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735" yWindow="30" windowWidth="10110" windowHeight="8925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1.06'!$B$2:$L$38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25725"/>
</workbook>
</file>

<file path=xl/sharedStrings.xml><?xml version="1.0" encoding="utf-8"?>
<sst xmlns="http://schemas.openxmlformats.org/spreadsheetml/2006/main" count="2762" uniqueCount="1187">
  <si>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</si>
  <si>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</si>
  <si>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</si>
  <si>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</si>
  <si>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</si>
  <si>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</si>
  <si>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</si>
  <si>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</si>
  <si>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</si>
  <si>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</si>
  <si>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</si>
  <si>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</si>
  <si>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</si>
  <si>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</si>
  <si>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</si>
  <si>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</si>
  <si>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</si>
  <si>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</si>
  <si>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</si>
  <si>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</si>
  <si>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</si>
  <si>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</si>
  <si>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</si>
  <si>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</si>
  <si>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</si>
  <si>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</si>
  <si>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</si>
  <si>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</si>
  <si>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</si>
  <si>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</si>
  <si>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</si>
  <si>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</si>
  <si>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</si>
  <si>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</si>
  <si>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</si>
  <si>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</si>
  <si>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</si>
  <si>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</si>
  <si>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</si>
  <si>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</si>
  <si>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</si>
  <si>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</si>
  <si>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</si>
  <si>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</si>
  <si>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</si>
  <si>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</si>
  <si>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</si>
  <si>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</si>
  <si>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</si>
  <si>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</si>
  <si>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</si>
  <si>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</si>
  <si>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</si>
  <si>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</si>
  <si>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</si>
  <si>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</si>
  <si>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</si>
  <si>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</si>
  <si>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</si>
  <si>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</si>
  <si>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</si>
  <si>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</si>
  <si>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</si>
  <si>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</si>
  <si>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</si>
  <si>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</si>
  <si>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</si>
  <si>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</si>
  <si>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</si>
  <si>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</si>
  <si>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</si>
  <si>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</si>
  <si>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</si>
  <si>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</si>
  <si>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</si>
  <si>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</si>
  <si>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</si>
  <si>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</si>
  <si>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</si>
  <si>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</si>
  <si>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</si>
  <si>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</si>
  <si>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</si>
  <si>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</si>
  <si>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</si>
  <si>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</si>
  <si>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</si>
  <si>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</si>
  <si>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</si>
  <si>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</si>
  <si>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</si>
  <si>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</si>
  <si>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</si>
  <si>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</si>
  <si>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</si>
  <si>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</si>
  <si>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</si>
  <si>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</si>
  <si>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</si>
  <si>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</si>
  <si>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</si>
  <si>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</si>
  <si>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</si>
  <si>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</si>
  <si>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</si>
  <si>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</si>
  <si>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</si>
  <si>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</si>
  <si>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</si>
  <si>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</si>
  <si>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</si>
  <si>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</si>
  <si>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</si>
  <si>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</si>
  <si>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</si>
  <si>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</si>
  <si>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</si>
  <si>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</si>
  <si>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</si>
  <si>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</si>
  <si>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</si>
  <si>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</si>
  <si>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</si>
  <si>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</si>
  <si>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</si>
  <si>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</si>
  <si>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</si>
  <si>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</si>
  <si>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</si>
  <si>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</si>
  <si>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</si>
  <si>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</si>
  <si>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</si>
  <si>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</si>
  <si>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</si>
  <si>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</si>
  <si>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</si>
  <si>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</si>
  <si>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</si>
  <si>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</si>
  <si>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</si>
  <si>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</si>
  <si>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</si>
  <si>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</si>
  <si>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</si>
  <si>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</si>
  <si>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</si>
  <si>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</si>
  <si>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</si>
  <si>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</si>
  <si>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</si>
  <si>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</si>
  <si>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</si>
  <si>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</si>
  <si>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</si>
  <si>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</si>
  <si>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</si>
  <si>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</si>
  <si>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</si>
  <si>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</si>
  <si>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</si>
  <si>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</si>
  <si>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</si>
  <si>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</si>
  <si>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</si>
  <si>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</si>
  <si>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</si>
  <si>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</si>
  <si>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</si>
  <si>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</si>
  <si>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</si>
  <si>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</si>
  <si>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</si>
  <si>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</si>
  <si>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</si>
  <si>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</si>
  <si>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</si>
  <si>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</si>
  <si>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</si>
  <si>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</si>
  <si>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</si>
  <si>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</si>
  <si>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</si>
  <si>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</si>
  <si>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</si>
  <si>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</si>
  <si>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</si>
  <si>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</si>
  <si>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</si>
  <si>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</si>
  <si>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</si>
  <si>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</si>
  <si>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</si>
  <si>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</si>
  <si>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</si>
  <si>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</si>
  <si>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</si>
  <si>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</si>
  <si>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</si>
  <si>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</si>
  <si>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</si>
  <si>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</si>
  <si>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</si>
  <si>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</si>
  <si>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</si>
  <si>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</si>
  <si>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</si>
  <si>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</si>
  <si>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</si>
  <si>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</si>
  <si>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</si>
  <si>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</si>
  <si>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</si>
  <si>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</si>
  <si>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</si>
  <si>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</si>
  <si>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</si>
  <si>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</si>
  <si>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</si>
  <si>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</si>
  <si>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</si>
  <si>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</si>
  <si>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</si>
  <si>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</si>
  <si>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</si>
  <si>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</si>
  <si>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</si>
  <si>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</si>
  <si>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</si>
  <si>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</si>
  <si>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</si>
  <si>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</si>
  <si>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</si>
  <si>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</si>
  <si>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</si>
  <si>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</si>
  <si>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</si>
  <si>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</si>
  <si>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</si>
  <si>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</si>
  <si>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</si>
  <si>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</si>
  <si>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</si>
  <si>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</si>
  <si>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</si>
  <si>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</si>
  <si>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</si>
  <si>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</si>
  <si>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</si>
  <si>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</si>
  <si>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</si>
  <si>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</si>
  <si>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</si>
  <si>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</si>
  <si>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</si>
  <si>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</si>
  <si>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</si>
  <si>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</si>
  <si>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</si>
  <si>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</si>
  <si>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</si>
  <si>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</si>
  <si>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</si>
  <si>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</si>
  <si>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</si>
  <si>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</si>
  <si>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</si>
  <si>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</si>
  <si>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</si>
  <si>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</si>
  <si>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</si>
  <si>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</si>
  <si>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</si>
  <si>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</si>
  <si>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</si>
  <si>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</si>
  <si>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</si>
  <si>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</si>
  <si>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</si>
  <si>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</si>
  <si>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</si>
  <si>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</si>
  <si>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</si>
  <si>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</si>
  <si>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</si>
  <si>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</si>
  <si>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</si>
  <si>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</si>
  <si>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</si>
  <si>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</si>
  <si>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</si>
  <si>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</si>
  <si>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</si>
  <si>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</si>
  <si>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</si>
  <si>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</si>
  <si>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</si>
  <si>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</si>
  <si>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</si>
  <si>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</si>
  <si>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</si>
  <si>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</si>
  <si>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</si>
  <si>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</si>
  <si>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</si>
  <si>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</si>
  <si>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</si>
  <si>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</si>
  <si>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</si>
  <si>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</si>
  <si>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</si>
  <si>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</si>
  <si>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</si>
  <si>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</si>
  <si>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</si>
  <si>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</si>
  <si>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</si>
  <si>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</si>
  <si>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</si>
  <si>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</si>
  <si>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</si>
  <si>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</si>
  <si>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</si>
  <si>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</si>
  <si>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</si>
  <si>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</si>
  <si>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</si>
  <si>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</si>
  <si>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</si>
  <si>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</si>
  <si>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</si>
  <si>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</si>
  <si>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</si>
  <si>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</si>
  <si>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</si>
  <si>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</si>
  <si>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</si>
  <si>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</si>
  <si>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</si>
  <si>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</si>
  <si>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</si>
  <si>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</si>
  <si>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</si>
  <si>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</si>
  <si>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</si>
  <si>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</si>
  <si>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</si>
  <si>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</si>
  <si>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</si>
  <si>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</si>
  <si>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</si>
  <si>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</si>
  <si>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</si>
  <si>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</si>
  <si>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</si>
  <si>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</si>
  <si>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</si>
  <si>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</si>
  <si>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</si>
  <si>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</si>
  <si>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</si>
  <si>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</si>
  <si>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</si>
  <si>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</si>
  <si>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</si>
  <si>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</si>
  <si>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</si>
  <si>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</si>
  <si>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</si>
  <si>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</si>
  <si>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</si>
  <si>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</si>
  <si>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</si>
  <si>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</si>
  <si>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</si>
  <si>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</si>
  <si>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</si>
  <si>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</si>
  <si>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</si>
  <si>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</si>
  <si>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</si>
  <si>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</si>
  <si>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</si>
  <si>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</si>
  <si>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</si>
  <si>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</si>
  <si>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</si>
  <si>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</si>
  <si>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</si>
  <si>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</si>
  <si>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</si>
  <si>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</si>
  <si>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</si>
  <si>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</si>
  <si>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</si>
  <si>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</si>
  <si>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</si>
  <si>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</si>
  <si>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</si>
  <si>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</si>
  <si>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</si>
  <si>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</si>
  <si>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</si>
  <si>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</si>
  <si>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</si>
  <si>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</si>
  <si>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</si>
  <si>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</si>
  <si>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</si>
  <si>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</si>
  <si>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</si>
  <si>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</si>
  <si>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</si>
  <si>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</si>
  <si>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</si>
  <si>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</si>
  <si>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</si>
  <si>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</si>
  <si>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</si>
  <si>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</si>
  <si>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</si>
  <si>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</si>
  <si>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</si>
  <si>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</si>
  <si>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</si>
  <si>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</si>
  <si>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</si>
  <si>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</si>
  <si>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</si>
  <si>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</si>
  <si>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</si>
  <si>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</si>
  <si>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</si>
  <si>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</si>
  <si>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</si>
  <si>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</si>
  <si>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</si>
  <si>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</si>
  <si>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</si>
  <si>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</si>
  <si>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</si>
  <si>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</si>
  <si>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</si>
  <si>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</si>
  <si>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</si>
  <si>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</si>
  <si>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</si>
  <si>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</si>
  <si>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</si>
  <si>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</si>
  <si>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</si>
  <si>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</si>
  <si>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</si>
  <si>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</si>
  <si>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</si>
  <si>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</si>
  <si>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</si>
  <si>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</si>
  <si>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</si>
  <si>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</si>
  <si>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</si>
  <si>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</si>
  <si>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</si>
  <si>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</si>
  <si>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</si>
  <si>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</si>
  <si>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</si>
  <si>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</si>
  <si>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</si>
  <si>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</si>
  <si>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</si>
  <si>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</si>
  <si>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</si>
  <si>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</si>
  <si>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</si>
  <si>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</si>
  <si>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</si>
  <si>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</si>
  <si>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</si>
  <si>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</si>
  <si>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</si>
  <si>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</si>
  <si>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</si>
  <si>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</si>
  <si>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</si>
  <si>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</si>
  <si>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</si>
  <si>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</si>
  <si>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</si>
  <si>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</si>
  <si>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</si>
  <si>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</si>
  <si>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</si>
  <si>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</si>
  <si>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</si>
  <si>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</si>
  <si>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</si>
  <si>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</si>
  <si>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</si>
  <si>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</si>
  <si>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</si>
  <si>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</si>
  <si>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</si>
  <si>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</si>
  <si>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</si>
  <si>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</si>
  <si>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</si>
  <si>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</si>
  <si>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</si>
  <si>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</si>
  <si>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</si>
  <si>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</si>
  <si>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</si>
  <si>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</si>
  <si>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</si>
  <si>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</si>
  <si>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</si>
  <si>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</si>
  <si>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</si>
  <si>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</si>
  <si>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</si>
  <si>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</si>
  <si>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</si>
  <si>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</si>
  <si>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</si>
  <si>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</si>
  <si>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</si>
  <si>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</si>
  <si>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</si>
  <si>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</si>
  <si>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</si>
  <si>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</si>
  <si>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</si>
  <si>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</si>
  <si>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</si>
  <si>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</si>
  <si>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</si>
  <si>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</si>
  <si>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</si>
  <si>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</si>
  <si>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</si>
  <si>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</si>
  <si>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</si>
  <si>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</si>
  <si>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</si>
  <si>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</si>
  <si>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</si>
  <si>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</si>
  <si>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</si>
  <si>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</si>
  <si>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</si>
  <si>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</si>
  <si>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</si>
  <si>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</si>
  <si>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</si>
  <si>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</si>
  <si>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</si>
  <si>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</si>
  <si>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</si>
  <si>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</si>
  <si>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</si>
  <si>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</si>
  <si>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</si>
  <si>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</si>
  <si>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</si>
  <si>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</si>
  <si>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</si>
  <si>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</si>
  <si>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</si>
  <si>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</si>
  <si>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</si>
  <si>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</si>
  <si>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</si>
  <si>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</si>
  <si>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</si>
  <si>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</si>
  <si>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</si>
  <si>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</si>
  <si>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</si>
  <si>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</si>
  <si>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</si>
  <si>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</si>
  <si>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</si>
  <si>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</si>
  <si>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</si>
  <si>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</si>
  <si>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</si>
  <si>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</si>
  <si>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</si>
  <si>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</si>
  <si>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</si>
  <si>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</si>
  <si>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</si>
  <si>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</si>
  <si>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</si>
  <si>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</si>
  <si>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</si>
  <si>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</si>
  <si>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</si>
  <si>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</si>
  <si>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</si>
  <si>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</si>
  <si>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</si>
  <si>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</si>
  <si>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</si>
  <si>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</si>
  <si>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</si>
  <si>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</si>
  <si>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</si>
  <si>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</si>
  <si>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</si>
  <si>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</si>
  <si>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</si>
  <si>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</si>
  <si>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</si>
  <si>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</si>
  <si>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</si>
  <si>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</si>
  <si>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</si>
  <si>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</si>
  <si>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</si>
  <si>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</si>
  <si>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</si>
  <si>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</si>
  <si>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</si>
  <si>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</si>
  <si>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</si>
  <si>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</si>
  <si>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</si>
  <si>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</si>
  <si>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</si>
  <si>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</si>
  <si>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</si>
  <si>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</si>
  <si>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</si>
  <si>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</si>
  <si>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</si>
  <si>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</si>
  <si>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</si>
  <si>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</si>
  <si>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</si>
  <si>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</si>
  <si>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</si>
  <si>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</si>
  <si>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</si>
  <si>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</si>
  <si>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</si>
  <si>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</si>
  <si>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</si>
  <si>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</si>
  <si>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</si>
  <si>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</si>
  <si>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</si>
  <si>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</si>
  <si>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</si>
  <si>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</si>
  <si>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</si>
  <si>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</si>
  <si>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</si>
  <si>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</si>
  <si>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</si>
  <si>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</si>
  <si>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</si>
  <si>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</si>
  <si>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</si>
  <si>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</si>
  <si>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</si>
  <si>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</si>
  <si>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</si>
  <si>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</si>
  <si>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</si>
  <si>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</si>
  <si>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</si>
  <si>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</si>
  <si>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</si>
  <si>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</si>
  <si>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</si>
  <si>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</si>
  <si>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</si>
  <si>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</si>
  <si>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</si>
  <si>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</si>
  <si>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</si>
  <si>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</si>
  <si>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</si>
  <si>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</si>
  <si>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</si>
  <si>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</si>
  <si>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</si>
  <si>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</si>
  <si>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</si>
  <si>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</si>
  <si>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</si>
  <si>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</si>
  <si>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</si>
  <si>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</si>
  <si>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</si>
  <si>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</si>
  <si>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</si>
  <si>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</si>
  <si>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</si>
  <si>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</si>
  <si>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</si>
  <si>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</si>
  <si>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</si>
  <si>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</si>
  <si>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</si>
  <si>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</si>
  <si>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</si>
  <si>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</si>
  <si>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</si>
  <si>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</si>
  <si>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</si>
  <si>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</si>
  <si>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</si>
  <si>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</si>
  <si>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</si>
  <si>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</si>
  <si>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</si>
  <si>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</si>
  <si>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</si>
  <si>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</si>
  <si>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</si>
  <si>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</si>
  <si>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</si>
  <si>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</si>
  <si>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</si>
  <si>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</si>
  <si>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</si>
  <si>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</si>
  <si>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</si>
  <si>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</si>
  <si>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</si>
  <si>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</si>
  <si>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</si>
  <si>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</si>
  <si>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</si>
  <si>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</si>
  <si>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</si>
  <si>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</si>
  <si>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</si>
  <si>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</si>
  <si>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</si>
  <si>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</si>
  <si>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</si>
  <si>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</si>
  <si>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</si>
  <si>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</si>
  <si>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</si>
  <si>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</si>
  <si>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</si>
  <si>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</si>
  <si>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</si>
  <si>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</si>
  <si>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</si>
  <si>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</si>
  <si>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</si>
  <si>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</si>
  <si>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</si>
  <si>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</si>
  <si>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</si>
  <si>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</si>
  <si>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</si>
  <si>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</si>
  <si>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</si>
  <si>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</si>
  <si>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</si>
  <si>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</si>
  <si>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</si>
  <si>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</si>
  <si>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</si>
  <si>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</si>
  <si>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</si>
  <si>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</si>
  <si>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</si>
  <si>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</si>
  <si>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</si>
  <si>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</si>
  <si>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</si>
  <si>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</si>
  <si>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</si>
  <si>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</si>
  <si>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</si>
  <si>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</si>
  <si>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</si>
  <si>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</si>
  <si>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</si>
  <si>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</si>
  <si>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</si>
  <si>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</si>
  <si>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</si>
  <si>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</si>
  <si>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</si>
  <si>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</si>
  <si>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</si>
  <si>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</si>
  <si>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</si>
  <si>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</si>
  <si>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</si>
  <si>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</si>
  <si>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</si>
  <si>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</si>
  <si>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</si>
  <si>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</si>
  <si>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</si>
  <si>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</si>
  <si>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</si>
  <si>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</si>
  <si>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</si>
  <si>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</si>
  <si>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</si>
  <si>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</si>
  <si>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</si>
  <si>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</si>
  <si>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</si>
  <si>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</si>
  <si>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</si>
  <si>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</si>
  <si>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</si>
  <si>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</si>
  <si>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</si>
  <si>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</si>
  <si>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</si>
  <si>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</si>
  <si>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</si>
  <si>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</si>
  <si>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</si>
  <si>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</si>
  <si>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</si>
  <si>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</si>
  <si>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</si>
  <si>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</si>
  <si>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</si>
  <si>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</si>
  <si>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</si>
  <si>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</si>
  <si>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</si>
  <si>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</si>
  <si>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</si>
  <si>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</si>
  <si>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</si>
  <si>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</si>
  <si>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</si>
  <si>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</si>
  <si>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</si>
  <si>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</si>
  <si>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</si>
  <si>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</si>
  <si>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</si>
  <si>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</si>
  <si>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</si>
  <si>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</si>
  <si>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</si>
  <si>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</si>
  <si>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</si>
  <si>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</si>
  <si>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</si>
  <si>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</si>
  <si>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</si>
  <si>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</si>
  <si>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</si>
  <si>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</si>
  <si>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</si>
  <si>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</si>
  <si>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</si>
  <si>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</si>
  <si>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</si>
  <si>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</si>
  <si>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</si>
  <si>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</si>
  <si>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</si>
  <si>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</si>
  <si>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</si>
  <si>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</si>
  <si>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</si>
  <si>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</si>
  <si>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</si>
  <si>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</si>
  <si>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</si>
  <si>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</si>
  <si>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</si>
  <si>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</si>
  <si>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</si>
  <si>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</si>
  <si>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</si>
  <si>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</si>
  <si>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</si>
  <si>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</si>
  <si>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</si>
  <si>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</si>
  <si>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</si>
  <si>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</si>
  <si>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</si>
  <si>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</si>
  <si>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</si>
  <si>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</si>
  <si>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</si>
  <si>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</si>
  <si>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</si>
  <si>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</si>
  <si>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</si>
  <si>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</si>
  <si>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</si>
  <si>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</si>
  <si>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</si>
  <si>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</si>
  <si>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</si>
  <si>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</si>
  <si>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</si>
  <si>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</si>
  <si>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</si>
  <si>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</si>
  <si>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</si>
  <si>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</si>
  <si>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</si>
  <si>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</si>
  <si>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</si>
  <si>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</si>
  <si>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</si>
  <si>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</si>
  <si>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</si>
  <si>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</si>
  <si>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</si>
  <si>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</si>
  <si>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</si>
  <si>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</si>
  <si>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</si>
  <si>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</si>
  <si>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</si>
  <si>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</si>
  <si>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</si>
  <si>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</si>
  <si>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</si>
  <si>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</si>
  <si>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</si>
  <si>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</si>
  <si>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</si>
  <si>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</si>
  <si>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</si>
  <si>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</si>
  <si>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</si>
  <si>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</si>
  <si>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</si>
  <si>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</si>
  <si>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</si>
  <si>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</si>
  <si>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</si>
  <si>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</si>
  <si>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</si>
  <si>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</si>
  <si>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</si>
  <si>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</si>
  <si>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</si>
  <si>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</si>
  <si>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</si>
  <si>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</si>
  <si>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</si>
  <si>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</si>
  <si>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</si>
  <si>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</si>
  <si>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</si>
  <si>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</si>
  <si>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</si>
  <si>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</si>
  <si>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</si>
  <si>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</si>
  <si>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</si>
  <si>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</si>
  <si>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</si>
  <si>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</si>
  <si>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</si>
  <si>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</si>
  <si>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</si>
  <si>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</si>
  <si>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</si>
  <si>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</si>
  <si>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</si>
  <si>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</si>
  <si>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</si>
  <si>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</si>
  <si>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</si>
  <si>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</si>
  <si>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</si>
  <si>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</si>
  <si>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</si>
  <si>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</si>
  <si>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</si>
  <si>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</si>
  <si>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</si>
  <si>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</si>
  <si>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</si>
  <si>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</si>
  <si>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</si>
  <si>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</si>
  <si>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</si>
  <si>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</si>
  <si>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</si>
  <si>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</si>
  <si>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</si>
  <si>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</si>
  <si>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</si>
  <si>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</si>
  <si>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</si>
  <si>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</si>
  <si>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</si>
  <si>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</si>
  <si>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</si>
  <si>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</si>
  <si>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</si>
  <si>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</si>
  <si>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</si>
  <si>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</si>
  <si>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</si>
  <si>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</si>
  <si>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</si>
  <si>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</si>
  <si>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</si>
  <si>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</si>
  <si>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</si>
  <si>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</si>
  <si>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</si>
  <si>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</si>
  <si>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</si>
  <si>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</si>
  <si>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</si>
  <si>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</si>
  <si>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</si>
  <si>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</si>
  <si>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</si>
  <si>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</si>
  <si>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</si>
  <si>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</si>
  <si>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</si>
  <si>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</si>
  <si>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</si>
  <si>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</si>
  <si>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</si>
  <si>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</si>
  <si>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</si>
  <si>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</si>
  <si>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</si>
  <si>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</si>
  <si>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Makro Olomouc - remodelling chlazení</t>
  </si>
  <si>
    <t>CHB 1516 vrácené zboží - 20 m3</t>
  </si>
  <si>
    <t>CHB 1526 odpadky - 30 m3</t>
  </si>
  <si>
    <t>CHB 1523 uzeniny 120 m3 - 2 výparníky</t>
  </si>
  <si>
    <t>CHB 1520 syry - 36 m3</t>
  </si>
  <si>
    <t>CHB 1522 mleko - 226 m3 (2 výparníky)</t>
  </si>
  <si>
    <t>CHB 1542 ovoce a zelenina - 191 m3 (2 výparníky)</t>
  </si>
  <si>
    <t>CHB 1563 rybí saláty - 42 m3</t>
  </si>
  <si>
    <t>CHB 1535 ryby s výrobníkem ledu - 45 m3</t>
  </si>
  <si>
    <t>MB 1541 ryby II. - 13 m3</t>
  </si>
  <si>
    <t>MB 1534 ryby - 30 m3</t>
  </si>
  <si>
    <t>MB 1560 hranolky 50m3 - 2 vyparniky</t>
  </si>
  <si>
    <t>MB 1512 zmrzlina,pizza 83 m3 - 2 vyparniky</t>
  </si>
  <si>
    <t xml:space="preserve">MB 1513 ryby 44 m3 </t>
  </si>
  <si>
    <t>MB 1527 prodej drubež 69 m3 - 2 výparníky</t>
  </si>
  <si>
    <t>MB 1507 pečivo 49 m3</t>
  </si>
  <si>
    <t>MB 1517 maso 47 m3</t>
  </si>
  <si>
    <t>MB 1518 maso 58 m3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</si>
  <si>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</si>
  <si>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</si>
  <si>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</si>
  <si>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</si>
  <si>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</si>
  <si>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</si>
  <si>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</si>
  <si>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</si>
  <si>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</si>
  <si>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</si>
  <si>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</si>
  <si>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</si>
  <si>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mrazicí box  -24°C - 99 m3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</si>
  <si>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</si>
  <si>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</si>
  <si>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</si>
  <si>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</si>
  <si>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</si>
  <si>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</si>
  <si>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</si>
  <si>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</si>
  <si>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</si>
  <si>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</si>
  <si>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</si>
  <si>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</si>
  <si>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</si>
  <si>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</si>
  <si>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</si>
  <si>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</si>
  <si>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</si>
  <si>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</si>
  <si>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</si>
  <si>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</si>
  <si>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</si>
  <si>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</si>
  <si>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</si>
  <si>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</si>
  <si>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</si>
  <si>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</si>
  <si>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</si>
  <si>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</si>
  <si>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</si>
  <si>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</si>
  <si>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</si>
  <si>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</si>
  <si>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</si>
  <si>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</si>
  <si>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</si>
  <si>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</si>
  <si>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</si>
  <si>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</si>
  <si>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</si>
  <si>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</si>
  <si>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</si>
  <si>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</si>
  <si>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</si>
  <si>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</si>
  <si>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</si>
  <si>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</si>
  <si>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</si>
  <si>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</si>
  <si>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</si>
  <si>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</si>
  <si>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</si>
  <si>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</si>
  <si>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</si>
  <si>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</si>
  <si>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</si>
  <si>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</si>
  <si>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</si>
  <si>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</si>
  <si>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</si>
  <si>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</si>
  <si>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</si>
  <si>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</si>
  <si>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</si>
  <si>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</si>
  <si>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</si>
  <si>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</si>
  <si>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</si>
  <si>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</si>
  <si>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</si>
  <si>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</si>
  <si>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</si>
  <si>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</si>
  <si>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XX.XX.2020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</si>
  <si>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</si>
  <si>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</si>
  <si>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</si>
  <si>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</si>
  <si>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</si>
  <si>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</si>
  <si>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</si>
  <si>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</si>
  <si>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</si>
  <si>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</si>
  <si>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</si>
  <si>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</si>
  <si>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</si>
  <si>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</si>
  <si>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</si>
  <si>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</si>
  <si>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</si>
  <si>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</si>
  <si>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</si>
  <si>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</si>
  <si>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>CHB č.1530 prodej maso  -  576 m3 - 8 výparníků</t>
  </si>
  <si>
    <t>prodej ryby 1532 (4 ks výparníků)</t>
  </si>
  <si>
    <t>prodej O+Z 1543 (7 ks výparníků)</t>
  </si>
  <si>
    <t>etiketování : 1562 ryb, 1539 O+Z, 1559 uzeniny</t>
  </si>
  <si>
    <t>etiketování : 1524 masa, 1514 mlečných výrobků</t>
  </si>
  <si>
    <t>chlazena chodba maso 1511 (4 ks vyparník)</t>
  </si>
  <si>
    <t>chlazena chodba ryby 1538</t>
  </si>
  <si>
    <t>1540 chlazená chodba a příjem O&amp;Z (2ks výp.)</t>
  </si>
  <si>
    <t>příjem maso 1508 (2ks výparník)</t>
  </si>
  <si>
    <t>příjem O&amp;Z a ryb 1556 (2ks  vyp.)</t>
  </si>
  <si>
    <t>příjem MOPRO 1521 (2ks výp.)</t>
  </si>
  <si>
    <t>chlazený příjem +8 °C - 481 m3</t>
  </si>
  <si>
    <t>chladicí box +2°C - 209 m3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</si>
  <si>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</si>
  <si>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</si>
  <si>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KCHJ pro příjem (+8°C) - rozměry 11,8x13,6x3 m</t>
  </si>
  <si>
    <t>KCHJ pro chladicí box (+2/+4°C) - 9x5,95x3,9 m</t>
  </si>
  <si>
    <t>KCHJ pro mrazicí box (-22/-24°C) - 5,2x4,9x3,9 m</t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</si>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</sst>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wrapText="1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7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4" borderId="8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y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47650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47650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57175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tabSelected="1" zoomScale="60" zoomScaleNormal="6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.75" thickBot="1"/>
    <row r="2" spans="2:8" ht="21.75" thickBot="1">
      <c r="B2" s="17"/>
      <c r="C2" s="18"/>
      <c r="D2" s="453" t="s">
        <v>680</v>
      </c>
      <c r="E2" s="454"/>
      <c r="F2" s="455"/>
      <c r="G2" s="35" t="s">
        <v>681</v>
      </c>
      <c r="H2" s="131" t="s">
        <v>690</v>
      </c>
    </row>
    <row r="3" spans="2:8" s="16" customFormat="1" ht="30.75" thickBot="1">
      <c r="B3" s="14"/>
      <c r="C3" s="15"/>
      <c r="D3" s="456"/>
      <c r="E3" s="457"/>
      <c r="F3" s="458"/>
      <c r="G3" s="36" t="s">
        <v>682</v>
      </c>
      <c r="H3" s="383" t="s">
        <v>1042</v>
      </c>
    </row>
    <row r="4" spans="2:8" ht="21.75" thickBot="1">
      <c r="B4" s="19"/>
      <c r="C4" s="20"/>
      <c r="D4" s="459" t="s">
        <v>691</v>
      </c>
      <c r="E4" s="460"/>
      <c r="F4" s="461"/>
      <c r="G4" s="37" t="s">
        <v>683</v>
      </c>
      <c r="H4" s="132" t="s">
        <v>1145</v>
      </c>
    </row>
    <row r="5" spans="2:8" ht="21">
      <c r="B5" s="276"/>
      <c r="C5" s="276"/>
      <c r="D5" s="277"/>
      <c r="E5" s="4"/>
      <c r="F5" s="4"/>
      <c r="G5" s="4"/>
      <c r="H5" s="4"/>
    </row>
    <row r="6" ht="15.75" thickBot="1">
      <c r="E6" s="2"/>
    </row>
    <row r="7" spans="2:8" ht="15">
      <c r="B7" s="441" t="s">
        <v>684</v>
      </c>
      <c r="C7" s="442"/>
      <c r="D7" s="443"/>
      <c r="E7" s="451" t="s">
        <v>685</v>
      </c>
      <c r="F7" s="449" t="s">
        <v>686</v>
      </c>
      <c r="G7" s="447" t="s">
        <v>697</v>
      </c>
      <c r="H7" s="448"/>
    </row>
    <row r="8" spans="2:8" ht="15.75" thickBot="1">
      <c r="B8" s="444"/>
      <c r="C8" s="445"/>
      <c r="D8" s="446"/>
      <c r="E8" s="452"/>
      <c r="F8" s="450"/>
      <c r="G8" s="133" t="s">
        <v>687</v>
      </c>
      <c r="H8" s="138" t="s">
        <v>688</v>
      </c>
    </row>
    <row r="9" spans="2:8" s="11" customFormat="1" ht="18.75">
      <c r="B9" s="439" t="s">
        <v>692</v>
      </c>
      <c r="C9" s="440"/>
      <c r="D9" s="440"/>
      <c r="E9" s="302">
        <f>Nábytek!E39</f>
        <v>3434.5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75">
      <c r="B10" s="435" t="s">
        <v>693</v>
      </c>
      <c r="C10" s="436"/>
      <c r="D10" s="436"/>
      <c r="E10" s="303">
        <f>Technologie!E64</f>
        <v>4857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.75" thickBot="1">
      <c r="B11" s="3"/>
      <c r="C11" s="4"/>
      <c r="D11" s="4"/>
      <c r="E11" s="304"/>
      <c r="F11" s="278"/>
      <c r="G11" s="278"/>
      <c r="H11" s="279"/>
    </row>
    <row r="12" spans="2:8" ht="19.5" thickBot="1">
      <c r="B12" s="437" t="s">
        <v>689</v>
      </c>
      <c r="C12" s="438"/>
      <c r="D12" s="438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D2:F2"/>
    <mergeCell ref="D3:F3"/>
    <mergeCell ref="D4:F4"/>
    <mergeCell ref="B10:D10"/>
    <mergeCell ref="B12:D12"/>
    <mergeCell ref="B9:D9"/>
    <mergeCell ref="B7:D8"/>
    <mergeCell ref="G7:H7"/>
    <mergeCell ref="F7:F8"/>
    <mergeCell ref="E7:E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.75" thickBot="1"/>
    <row r="2" spans="2:11" ht="21.75" thickBot="1">
      <c r="B2" s="544" t="s">
        <v>140</v>
      </c>
      <c r="C2" s="504" t="str">
        <f>Nábytek!D19</f>
        <v>Mrazicí skříně s dveřmi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5" thickBot="1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Olomouc - remodelling chlazení</v>
      </c>
      <c r="J3" s="548"/>
      <c r="K3" s="549"/>
    </row>
    <row r="4" spans="2:11" ht="16.5" thickBot="1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2.75">
      <c r="B5" s="507" t="s">
        <v>857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15" customHeight="1">
      <c r="B6" s="511" t="s">
        <v>1133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15" customHeight="1">
      <c r="B7" s="511" t="s">
        <v>858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3.5" thickBot="1">
      <c r="B8" s="513" t="s">
        <v>882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42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43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09" t="s">
        <v>900</v>
      </c>
      <c r="D11" s="110" t="s">
        <v>859</v>
      </c>
      <c r="E11" s="111"/>
      <c r="F11" s="42"/>
      <c r="G11" s="159"/>
      <c r="H11" s="42"/>
      <c r="I11" s="166"/>
      <c r="J11" s="156"/>
      <c r="K11" s="155"/>
    </row>
    <row r="12" spans="2:11" s="72" customFormat="1" ht="12.75">
      <c r="B12" s="272" t="s">
        <v>92</v>
      </c>
      <c r="C12" s="112" t="s">
        <v>863</v>
      </c>
      <c r="D12" s="113" t="s">
        <v>860</v>
      </c>
      <c r="E12" s="114"/>
      <c r="F12" s="217"/>
      <c r="G12" s="160"/>
      <c r="H12" s="367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2.75">
      <c r="B13" s="272" t="s">
        <v>93</v>
      </c>
      <c r="C13" s="112" t="s">
        <v>864</v>
      </c>
      <c r="D13" s="113" t="s">
        <v>861</v>
      </c>
      <c r="E13" s="114"/>
      <c r="F13" s="217"/>
      <c r="G13" s="160"/>
      <c r="H13" s="367"/>
      <c r="I13" s="167">
        <f aca="true" t="shared" si="2" ref="I13:I14">J13+K13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2.75">
      <c r="B14" s="272" t="s">
        <v>94</v>
      </c>
      <c r="C14" s="112" t="s">
        <v>865</v>
      </c>
      <c r="D14" s="113" t="s">
        <v>862</v>
      </c>
      <c r="E14" s="114"/>
      <c r="F14" s="217"/>
      <c r="G14" s="160"/>
      <c r="H14" s="367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2.7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2.75">
      <c r="B16" s="272" t="s">
        <v>95</v>
      </c>
      <c r="C16" s="112" t="s">
        <v>869</v>
      </c>
      <c r="D16" s="113"/>
      <c r="E16" s="114"/>
      <c r="F16" s="43"/>
      <c r="G16" s="224"/>
      <c r="H16" s="367">
        <v>1</v>
      </c>
      <c r="I16" s="167">
        <f>J16+K16</f>
        <v>0</v>
      </c>
      <c r="J16" s="152">
        <f t="shared" si="3"/>
        <v>0</v>
      </c>
      <c r="K16" s="151">
        <f t="shared" si="4"/>
        <v>0</v>
      </c>
    </row>
    <row r="17" spans="2:11" s="72" customFormat="1" ht="12.75">
      <c r="B17" s="272" t="s">
        <v>96</v>
      </c>
      <c r="C17" s="112" t="s">
        <v>868</v>
      </c>
      <c r="D17" s="115"/>
      <c r="E17" s="116"/>
      <c r="F17" s="43"/>
      <c r="G17" s="225"/>
      <c r="H17" s="367">
        <v>1</v>
      </c>
      <c r="I17" s="167">
        <f aca="true" t="shared" si="5" ref="I17:I20">J17+K17</f>
        <v>0</v>
      </c>
      <c r="J17" s="152">
        <f t="shared" si="3"/>
        <v>0</v>
      </c>
      <c r="K17" s="151">
        <f t="shared" si="4"/>
        <v>0</v>
      </c>
    </row>
    <row r="18" spans="2:11" s="72" customFormat="1" ht="12.75">
      <c r="B18" s="272" t="s">
        <v>97</v>
      </c>
      <c r="C18" s="143" t="s">
        <v>866</v>
      </c>
      <c r="D18" s="115"/>
      <c r="E18" s="114"/>
      <c r="F18" s="43"/>
      <c r="G18" s="225"/>
      <c r="H18" s="367"/>
      <c r="I18" s="167">
        <f t="shared" si="5"/>
        <v>0</v>
      </c>
      <c r="J18" s="152">
        <f t="shared" si="3"/>
        <v>0</v>
      </c>
      <c r="K18" s="151">
        <f t="shared" si="4"/>
        <v>0</v>
      </c>
    </row>
    <row r="19" spans="2:11" s="72" customFormat="1" ht="12.75">
      <c r="B19" s="272" t="s">
        <v>98</v>
      </c>
      <c r="C19" s="143" t="s">
        <v>867</v>
      </c>
      <c r="D19" s="113"/>
      <c r="E19" s="114"/>
      <c r="F19" s="43"/>
      <c r="G19" s="225"/>
      <c r="H19" s="367"/>
      <c r="I19" s="167">
        <f t="shared" si="5"/>
        <v>0</v>
      </c>
      <c r="J19" s="152">
        <f t="shared" si="3"/>
        <v>0</v>
      </c>
      <c r="K19" s="151">
        <f t="shared" si="4"/>
        <v>0</v>
      </c>
    </row>
    <row r="20" spans="2:11" s="72" customFormat="1" ht="12.75">
      <c r="B20" s="272" t="s">
        <v>99</v>
      </c>
      <c r="C20" s="143" t="s">
        <v>870</v>
      </c>
      <c r="D20" s="115"/>
      <c r="E20" s="114"/>
      <c r="F20" s="43"/>
      <c r="G20" s="225"/>
      <c r="H20" s="367"/>
      <c r="I20" s="167">
        <f t="shared" si="5"/>
        <v>0</v>
      </c>
      <c r="J20" s="152">
        <f t="shared" si="3"/>
        <v>0</v>
      </c>
      <c r="K20" s="151">
        <f t="shared" si="4"/>
        <v>0</v>
      </c>
    </row>
    <row r="21" spans="2:11" s="72" customFormat="1" ht="12.75">
      <c r="B21" s="272"/>
      <c r="C21" s="117" t="s">
        <v>871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2.75">
      <c r="B22" s="272" t="s">
        <v>100</v>
      </c>
      <c r="C22" s="112" t="s">
        <v>873</v>
      </c>
      <c r="D22" s="113" t="s">
        <v>875</v>
      </c>
      <c r="E22" s="114"/>
      <c r="F22" s="43"/>
      <c r="G22" s="225"/>
      <c r="H22" s="367">
        <v>50</v>
      </c>
      <c r="I22" s="167">
        <f>J22+K22</f>
        <v>0</v>
      </c>
      <c r="J22" s="152">
        <f t="shared" si="3"/>
        <v>0</v>
      </c>
      <c r="K22" s="151">
        <f t="shared" si="4"/>
        <v>0</v>
      </c>
    </row>
    <row r="23" spans="2:11" s="72" customFormat="1" ht="12.75">
      <c r="B23" s="272" t="s">
        <v>101</v>
      </c>
      <c r="C23" s="112" t="s">
        <v>872</v>
      </c>
      <c r="D23" s="113" t="s">
        <v>876</v>
      </c>
      <c r="E23" s="116"/>
      <c r="F23" s="43"/>
      <c r="G23" s="225"/>
      <c r="H23" s="367"/>
      <c r="I23" s="167">
        <f aca="true" t="shared" si="6" ref="I23:I24">J23+K23</f>
        <v>0</v>
      </c>
      <c r="J23" s="152">
        <f t="shared" si="3"/>
        <v>0</v>
      </c>
      <c r="K23" s="151">
        <f t="shared" si="4"/>
        <v>0</v>
      </c>
    </row>
    <row r="24" spans="2:11" s="72" customFormat="1" ht="12.75">
      <c r="B24" s="272" t="s">
        <v>102</v>
      </c>
      <c r="C24" s="112" t="s">
        <v>874</v>
      </c>
      <c r="D24" s="113"/>
      <c r="E24" s="116"/>
      <c r="F24" s="43"/>
      <c r="G24" s="225"/>
      <c r="H24" s="367">
        <v>60</v>
      </c>
      <c r="I24" s="167">
        <f t="shared" si="6"/>
        <v>0</v>
      </c>
      <c r="J24" s="152">
        <f t="shared" si="3"/>
        <v>0</v>
      </c>
      <c r="K24" s="151">
        <f t="shared" si="4"/>
        <v>0</v>
      </c>
    </row>
    <row r="25" spans="2:11" s="130" customFormat="1" ht="12.75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2.75">
      <c r="B26" s="272" t="s">
        <v>103</v>
      </c>
      <c r="C26" s="112" t="s">
        <v>877</v>
      </c>
      <c r="D26" s="115"/>
      <c r="E26" s="116"/>
      <c r="F26" s="43"/>
      <c r="G26" s="224"/>
      <c r="H26" s="367"/>
      <c r="I26" s="167">
        <f>J26+K26</f>
        <v>0</v>
      </c>
      <c r="J26" s="152">
        <f t="shared" si="3"/>
        <v>0</v>
      </c>
      <c r="K26" s="151">
        <f t="shared" si="4"/>
        <v>0</v>
      </c>
    </row>
    <row r="27" spans="2:11" s="72" customFormat="1" ht="12.75">
      <c r="B27" s="272" t="s">
        <v>104</v>
      </c>
      <c r="C27" s="112" t="s">
        <v>878</v>
      </c>
      <c r="D27" s="113" t="s">
        <v>860</v>
      </c>
      <c r="E27" s="116"/>
      <c r="F27" s="43"/>
      <c r="G27" s="225"/>
      <c r="H27" s="367"/>
      <c r="I27" s="167">
        <f aca="true" t="shared" si="7" ref="I27:I29">J27+K27</f>
        <v>0</v>
      </c>
      <c r="J27" s="152">
        <f t="shared" si="3"/>
        <v>0</v>
      </c>
      <c r="K27" s="151">
        <f t="shared" si="4"/>
        <v>0</v>
      </c>
    </row>
    <row r="28" spans="2:11" s="72" customFormat="1" ht="12.75">
      <c r="B28" s="272" t="s">
        <v>105</v>
      </c>
      <c r="C28" s="112" t="s">
        <v>878</v>
      </c>
      <c r="D28" s="113" t="s">
        <v>861</v>
      </c>
      <c r="E28" s="116"/>
      <c r="F28" s="43"/>
      <c r="G28" s="225"/>
      <c r="H28" s="367"/>
      <c r="I28" s="167">
        <f t="shared" si="7"/>
        <v>0</v>
      </c>
      <c r="J28" s="152">
        <f t="shared" si="3"/>
        <v>0</v>
      </c>
      <c r="K28" s="151">
        <f t="shared" si="4"/>
        <v>0</v>
      </c>
    </row>
    <row r="29" spans="2:11" s="72" customFormat="1" ht="12.75">
      <c r="B29" s="272" t="s">
        <v>106</v>
      </c>
      <c r="C29" s="112" t="s">
        <v>878</v>
      </c>
      <c r="D29" s="113" t="s">
        <v>862</v>
      </c>
      <c r="E29" s="116"/>
      <c r="F29" s="43"/>
      <c r="G29" s="225"/>
      <c r="H29" s="367">
        <v>2</v>
      </c>
      <c r="I29" s="167">
        <f t="shared" si="7"/>
        <v>0</v>
      </c>
      <c r="J29" s="152">
        <f t="shared" si="3"/>
        <v>0</v>
      </c>
      <c r="K29" s="151">
        <f t="shared" si="4"/>
        <v>0</v>
      </c>
    </row>
    <row r="30" spans="2:11" s="130" customFormat="1" ht="12.75">
      <c r="B30" s="275"/>
      <c r="C30" s="117" t="s">
        <v>792</v>
      </c>
      <c r="D30" s="379" t="s">
        <v>793</v>
      </c>
      <c r="E30" s="379" t="s">
        <v>739</v>
      </c>
      <c r="F30" s="80"/>
      <c r="G30" s="162"/>
      <c r="H30" s="367"/>
      <c r="I30" s="167"/>
      <c r="J30" s="152"/>
      <c r="K30" s="151"/>
    </row>
    <row r="31" spans="2:11" s="72" customFormat="1" ht="12.75">
      <c r="B31" s="272" t="s">
        <v>108</v>
      </c>
      <c r="C31" s="112" t="s">
        <v>879</v>
      </c>
      <c r="D31" s="256"/>
      <c r="E31" s="378"/>
      <c r="F31" s="43"/>
      <c r="G31" s="224"/>
      <c r="H31" s="367">
        <v>2</v>
      </c>
      <c r="I31" s="167">
        <f>J31+K31</f>
        <v>0</v>
      </c>
      <c r="J31" s="152">
        <f t="shared" si="3"/>
        <v>0</v>
      </c>
      <c r="K31" s="151">
        <f t="shared" si="4"/>
        <v>0</v>
      </c>
    </row>
    <row r="32" spans="2:11" s="72" customFormat="1" ht="12.75">
      <c r="B32" s="272" t="s">
        <v>109</v>
      </c>
      <c r="C32" s="395" t="s">
        <v>794</v>
      </c>
      <c r="D32" s="256"/>
      <c r="E32" s="378"/>
      <c r="F32" s="43"/>
      <c r="G32" s="225"/>
      <c r="H32" s="367">
        <v>2</v>
      </c>
      <c r="I32" s="167">
        <f aca="true" t="shared" si="8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2.75">
      <c r="B33" s="272" t="s">
        <v>110</v>
      </c>
      <c r="C33" s="400" t="s">
        <v>795</v>
      </c>
      <c r="D33" s="256"/>
      <c r="E33" s="378"/>
      <c r="F33" s="43"/>
      <c r="G33" s="225"/>
      <c r="H33" s="367">
        <v>2</v>
      </c>
      <c r="I33" s="167">
        <f t="shared" si="8"/>
        <v>0</v>
      </c>
      <c r="J33" s="152">
        <f t="shared" si="3"/>
        <v>0</v>
      </c>
      <c r="K33" s="151">
        <f t="shared" si="4"/>
        <v>0</v>
      </c>
    </row>
    <row r="34" spans="2:11" s="72" customFormat="1" ht="12.75">
      <c r="B34" s="272" t="s">
        <v>111</v>
      </c>
      <c r="C34" s="395" t="s">
        <v>796</v>
      </c>
      <c r="D34" s="256"/>
      <c r="E34" s="378"/>
      <c r="F34" s="43"/>
      <c r="G34" s="160"/>
      <c r="H34" s="367">
        <v>2</v>
      </c>
      <c r="I34" s="167">
        <f t="shared" si="8"/>
        <v>0</v>
      </c>
      <c r="J34" s="152">
        <f t="shared" si="3"/>
        <v>0</v>
      </c>
      <c r="K34" s="151">
        <f t="shared" si="4"/>
        <v>0</v>
      </c>
    </row>
    <row r="35" spans="2:11" s="72" customFormat="1" ht="12.75">
      <c r="B35" s="272" t="s">
        <v>112</v>
      </c>
      <c r="C35" s="395" t="s">
        <v>917</v>
      </c>
      <c r="D35" s="256"/>
      <c r="E35" s="378"/>
      <c r="F35" s="43"/>
      <c r="G35" s="225"/>
      <c r="H35" s="367">
        <v>6</v>
      </c>
      <c r="I35" s="167">
        <f t="shared" si="8"/>
        <v>0</v>
      </c>
      <c r="J35" s="152">
        <f t="shared" si="3"/>
        <v>0</v>
      </c>
      <c r="K35" s="151">
        <f t="shared" si="4"/>
        <v>0</v>
      </c>
    </row>
    <row r="36" spans="2:11" s="72" customFormat="1" ht="12.75">
      <c r="B36" s="272" t="s">
        <v>113</v>
      </c>
      <c r="C36" s="434" t="s">
        <v>1159</v>
      </c>
      <c r="D36" s="256"/>
      <c r="E36" s="378"/>
      <c r="F36" s="43"/>
      <c r="G36" s="225"/>
      <c r="H36" s="367">
        <v>2</v>
      </c>
      <c r="I36" s="167">
        <f t="shared" si="8"/>
        <v>0</v>
      </c>
      <c r="J36" s="152">
        <f t="shared" si="3"/>
        <v>0</v>
      </c>
      <c r="K36" s="151">
        <f t="shared" si="4"/>
        <v>0</v>
      </c>
    </row>
    <row r="37" spans="2:11" s="72" customFormat="1" ht="12.75">
      <c r="B37" s="272" t="s">
        <v>114</v>
      </c>
      <c r="C37" s="395" t="s">
        <v>797</v>
      </c>
      <c r="D37" s="256"/>
      <c r="E37" s="378"/>
      <c r="F37" s="43"/>
      <c r="G37" s="225"/>
      <c r="H37" s="367"/>
      <c r="I37" s="167">
        <f t="shared" si="8"/>
        <v>0</v>
      </c>
      <c r="J37" s="152">
        <f t="shared" si="3"/>
        <v>0</v>
      </c>
      <c r="K37" s="151">
        <f t="shared" si="4"/>
        <v>0</v>
      </c>
    </row>
    <row r="38" spans="2:11" s="72" customFormat="1" ht="12.75">
      <c r="B38" s="272" t="s">
        <v>115</v>
      </c>
      <c r="C38" s="400" t="s">
        <v>798</v>
      </c>
      <c r="D38" s="382"/>
      <c r="E38" s="382"/>
      <c r="F38" s="43"/>
      <c r="G38" s="160"/>
      <c r="H38" s="367">
        <v>2</v>
      </c>
      <c r="I38" s="167">
        <f t="shared" si="8"/>
        <v>0</v>
      </c>
      <c r="J38" s="152">
        <f t="shared" si="3"/>
        <v>0</v>
      </c>
      <c r="K38" s="151">
        <f t="shared" si="4"/>
        <v>0</v>
      </c>
    </row>
    <row r="39" spans="2:11" s="72" customFormat="1" ht="12.75">
      <c r="B39" s="272" t="s">
        <v>116</v>
      </c>
      <c r="C39" s="395" t="s">
        <v>799</v>
      </c>
      <c r="D39" s="119"/>
      <c r="E39" s="120"/>
      <c r="F39" s="43"/>
      <c r="G39" s="160"/>
      <c r="H39" s="367">
        <v>2</v>
      </c>
      <c r="I39" s="167">
        <f t="shared" si="8"/>
        <v>0</v>
      </c>
      <c r="J39" s="152">
        <f t="shared" si="3"/>
        <v>0</v>
      </c>
      <c r="K39" s="151">
        <f t="shared" si="4"/>
        <v>0</v>
      </c>
    </row>
    <row r="40" spans="2:11" s="72" customFormat="1" ht="12.75">
      <c r="B40" s="272" t="s">
        <v>117</v>
      </c>
      <c r="C40" s="112" t="s">
        <v>800</v>
      </c>
      <c r="D40" s="119"/>
      <c r="E40" s="120"/>
      <c r="F40" s="43"/>
      <c r="G40" s="160"/>
      <c r="H40" s="367"/>
      <c r="I40" s="167">
        <f t="shared" si="8"/>
        <v>0</v>
      </c>
      <c r="J40" s="152">
        <f t="shared" si="3"/>
        <v>0</v>
      </c>
      <c r="K40" s="151">
        <f t="shared" si="4"/>
        <v>0</v>
      </c>
    </row>
    <row r="41" spans="2:11" s="72" customFormat="1" ht="12.75">
      <c r="B41" s="272" t="s">
        <v>118</v>
      </c>
      <c r="C41" s="536" t="s">
        <v>899</v>
      </c>
      <c r="D41" s="537"/>
      <c r="E41" s="538"/>
      <c r="F41" s="43"/>
      <c r="G41" s="160"/>
      <c r="H41" s="367">
        <v>2</v>
      </c>
      <c r="I41" s="167">
        <f t="shared" si="8"/>
        <v>0</v>
      </c>
      <c r="J41" s="152">
        <f t="shared" si="3"/>
        <v>0</v>
      </c>
      <c r="K41" s="151">
        <f t="shared" si="4"/>
        <v>0</v>
      </c>
    </row>
    <row r="42" spans="2:11" s="72" customFormat="1" ht="13.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.75" thickBot="1">
      <c r="B43" s="45"/>
      <c r="C43" s="46"/>
      <c r="D43" s="47"/>
      <c r="E43" s="46"/>
      <c r="F43" s="48"/>
      <c r="G43" s="49"/>
      <c r="H43" s="50"/>
      <c r="I43" s="51"/>
    </row>
    <row r="44" spans="2:11" ht="19.5" thickBot="1">
      <c r="B44" s="531" t="s">
        <v>707</v>
      </c>
      <c r="C44" s="532"/>
      <c r="D44" s="532"/>
      <c r="E44" s="532"/>
      <c r="F44" s="532"/>
      <c r="G44" s="533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.75" thickBot="1"/>
    <row r="2" spans="2:11" ht="21.75" thickBot="1">
      <c r="B2" s="544" t="s">
        <v>234</v>
      </c>
      <c r="C2" s="504" t="str">
        <f>Nábytek!D20</f>
        <v>Mrazicí ostrůvky bez agregátu s posuvnými víky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5" thickBot="1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Olomouc - remodelling chlazení</v>
      </c>
      <c r="J3" s="548"/>
      <c r="K3" s="549"/>
    </row>
    <row r="4" spans="2:11" ht="16.5" thickBot="1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2.75">
      <c r="B5" s="507" t="s">
        <v>884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2.75">
      <c r="B6" s="511" t="s">
        <v>1134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2.75">
      <c r="B7" s="511" t="s">
        <v>881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3.5" thickBot="1">
      <c r="B8" s="513" t="s">
        <v>883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42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43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09" t="s">
        <v>900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2.75">
      <c r="B12" s="272" t="s">
        <v>242</v>
      </c>
      <c r="C12" s="112" t="s">
        <v>885</v>
      </c>
      <c r="D12" s="113" t="s">
        <v>886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2.75">
      <c r="B13" s="272" t="s">
        <v>243</v>
      </c>
      <c r="C13" s="112" t="s">
        <v>885</v>
      </c>
      <c r="D13" s="113" t="s">
        <v>886</v>
      </c>
      <c r="E13" s="114">
        <v>3750</v>
      </c>
      <c r="F13" s="43"/>
      <c r="G13" s="160"/>
      <c r="H13" s="367"/>
      <c r="I13" s="167">
        <f aca="true" t="shared" si="2" ref="I13:I14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244</v>
      </c>
      <c r="C14" s="112" t="s">
        <v>887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2.75">
      <c r="B16" s="272" t="s">
        <v>561</v>
      </c>
      <c r="C16" s="112" t="s">
        <v>869</v>
      </c>
      <c r="D16" s="113"/>
      <c r="E16" s="114"/>
      <c r="F16" s="43"/>
      <c r="G16" s="224"/>
      <c r="H16" s="367"/>
      <c r="I16" s="167">
        <f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2.75">
      <c r="B17" s="272" t="s">
        <v>580</v>
      </c>
      <c r="C17" s="112" t="s">
        <v>868</v>
      </c>
      <c r="D17" s="115"/>
      <c r="E17" s="116"/>
      <c r="F17" s="43"/>
      <c r="G17" s="225"/>
      <c r="H17" s="367"/>
      <c r="I17" s="167">
        <f aca="true" t="shared" si="3" ref="I17:I20">J17+K17</f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581</v>
      </c>
      <c r="C18" s="143" t="s">
        <v>888</v>
      </c>
      <c r="D18" s="115"/>
      <c r="E18" s="114"/>
      <c r="F18" s="43"/>
      <c r="G18" s="225"/>
      <c r="H18" s="367"/>
      <c r="I18" s="167">
        <f t="shared" si="3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582</v>
      </c>
      <c r="C19" s="143" t="s">
        <v>889</v>
      </c>
      <c r="D19" s="113"/>
      <c r="E19" s="114"/>
      <c r="F19" s="43"/>
      <c r="G19" s="225"/>
      <c r="H19" s="367"/>
      <c r="I19" s="167">
        <f t="shared" si="3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583</v>
      </c>
      <c r="C20" s="143" t="s">
        <v>890</v>
      </c>
      <c r="D20" s="115"/>
      <c r="E20" s="114"/>
      <c r="F20" s="43"/>
      <c r="G20" s="225"/>
      <c r="H20" s="367"/>
      <c r="I20" s="167">
        <f t="shared" si="3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/>
      <c r="C21" s="117" t="s">
        <v>891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2.75">
      <c r="B22" s="272" t="s">
        <v>562</v>
      </c>
      <c r="C22" s="112" t="s">
        <v>892</v>
      </c>
      <c r="D22" s="113" t="s">
        <v>245</v>
      </c>
      <c r="E22" s="114"/>
      <c r="F22" s="43"/>
      <c r="G22" s="225"/>
      <c r="H22" s="367"/>
      <c r="I22" s="167">
        <f>J22+K22</f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576</v>
      </c>
      <c r="C23" s="112" t="s">
        <v>893</v>
      </c>
      <c r="D23" s="113" t="s">
        <v>247</v>
      </c>
      <c r="E23" s="116"/>
      <c r="F23" s="43"/>
      <c r="G23" s="225"/>
      <c r="H23" s="367"/>
      <c r="I23" s="167">
        <f aca="true" t="shared" si="4" ref="I23:I27">J23+K23</f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577</v>
      </c>
      <c r="C24" s="112" t="s">
        <v>894</v>
      </c>
      <c r="D24" s="113"/>
      <c r="E24" s="116"/>
      <c r="F24" s="43"/>
      <c r="G24" s="225"/>
      <c r="H24" s="367"/>
      <c r="I24" s="167">
        <f t="shared" si="4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578</v>
      </c>
      <c r="C25" s="240" t="s">
        <v>895</v>
      </c>
      <c r="D25" s="113"/>
      <c r="E25" s="114">
        <v>2500</v>
      </c>
      <c r="F25" s="43"/>
      <c r="G25" s="225"/>
      <c r="H25" s="367"/>
      <c r="I25" s="167">
        <f t="shared" si="4"/>
        <v>0</v>
      </c>
      <c r="J25" s="152">
        <f aca="true" t="shared" si="5" ref="J25:J27">F25*H25</f>
        <v>0</v>
      </c>
      <c r="K25" s="151">
        <f aca="true" t="shared" si="6" ref="K25:K27">G25*H25</f>
        <v>0</v>
      </c>
    </row>
    <row r="26" spans="2:11" s="72" customFormat="1" ht="12.75">
      <c r="B26" s="272" t="s">
        <v>579</v>
      </c>
      <c r="C26" s="240" t="s">
        <v>895</v>
      </c>
      <c r="D26" s="113"/>
      <c r="E26" s="114">
        <v>3750</v>
      </c>
      <c r="F26" s="43"/>
      <c r="G26" s="225"/>
      <c r="H26" s="367"/>
      <c r="I26" s="167">
        <f t="shared" si="4"/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2.75">
      <c r="B27" s="272" t="s">
        <v>563</v>
      </c>
      <c r="C27" s="240" t="s">
        <v>895</v>
      </c>
      <c r="D27" s="113"/>
      <c r="E27" s="114" t="s">
        <v>246</v>
      </c>
      <c r="F27" s="43"/>
      <c r="G27" s="225"/>
      <c r="H27" s="367"/>
      <c r="I27" s="167">
        <f t="shared" si="4"/>
        <v>0</v>
      </c>
      <c r="J27" s="152">
        <f t="shared" si="5"/>
        <v>0</v>
      </c>
      <c r="K27" s="151">
        <f t="shared" si="6"/>
        <v>0</v>
      </c>
    </row>
    <row r="28" spans="2:11" s="130" customFormat="1" ht="12.75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2.75">
      <c r="B29" s="272" t="s">
        <v>575</v>
      </c>
      <c r="C29" s="112" t="s">
        <v>896</v>
      </c>
      <c r="D29" s="115" t="s">
        <v>897</v>
      </c>
      <c r="E29" s="116"/>
      <c r="F29" s="43"/>
      <c r="G29" s="160"/>
      <c r="H29" s="367"/>
      <c r="I29" s="167">
        <f>J29+K29</f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564</v>
      </c>
      <c r="C30" s="112" t="s">
        <v>898</v>
      </c>
      <c r="D30" s="113"/>
      <c r="E30" s="114">
        <v>2500</v>
      </c>
      <c r="F30" s="43"/>
      <c r="G30" s="160"/>
      <c r="H30" s="367"/>
      <c r="I30" s="167">
        <f aca="true" t="shared" si="9" ref="I30:I32">J30+K30</f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565</v>
      </c>
      <c r="C31" s="112" t="s">
        <v>898</v>
      </c>
      <c r="D31" s="113"/>
      <c r="E31" s="114">
        <v>3750</v>
      </c>
      <c r="F31" s="43"/>
      <c r="G31" s="160"/>
      <c r="H31" s="367"/>
      <c r="I31" s="167">
        <f t="shared" si="9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566</v>
      </c>
      <c r="C32" s="112" t="s">
        <v>898</v>
      </c>
      <c r="D32" s="113"/>
      <c r="E32" s="114" t="s">
        <v>246</v>
      </c>
      <c r="F32" s="43"/>
      <c r="G32" s="160"/>
      <c r="H32" s="367"/>
      <c r="I32" s="167">
        <f t="shared" si="9"/>
        <v>0</v>
      </c>
      <c r="J32" s="152">
        <f t="shared" si="0"/>
        <v>0</v>
      </c>
      <c r="K32" s="151">
        <f t="shared" si="1"/>
        <v>0</v>
      </c>
    </row>
    <row r="33" spans="2:11" s="130" customFormat="1" ht="12.75">
      <c r="B33" s="275"/>
      <c r="C33" s="117" t="s">
        <v>792</v>
      </c>
      <c r="D33" s="379" t="s">
        <v>793</v>
      </c>
      <c r="E33" s="379" t="s">
        <v>739</v>
      </c>
      <c r="F33" s="80"/>
      <c r="G33" s="162"/>
      <c r="H33" s="367"/>
      <c r="I33" s="167"/>
      <c r="J33" s="152"/>
      <c r="K33" s="151"/>
    </row>
    <row r="34" spans="2:11" s="72" customFormat="1" ht="12.75">
      <c r="B34" s="272" t="s">
        <v>567</v>
      </c>
      <c r="C34" s="112" t="s">
        <v>879</v>
      </c>
      <c r="D34" s="256"/>
      <c r="E34" s="378"/>
      <c r="F34" s="43"/>
      <c r="G34" s="224"/>
      <c r="H34" s="367"/>
      <c r="I34" s="167">
        <f>J34+K34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2.75">
      <c r="B35" s="272" t="s">
        <v>568</v>
      </c>
      <c r="C35" s="395" t="s">
        <v>794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2.75">
      <c r="B36" s="272" t="s">
        <v>569</v>
      </c>
      <c r="C36" s="400" t="s">
        <v>795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2.75">
      <c r="B37" s="272" t="s">
        <v>570</v>
      </c>
      <c r="C37" s="395" t="s">
        <v>796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2.75">
      <c r="B38" s="272" t="s">
        <v>571</v>
      </c>
      <c r="C38" s="395" t="s">
        <v>917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2.75">
      <c r="B39" s="272" t="s">
        <v>572</v>
      </c>
      <c r="C39" s="434" t="s">
        <v>1159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2.75">
      <c r="B40" s="272" t="s">
        <v>573</v>
      </c>
      <c r="C40" s="395" t="s">
        <v>797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2.75">
      <c r="B41" s="272" t="s">
        <v>574</v>
      </c>
      <c r="C41" s="400" t="s">
        <v>798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2.75">
      <c r="B42" s="272" t="s">
        <v>586</v>
      </c>
      <c r="C42" s="395" t="s">
        <v>799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2.75">
      <c r="B43" s="272" t="s">
        <v>587</v>
      </c>
      <c r="C43" s="112" t="s">
        <v>800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2.75">
      <c r="B44" s="272" t="s">
        <v>588</v>
      </c>
      <c r="C44" s="536" t="s">
        <v>899</v>
      </c>
      <c r="D44" s="537"/>
      <c r="E44" s="538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3.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.75" thickBot="1">
      <c r="B46" s="45"/>
      <c r="C46" s="46"/>
      <c r="D46" s="47"/>
      <c r="E46" s="46"/>
      <c r="F46" s="48"/>
      <c r="G46" s="49"/>
      <c r="H46" s="50"/>
      <c r="I46" s="51"/>
    </row>
    <row r="47" spans="2:11" ht="19.5" thickBot="1">
      <c r="B47" s="531" t="s">
        <v>150</v>
      </c>
      <c r="C47" s="532"/>
      <c r="D47" s="532"/>
      <c r="E47" s="532"/>
      <c r="F47" s="532"/>
      <c r="G47" s="533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.75" thickBot="1"/>
    <row r="2" spans="2:11" ht="21.75" thickBot="1">
      <c r="B2" s="544" t="s">
        <v>144</v>
      </c>
      <c r="C2" s="504" t="str">
        <f>Nábytek!D25</f>
        <v>Chladicí/Mrazicí ostrůvky s agregátem</v>
      </c>
      <c r="D2" s="505"/>
      <c r="E2" s="505"/>
      <c r="F2" s="506"/>
      <c r="G2" s="525" t="str">
        <f>'Celkem  Nab+Tech'!G2</f>
        <v>Firma</v>
      </c>
      <c r="H2" s="526"/>
      <c r="I2" s="553" t="str">
        <f>Nábytek!H2</f>
        <v>XY</v>
      </c>
      <c r="J2" s="554"/>
      <c r="K2" s="555"/>
    </row>
    <row r="3" spans="2:11" ht="16.5" thickBot="1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53" t="str">
        <f>Nábytek!H3</f>
        <v>Makro Olomouc - remodelling chlazení</v>
      </c>
      <c r="J3" s="554"/>
      <c r="K3" s="555"/>
    </row>
    <row r="4" spans="2:11" ht="16.5" thickBot="1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2.75">
      <c r="B5" s="507" t="s">
        <v>1128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2.75">
      <c r="B6" s="511" t="s">
        <v>1120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4.45" customHeight="1">
      <c r="B7" s="511" t="s">
        <v>1121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2.75">
      <c r="B8" s="511" t="s">
        <v>1116</v>
      </c>
      <c r="C8" s="508"/>
      <c r="D8" s="508"/>
      <c r="E8" s="508"/>
      <c r="F8" s="508"/>
      <c r="G8" s="508"/>
      <c r="H8" s="508"/>
      <c r="I8" s="508"/>
      <c r="J8" s="508"/>
      <c r="K8" s="512"/>
    </row>
    <row r="9" spans="2:11" s="72" customFormat="1" ht="13.5" thickBot="1">
      <c r="B9" s="513" t="s">
        <v>1122</v>
      </c>
      <c r="C9" s="514"/>
      <c r="D9" s="514"/>
      <c r="E9" s="514"/>
      <c r="F9" s="514"/>
      <c r="G9" s="514"/>
      <c r="H9" s="514"/>
      <c r="I9" s="514"/>
      <c r="J9" s="514"/>
      <c r="K9" s="515"/>
    </row>
    <row r="10" spans="2:11" s="9" customFormat="1" ht="15">
      <c r="B10" s="516" t="s">
        <v>16</v>
      </c>
      <c r="C10" s="521" t="s">
        <v>739</v>
      </c>
      <c r="D10" s="521" t="s">
        <v>740</v>
      </c>
      <c r="E10" s="393" t="s">
        <v>741</v>
      </c>
      <c r="F10" s="393" t="s">
        <v>742</v>
      </c>
      <c r="G10" s="393" t="s">
        <v>688</v>
      </c>
      <c r="H10" s="521" t="s">
        <v>685</v>
      </c>
      <c r="I10" s="392" t="s">
        <v>686</v>
      </c>
      <c r="J10" s="502" t="s">
        <v>697</v>
      </c>
      <c r="K10" s="503"/>
    </row>
    <row r="11" spans="2:11" s="9" customFormat="1" ht="15.75" thickBot="1">
      <c r="B11" s="517"/>
      <c r="C11" s="522"/>
      <c r="D11" s="522"/>
      <c r="E11" s="394" t="s">
        <v>27</v>
      </c>
      <c r="F11" s="394" t="s">
        <v>743</v>
      </c>
      <c r="G11" s="394" t="s">
        <v>743</v>
      </c>
      <c r="H11" s="522"/>
      <c r="I11" s="394" t="s">
        <v>743</v>
      </c>
      <c r="J11" s="67" t="s">
        <v>687</v>
      </c>
      <c r="K11" s="68" t="s">
        <v>688</v>
      </c>
    </row>
    <row r="12" spans="2:11" s="72" customFormat="1" ht="12.75">
      <c r="B12" s="271"/>
      <c r="C12" s="109" t="s">
        <v>900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2.75">
      <c r="B13" s="272" t="s">
        <v>119</v>
      </c>
      <c r="C13" s="112" t="s">
        <v>1127</v>
      </c>
      <c r="E13" s="113" t="s">
        <v>1125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2.75">
      <c r="B14" s="272" t="s">
        <v>120</v>
      </c>
      <c r="C14" s="112" t="s">
        <v>901</v>
      </c>
      <c r="D14" s="113"/>
      <c r="E14" s="114" t="s">
        <v>134</v>
      </c>
      <c r="F14" s="43"/>
      <c r="G14" s="160"/>
      <c r="H14" s="367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2.75">
      <c r="B15" s="272" t="s">
        <v>121</v>
      </c>
      <c r="C15" s="112" t="s">
        <v>901</v>
      </c>
      <c r="D15" s="113"/>
      <c r="E15" s="114" t="s">
        <v>135</v>
      </c>
      <c r="F15" s="43"/>
      <c r="G15" s="160"/>
      <c r="H15" s="367">
        <v>51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2.75">
      <c r="B16" s="272" t="s">
        <v>122</v>
      </c>
      <c r="C16" s="112" t="s">
        <v>1126</v>
      </c>
      <c r="D16" s="113"/>
      <c r="E16" s="114" t="s">
        <v>134</v>
      </c>
      <c r="F16" s="43"/>
      <c r="G16" s="160"/>
      <c r="H16" s="367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2.75">
      <c r="B17" s="272" t="s">
        <v>123</v>
      </c>
      <c r="C17" s="112" t="s">
        <v>1126</v>
      </c>
      <c r="D17" s="113"/>
      <c r="E17" s="114" t="s">
        <v>135</v>
      </c>
      <c r="F17" s="43"/>
      <c r="G17" s="160"/>
      <c r="H17" s="367">
        <v>9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2.75">
      <c r="B18" s="272"/>
      <c r="C18" s="117" t="s">
        <v>891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2.75">
      <c r="B19" s="272" t="s">
        <v>124</v>
      </c>
      <c r="C19" s="112" t="s">
        <v>892</v>
      </c>
      <c r="D19" s="115"/>
      <c r="E19" s="114"/>
      <c r="F19" s="43"/>
      <c r="G19" s="225"/>
      <c r="H19" s="367">
        <v>380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2.75">
      <c r="B20" s="272" t="s">
        <v>125</v>
      </c>
      <c r="C20" s="112" t="s">
        <v>902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2.75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2.75">
      <c r="B22" s="272" t="s">
        <v>126</v>
      </c>
      <c r="C22" s="112" t="s">
        <v>896</v>
      </c>
      <c r="D22" s="115" t="s">
        <v>897</v>
      </c>
      <c r="E22" s="114" t="s">
        <v>134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2.75">
      <c r="B23" s="272" t="s">
        <v>127</v>
      </c>
      <c r="C23" s="112" t="s">
        <v>903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2.75">
      <c r="B24" s="272" t="s">
        <v>128</v>
      </c>
      <c r="C24" s="112" t="s">
        <v>903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2.75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2.75">
      <c r="B26" s="272" t="s">
        <v>129</v>
      </c>
      <c r="C26" s="112" t="s">
        <v>896</v>
      </c>
      <c r="D26" s="115" t="s">
        <v>897</v>
      </c>
      <c r="E26" s="116"/>
      <c r="F26" s="43"/>
      <c r="G26" s="160"/>
      <c r="H26" s="367">
        <v>87.5</v>
      </c>
      <c r="I26" s="167">
        <f>J26+K26</f>
        <v>0</v>
      </c>
      <c r="J26" s="152">
        <f aca="true" t="shared" si="11" ref="J26:J29">F26*H26</f>
        <v>0</v>
      </c>
      <c r="K26" s="151">
        <f aca="true" t="shared" si="12" ref="K26:K29">G26*H26</f>
        <v>0</v>
      </c>
    </row>
    <row r="27" spans="2:11" s="72" customFormat="1" ht="12.75">
      <c r="B27" s="272" t="s">
        <v>130</v>
      </c>
      <c r="C27" s="240" t="s">
        <v>895</v>
      </c>
      <c r="D27" s="113"/>
      <c r="E27" s="114" t="s">
        <v>134</v>
      </c>
      <c r="F27" s="43"/>
      <c r="G27" s="225"/>
      <c r="H27" s="367">
        <v>16</v>
      </c>
      <c r="I27" s="167">
        <f aca="true" t="shared" si="13" ref="I27:I29">J27+K27</f>
        <v>0</v>
      </c>
      <c r="J27" s="152">
        <f t="shared" si="11"/>
        <v>0</v>
      </c>
      <c r="K27" s="151">
        <f t="shared" si="12"/>
        <v>0</v>
      </c>
    </row>
    <row r="28" spans="2:11" s="72" customFormat="1" ht="12.75">
      <c r="B28" s="272" t="s">
        <v>131</v>
      </c>
      <c r="C28" s="240" t="s">
        <v>895</v>
      </c>
      <c r="D28" s="113"/>
      <c r="E28" s="114" t="s">
        <v>134</v>
      </c>
      <c r="F28" s="43"/>
      <c r="G28" s="225"/>
      <c r="H28" s="367">
        <v>24</v>
      </c>
      <c r="I28" s="167">
        <f t="shared" si="13"/>
        <v>0</v>
      </c>
      <c r="J28" s="152">
        <f t="shared" si="11"/>
        <v>0</v>
      </c>
      <c r="K28" s="151">
        <f t="shared" si="12"/>
        <v>0</v>
      </c>
    </row>
    <row r="29" spans="2:11" s="72" customFormat="1" ht="12.75">
      <c r="B29" s="272" t="s">
        <v>132</v>
      </c>
      <c r="C29" s="240" t="s">
        <v>895</v>
      </c>
      <c r="D29" s="113"/>
      <c r="E29" s="114" t="s">
        <v>135</v>
      </c>
      <c r="F29" s="43"/>
      <c r="G29" s="225"/>
      <c r="H29" s="367">
        <v>120</v>
      </c>
      <c r="I29" s="167">
        <f t="shared" si="13"/>
        <v>0</v>
      </c>
      <c r="J29" s="152">
        <f t="shared" si="11"/>
        <v>0</v>
      </c>
      <c r="K29" s="151">
        <f t="shared" si="12"/>
        <v>0</v>
      </c>
    </row>
    <row r="30" spans="2:11" s="130" customFormat="1" ht="12.75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2.75">
      <c r="B31" s="272" t="s">
        <v>133</v>
      </c>
      <c r="C31" s="112" t="s">
        <v>1117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2.75">
      <c r="B32" s="272" t="s">
        <v>650</v>
      </c>
      <c r="C32" s="112" t="s">
        <v>1117</v>
      </c>
      <c r="D32" s="113"/>
      <c r="E32" s="116" t="s">
        <v>134</v>
      </c>
      <c r="F32" s="43"/>
      <c r="G32" s="225"/>
      <c r="H32" s="367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2.75">
      <c r="B33" s="272" t="s">
        <v>647</v>
      </c>
      <c r="C33" s="112" t="s">
        <v>1117</v>
      </c>
      <c r="D33" s="115"/>
      <c r="E33" s="116" t="s">
        <v>135</v>
      </c>
      <c r="F33" s="43"/>
      <c r="G33" s="225"/>
      <c r="H33" s="367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2.75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2.75">
      <c r="B35" s="272" t="s">
        <v>648</v>
      </c>
      <c r="C35" s="112" t="s">
        <v>1118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2.75">
      <c r="B36" s="272" t="s">
        <v>649</v>
      </c>
      <c r="C36" s="112" t="s">
        <v>1119</v>
      </c>
      <c r="D36" s="113"/>
      <c r="E36" s="114" t="s">
        <v>134</v>
      </c>
      <c r="F36" s="43"/>
      <c r="G36" s="160"/>
      <c r="H36" s="367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2.75">
      <c r="B37" s="272" t="s">
        <v>675</v>
      </c>
      <c r="C37" s="112" t="s">
        <v>1119</v>
      </c>
      <c r="D37" s="113"/>
      <c r="E37" s="114" t="s">
        <v>135</v>
      </c>
      <c r="F37" s="43"/>
      <c r="G37" s="160"/>
      <c r="H37" s="367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3.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.75" thickBot="1">
      <c r="B39" s="45"/>
      <c r="C39" s="46"/>
      <c r="D39" s="47"/>
      <c r="E39" s="46"/>
      <c r="F39" s="48"/>
      <c r="G39" s="49"/>
      <c r="H39" s="50"/>
      <c r="I39" s="51"/>
    </row>
    <row r="40" spans="2:11" ht="19.5" thickBot="1">
      <c r="B40" s="531" t="s">
        <v>707</v>
      </c>
      <c r="C40" s="532"/>
      <c r="D40" s="532"/>
      <c r="E40" s="532"/>
      <c r="F40" s="532"/>
      <c r="G40" s="532"/>
      <c r="H40" s="222">
        <f>SUM(H12:H38)</f>
        <v>875.5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.75" thickBot="1"/>
    <row r="2" spans="2:9" ht="21.75" thickBot="1">
      <c r="B2" s="544" t="s">
        <v>248</v>
      </c>
      <c r="C2" s="556" t="str">
        <f>Nábytek!C31:H31</f>
        <v>Doprava nábytku</v>
      </c>
      <c r="D2" s="557"/>
      <c r="E2" s="558"/>
      <c r="F2" s="40" t="str">
        <f>'Celkem  Nab+Tech'!G2</f>
        <v>Firma</v>
      </c>
      <c r="G2" s="547" t="str">
        <f>Nábytek!H2</f>
        <v>XY</v>
      </c>
      <c r="H2" s="548"/>
      <c r="I2" s="549"/>
    </row>
    <row r="3" spans="2:9" ht="15" customHeight="1" thickBot="1">
      <c r="B3" s="545"/>
      <c r="C3" s="559"/>
      <c r="D3" s="560"/>
      <c r="E3" s="561"/>
      <c r="F3" s="249" t="str">
        <f>'Celkem  Nab+Tech'!G3</f>
        <v>Projekt</v>
      </c>
      <c r="G3" s="547" t="str">
        <f>Nábytek!H3</f>
        <v>Makro Olomouc - remodelling chlazení</v>
      </c>
      <c r="H3" s="548"/>
      <c r="I3" s="549"/>
    </row>
    <row r="4" spans="2:9" ht="21.6" customHeight="1" thickBot="1">
      <c r="B4" s="546"/>
      <c r="C4" s="562"/>
      <c r="D4" s="563"/>
      <c r="E4" s="564"/>
      <c r="F4" s="41" t="str">
        <f>'Celkem  Nab+Tech'!G4</f>
        <v>Datum nabídky</v>
      </c>
      <c r="G4" s="565" t="str">
        <f>Nábytek!H4</f>
        <v>XX.XX.2020</v>
      </c>
      <c r="H4" s="566"/>
      <c r="I4" s="567"/>
    </row>
    <row r="5" spans="2:9" s="72" customFormat="1" ht="12.75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9" s="72" customFormat="1" ht="12.75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9" s="72" customFormat="1" ht="12.75">
      <c r="B7" s="571"/>
      <c r="C7" s="572"/>
      <c r="D7" s="572"/>
      <c r="E7" s="572"/>
      <c r="F7" s="572"/>
      <c r="G7" s="572"/>
      <c r="H7" s="572"/>
      <c r="I7" s="573"/>
    </row>
    <row r="8" spans="2:9" s="72" customFormat="1" ht="13.5" thickBot="1">
      <c r="B8" s="571"/>
      <c r="C8" s="572"/>
      <c r="D8" s="572"/>
      <c r="E8" s="572"/>
      <c r="F8" s="572"/>
      <c r="G8" s="572"/>
      <c r="H8" s="572"/>
      <c r="I8" s="573"/>
    </row>
    <row r="9" spans="2:9" ht="14.45" customHeight="1">
      <c r="B9" s="574" t="s">
        <v>85</v>
      </c>
      <c r="C9" s="576" t="s">
        <v>739</v>
      </c>
      <c r="D9" s="393" t="s">
        <v>742</v>
      </c>
      <c r="E9" s="393" t="s">
        <v>688</v>
      </c>
      <c r="F9" s="521" t="s">
        <v>685</v>
      </c>
      <c r="G9" s="392" t="s">
        <v>686</v>
      </c>
      <c r="H9" s="502" t="s">
        <v>697</v>
      </c>
      <c r="I9" s="503"/>
    </row>
    <row r="10" spans="2:9" ht="15.75" thickBot="1">
      <c r="B10" s="575"/>
      <c r="C10" s="577"/>
      <c r="D10" s="394" t="s">
        <v>743</v>
      </c>
      <c r="E10" s="394" t="s">
        <v>743</v>
      </c>
      <c r="F10" s="522"/>
      <c r="G10" s="394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906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.7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.75" thickBot="1">
      <c r="B14" s="66"/>
      <c r="C14" s="60"/>
      <c r="D14" s="62"/>
      <c r="E14" s="63"/>
      <c r="F14" s="64"/>
      <c r="G14" s="211"/>
      <c r="H14" s="211"/>
      <c r="I14" s="211"/>
    </row>
    <row r="15" spans="2:9" ht="19.5" thickBot="1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.75" thickBot="1">
      <c r="A1" s="433"/>
    </row>
    <row r="2" spans="2:9" ht="21.75" thickBot="1">
      <c r="B2" s="544" t="s">
        <v>152</v>
      </c>
      <c r="C2" s="504" t="str">
        <f>Nábytek!D36</f>
        <v>Extra položky</v>
      </c>
      <c r="D2" s="506"/>
      <c r="E2" s="578" t="str">
        <f>'Celkem  Nab+Tech'!G2</f>
        <v>Firma</v>
      </c>
      <c r="F2" s="523"/>
      <c r="G2" s="553" t="str">
        <f>Nábytek!H2</f>
        <v>XY</v>
      </c>
      <c r="H2" s="554"/>
      <c r="I2" s="555"/>
    </row>
    <row r="3" spans="2:9" ht="16.5" thickBot="1">
      <c r="B3" s="545"/>
      <c r="C3" s="579"/>
      <c r="D3" s="580"/>
      <c r="E3" s="578" t="str">
        <f>'Celkem  Nab+Tech'!G3</f>
        <v>Projekt</v>
      </c>
      <c r="F3" s="523"/>
      <c r="G3" s="553" t="str">
        <f>Nábytek!H3</f>
        <v>Makro Olomouc - remodelling chlazení</v>
      </c>
      <c r="H3" s="554"/>
      <c r="I3" s="555"/>
    </row>
    <row r="4" spans="2:9" ht="16.5" thickBot="1">
      <c r="B4" s="546"/>
      <c r="C4" s="562"/>
      <c r="D4" s="564"/>
      <c r="E4" s="578" t="str">
        <f>'Celkem  Nab+Tech'!G4</f>
        <v>Datum nabídky</v>
      </c>
      <c r="F4" s="523"/>
      <c r="G4" s="550" t="str">
        <f>Nábytek!H4</f>
        <v>XX.XX.2020</v>
      </c>
      <c r="H4" s="551"/>
      <c r="I4" s="552"/>
    </row>
    <row r="5" spans="2:9" s="72" customFormat="1" ht="12.75">
      <c r="B5" s="507" t="s">
        <v>801</v>
      </c>
      <c r="C5" s="509"/>
      <c r="D5" s="509"/>
      <c r="E5" s="509"/>
      <c r="F5" s="509"/>
      <c r="G5" s="509"/>
      <c r="H5" s="509"/>
      <c r="I5" s="510"/>
    </row>
    <row r="6" spans="2:9" s="72" customFormat="1" ht="14.45" customHeight="1">
      <c r="B6" s="511"/>
      <c r="C6" s="508"/>
      <c r="D6" s="508"/>
      <c r="E6" s="508"/>
      <c r="F6" s="508"/>
      <c r="G6" s="508"/>
      <c r="H6" s="508"/>
      <c r="I6" s="512"/>
    </row>
    <row r="7" spans="2:9" s="72" customFormat="1" ht="12.75">
      <c r="B7" s="511"/>
      <c r="C7" s="508"/>
      <c r="D7" s="508"/>
      <c r="E7" s="508"/>
      <c r="F7" s="508"/>
      <c r="G7" s="508"/>
      <c r="H7" s="508"/>
      <c r="I7" s="512"/>
    </row>
    <row r="8" spans="2:9" s="72" customFormat="1" ht="13.5" thickBot="1">
      <c r="B8" s="513"/>
      <c r="C8" s="514"/>
      <c r="D8" s="514"/>
      <c r="E8" s="514"/>
      <c r="F8" s="514"/>
      <c r="G8" s="514"/>
      <c r="H8" s="514"/>
      <c r="I8" s="515"/>
    </row>
    <row r="9" spans="2:9" s="9" customFormat="1" ht="15">
      <c r="B9" s="574" t="s">
        <v>85</v>
      </c>
      <c r="C9" s="576" t="s">
        <v>739</v>
      </c>
      <c r="D9" s="393" t="s">
        <v>742</v>
      </c>
      <c r="E9" s="393" t="s">
        <v>688</v>
      </c>
      <c r="F9" s="521" t="s">
        <v>685</v>
      </c>
      <c r="G9" s="392" t="s">
        <v>686</v>
      </c>
      <c r="H9" s="502" t="s">
        <v>697</v>
      </c>
      <c r="I9" s="503"/>
    </row>
    <row r="10" spans="2:9" s="9" customFormat="1" ht="15.75" thickBot="1">
      <c r="B10" s="575"/>
      <c r="C10" s="577"/>
      <c r="D10" s="394" t="s">
        <v>743</v>
      </c>
      <c r="E10" s="394" t="s">
        <v>743</v>
      </c>
      <c r="F10" s="522"/>
      <c r="G10" s="394" t="s">
        <v>743</v>
      </c>
      <c r="H10" s="67" t="s">
        <v>687</v>
      </c>
      <c r="I10" s="68" t="s">
        <v>688</v>
      </c>
    </row>
    <row r="11" spans="2:9" s="72" customFormat="1" ht="12.75">
      <c r="B11" s="271"/>
      <c r="C11" s="433"/>
      <c r="D11" s="42"/>
      <c r="E11" s="159"/>
      <c r="F11" s="42"/>
      <c r="G11" s="166"/>
      <c r="H11" s="157"/>
      <c r="I11" s="158"/>
    </row>
    <row r="12" spans="2:9" s="72" customFormat="1" ht="12.75">
      <c r="B12" s="272" t="s">
        <v>151</v>
      </c>
      <c r="C12" s="112" t="s">
        <v>1137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2.75">
      <c r="B13" s="272" t="s">
        <v>153</v>
      </c>
      <c r="C13" s="112" t="s">
        <v>1139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2.75">
      <c r="B14" s="272" t="s">
        <v>154</v>
      </c>
      <c r="C14" s="112" t="s">
        <v>1138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25.5">
      <c r="B15" s="272" t="s">
        <v>155</v>
      </c>
      <c r="C15" s="433" t="s">
        <v>1157</v>
      </c>
      <c r="D15" s="43"/>
      <c r="E15" s="162"/>
      <c r="F15" s="390">
        <v>1</v>
      </c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25.5">
      <c r="B16" s="272" t="s">
        <v>156</v>
      </c>
      <c r="C16" s="433" t="s">
        <v>1158</v>
      </c>
      <c r="D16" s="43"/>
      <c r="E16" s="162"/>
      <c r="F16" s="390">
        <v>1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2.7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2.7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2.7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2.7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2.7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2.7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2.7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2.7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2.7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2.7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2.7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2.75">
      <c r="B29" s="272" t="s">
        <v>169</v>
      </c>
      <c r="C29" s="433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2.75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2.75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3.5" thickBot="1">
      <c r="B32" s="274"/>
      <c r="C32" s="74"/>
      <c r="D32" s="81"/>
      <c r="E32" s="165"/>
      <c r="F32" s="82"/>
      <c r="G32" s="168"/>
      <c r="H32" s="154"/>
      <c r="I32" s="153"/>
    </row>
    <row r="33" spans="2:7" ht="15.75" thickBot="1">
      <c r="B33" s="45"/>
      <c r="C33" s="46"/>
      <c r="D33" s="48"/>
      <c r="E33" s="49"/>
      <c r="F33" s="50"/>
      <c r="G33" s="51"/>
    </row>
    <row r="34" spans="2:9" ht="19.5" thickBot="1">
      <c r="B34" s="531" t="s">
        <v>150</v>
      </c>
      <c r="C34" s="532"/>
      <c r="D34" s="532"/>
      <c r="E34" s="533"/>
      <c r="F34" s="222">
        <f>SUM(F11:F32)</f>
        <v>57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.75" thickBot="1"/>
    <row r="2" spans="2:12" ht="16.15" customHeight="1" thickBot="1">
      <c r="B2" s="544" t="s">
        <v>139</v>
      </c>
      <c r="C2" s="556" t="str">
        <f>Technologie!D9</f>
        <v>Chladicí boxy maso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930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5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5">
      <c r="B7" s="511" t="s">
        <v>908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5" customHeight="1">
      <c r="B9" s="574" t="s">
        <v>85</v>
      </c>
      <c r="C9" s="576" t="s">
        <v>910</v>
      </c>
      <c r="D9" s="107" t="s">
        <v>739</v>
      </c>
      <c r="E9" s="107"/>
      <c r="F9" s="107" t="s">
        <v>1151</v>
      </c>
      <c r="G9" s="238" t="s">
        <v>742</v>
      </c>
      <c r="H9" s="238" t="s">
        <v>688</v>
      </c>
      <c r="I9" s="451" t="s">
        <v>685</v>
      </c>
      <c r="J9" s="392" t="s">
        <v>686</v>
      </c>
      <c r="K9" s="502" t="s">
        <v>697</v>
      </c>
      <c r="L9" s="503"/>
    </row>
    <row r="10" spans="2:12" ht="30.75" thickBot="1">
      <c r="B10" s="575"/>
      <c r="C10" s="577"/>
      <c r="D10" s="108" t="s">
        <v>911</v>
      </c>
      <c r="E10" s="129"/>
      <c r="F10" s="129" t="s">
        <v>1152</v>
      </c>
      <c r="G10" s="251" t="s">
        <v>743</v>
      </c>
      <c r="H10" s="251" t="s">
        <v>743</v>
      </c>
      <c r="I10" s="452"/>
      <c r="J10" s="394" t="s">
        <v>743</v>
      </c>
      <c r="K10" s="67" t="s">
        <v>687</v>
      </c>
      <c r="L10" s="68" t="s">
        <v>688</v>
      </c>
    </row>
    <row r="11" spans="2:12" s="72" customFormat="1" ht="12.75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15" customHeight="1">
      <c r="B12" s="180" t="s">
        <v>43</v>
      </c>
      <c r="C12" s="380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15" customHeight="1">
      <c r="B13" s="69" t="s">
        <v>44</v>
      </c>
      <c r="C13" s="380"/>
      <c r="D13" s="86"/>
      <c r="E13" s="71"/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15" customHeight="1">
      <c r="B14" s="69" t="s">
        <v>45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15" customHeight="1">
      <c r="B15" s="69" t="s">
        <v>46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15" customHeight="1">
      <c r="B16" s="69" t="s">
        <v>47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15" customHeight="1">
      <c r="B17" s="69" t="s">
        <v>48</v>
      </c>
      <c r="C17" s="380" t="s">
        <v>1043</v>
      </c>
      <c r="D17" s="86"/>
      <c r="E17" s="71"/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15" customHeight="1">
      <c r="B18" s="69" t="s">
        <v>49</v>
      </c>
      <c r="C18" s="380" t="s">
        <v>1044</v>
      </c>
      <c r="D18" s="86"/>
      <c r="E18" s="71"/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15" customHeight="1">
      <c r="B19" s="69" t="s">
        <v>50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15" customHeight="1">
      <c r="B20" s="69" t="s">
        <v>51</v>
      </c>
      <c r="C20" s="380" t="s">
        <v>1045</v>
      </c>
      <c r="D20" s="86"/>
      <c r="E20" s="71"/>
      <c r="F20" s="85"/>
      <c r="G20" s="169"/>
      <c r="H20" s="169"/>
      <c r="I20" s="372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15" customHeight="1">
      <c r="B21" s="69" t="s">
        <v>52</v>
      </c>
      <c r="C21" s="380"/>
      <c r="D21" s="86"/>
      <c r="E21" s="71"/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15" customHeight="1">
      <c r="B22" s="69" t="s">
        <v>53</v>
      </c>
      <c r="C22" s="380"/>
      <c r="D22" s="86"/>
      <c r="E22" s="71"/>
      <c r="F22" s="85"/>
      <c r="G22" s="169"/>
      <c r="H22" s="169"/>
      <c r="I22" s="372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15" customHeight="1">
      <c r="B23" s="69" t="s">
        <v>54</v>
      </c>
      <c r="C23" s="380"/>
      <c r="D23" s="86"/>
      <c r="E23" s="71"/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15" customHeight="1">
      <c r="B24" s="69" t="s">
        <v>55</v>
      </c>
      <c r="C24" s="380"/>
      <c r="D24" s="86"/>
      <c r="E24" s="71"/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15" customHeight="1">
      <c r="B25" s="69" t="s">
        <v>56</v>
      </c>
      <c r="C25" s="380" t="s">
        <v>1166</v>
      </c>
      <c r="D25" s="86"/>
      <c r="E25" s="71"/>
      <c r="F25" s="85"/>
      <c r="G25" s="169"/>
      <c r="H25" s="169"/>
      <c r="I25" s="372">
        <v>8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15" customHeight="1">
      <c r="B26" s="69"/>
      <c r="C26" s="117" t="s">
        <v>792</v>
      </c>
      <c r="E26" s="416" t="s">
        <v>793</v>
      </c>
      <c r="F26" s="416" t="s">
        <v>739</v>
      </c>
      <c r="G26" s="53"/>
      <c r="H26" s="54"/>
      <c r="I26" s="373"/>
      <c r="J26" s="183"/>
      <c r="K26" s="171"/>
      <c r="L26" s="170"/>
    </row>
    <row r="27" spans="2:12" s="72" customFormat="1" ht="13.15" customHeight="1">
      <c r="B27" s="69" t="s">
        <v>58</v>
      </c>
      <c r="C27" s="581" t="s">
        <v>913</v>
      </c>
      <c r="D27" s="584"/>
      <c r="E27" s="584"/>
      <c r="F27" s="585"/>
      <c r="G27" s="169"/>
      <c r="H27" s="169"/>
      <c r="I27" s="374">
        <v>7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2.75">
      <c r="B28" s="69" t="s">
        <v>59</v>
      </c>
      <c r="C28" s="395" t="s">
        <v>794</v>
      </c>
      <c r="D28" s="257"/>
      <c r="E28" s="256"/>
      <c r="F28" s="378"/>
      <c r="G28" s="43"/>
      <c r="H28" s="169"/>
      <c r="I28" s="367">
        <v>12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2.75">
      <c r="B29" s="69" t="s">
        <v>60</v>
      </c>
      <c r="C29" s="400" t="s">
        <v>795</v>
      </c>
      <c r="D29" s="257"/>
      <c r="E29" s="256"/>
      <c r="F29" s="378"/>
      <c r="G29" s="43"/>
      <c r="H29" s="169"/>
      <c r="I29" s="367">
        <v>12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2.75">
      <c r="B30" s="69" t="s">
        <v>61</v>
      </c>
      <c r="C30" s="395" t="s">
        <v>914</v>
      </c>
      <c r="D30" s="257"/>
      <c r="E30" s="256"/>
      <c r="F30" s="378"/>
      <c r="G30" s="43"/>
      <c r="H30" s="160"/>
      <c r="I30" s="367">
        <v>2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2.75">
      <c r="B31" s="69" t="s">
        <v>62</v>
      </c>
      <c r="C31" s="395" t="s">
        <v>915</v>
      </c>
      <c r="D31" s="257"/>
      <c r="E31" s="256"/>
      <c r="F31" s="378"/>
      <c r="G31" s="43"/>
      <c r="H31" s="160"/>
      <c r="I31" s="367">
        <v>5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2.75">
      <c r="B32" s="69" t="s">
        <v>63</v>
      </c>
      <c r="C32" s="395" t="s">
        <v>916</v>
      </c>
      <c r="D32" s="257"/>
      <c r="E32" s="256"/>
      <c r="F32" s="378"/>
      <c r="G32" s="43"/>
      <c r="H32" s="160"/>
      <c r="I32" s="367">
        <v>24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2.75">
      <c r="B33" s="69" t="s">
        <v>64</v>
      </c>
      <c r="C33" s="250" t="s">
        <v>918</v>
      </c>
      <c r="D33" s="257"/>
      <c r="E33" s="256"/>
      <c r="F33" s="378"/>
      <c r="G33" s="43"/>
      <c r="H33" s="160"/>
      <c r="I33" s="367">
        <v>7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2.75">
      <c r="B34" s="69" t="s">
        <v>65</v>
      </c>
      <c r="C34" s="434" t="s">
        <v>1159</v>
      </c>
      <c r="D34" s="257"/>
      <c r="E34" s="256"/>
      <c r="F34" s="378"/>
      <c r="G34" s="43"/>
      <c r="H34" s="160"/>
      <c r="I34" s="367">
        <v>12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2.75">
      <c r="B35" s="69" t="s">
        <v>66</v>
      </c>
      <c r="C35" s="395" t="s">
        <v>797</v>
      </c>
      <c r="D35" s="257"/>
      <c r="E35" s="256"/>
      <c r="F35" s="378"/>
      <c r="G35" s="43"/>
      <c r="H35" s="160"/>
      <c r="I35" s="367">
        <v>5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2.75">
      <c r="B36" s="69" t="s">
        <v>67</v>
      </c>
      <c r="C36" s="395" t="s">
        <v>919</v>
      </c>
      <c r="D36" s="119"/>
      <c r="E36" s="119"/>
      <c r="F36" s="119"/>
      <c r="G36" s="43"/>
      <c r="H36" s="160"/>
      <c r="I36" s="367">
        <v>12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2.75">
      <c r="B37" s="69" t="s">
        <v>68</v>
      </c>
      <c r="C37" s="581" t="s">
        <v>920</v>
      </c>
      <c r="D37" s="582"/>
      <c r="E37" s="582"/>
      <c r="F37" s="583"/>
      <c r="G37" s="169"/>
      <c r="H37" s="169"/>
      <c r="I37" s="367">
        <v>12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2.75">
      <c r="B38" s="69" t="s">
        <v>69</v>
      </c>
      <c r="C38" s="581" t="s">
        <v>926</v>
      </c>
      <c r="D38" s="582"/>
      <c r="E38" s="582"/>
      <c r="F38" s="583"/>
      <c r="G38" s="169"/>
      <c r="H38" s="169"/>
      <c r="I38" s="374">
        <v>3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2.75">
      <c r="B39" s="69" t="s">
        <v>70</v>
      </c>
      <c r="C39" s="581" t="s">
        <v>921</v>
      </c>
      <c r="D39" s="582"/>
      <c r="E39" s="582"/>
      <c r="F39" s="583"/>
      <c r="G39" s="169"/>
      <c r="H39" s="169"/>
      <c r="I39" s="367">
        <v>7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2.75">
      <c r="B40" s="69" t="s">
        <v>71</v>
      </c>
      <c r="C40" s="581" t="s">
        <v>922</v>
      </c>
      <c r="D40" s="582"/>
      <c r="E40" s="582"/>
      <c r="F40" s="583"/>
      <c r="G40" s="169"/>
      <c r="H40" s="169"/>
      <c r="I40" s="367">
        <v>12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3.5" thickBot="1">
      <c r="B41" s="73"/>
      <c r="C41" s="589"/>
      <c r="D41" s="590"/>
      <c r="E41" s="590"/>
      <c r="F41" s="591"/>
      <c r="G41" s="83"/>
      <c r="H41" s="83"/>
      <c r="I41" s="84"/>
      <c r="J41" s="184"/>
      <c r="K41" s="58"/>
      <c r="L41" s="57"/>
    </row>
    <row r="42" spans="2:12" ht="15.7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9.5" thickBot="1">
      <c r="B43" s="531" t="s">
        <v>707</v>
      </c>
      <c r="C43" s="532"/>
      <c r="D43" s="532"/>
      <c r="E43" s="532"/>
      <c r="F43" s="532"/>
      <c r="G43" s="532"/>
      <c r="H43" s="533"/>
      <c r="I43" s="221">
        <f>SUM(I12:I41)</f>
        <v>144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4" t="s">
        <v>639</v>
      </c>
      <c r="C2" s="556" t="str">
        <f>Technologie!D10</f>
        <v>Chladicí boxy mléko (teploty +2 až 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931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5" customHeight="1">
      <c r="B9" s="574" t="s">
        <v>85</v>
      </c>
      <c r="C9" s="576" t="s">
        <v>910</v>
      </c>
      <c r="D9" s="399" t="s">
        <v>739</v>
      </c>
      <c r="E9" s="399"/>
      <c r="F9" s="432" t="s">
        <v>1151</v>
      </c>
      <c r="G9" s="393" t="s">
        <v>742</v>
      </c>
      <c r="H9" s="393" t="s">
        <v>688</v>
      </c>
      <c r="I9" s="451" t="s">
        <v>685</v>
      </c>
      <c r="J9" s="392" t="s">
        <v>686</v>
      </c>
      <c r="K9" s="502" t="s">
        <v>697</v>
      </c>
      <c r="L9" s="503"/>
    </row>
    <row r="10" spans="2:12" ht="30.75" thickBot="1">
      <c r="B10" s="575"/>
      <c r="C10" s="577"/>
      <c r="D10" s="401" t="s">
        <v>911</v>
      </c>
      <c r="E10" s="129"/>
      <c r="F10" s="129" t="s">
        <v>1152</v>
      </c>
      <c r="G10" s="394" t="s">
        <v>743</v>
      </c>
      <c r="H10" s="394" t="s">
        <v>743</v>
      </c>
      <c r="I10" s="452"/>
      <c r="J10" s="394" t="s">
        <v>743</v>
      </c>
      <c r="K10" s="67" t="s">
        <v>687</v>
      </c>
      <c r="L10" s="68" t="s">
        <v>688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/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1046</v>
      </c>
      <c r="D18" s="86"/>
      <c r="E18" s="71"/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/>
      <c r="D20" s="86"/>
      <c r="E20" s="71"/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 t="s">
        <v>1047</v>
      </c>
      <c r="D21" s="86"/>
      <c r="E21" s="71"/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65" customHeight="1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81" t="s">
        <v>913</v>
      </c>
      <c r="D23" s="584"/>
      <c r="E23" s="584"/>
      <c r="F23" s="585"/>
      <c r="G23" s="169"/>
      <c r="H23" s="169"/>
      <c r="I23" s="374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794</v>
      </c>
      <c r="D24" s="257"/>
      <c r="E24" s="256"/>
      <c r="F24" s="378"/>
      <c r="G24" s="43"/>
      <c r="H24" s="169"/>
      <c r="I24" s="367">
        <v>3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" customHeight="1">
      <c r="B25" s="69" t="s">
        <v>263</v>
      </c>
      <c r="C25" s="413" t="s">
        <v>795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15" customHeight="1">
      <c r="B26" s="69" t="s">
        <v>264</v>
      </c>
      <c r="C26" s="411" t="s">
        <v>914</v>
      </c>
      <c r="D26" s="257"/>
      <c r="E26" s="256"/>
      <c r="F26" s="378"/>
      <c r="G26" s="43"/>
      <c r="H26" s="160"/>
      <c r="I26" s="367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15" customHeight="1">
      <c r="B27" s="69" t="s">
        <v>265</v>
      </c>
      <c r="C27" s="411" t="s">
        <v>915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15" customHeight="1">
      <c r="B28" s="69" t="s">
        <v>266</v>
      </c>
      <c r="C28" s="411" t="s">
        <v>916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15" customHeight="1">
      <c r="B29" s="69" t="s">
        <v>267</v>
      </c>
      <c r="C29" s="413" t="s">
        <v>918</v>
      </c>
      <c r="D29" s="257"/>
      <c r="E29" s="256"/>
      <c r="F29" s="378"/>
      <c r="G29" s="43"/>
      <c r="H29" s="160"/>
      <c r="I29" s="367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2.75">
      <c r="B30" s="69" t="s">
        <v>268</v>
      </c>
      <c r="C30" s="434" t="s">
        <v>1159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2.75">
      <c r="B31" s="69" t="s">
        <v>269</v>
      </c>
      <c r="C31" s="411" t="s">
        <v>797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270</v>
      </c>
      <c r="C32" s="411" t="s">
        <v>919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2.75">
      <c r="B33" s="69" t="s">
        <v>271</v>
      </c>
      <c r="C33" s="581" t="s">
        <v>920</v>
      </c>
      <c r="D33" s="582"/>
      <c r="E33" s="582"/>
      <c r="F33" s="583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2.75">
      <c r="B34" s="69" t="s">
        <v>272</v>
      </c>
      <c r="C34" s="581" t="s">
        <v>926</v>
      </c>
      <c r="D34" s="582"/>
      <c r="E34" s="582"/>
      <c r="F34" s="583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15" customHeight="1">
      <c r="B35" s="69" t="s">
        <v>273</v>
      </c>
      <c r="C35" s="581" t="s">
        <v>921</v>
      </c>
      <c r="D35" s="582"/>
      <c r="E35" s="582"/>
      <c r="F35" s="583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5" thickBot="1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36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4" t="s">
        <v>638</v>
      </c>
      <c r="C2" s="556" t="str">
        <f>Technologie!D11</f>
        <v>Chladicí boxy O+Z (teploty +4/+6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287"/>
      <c r="E3" s="287"/>
      <c r="F3" s="287"/>
      <c r="G3" s="287"/>
      <c r="H3" s="28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932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927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5" customHeight="1">
      <c r="B9" s="574" t="s">
        <v>85</v>
      </c>
      <c r="C9" s="576" t="s">
        <v>910</v>
      </c>
      <c r="D9" s="399" t="s">
        <v>739</v>
      </c>
      <c r="E9" s="399"/>
      <c r="F9" s="432" t="s">
        <v>1151</v>
      </c>
      <c r="G9" s="393" t="s">
        <v>742</v>
      </c>
      <c r="H9" s="393" t="s">
        <v>688</v>
      </c>
      <c r="I9" s="451" t="s">
        <v>685</v>
      </c>
      <c r="J9" s="392" t="s">
        <v>686</v>
      </c>
      <c r="K9" s="502" t="s">
        <v>697</v>
      </c>
      <c r="L9" s="503"/>
    </row>
    <row r="10" spans="2:12" ht="30.75" thickBot="1">
      <c r="B10" s="575"/>
      <c r="C10" s="577"/>
      <c r="D10" s="401" t="s">
        <v>911</v>
      </c>
      <c r="E10" s="129"/>
      <c r="F10" s="129" t="s">
        <v>1152</v>
      </c>
      <c r="G10" s="394" t="s">
        <v>743</v>
      </c>
      <c r="H10" s="394" t="s">
        <v>743</v>
      </c>
      <c r="I10" s="452"/>
      <c r="J10" s="394" t="s">
        <v>743</v>
      </c>
      <c r="K10" s="67" t="s">
        <v>687</v>
      </c>
      <c r="L10" s="68" t="s">
        <v>688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313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5">
      <c r="B13" s="180" t="s">
        <v>314</v>
      </c>
      <c r="C13" s="380"/>
      <c r="D13" s="86"/>
      <c r="E13" s="71"/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5">
      <c r="B14" s="180" t="s">
        <v>315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316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319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320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321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323</v>
      </c>
      <c r="C20" s="380"/>
      <c r="D20" s="86"/>
      <c r="E20" s="71"/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 t="s">
        <v>1048</v>
      </c>
      <c r="D21" s="86"/>
      <c r="E21" s="71"/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" customHeight="1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81" t="s">
        <v>913</v>
      </c>
      <c r="D23" s="584"/>
      <c r="E23" s="584"/>
      <c r="F23" s="585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794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" customHeight="1">
      <c r="B25" s="69" t="s">
        <v>317</v>
      </c>
      <c r="C25" s="413" t="s">
        <v>795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328</v>
      </c>
      <c r="C26" s="411" t="s">
        <v>914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329</v>
      </c>
      <c r="C27" s="411" t="s">
        <v>915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330</v>
      </c>
      <c r="C28" s="411" t="s">
        <v>916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15" customHeight="1">
      <c r="B29" s="69" t="s">
        <v>331</v>
      </c>
      <c r="C29" s="413" t="s">
        <v>918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15" customHeight="1">
      <c r="B30" s="69" t="s">
        <v>332</v>
      </c>
      <c r="C30" s="434" t="s">
        <v>1159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15" customHeight="1">
      <c r="B31" s="69" t="s">
        <v>333</v>
      </c>
      <c r="C31" s="411" t="s">
        <v>797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334</v>
      </c>
      <c r="C32" s="411" t="s">
        <v>919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15" customHeight="1">
      <c r="B33" s="69" t="s">
        <v>335</v>
      </c>
      <c r="C33" s="581" t="s">
        <v>920</v>
      </c>
      <c r="D33" s="582"/>
      <c r="E33" s="582"/>
      <c r="F33" s="583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15" customHeight="1">
      <c r="B34" s="69" t="s">
        <v>318</v>
      </c>
      <c r="C34" s="581" t="s">
        <v>926</v>
      </c>
      <c r="D34" s="582"/>
      <c r="E34" s="582"/>
      <c r="F34" s="583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2.75">
      <c r="B35" s="69" t="s">
        <v>336</v>
      </c>
      <c r="C35" s="581" t="s">
        <v>921</v>
      </c>
      <c r="D35" s="582"/>
      <c r="E35" s="582"/>
      <c r="F35" s="583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5" thickBot="1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4" t="s">
        <v>637</v>
      </c>
      <c r="C2" s="556" t="str">
        <f>Technologie!D12</f>
        <v>Chladicí boxy ryby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933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1153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5" customHeight="1">
      <c r="B9" s="574" t="s">
        <v>85</v>
      </c>
      <c r="C9" s="576" t="s">
        <v>910</v>
      </c>
      <c r="D9" s="399" t="s">
        <v>739</v>
      </c>
      <c r="E9" s="399"/>
      <c r="F9" s="432" t="s">
        <v>1151</v>
      </c>
      <c r="G9" s="393" t="s">
        <v>742</v>
      </c>
      <c r="H9" s="393" t="s">
        <v>688</v>
      </c>
      <c r="I9" s="451" t="s">
        <v>685</v>
      </c>
      <c r="J9" s="392" t="s">
        <v>686</v>
      </c>
      <c r="K9" s="502" t="s">
        <v>697</v>
      </c>
      <c r="L9" s="503"/>
    </row>
    <row r="10" spans="2:12" ht="30.75" thickBot="1">
      <c r="B10" s="575"/>
      <c r="C10" s="577"/>
      <c r="D10" s="401" t="s">
        <v>911</v>
      </c>
      <c r="E10" s="129"/>
      <c r="F10" s="129" t="s">
        <v>1152</v>
      </c>
      <c r="G10" s="394" t="s">
        <v>743</v>
      </c>
      <c r="H10" s="394" t="s">
        <v>743</v>
      </c>
      <c r="I10" s="452"/>
      <c r="J10" s="394" t="s">
        <v>743</v>
      </c>
      <c r="K10" s="67" t="s">
        <v>687</v>
      </c>
      <c r="L10" s="68" t="s">
        <v>688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5">
      <c r="B12" s="180" t="s">
        <v>380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5">
      <c r="B13" s="180" t="s">
        <v>381</v>
      </c>
      <c r="C13" s="380"/>
      <c r="D13" s="86"/>
      <c r="E13" s="71"/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5">
      <c r="B14" s="180" t="s">
        <v>382</v>
      </c>
      <c r="C14" s="380"/>
      <c r="D14" s="86"/>
      <c r="E14" s="71"/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5">
      <c r="B15" s="180" t="s">
        <v>383</v>
      </c>
      <c r="C15" s="380"/>
      <c r="D15" s="86"/>
      <c r="E15" s="71"/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5">
      <c r="B16" s="180" t="s">
        <v>385</v>
      </c>
      <c r="C16" s="380"/>
      <c r="D16" s="86"/>
      <c r="E16" s="71"/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5">
      <c r="B17" s="180" t="s">
        <v>386</v>
      </c>
      <c r="C17" s="380"/>
      <c r="D17" s="86"/>
      <c r="E17" s="71"/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1049</v>
      </c>
      <c r="D18" s="86"/>
      <c r="E18" s="71"/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1050</v>
      </c>
      <c r="D19" s="86"/>
      <c r="E19" s="71"/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5">
      <c r="B20" s="180" t="s">
        <v>389</v>
      </c>
      <c r="C20" s="380"/>
      <c r="D20" s="86"/>
      <c r="E20" s="71"/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/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" customHeight="1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2.75">
      <c r="B23" s="69" t="s">
        <v>392</v>
      </c>
      <c r="C23" s="581" t="s">
        <v>913</v>
      </c>
      <c r="D23" s="584"/>
      <c r="E23" s="584"/>
      <c r="F23" s="585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2.75">
      <c r="B24" s="69" t="s">
        <v>393</v>
      </c>
      <c r="C24" s="411" t="s">
        <v>794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15" customHeight="1">
      <c r="B25" s="69" t="s">
        <v>384</v>
      </c>
      <c r="C25" s="413" t="s">
        <v>795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15" customHeight="1">
      <c r="B26" s="69" t="s">
        <v>394</v>
      </c>
      <c r="C26" s="411" t="s">
        <v>914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15" customHeight="1">
      <c r="B27" s="69" t="s">
        <v>395</v>
      </c>
      <c r="C27" s="411" t="s">
        <v>915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15" customHeight="1">
      <c r="B28" s="69" t="s">
        <v>396</v>
      </c>
      <c r="C28" s="411" t="s">
        <v>916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15" customHeight="1">
      <c r="B29" s="69" t="s">
        <v>397</v>
      </c>
      <c r="C29" s="413" t="s">
        <v>918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15" customHeight="1">
      <c r="B30" s="69" t="s">
        <v>398</v>
      </c>
      <c r="C30" s="434" t="s">
        <v>1159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15" customHeight="1">
      <c r="B31" s="69" t="s">
        <v>399</v>
      </c>
      <c r="C31" s="411" t="s">
        <v>797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400</v>
      </c>
      <c r="C32" s="411" t="s">
        <v>919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15" customHeight="1">
      <c r="B33" s="69" t="s">
        <v>401</v>
      </c>
      <c r="C33" s="581" t="s">
        <v>920</v>
      </c>
      <c r="D33" s="582"/>
      <c r="E33" s="582"/>
      <c r="F33" s="583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2.75">
      <c r="B34" s="69" t="s">
        <v>418</v>
      </c>
      <c r="C34" s="581" t="s">
        <v>926</v>
      </c>
      <c r="D34" s="582"/>
      <c r="E34" s="582"/>
      <c r="F34" s="583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15" customHeight="1">
      <c r="B35" s="69" t="s">
        <v>419</v>
      </c>
      <c r="C35" s="581" t="s">
        <v>921</v>
      </c>
      <c r="D35" s="582"/>
      <c r="E35" s="582"/>
      <c r="F35" s="583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2.75">
      <c r="B36" s="69" t="s">
        <v>420</v>
      </c>
      <c r="C36" s="581" t="s">
        <v>922</v>
      </c>
      <c r="D36" s="582"/>
      <c r="E36" s="582"/>
      <c r="F36" s="583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3.5" thickBot="1">
      <c r="B37" s="73"/>
      <c r="C37" s="589"/>
      <c r="D37" s="590"/>
      <c r="E37" s="590"/>
      <c r="F37" s="591"/>
      <c r="G37" s="83"/>
      <c r="H37" s="83"/>
      <c r="I37" s="84"/>
      <c r="J37" s="184"/>
      <c r="K37" s="58"/>
      <c r="L37" s="57"/>
    </row>
    <row r="38" spans="2:12" ht="15.7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9.5" thickBot="1">
      <c r="B39" s="531" t="s">
        <v>707</v>
      </c>
      <c r="C39" s="532"/>
      <c r="D39" s="532"/>
      <c r="E39" s="532"/>
      <c r="F39" s="532"/>
      <c r="G39" s="532"/>
      <c r="H39" s="533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.75" thickBot="1"/>
    <row r="2" spans="2:12" ht="16.15" customHeight="1" thickBot="1">
      <c r="B2" s="544" t="s">
        <v>640</v>
      </c>
      <c r="C2" s="556" t="str">
        <f>Technologie!D13</f>
        <v>Mrazicí boxy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934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1159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5" customHeight="1">
      <c r="B9" s="574" t="s">
        <v>85</v>
      </c>
      <c r="C9" s="576" t="s">
        <v>910</v>
      </c>
      <c r="D9" s="399" t="s">
        <v>739</v>
      </c>
      <c r="E9" s="399"/>
      <c r="F9" s="432" t="s">
        <v>1151</v>
      </c>
      <c r="G9" s="393" t="s">
        <v>742</v>
      </c>
      <c r="H9" s="393" t="s">
        <v>688</v>
      </c>
      <c r="I9" s="451" t="s">
        <v>685</v>
      </c>
      <c r="J9" s="392" t="s">
        <v>686</v>
      </c>
      <c r="K9" s="502" t="s">
        <v>697</v>
      </c>
      <c r="L9" s="503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30.75" thickBot="1">
      <c r="B10" s="575"/>
      <c r="C10" s="577"/>
      <c r="D10" s="401" t="s">
        <v>911</v>
      </c>
      <c r="E10" s="129"/>
      <c r="F10" s="129" t="s">
        <v>1152</v>
      </c>
      <c r="G10" s="394" t="s">
        <v>743</v>
      </c>
      <c r="H10" s="394" t="s">
        <v>743</v>
      </c>
      <c r="I10" s="452"/>
      <c r="J10" s="394" t="s">
        <v>743</v>
      </c>
      <c r="K10" s="67" t="s">
        <v>687</v>
      </c>
      <c r="L10" s="68" t="s">
        <v>688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1051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1052</v>
      </c>
      <c r="D13" s="86"/>
      <c r="E13" s="71"/>
      <c r="F13" s="85"/>
      <c r="G13" s="169"/>
      <c r="H13" s="169"/>
      <c r="I13" s="372">
        <v>1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1053</v>
      </c>
      <c r="D14" s="86"/>
      <c r="E14" s="71"/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1054</v>
      </c>
      <c r="D15" s="86"/>
      <c r="E15" s="71"/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1055</v>
      </c>
      <c r="D16" s="86"/>
      <c r="E16" s="71"/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1056</v>
      </c>
      <c r="D17" s="86"/>
      <c r="E17" s="71"/>
      <c r="F17" s="85"/>
      <c r="G17" s="169"/>
      <c r="H17" s="169"/>
      <c r="I17" s="372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1057</v>
      </c>
      <c r="D18" s="86"/>
      <c r="E18" s="71"/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 t="s">
        <v>1058</v>
      </c>
      <c r="D19" s="86"/>
      <c r="E19" s="71"/>
      <c r="F19" s="85"/>
      <c r="G19" s="169"/>
      <c r="H19" s="169"/>
      <c r="I19" s="372">
        <v>1</v>
      </c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 t="s">
        <v>1059</v>
      </c>
      <c r="D20" s="86"/>
      <c r="E20" s="71"/>
      <c r="F20" s="85"/>
      <c r="G20" s="169"/>
      <c r="H20" s="169"/>
      <c r="I20" s="372">
        <v>1</v>
      </c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" customHeight="1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75">
      <c r="B23" s="69" t="s">
        <v>502</v>
      </c>
      <c r="C23" s="581" t="s">
        <v>913</v>
      </c>
      <c r="D23" s="584"/>
      <c r="E23" s="584"/>
      <c r="F23" s="585"/>
      <c r="G23" s="169"/>
      <c r="H23" s="169"/>
      <c r="I23" s="374">
        <v>9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2.75">
      <c r="B24" s="69" t="s">
        <v>503</v>
      </c>
      <c r="C24" s="411" t="s">
        <v>794</v>
      </c>
      <c r="D24" s="257"/>
      <c r="E24" s="256"/>
      <c r="F24" s="378"/>
      <c r="G24" s="43"/>
      <c r="H24" s="169"/>
      <c r="I24" s="374">
        <v>12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15" customHeight="1">
      <c r="B25" s="69" t="s">
        <v>504</v>
      </c>
      <c r="C25" s="413" t="s">
        <v>795</v>
      </c>
      <c r="D25" s="257"/>
      <c r="E25" s="256"/>
      <c r="F25" s="378"/>
      <c r="G25" s="43"/>
      <c r="H25" s="169"/>
      <c r="I25" s="374">
        <v>12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505</v>
      </c>
      <c r="C26" s="411" t="s">
        <v>914</v>
      </c>
      <c r="D26" s="257"/>
      <c r="E26" s="256"/>
      <c r="F26" s="378"/>
      <c r="G26" s="43"/>
      <c r="H26" s="160"/>
      <c r="I26" s="374">
        <v>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506</v>
      </c>
      <c r="C27" s="411" t="s">
        <v>915</v>
      </c>
      <c r="D27" s="257"/>
      <c r="E27" s="256"/>
      <c r="F27" s="378"/>
      <c r="G27" s="43"/>
      <c r="H27" s="160"/>
      <c r="I27" s="367">
        <v>3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449</v>
      </c>
      <c r="C28" s="411" t="s">
        <v>916</v>
      </c>
      <c r="D28" s="257"/>
      <c r="E28" s="256"/>
      <c r="F28" s="378"/>
      <c r="G28" s="43"/>
      <c r="H28" s="160"/>
      <c r="I28" s="374">
        <v>24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15" customHeight="1">
      <c r="B29" s="69" t="s">
        <v>491</v>
      </c>
      <c r="C29" s="413" t="s">
        <v>918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15" customHeight="1">
      <c r="B30" s="69" t="s">
        <v>492</v>
      </c>
      <c r="C30" s="434" t="s">
        <v>1159</v>
      </c>
      <c r="D30" s="257"/>
      <c r="E30" s="256"/>
      <c r="F30" s="378"/>
      <c r="G30" s="43"/>
      <c r="H30" s="160"/>
      <c r="I30" s="374">
        <v>12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15" customHeight="1">
      <c r="B31" s="69" t="s">
        <v>493</v>
      </c>
      <c r="C31" s="411" t="s">
        <v>797</v>
      </c>
      <c r="D31" s="257"/>
      <c r="E31" s="256"/>
      <c r="F31" s="378"/>
      <c r="G31" s="43"/>
      <c r="H31" s="160"/>
      <c r="I31" s="374">
        <v>3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2.75">
      <c r="B32" s="69" t="s">
        <v>494</v>
      </c>
      <c r="C32" s="411" t="s">
        <v>919</v>
      </c>
      <c r="D32" s="119"/>
      <c r="E32" s="119"/>
      <c r="F32" s="119"/>
      <c r="G32" s="43"/>
      <c r="H32" s="160"/>
      <c r="I32" s="374">
        <v>12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15" customHeight="1">
      <c r="B33" s="69" t="s">
        <v>495</v>
      </c>
      <c r="C33" s="581" t="s">
        <v>920</v>
      </c>
      <c r="D33" s="582"/>
      <c r="E33" s="582"/>
      <c r="F33" s="583"/>
      <c r="G33" s="169"/>
      <c r="H33" s="169"/>
      <c r="I33" s="374">
        <v>12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2.75">
      <c r="B34" s="69" t="s">
        <v>496</v>
      </c>
      <c r="C34" s="581" t="s">
        <v>926</v>
      </c>
      <c r="D34" s="582"/>
      <c r="E34" s="582"/>
      <c r="F34" s="583"/>
      <c r="G34" s="169"/>
      <c r="H34" s="169"/>
      <c r="I34" s="374">
        <v>9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15" customHeight="1">
      <c r="B35" s="69" t="s">
        <v>497</v>
      </c>
      <c r="C35" s="581" t="s">
        <v>921</v>
      </c>
      <c r="D35" s="582"/>
      <c r="E35" s="582"/>
      <c r="F35" s="583"/>
      <c r="G35" s="169"/>
      <c r="H35" s="169"/>
      <c r="I35" s="374">
        <v>9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2.75">
      <c r="B36" s="69" t="s">
        <v>498</v>
      </c>
      <c r="C36" s="581" t="s">
        <v>922</v>
      </c>
      <c r="D36" s="582"/>
      <c r="E36" s="582"/>
      <c r="F36" s="583"/>
      <c r="G36" s="217"/>
      <c r="H36" s="217"/>
      <c r="I36" s="374">
        <v>12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2.75">
      <c r="B37" s="69" t="s">
        <v>450</v>
      </c>
      <c r="C37" s="581" t="s">
        <v>928</v>
      </c>
      <c r="D37" s="582"/>
      <c r="E37" s="582"/>
      <c r="F37" s="583"/>
      <c r="G37" s="217"/>
      <c r="H37" s="217"/>
      <c r="I37" s="374">
        <v>9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3.5" thickBot="1">
      <c r="B38" s="73"/>
      <c r="C38" s="589"/>
      <c r="D38" s="590"/>
      <c r="E38" s="590"/>
      <c r="F38" s="591"/>
      <c r="G38" s="83"/>
      <c r="H38" s="83"/>
      <c r="I38" s="84"/>
      <c r="J38" s="184"/>
      <c r="K38" s="58"/>
      <c r="L38" s="57"/>
    </row>
    <row r="39" spans="2:12" ht="15.7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9.5" thickBot="1">
      <c r="B40" s="531" t="s">
        <v>707</v>
      </c>
      <c r="C40" s="532"/>
      <c r="D40" s="532"/>
      <c r="E40" s="532"/>
      <c r="F40" s="532"/>
      <c r="G40" s="532"/>
      <c r="H40" s="533"/>
      <c r="I40" s="221">
        <f>SUM(I12:I38)</f>
        <v>165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"/>
  <sheetViews>
    <sheetView zoomScale="60" zoomScaleNormal="60" workbookViewId="0" topLeftCell="A1">
      <selection activeCell="D13" sqref="D13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.75" thickBot="1"/>
    <row r="2" spans="2:24" ht="21.75" thickBot="1">
      <c r="B2" s="17"/>
      <c r="C2" s="18"/>
      <c r="D2" s="453" t="str">
        <f>'Celkem  Nab+Tech'!D2:F2</f>
        <v xml:space="preserve">MAKRO Cash &amp; Carry CR </v>
      </c>
      <c r="E2" s="454"/>
      <c r="F2" s="455"/>
      <c r="G2" s="35" t="s">
        <v>681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56"/>
      <c r="E3" s="457"/>
      <c r="F3" s="458"/>
      <c r="G3" s="36" t="s">
        <v>682</v>
      </c>
      <c r="H3" s="269" t="str">
        <f>'Celkem  Nab+Tech'!H3</f>
        <v>Makro Olomouc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59" t="s">
        <v>694</v>
      </c>
      <c r="E4" s="460"/>
      <c r="F4" s="461"/>
      <c r="G4" s="37" t="s">
        <v>683</v>
      </c>
      <c r="H4" s="270" t="str">
        <f>'Celkem  Nab+Tech'!H4</f>
        <v>XX.XX.2020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.7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47" t="s">
        <v>697</v>
      </c>
      <c r="H6" s="448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.75" thickBot="1">
      <c r="B7" s="464"/>
      <c r="C7" s="465"/>
      <c r="D7" s="469"/>
      <c r="E7" s="469"/>
      <c r="F7" s="471"/>
      <c r="G7" s="133" t="s">
        <v>687</v>
      </c>
      <c r="H7" s="138" t="s">
        <v>688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66" t="s">
        <v>708</v>
      </c>
      <c r="D8" s="466"/>
      <c r="E8" s="466"/>
      <c r="F8" s="466"/>
      <c r="G8" s="466"/>
      <c r="H8" s="467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699</v>
      </c>
      <c r="E9" s="297">
        <f>'C 1.01'!H76</f>
        <v>1094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700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701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702</v>
      </c>
      <c r="E12" s="297">
        <f>'C 1.04'!H86</f>
        <v>41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703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704</v>
      </c>
      <c r="E14" s="297">
        <f>'C 1.06'!H87</f>
        <v>245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.7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75">
      <c r="B16" s="286"/>
      <c r="C16" s="474" t="s">
        <v>707</v>
      </c>
      <c r="D16" s="475"/>
      <c r="E16" s="306">
        <f>SUM(E9:E15)</f>
        <v>2363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.7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66" t="s">
        <v>706</v>
      </c>
      <c r="D18" s="466"/>
      <c r="E18" s="466"/>
      <c r="F18" s="466"/>
      <c r="G18" s="466"/>
      <c r="H18" s="467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75">
      <c r="B19" s="3"/>
      <c r="C19" s="13" t="s">
        <v>11</v>
      </c>
      <c r="D19" s="12" t="s">
        <v>705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880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.7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" customHeight="1">
      <c r="B22" s="286"/>
      <c r="C22" s="474" t="s">
        <v>707</v>
      </c>
      <c r="D22" s="475"/>
      <c r="E22" s="306">
        <f>SUM(E19:E21)</f>
        <v>138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.7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75">
      <c r="B24" s="34" t="s">
        <v>2</v>
      </c>
      <c r="C24" s="466" t="s">
        <v>1123</v>
      </c>
      <c r="D24" s="466"/>
      <c r="E24" s="466"/>
      <c r="F24" s="466"/>
      <c r="G24" s="466"/>
      <c r="H24" s="467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1124</v>
      </c>
      <c r="E25" s="311">
        <f>'C 3.01'!H40</f>
        <v>875.5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.7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" customHeight="1">
      <c r="B27" s="286"/>
      <c r="C27" s="474" t="s">
        <v>707</v>
      </c>
      <c r="D27" s="475"/>
      <c r="E27" s="318">
        <f>SUM(E25:E26)</f>
        <v>875.5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.7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5" thickBot="1">
      <c r="B29" s="478" t="s">
        <v>709</v>
      </c>
      <c r="C29" s="479"/>
      <c r="D29" s="479"/>
      <c r="E29" s="298">
        <f>E16+E22+E27</f>
        <v>3376.5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.7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75">
      <c r="B31" s="30" t="s">
        <v>3</v>
      </c>
      <c r="C31" s="476" t="s">
        <v>710</v>
      </c>
      <c r="D31" s="476"/>
      <c r="E31" s="476"/>
      <c r="F31" s="476"/>
      <c r="G31" s="476"/>
      <c r="H31" s="477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.75" thickBot="1">
      <c r="B32" s="3"/>
      <c r="C32" s="13" t="s">
        <v>13</v>
      </c>
      <c r="D32" s="12" t="s">
        <v>711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15" customHeight="1" thickBot="1">
      <c r="B33" s="285"/>
      <c r="C33" s="474" t="s">
        <v>707</v>
      </c>
      <c r="D33" s="475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.7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75">
      <c r="B35" s="30" t="s">
        <v>4</v>
      </c>
      <c r="C35" s="476" t="s">
        <v>712</v>
      </c>
      <c r="D35" s="476"/>
      <c r="E35" s="476"/>
      <c r="F35" s="476"/>
      <c r="G35" s="476"/>
      <c r="H35" s="477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.75" thickBot="1">
      <c r="B36" s="3"/>
      <c r="C36" s="13" t="s">
        <v>15</v>
      </c>
      <c r="D36" s="12" t="s">
        <v>713</v>
      </c>
      <c r="E36" s="76">
        <f>'C 5.01 Extras'!F34</f>
        <v>57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15" customHeight="1" thickBot="1">
      <c r="B37" s="285"/>
      <c r="C37" s="474" t="s">
        <v>707</v>
      </c>
      <c r="D37" s="475"/>
      <c r="E37" s="77">
        <f>SUM(E36)</f>
        <v>57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.7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9.5" thickBot="1">
      <c r="B39" s="472" t="s">
        <v>692</v>
      </c>
      <c r="C39" s="473"/>
      <c r="D39" s="473"/>
      <c r="E39" s="301">
        <f>E29+E33+E37</f>
        <v>3434.5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.75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.75" thickBot="1"/>
    <row r="2" spans="2:12" ht="16.15" customHeight="1" thickBot="1">
      <c r="B2" s="544" t="s">
        <v>641</v>
      </c>
      <c r="C2" s="556" t="str">
        <f>Technologie!D14</f>
        <v>Chlazené přípravny, chodby a místnosti (+12/+14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929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31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5" customHeight="1">
      <c r="B9" s="574" t="s">
        <v>85</v>
      </c>
      <c r="C9" s="576" t="s">
        <v>910</v>
      </c>
      <c r="D9" s="399" t="s">
        <v>739</v>
      </c>
      <c r="E9" s="399"/>
      <c r="F9" s="432" t="s">
        <v>1151</v>
      </c>
      <c r="G9" s="393" t="s">
        <v>742</v>
      </c>
      <c r="H9" s="393" t="s">
        <v>688</v>
      </c>
      <c r="I9" s="451" t="s">
        <v>685</v>
      </c>
      <c r="J9" s="392" t="s">
        <v>686</v>
      </c>
      <c r="K9" s="502" t="s">
        <v>697</v>
      </c>
      <c r="L9" s="503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30.75" thickBot="1">
      <c r="B10" s="575"/>
      <c r="C10" s="577"/>
      <c r="D10" s="401" t="s">
        <v>911</v>
      </c>
      <c r="E10" s="129"/>
      <c r="F10" s="129" t="s">
        <v>1152</v>
      </c>
      <c r="G10" s="394" t="s">
        <v>743</v>
      </c>
      <c r="H10" s="394" t="s">
        <v>743</v>
      </c>
      <c r="I10" s="452"/>
      <c r="J10" s="394" t="s">
        <v>743</v>
      </c>
      <c r="K10" s="67" t="s">
        <v>687</v>
      </c>
      <c r="L10" s="68" t="s">
        <v>688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1170</v>
      </c>
      <c r="D12" s="185"/>
      <c r="E12" s="186"/>
      <c r="F12" s="85"/>
      <c r="G12" s="181"/>
      <c r="H12" s="181"/>
      <c r="I12" s="371">
        <v>2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1" t="s">
        <v>1169</v>
      </c>
      <c r="D13" s="86"/>
      <c r="E13" s="71"/>
      <c r="F13" s="85"/>
      <c r="G13" s="169"/>
      <c r="H13" s="169"/>
      <c r="I13" s="372">
        <v>3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1171</v>
      </c>
      <c r="D14" s="86"/>
      <c r="E14" s="71"/>
      <c r="F14" s="85"/>
      <c r="G14" s="169"/>
      <c r="H14" s="169"/>
      <c r="I14" s="372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1172</v>
      </c>
      <c r="D15" s="86"/>
      <c r="E15" s="71"/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540</v>
      </c>
      <c r="C16" s="380" t="s">
        <v>1174</v>
      </c>
      <c r="D16" s="86"/>
      <c r="E16" s="71"/>
      <c r="F16" s="85"/>
      <c r="G16" s="169"/>
      <c r="H16" s="169"/>
      <c r="I16" s="372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545</v>
      </c>
      <c r="C17" s="380" t="s">
        <v>1175</v>
      </c>
      <c r="D17" s="86"/>
      <c r="E17" s="71"/>
      <c r="F17" s="85"/>
      <c r="G17" s="169"/>
      <c r="H17" s="169"/>
      <c r="I17" s="372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1176</v>
      </c>
      <c r="D18" s="86"/>
      <c r="E18" s="71"/>
      <c r="F18" s="85"/>
      <c r="G18" s="169"/>
      <c r="H18" s="169"/>
      <c r="I18" s="372">
        <v>2</v>
      </c>
      <c r="J18" s="167">
        <f aca="true" t="shared" si="6" ref="J18">K18+L18</f>
        <v>0</v>
      </c>
      <c r="K18" s="152">
        <f aca="true" t="shared" si="7" ref="K18">G18*I18</f>
        <v>0</v>
      </c>
      <c r="L18" s="151">
        <f aca="true" t="shared" si="8" ref="L1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1173</v>
      </c>
      <c r="D19" s="86"/>
      <c r="E19" s="71"/>
      <c r="F19" s="85"/>
      <c r="G19" s="169"/>
      <c r="H19" s="169"/>
      <c r="I19" s="372">
        <v>2</v>
      </c>
      <c r="J19" s="167">
        <f aca="true" t="shared" si="9" ref="J19">K19+L19</f>
        <v>0</v>
      </c>
      <c r="K19" s="152">
        <f aca="true" t="shared" si="10" ref="K19">G19*I19</f>
        <v>0</v>
      </c>
      <c r="L19" s="151">
        <f aca="true" t="shared" si="11" ref="L19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">
      <c r="B20" s="180" t="s">
        <v>548</v>
      </c>
      <c r="C20" s="380" t="s">
        <v>1167</v>
      </c>
      <c r="D20" s="86"/>
      <c r="E20" s="71"/>
      <c r="F20" s="85"/>
      <c r="G20" s="169"/>
      <c r="H20" s="169"/>
      <c r="I20" s="372">
        <v>4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5"/>
      <c r="Z20" s="335"/>
      <c r="AA20" s="335"/>
      <c r="AB20" s="335"/>
      <c r="AC20" s="335"/>
      <c r="AD20" s="331"/>
      <c r="AE20" s="344"/>
    </row>
    <row r="21" spans="2:31" s="72" customFormat="1" ht="15">
      <c r="B21" s="180" t="s">
        <v>549</v>
      </c>
      <c r="C21" s="380" t="s">
        <v>1168</v>
      </c>
      <c r="D21" s="86"/>
      <c r="E21" s="71"/>
      <c r="F21" s="85"/>
      <c r="G21" s="169"/>
      <c r="H21" s="169"/>
      <c r="I21" s="372">
        <v>7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35"/>
      <c r="Z21" s="335"/>
      <c r="AA21" s="335"/>
      <c r="AB21" s="335"/>
      <c r="AC21" s="335"/>
      <c r="AD21" s="331"/>
      <c r="AE21" s="344"/>
    </row>
    <row r="22" spans="2:31" s="72" customFormat="1" ht="15.4" customHeight="1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8"/>
      <c r="Z22" s="338"/>
      <c r="AA22" s="336"/>
      <c r="AB22" s="338"/>
      <c r="AC22" s="338"/>
      <c r="AD22" s="336"/>
      <c r="AE22" s="336"/>
    </row>
    <row r="23" spans="2:31" s="72" customFormat="1" ht="12.75">
      <c r="B23" s="69" t="s">
        <v>550</v>
      </c>
      <c r="C23" s="581" t="s">
        <v>913</v>
      </c>
      <c r="D23" s="584"/>
      <c r="E23" s="584"/>
      <c r="F23" s="585"/>
      <c r="G23" s="169"/>
      <c r="H23" s="169"/>
      <c r="I23" s="374">
        <v>18</v>
      </c>
      <c r="J23" s="167">
        <f>K23+L23</f>
        <v>0</v>
      </c>
      <c r="K23" s="152">
        <f aca="true" t="shared" si="12" ref="K23:K35">G23*I23</f>
        <v>0</v>
      </c>
      <c r="L23" s="151">
        <f aca="true" t="shared" si="13" ref="L23:L35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2.75">
      <c r="B24" s="69" t="s">
        <v>551</v>
      </c>
      <c r="C24" s="411" t="s">
        <v>794</v>
      </c>
      <c r="D24" s="257"/>
      <c r="E24" s="256"/>
      <c r="F24" s="378"/>
      <c r="G24" s="43"/>
      <c r="H24" s="169"/>
      <c r="I24" s="374">
        <v>29</v>
      </c>
      <c r="J24" s="167">
        <f aca="true" t="shared" si="14" ref="J24:J35">K24+L24</f>
        <v>0</v>
      </c>
      <c r="K24" s="152">
        <f t="shared" si="12"/>
        <v>0</v>
      </c>
      <c r="L24" s="151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15" customHeight="1">
      <c r="B25" s="69" t="s">
        <v>552</v>
      </c>
      <c r="C25" s="413" t="s">
        <v>795</v>
      </c>
      <c r="D25" s="257"/>
      <c r="E25" s="256"/>
      <c r="F25" s="378"/>
      <c r="G25" s="43"/>
      <c r="H25" s="169"/>
      <c r="I25" s="374">
        <v>29</v>
      </c>
      <c r="J25" s="167">
        <f t="shared" si="14"/>
        <v>0</v>
      </c>
      <c r="K25" s="152">
        <f t="shared" si="12"/>
        <v>0</v>
      </c>
      <c r="L25" s="151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15" customHeight="1">
      <c r="B26" s="69" t="s">
        <v>539</v>
      </c>
      <c r="C26" s="411" t="s">
        <v>914</v>
      </c>
      <c r="D26" s="257"/>
      <c r="E26" s="256"/>
      <c r="F26" s="378"/>
      <c r="G26" s="43"/>
      <c r="H26" s="160"/>
      <c r="I26" s="374">
        <v>7</v>
      </c>
      <c r="J26" s="167">
        <f t="shared" si="14"/>
        <v>0</v>
      </c>
      <c r="K26" s="152">
        <f t="shared" si="12"/>
        <v>0</v>
      </c>
      <c r="L26" s="151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12" s="72" customFormat="1" ht="13.15" customHeight="1">
      <c r="B27" s="69" t="s">
        <v>553</v>
      </c>
      <c r="C27" s="411" t="s">
        <v>915</v>
      </c>
      <c r="D27" s="257"/>
      <c r="E27" s="256"/>
      <c r="F27" s="378"/>
      <c r="G27" s="43"/>
      <c r="H27" s="160"/>
      <c r="I27" s="367">
        <v>11</v>
      </c>
      <c r="J27" s="167">
        <f t="shared" si="14"/>
        <v>0</v>
      </c>
      <c r="K27" s="152">
        <f t="shared" si="12"/>
        <v>0</v>
      </c>
      <c r="L27" s="151">
        <f t="shared" si="13"/>
        <v>0</v>
      </c>
    </row>
    <row r="28" spans="2:12" s="72" customFormat="1" ht="13.15" customHeight="1">
      <c r="B28" s="69" t="s">
        <v>554</v>
      </c>
      <c r="C28" s="411" t="s">
        <v>916</v>
      </c>
      <c r="D28" s="257"/>
      <c r="E28" s="256"/>
      <c r="F28" s="378"/>
      <c r="G28" s="43"/>
      <c r="H28" s="160"/>
      <c r="I28" s="374">
        <v>58</v>
      </c>
      <c r="J28" s="167">
        <f t="shared" si="14"/>
        <v>0</v>
      </c>
      <c r="K28" s="152">
        <f t="shared" si="12"/>
        <v>0</v>
      </c>
      <c r="L28" s="151">
        <f t="shared" si="13"/>
        <v>0</v>
      </c>
    </row>
    <row r="29" spans="2:12" s="72" customFormat="1" ht="13.15" customHeight="1">
      <c r="B29" s="69" t="s">
        <v>555</v>
      </c>
      <c r="C29" s="413" t="s">
        <v>918</v>
      </c>
      <c r="D29" s="257"/>
      <c r="E29" s="256"/>
      <c r="F29" s="378"/>
      <c r="G29" s="43"/>
      <c r="H29" s="160"/>
      <c r="I29" s="374">
        <v>18</v>
      </c>
      <c r="J29" s="167">
        <f t="shared" si="14"/>
        <v>0</v>
      </c>
      <c r="K29" s="152">
        <f t="shared" si="12"/>
        <v>0</v>
      </c>
      <c r="L29" s="151">
        <f t="shared" si="13"/>
        <v>0</v>
      </c>
    </row>
    <row r="30" spans="2:12" s="72" customFormat="1" ht="13.15" customHeight="1">
      <c r="B30" s="69" t="s">
        <v>556</v>
      </c>
      <c r="C30" s="434" t="s">
        <v>1159</v>
      </c>
      <c r="D30" s="257"/>
      <c r="E30" s="256"/>
      <c r="F30" s="378"/>
      <c r="G30" s="43"/>
      <c r="H30" s="160"/>
      <c r="I30" s="374">
        <v>29</v>
      </c>
      <c r="J30" s="167">
        <f t="shared" si="14"/>
        <v>0</v>
      </c>
      <c r="K30" s="152">
        <f t="shared" si="12"/>
        <v>0</v>
      </c>
      <c r="L30" s="151">
        <f t="shared" si="13"/>
        <v>0</v>
      </c>
    </row>
    <row r="31" spans="2:12" s="72" customFormat="1" ht="13.15" customHeight="1">
      <c r="B31" s="69" t="s">
        <v>557</v>
      </c>
      <c r="C31" s="411" t="s">
        <v>797</v>
      </c>
      <c r="D31" s="257"/>
      <c r="E31" s="256"/>
      <c r="F31" s="378"/>
      <c r="G31" s="43"/>
      <c r="H31" s="160"/>
      <c r="I31" s="374">
        <v>11</v>
      </c>
      <c r="J31" s="167">
        <f t="shared" si="14"/>
        <v>0</v>
      </c>
      <c r="K31" s="152">
        <f t="shared" si="12"/>
        <v>0</v>
      </c>
      <c r="L31" s="151">
        <f t="shared" si="13"/>
        <v>0</v>
      </c>
    </row>
    <row r="32" spans="2:12" s="72" customFormat="1" ht="12.75">
      <c r="B32" s="69" t="s">
        <v>558</v>
      </c>
      <c r="C32" s="411" t="s">
        <v>919</v>
      </c>
      <c r="D32" s="119"/>
      <c r="E32" s="119"/>
      <c r="F32" s="119"/>
      <c r="G32" s="43"/>
      <c r="H32" s="160"/>
      <c r="I32" s="374">
        <v>29</v>
      </c>
      <c r="J32" s="167">
        <f t="shared" si="14"/>
        <v>0</v>
      </c>
      <c r="K32" s="152">
        <f t="shared" si="12"/>
        <v>0</v>
      </c>
      <c r="L32" s="151">
        <f t="shared" si="13"/>
        <v>0</v>
      </c>
    </row>
    <row r="33" spans="2:12" s="72" customFormat="1" ht="13.15" customHeight="1">
      <c r="B33" s="69" t="s">
        <v>559</v>
      </c>
      <c r="C33" s="581" t="s">
        <v>920</v>
      </c>
      <c r="D33" s="582"/>
      <c r="E33" s="582"/>
      <c r="F33" s="583"/>
      <c r="G33" s="169"/>
      <c r="H33" s="169"/>
      <c r="I33" s="374">
        <v>29</v>
      </c>
      <c r="J33" s="167">
        <f t="shared" si="14"/>
        <v>0</v>
      </c>
      <c r="K33" s="152">
        <f t="shared" si="12"/>
        <v>0</v>
      </c>
      <c r="L33" s="151">
        <f t="shared" si="13"/>
        <v>0</v>
      </c>
    </row>
    <row r="34" spans="2:12" s="72" customFormat="1" ht="12.75">
      <c r="B34" s="69" t="s">
        <v>560</v>
      </c>
      <c r="C34" s="581" t="s">
        <v>926</v>
      </c>
      <c r="D34" s="582"/>
      <c r="E34" s="582"/>
      <c r="F34" s="583"/>
      <c r="G34" s="169"/>
      <c r="H34" s="169"/>
      <c r="I34" s="374"/>
      <c r="J34" s="167">
        <f t="shared" si="14"/>
        <v>0</v>
      </c>
      <c r="K34" s="152">
        <f t="shared" si="12"/>
        <v>0</v>
      </c>
      <c r="L34" s="151">
        <f t="shared" si="13"/>
        <v>0</v>
      </c>
    </row>
    <row r="35" spans="2:12" s="72" customFormat="1" ht="13.15" customHeight="1">
      <c r="B35" s="69" t="s">
        <v>511</v>
      </c>
      <c r="C35" s="581" t="s">
        <v>921</v>
      </c>
      <c r="D35" s="582"/>
      <c r="E35" s="582"/>
      <c r="F35" s="583"/>
      <c r="G35" s="169"/>
      <c r="H35" s="169"/>
      <c r="I35" s="374">
        <v>18</v>
      </c>
      <c r="J35" s="167">
        <f t="shared" si="14"/>
        <v>0</v>
      </c>
      <c r="K35" s="152">
        <f t="shared" si="12"/>
        <v>0</v>
      </c>
      <c r="L35" s="151">
        <f t="shared" si="13"/>
        <v>0</v>
      </c>
    </row>
    <row r="36" spans="2:12" s="72" customFormat="1" ht="13.5" thickBot="1">
      <c r="B36" s="73"/>
      <c r="C36" s="589"/>
      <c r="D36" s="590"/>
      <c r="E36" s="590"/>
      <c r="F36" s="591"/>
      <c r="G36" s="83"/>
      <c r="H36" s="83"/>
      <c r="I36" s="375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315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.75" thickBot="1"/>
    <row r="2" spans="2:12" ht="16.15" customHeight="1" thickBot="1">
      <c r="B2" s="544" t="s">
        <v>1040</v>
      </c>
      <c r="C2" s="556" t="str">
        <f>Technologie!D15</f>
        <v>Delivery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Olomouc - remodelling chlazení</v>
      </c>
      <c r="K3" s="548"/>
      <c r="L3" s="549"/>
    </row>
    <row r="4" spans="2:12" ht="16.5" thickBot="1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ht="15">
      <c r="B5" s="568" t="s">
        <v>1041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ht="14.65" customHeight="1">
      <c r="B6" s="586" t="s">
        <v>1154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ht="14.65" customHeight="1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.75" thickBot="1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5" customHeight="1">
      <c r="B9" s="574" t="s">
        <v>85</v>
      </c>
      <c r="C9" s="576" t="s">
        <v>910</v>
      </c>
      <c r="D9" s="429" t="s">
        <v>739</v>
      </c>
      <c r="E9" s="429"/>
      <c r="F9" s="432" t="s">
        <v>1151</v>
      </c>
      <c r="G9" s="425" t="s">
        <v>742</v>
      </c>
      <c r="H9" s="425" t="s">
        <v>688</v>
      </c>
      <c r="I9" s="451" t="s">
        <v>685</v>
      </c>
      <c r="J9" s="424" t="s">
        <v>686</v>
      </c>
      <c r="K9" s="502" t="s">
        <v>697</v>
      </c>
      <c r="L9" s="503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30.75" thickBot="1">
      <c r="B10" s="575"/>
      <c r="C10" s="577"/>
      <c r="D10" s="431" t="s">
        <v>911</v>
      </c>
      <c r="E10" s="129"/>
      <c r="F10" s="129" t="s">
        <v>1152</v>
      </c>
      <c r="G10" s="426" t="s">
        <v>743</v>
      </c>
      <c r="H10" s="426" t="s">
        <v>743</v>
      </c>
      <c r="I10" s="452"/>
      <c r="J10" s="426" t="s">
        <v>743</v>
      </c>
      <c r="K10" s="67" t="s">
        <v>687</v>
      </c>
      <c r="L10" s="68" t="s">
        <v>688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1073</v>
      </c>
      <c r="C12" s="381" t="s">
        <v>1072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1074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1075</v>
      </c>
      <c r="C14" s="380" t="s">
        <v>1177</v>
      </c>
      <c r="D14" s="86"/>
      <c r="E14" s="71"/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1076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1077</v>
      </c>
      <c r="C16" s="380" t="s">
        <v>1178</v>
      </c>
      <c r="D16" s="86"/>
      <c r="E16" s="71"/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1078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1079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" customHeight="1">
      <c r="B19" s="69"/>
      <c r="C19" s="117" t="s">
        <v>792</v>
      </c>
      <c r="E19" s="416" t="s">
        <v>793</v>
      </c>
      <c r="F19" s="416" t="s">
        <v>739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75">
      <c r="B20" s="69" t="s">
        <v>1092</v>
      </c>
      <c r="C20" s="581" t="s">
        <v>913</v>
      </c>
      <c r="D20" s="584"/>
      <c r="E20" s="584"/>
      <c r="F20" s="585"/>
      <c r="G20" s="169"/>
      <c r="H20" s="169"/>
      <c r="I20" s="374">
        <v>3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2.75">
      <c r="B21" s="69" t="s">
        <v>1093</v>
      </c>
      <c r="C21" s="428" t="s">
        <v>794</v>
      </c>
      <c r="D21" s="257"/>
      <c r="E21" s="256"/>
      <c r="F21" s="378"/>
      <c r="G21" s="43"/>
      <c r="H21" s="169"/>
      <c r="I21" s="374">
        <v>5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15" customHeight="1">
      <c r="B22" s="69" t="s">
        <v>1094</v>
      </c>
      <c r="C22" s="430" t="s">
        <v>795</v>
      </c>
      <c r="D22" s="257"/>
      <c r="E22" s="256"/>
      <c r="F22" s="378"/>
      <c r="G22" s="43"/>
      <c r="H22" s="169"/>
      <c r="I22" s="374">
        <v>5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15" customHeight="1">
      <c r="B23" s="69" t="s">
        <v>1080</v>
      </c>
      <c r="C23" s="428" t="s">
        <v>914</v>
      </c>
      <c r="D23" s="257"/>
      <c r="E23" s="256"/>
      <c r="F23" s="378"/>
      <c r="G23" s="43"/>
      <c r="H23" s="160"/>
      <c r="I23" s="374">
        <v>3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15" customHeight="1">
      <c r="B24" s="69" t="s">
        <v>1081</v>
      </c>
      <c r="C24" s="428" t="s">
        <v>915</v>
      </c>
      <c r="D24" s="257"/>
      <c r="E24" s="256"/>
      <c r="F24" s="378"/>
      <c r="G24" s="43"/>
      <c r="H24" s="160"/>
      <c r="I24" s="367">
        <v>1</v>
      </c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15" customHeight="1">
      <c r="B25" s="69" t="s">
        <v>1082</v>
      </c>
      <c r="C25" s="428" t="s">
        <v>916</v>
      </c>
      <c r="D25" s="257"/>
      <c r="E25" s="256"/>
      <c r="F25" s="378"/>
      <c r="G25" s="43"/>
      <c r="H25" s="160"/>
      <c r="I25" s="374">
        <v>10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1083</v>
      </c>
      <c r="C26" s="430" t="s">
        <v>918</v>
      </c>
      <c r="D26" s="257"/>
      <c r="E26" s="256"/>
      <c r="F26" s="378"/>
      <c r="G26" s="43"/>
      <c r="H26" s="160"/>
      <c r="I26" s="374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1084</v>
      </c>
      <c r="C27" s="434" t="s">
        <v>1159</v>
      </c>
      <c r="D27" s="257"/>
      <c r="E27" s="256"/>
      <c r="F27" s="378"/>
      <c r="G27" s="43"/>
      <c r="H27" s="160"/>
      <c r="I27" s="374">
        <v>5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1085</v>
      </c>
      <c r="C28" s="428" t="s">
        <v>797</v>
      </c>
      <c r="D28" s="257"/>
      <c r="E28" s="256"/>
      <c r="F28" s="378"/>
      <c r="G28" s="43"/>
      <c r="H28" s="160"/>
      <c r="I28" s="374">
        <v>1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2.75">
      <c r="B29" s="69" t="s">
        <v>1086</v>
      </c>
      <c r="C29" s="428" t="s">
        <v>919</v>
      </c>
      <c r="D29" s="119"/>
      <c r="E29" s="119"/>
      <c r="F29" s="119"/>
      <c r="G29" s="43"/>
      <c r="H29" s="160"/>
      <c r="I29" s="374">
        <v>5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15" customHeight="1">
      <c r="B30" s="69" t="s">
        <v>1087</v>
      </c>
      <c r="C30" s="581" t="s">
        <v>920</v>
      </c>
      <c r="D30" s="582"/>
      <c r="E30" s="582"/>
      <c r="F30" s="583"/>
      <c r="G30" s="169"/>
      <c r="H30" s="169"/>
      <c r="I30" s="374">
        <v>5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2.75">
      <c r="B31" s="69" t="s">
        <v>1088</v>
      </c>
      <c r="C31" s="581" t="s">
        <v>926</v>
      </c>
      <c r="D31" s="582"/>
      <c r="E31" s="582"/>
      <c r="F31" s="583"/>
      <c r="G31" s="169"/>
      <c r="H31" s="169"/>
      <c r="I31" s="37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15" customHeight="1">
      <c r="B32" s="69" t="s">
        <v>1089</v>
      </c>
      <c r="C32" s="581" t="s">
        <v>921</v>
      </c>
      <c r="D32" s="582"/>
      <c r="E32" s="582"/>
      <c r="F32" s="583"/>
      <c r="G32" s="169"/>
      <c r="H32" s="169"/>
      <c r="I32" s="374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2.75">
      <c r="B33" s="69" t="s">
        <v>1090</v>
      </c>
      <c r="C33" s="581" t="s">
        <v>922</v>
      </c>
      <c r="D33" s="582"/>
      <c r="E33" s="582"/>
      <c r="F33" s="583"/>
      <c r="G33" s="217"/>
      <c r="H33" s="217"/>
      <c r="I33" s="374">
        <v>1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2.75">
      <c r="B34" s="69" t="s">
        <v>1091</v>
      </c>
      <c r="C34" s="581" t="s">
        <v>928</v>
      </c>
      <c r="D34" s="582"/>
      <c r="E34" s="582"/>
      <c r="F34" s="583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5" thickBot="1">
      <c r="B35" s="73"/>
      <c r="C35" s="589"/>
      <c r="D35" s="590"/>
      <c r="E35" s="590"/>
      <c r="F35" s="591"/>
      <c r="G35" s="83"/>
      <c r="H35" s="83"/>
      <c r="I35" s="84"/>
      <c r="J35" s="184"/>
      <c r="K35" s="58"/>
      <c r="L35" s="57"/>
    </row>
    <row r="36" spans="2:12" ht="15.7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9.5" thickBot="1">
      <c r="B37" s="531" t="s">
        <v>707</v>
      </c>
      <c r="C37" s="532"/>
      <c r="D37" s="532"/>
      <c r="E37" s="532"/>
      <c r="F37" s="532"/>
      <c r="G37" s="532"/>
      <c r="H37" s="533"/>
      <c r="I37" s="221">
        <f>SUM(I12:I35)</f>
        <v>58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75" thickBot="1">
      <c r="B2" s="544" t="s">
        <v>585</v>
      </c>
      <c r="C2" s="556" t="str">
        <f>Technologie!D19</f>
        <v>Venkovní KCHJ pro chladicí (MT), mrazicí (LT ) a klimatizační (HT) okruhy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5" thickBot="1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Olomouc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5" thickBot="1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8" t="s">
        <v>1161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11" t="s">
        <v>1155</v>
      </c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11" t="s">
        <v>935</v>
      </c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.75" thickBot="1">
      <c r="B8" s="513" t="s">
        <v>1031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4" t="s">
        <v>85</v>
      </c>
      <c r="C9" s="576" t="s">
        <v>739</v>
      </c>
      <c r="D9" s="412"/>
      <c r="E9" s="412" t="s">
        <v>912</v>
      </c>
      <c r="F9" s="409" t="s">
        <v>742</v>
      </c>
      <c r="G9" s="409" t="s">
        <v>688</v>
      </c>
      <c r="H9" s="451" t="s">
        <v>685</v>
      </c>
      <c r="I9" s="408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5" customHeight="1" thickBot="1">
      <c r="B10" s="575"/>
      <c r="C10" s="592"/>
      <c r="D10" s="129"/>
      <c r="E10" s="129" t="s">
        <v>936</v>
      </c>
      <c r="F10" s="410" t="s">
        <v>743</v>
      </c>
      <c r="G10" s="410" t="s">
        <v>743</v>
      </c>
      <c r="H10" s="452"/>
      <c r="I10" s="410" t="s">
        <v>743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2.75">
      <c r="B11" s="128"/>
      <c r="C11" s="79" t="s">
        <v>1146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2.7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2.7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2.7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2.7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2.7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2.7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2.7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2.7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2.7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1147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2.7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2.7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2.7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2.7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2.75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2.75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2.75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2.75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3.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1148</v>
      </c>
      <c r="D33" s="90"/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2.75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2.75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15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2.75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2.75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5.5">
      <c r="B39" s="69"/>
      <c r="C39" s="262" t="s">
        <v>937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2.75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3.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.7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9.5" thickBot="1">
      <c r="B43" s="531" t="s">
        <v>707</v>
      </c>
      <c r="C43" s="532"/>
      <c r="D43" s="532"/>
      <c r="E43" s="532"/>
      <c r="F43" s="532"/>
      <c r="G43" s="532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75" thickBot="1">
      <c r="B2" s="544" t="s">
        <v>1028</v>
      </c>
      <c r="C2" s="556" t="str">
        <f>Technologie!D20</f>
        <v xml:space="preserve">Venkovní KCHJ pro delivery, výrobníky ledu a akvaria 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5" thickBot="1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Olomouc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5" thickBot="1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8" t="s">
        <v>1180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11" t="s">
        <v>1160</v>
      </c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.75" thickBot="1">
      <c r="B8" s="513" t="s">
        <v>1032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4" t="s">
        <v>85</v>
      </c>
      <c r="C9" s="576" t="s">
        <v>739</v>
      </c>
      <c r="D9" s="423"/>
      <c r="E9" s="423" t="s">
        <v>912</v>
      </c>
      <c r="F9" s="421" t="s">
        <v>742</v>
      </c>
      <c r="G9" s="421" t="s">
        <v>688</v>
      </c>
      <c r="H9" s="451" t="s">
        <v>685</v>
      </c>
      <c r="I9" s="420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5" customHeight="1" thickBot="1">
      <c r="B10" s="575"/>
      <c r="C10" s="592"/>
      <c r="D10" s="129"/>
      <c r="E10" s="129" t="s">
        <v>936</v>
      </c>
      <c r="F10" s="422" t="s">
        <v>743</v>
      </c>
      <c r="G10" s="422" t="s">
        <v>743</v>
      </c>
      <c r="H10" s="452"/>
      <c r="I10" s="422" t="s">
        <v>743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5" thickBot="1">
      <c r="B11" s="128"/>
      <c r="C11" s="79" t="s">
        <v>1179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2.75">
      <c r="B12" s="69" t="s">
        <v>242</v>
      </c>
      <c r="C12" s="79" t="s">
        <v>1182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5" thickBot="1">
      <c r="B13" s="69" t="s">
        <v>243</v>
      </c>
      <c r="C13" s="254"/>
      <c r="D13" s="92"/>
      <c r="E13" s="253"/>
      <c r="F13" s="169"/>
      <c r="G13" s="169"/>
      <c r="H13" s="372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2.75">
      <c r="B14" s="69" t="s">
        <v>244</v>
      </c>
      <c r="C14" s="79" t="s">
        <v>1183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5" thickBot="1">
      <c r="B15" s="69" t="s">
        <v>561</v>
      </c>
      <c r="C15" s="254"/>
      <c r="D15" s="92"/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2.75">
      <c r="B16" s="69" t="s">
        <v>580</v>
      </c>
      <c r="C16" s="79" t="s">
        <v>1181</v>
      </c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5" thickBot="1">
      <c r="B17" s="69" t="s">
        <v>581</v>
      </c>
      <c r="C17" s="254"/>
      <c r="D17" s="92"/>
      <c r="E17" s="253"/>
      <c r="F17" s="169"/>
      <c r="G17" s="169"/>
      <c r="H17" s="372">
        <v>1</v>
      </c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.7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2.75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2.75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2.75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.75" thickBot="1">
      <c r="B23" s="69"/>
      <c r="C23" s="102" t="s">
        <v>1149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2.75">
      <c r="B24" s="69" t="s">
        <v>578</v>
      </c>
      <c r="C24" s="79" t="s">
        <v>1033</v>
      </c>
      <c r="D24" s="92"/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5" thickBot="1">
      <c r="B25" s="69" t="s">
        <v>579</v>
      </c>
      <c r="C25" s="255"/>
      <c r="D25" s="94"/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2.75">
      <c r="B26" s="69" t="s">
        <v>563</v>
      </c>
      <c r="C26" s="79" t="s">
        <v>1034</v>
      </c>
      <c r="D26" s="92"/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2.75">
      <c r="B27" s="69" t="s">
        <v>575</v>
      </c>
      <c r="C27" s="255"/>
      <c r="D27" s="95"/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2.75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2.75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2.75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2.75">
      <c r="B31" s="69" t="s">
        <v>1095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3.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1150</v>
      </c>
      <c r="D33" s="92"/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2.75">
      <c r="B34" s="69" t="s">
        <v>568</v>
      </c>
      <c r="C34" s="254"/>
      <c r="D34" s="92"/>
      <c r="E34" s="253"/>
      <c r="F34" s="169"/>
      <c r="G34" s="169"/>
      <c r="H34" s="370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2.75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2.75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.7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9.5" thickBot="1">
      <c r="B40" s="531" t="s">
        <v>707</v>
      </c>
      <c r="C40" s="532"/>
      <c r="D40" s="532"/>
      <c r="E40" s="532"/>
      <c r="F40" s="532"/>
      <c r="G40" s="532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6" customHeight="1" thickBot="1">
      <c r="B2" s="544" t="s">
        <v>1060</v>
      </c>
      <c r="C2" s="556" t="s">
        <v>1038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15" customHeight="1" thickBot="1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Olomouc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5" thickBot="1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8" t="s">
        <v>1156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11"/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.75" thickBot="1">
      <c r="B8" s="513" t="s">
        <v>1032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4" t="s">
        <v>85</v>
      </c>
      <c r="C9" s="576" t="s">
        <v>739</v>
      </c>
      <c r="D9" s="429"/>
      <c r="E9" s="429" t="s">
        <v>912</v>
      </c>
      <c r="F9" s="425" t="s">
        <v>742</v>
      </c>
      <c r="G9" s="425" t="s">
        <v>688</v>
      </c>
      <c r="H9" s="451" t="s">
        <v>685</v>
      </c>
      <c r="I9" s="424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5" customHeight="1" thickBot="1">
      <c r="B10" s="575"/>
      <c r="C10" s="592"/>
      <c r="D10" s="129"/>
      <c r="E10" s="129" t="s">
        <v>1061</v>
      </c>
      <c r="F10" s="426" t="s">
        <v>743</v>
      </c>
      <c r="G10" s="426" t="s">
        <v>743</v>
      </c>
      <c r="H10" s="452"/>
      <c r="I10" s="426">
        <v>1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5" thickBot="1">
      <c r="B11" s="128"/>
      <c r="C11" s="79" t="s">
        <v>1062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2.75">
      <c r="B12" s="69" t="s">
        <v>1096</v>
      </c>
      <c r="C12" s="79" t="s">
        <v>1063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5" thickBot="1">
      <c r="B13" s="69" t="s">
        <v>1097</v>
      </c>
      <c r="C13" s="254"/>
      <c r="D13" s="92"/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2.75">
      <c r="B14" s="69" t="s">
        <v>1098</v>
      </c>
      <c r="C14" s="79" t="s">
        <v>1064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5" thickBot="1">
      <c r="B15" s="69" t="s">
        <v>1099</v>
      </c>
      <c r="C15" s="254"/>
      <c r="D15" s="92"/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2.75">
      <c r="B16" s="69" t="s">
        <v>1100</v>
      </c>
      <c r="C16" s="79" t="s">
        <v>1065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2.75">
      <c r="B17" s="69" t="s">
        <v>1101</v>
      </c>
      <c r="C17" s="254"/>
      <c r="D17" s="92"/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1102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1103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2.75">
      <c r="B20" s="69" t="s">
        <v>1104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2.75">
      <c r="B21" s="69" t="s">
        <v>1105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2.75">
      <c r="B22" s="69" t="s">
        <v>1106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1066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2.75">
      <c r="B24" s="69" t="s">
        <v>1107</v>
      </c>
      <c r="C24" s="255" t="s">
        <v>1067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2.75">
      <c r="B25" s="69" t="s">
        <v>1108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2.75">
      <c r="B26" s="69" t="s">
        <v>1109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2.75">
      <c r="B27" s="69" t="s">
        <v>1110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2.75">
      <c r="B28" s="69" t="s">
        <v>1111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2.75">
      <c r="B29" s="69" t="s">
        <v>1112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2.75">
      <c r="B30" s="69" t="s">
        <v>1113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2.75">
      <c r="B31" s="69" t="s">
        <v>1114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3.5" thickBot="1">
      <c r="B32" s="69" t="s">
        <v>1115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.7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9.5" thickBot="1">
      <c r="B34" s="531" t="s">
        <v>707</v>
      </c>
      <c r="C34" s="532"/>
      <c r="D34" s="532"/>
      <c r="E34" s="532"/>
      <c r="F34" s="532"/>
      <c r="G34" s="532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.75" thickBot="1"/>
    <row r="2" spans="2:9" ht="21.75" thickBot="1">
      <c r="B2" s="544" t="s">
        <v>584</v>
      </c>
      <c r="C2" s="598" t="str">
        <f>Technologie!D25</f>
        <v>Chladivo</v>
      </c>
      <c r="D2" s="599"/>
      <c r="E2" s="600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21.75" thickBot="1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16.5" thickBot="1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68" t="s">
        <v>938</v>
      </c>
      <c r="C5" s="569"/>
      <c r="D5" s="569"/>
      <c r="E5" s="569"/>
      <c r="F5" s="569"/>
      <c r="G5" s="569"/>
      <c r="H5" s="569"/>
      <c r="I5" s="570"/>
    </row>
    <row r="6" spans="2:9" s="72" customFormat="1" ht="12.75">
      <c r="B6" s="571"/>
      <c r="C6" s="572"/>
      <c r="D6" s="572"/>
      <c r="E6" s="572"/>
      <c r="F6" s="572"/>
      <c r="G6" s="572"/>
      <c r="H6" s="572"/>
      <c r="I6" s="573"/>
    </row>
    <row r="7" spans="2:9" s="72" customFormat="1" ht="12.75">
      <c r="B7" s="571"/>
      <c r="C7" s="572"/>
      <c r="D7" s="572"/>
      <c r="E7" s="572"/>
      <c r="F7" s="572"/>
      <c r="G7" s="572"/>
      <c r="H7" s="572"/>
      <c r="I7" s="573"/>
    </row>
    <row r="8" spans="2:29" s="72" customFormat="1" ht="13.5" thickBot="1">
      <c r="B8" s="571"/>
      <c r="C8" s="572"/>
      <c r="D8" s="572"/>
      <c r="E8" s="572"/>
      <c r="F8" s="572"/>
      <c r="G8" s="572"/>
      <c r="H8" s="572"/>
      <c r="I8" s="573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5" customHeight="1">
      <c r="B9" s="574" t="s">
        <v>85</v>
      </c>
      <c r="C9" s="576" t="s">
        <v>739</v>
      </c>
      <c r="D9" s="409" t="s">
        <v>742</v>
      </c>
      <c r="E9" s="409" t="s">
        <v>688</v>
      </c>
      <c r="F9" s="135" t="s">
        <v>939</v>
      </c>
      <c r="G9" s="408" t="s">
        <v>686</v>
      </c>
      <c r="H9" s="502" t="s">
        <v>697</v>
      </c>
      <c r="I9" s="503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.75" thickBot="1">
      <c r="B10" s="575"/>
      <c r="C10" s="577"/>
      <c r="D10" s="410" t="s">
        <v>743</v>
      </c>
      <c r="E10" s="410" t="s">
        <v>743</v>
      </c>
      <c r="F10" s="136" t="s">
        <v>182</v>
      </c>
      <c r="G10" s="410" t="s">
        <v>743</v>
      </c>
      <c r="H10" s="67" t="s">
        <v>687</v>
      </c>
      <c r="I10" s="68" t="s">
        <v>688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722</v>
      </c>
      <c r="D11" s="197" t="s">
        <v>940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2.7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2.7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2.7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2.7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.75" thickBot="1">
      <c r="B19" s="66"/>
      <c r="C19" s="60"/>
      <c r="D19" s="62"/>
      <c r="E19" s="63"/>
      <c r="F19" s="64"/>
      <c r="G19" s="65"/>
      <c r="H19" s="65"/>
      <c r="I19" s="65"/>
    </row>
    <row r="20" spans="2:9" ht="19.5" thickBot="1">
      <c r="B20" s="531" t="s">
        <v>707</v>
      </c>
      <c r="C20" s="532"/>
      <c r="D20" s="532"/>
      <c r="E20" s="532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="60" zoomScaleNormal="60" workbookViewId="0" topLeftCell="A1">
      <selection activeCell="B7" sqref="B7:J7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.75" thickBot="1"/>
    <row r="2" spans="2:10" ht="21.75" thickBot="1">
      <c r="B2" s="544" t="s">
        <v>181</v>
      </c>
      <c r="C2" s="598" t="str">
        <f>Technologie!D29</f>
        <v>Potrubí pro mrazicí okruhy (LT)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21.75" thickBot="1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16.5" thickBot="1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2.75">
      <c r="B5" s="568" t="s">
        <v>943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2.75">
      <c r="B6" s="601" t="s">
        <v>1162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2.75">
      <c r="B7" s="571"/>
      <c r="C7" s="572"/>
      <c r="D7" s="572"/>
      <c r="E7" s="572"/>
      <c r="F7" s="572"/>
      <c r="G7" s="572"/>
      <c r="H7" s="572"/>
      <c r="I7" s="572"/>
      <c r="J7" s="573"/>
    </row>
    <row r="8" spans="2:10" s="72" customFormat="1" ht="13.5" thickBot="1">
      <c r="B8" s="571"/>
      <c r="C8" s="572"/>
      <c r="D8" s="572"/>
      <c r="E8" s="572"/>
      <c r="F8" s="572"/>
      <c r="G8" s="572"/>
      <c r="H8" s="572"/>
      <c r="I8" s="572"/>
      <c r="J8" s="573"/>
    </row>
    <row r="9" spans="2:10" ht="14.45" customHeight="1">
      <c r="B9" s="574" t="s">
        <v>85</v>
      </c>
      <c r="C9" s="576" t="s">
        <v>739</v>
      </c>
      <c r="D9" s="107" t="s">
        <v>949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15" ht="15.75" thickBot="1">
      <c r="B10" s="575"/>
      <c r="C10" s="577"/>
      <c r="D10" s="108" t="s">
        <v>27</v>
      </c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2.75">
      <c r="B12" s="69" t="s">
        <v>145</v>
      </c>
      <c r="C12" s="70" t="s">
        <v>941</v>
      </c>
      <c r="D12" s="71"/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2.7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2.7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2.7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2.7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2.7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2.7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2.7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2.7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2.7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2.7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2.7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2.7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2.7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2.7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.7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9.5" thickBot="1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.75" thickBot="1"/>
    <row r="2" spans="2:10" ht="21.75" thickBot="1">
      <c r="B2" s="544" t="s">
        <v>591</v>
      </c>
      <c r="C2" s="598" t="str">
        <f>Technologie!D30</f>
        <v>Potrubí pro chladicí (MT) a klimatizační (HT) okruhy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21.75" thickBot="1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16.5" thickBot="1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ht="15">
      <c r="B5" s="568" t="s">
        <v>943</v>
      </c>
      <c r="C5" s="569"/>
      <c r="D5" s="569"/>
      <c r="E5" s="569"/>
      <c r="F5" s="569"/>
      <c r="G5" s="569"/>
      <c r="H5" s="569"/>
      <c r="I5" s="569"/>
      <c r="J5" s="570"/>
    </row>
    <row r="6" spans="2:10" ht="14.45" customHeight="1">
      <c r="B6" s="601" t="s">
        <v>1026</v>
      </c>
      <c r="C6" s="572"/>
      <c r="D6" s="572"/>
      <c r="E6" s="572"/>
      <c r="F6" s="572"/>
      <c r="G6" s="572"/>
      <c r="H6" s="572"/>
      <c r="I6" s="572"/>
      <c r="J6" s="573"/>
    </row>
    <row r="7" spans="2:10" ht="14.65" customHeight="1">
      <c r="B7" s="571"/>
      <c r="C7" s="572"/>
      <c r="D7" s="572"/>
      <c r="E7" s="572"/>
      <c r="F7" s="572"/>
      <c r="G7" s="572"/>
      <c r="H7" s="572"/>
      <c r="I7" s="572"/>
      <c r="J7" s="573"/>
    </row>
    <row r="8" spans="2:10" ht="15.75" thickBot="1">
      <c r="B8" s="571"/>
      <c r="C8" s="572"/>
      <c r="D8" s="572"/>
      <c r="E8" s="572"/>
      <c r="F8" s="572"/>
      <c r="G8" s="572"/>
      <c r="H8" s="572"/>
      <c r="I8" s="572"/>
      <c r="J8" s="573"/>
    </row>
    <row r="9" spans="2:10" ht="14.45" customHeight="1">
      <c r="B9" s="574" t="s">
        <v>85</v>
      </c>
      <c r="C9" s="576" t="s">
        <v>739</v>
      </c>
      <c r="D9" s="412" t="s">
        <v>949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30" ht="15.75" thickBot="1">
      <c r="B10" s="575"/>
      <c r="C10" s="577"/>
      <c r="D10" s="414" t="s">
        <v>27</v>
      </c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2.75">
      <c r="B12" s="69" t="s">
        <v>590</v>
      </c>
      <c r="C12" s="70" t="s">
        <v>942</v>
      </c>
      <c r="D12" s="71"/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2.75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2.75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2.75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2.75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2.75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2.75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2.75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2.75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2.75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2.75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2.75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2.75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2.75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2.75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3.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.7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9.5" thickBot="1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4" t="s">
        <v>600</v>
      </c>
      <c r="C2" s="556" t="str">
        <f>Technologie!D34</f>
        <v>H-izolace 13mm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21.75" thickBot="1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21.6" customHeight="1" thickBot="1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2.75">
      <c r="B5" s="568" t="s">
        <v>1163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15" customHeight="1">
      <c r="B6" s="571" t="s">
        <v>1164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2.75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ht="13.5" thickBot="1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ht="14.45" customHeight="1">
      <c r="B9" s="574" t="s">
        <v>85</v>
      </c>
      <c r="C9" s="576" t="s">
        <v>950</v>
      </c>
      <c r="D9" s="412" t="s">
        <v>949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10" ht="15.75" thickBot="1">
      <c r="B10" s="575"/>
      <c r="C10" s="577"/>
      <c r="D10" s="414" t="s">
        <v>27</v>
      </c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2.75">
      <c r="B12" s="69" t="s">
        <v>151</v>
      </c>
      <c r="C12" s="70" t="s">
        <v>946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38.25">
      <c r="B13" s="69" t="s">
        <v>153</v>
      </c>
      <c r="C13" s="104" t="s">
        <v>947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.7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5" thickBot="1">
      <c r="B16" s="531" t="s">
        <v>707</v>
      </c>
      <c r="C16" s="532"/>
      <c r="D16" s="532"/>
      <c r="E16" s="532"/>
      <c r="F16" s="533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.75" thickBot="1"/>
    <row r="2" spans="2:10" ht="21.75" thickBot="1">
      <c r="B2" s="544" t="s">
        <v>598</v>
      </c>
      <c r="C2" s="556" t="str">
        <f>Technologie!D35</f>
        <v>M-Izolace 19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5" thickBot="1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16.5" thickBot="1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15" customHeight="1">
      <c r="B5" s="568" t="s">
        <v>1163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15" customHeight="1">
      <c r="B6" s="571" t="s">
        <v>1164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15" customHeight="1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ht="13.5" thickBot="1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ht="15">
      <c r="B9" s="603" t="s">
        <v>85</v>
      </c>
      <c r="C9" s="576" t="s">
        <v>950</v>
      </c>
      <c r="D9" s="412" t="s">
        <v>949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10" ht="15.75" thickBot="1">
      <c r="B10" s="604"/>
      <c r="C10" s="577"/>
      <c r="D10" s="414" t="s">
        <v>27</v>
      </c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2.75">
      <c r="B12" s="69" t="s">
        <v>597</v>
      </c>
      <c r="C12" s="70" t="s">
        <v>679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5" customHeight="1">
      <c r="B13" s="69" t="s">
        <v>599</v>
      </c>
      <c r="C13" s="104" t="s">
        <v>947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2.75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2.75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3.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.7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5" thickBot="1">
      <c r="B18" s="531" t="s">
        <v>150</v>
      </c>
      <c r="C18" s="532"/>
      <c r="D18" s="532"/>
      <c r="E18" s="532"/>
      <c r="F18" s="533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E21" sqref="E21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.75" thickBot="1"/>
    <row r="2" spans="2:8" ht="21.75" thickBot="1">
      <c r="B2" s="17"/>
      <c r="C2" s="18"/>
      <c r="D2" s="453" t="str">
        <f>'Celkem  Nab+Tech'!D2:F2</f>
        <v xml:space="preserve">MAKRO Cash &amp; Carry CR </v>
      </c>
      <c r="E2" s="490"/>
      <c r="F2" s="35" t="s">
        <v>681</v>
      </c>
      <c r="G2" s="484" t="str">
        <f>'Celkem  Nab+Tech'!H2</f>
        <v>XY</v>
      </c>
      <c r="H2" s="485"/>
    </row>
    <row r="3" spans="2:8" s="16" customFormat="1" ht="16.5" thickBot="1">
      <c r="B3" s="14"/>
      <c r="C3" s="15"/>
      <c r="D3" s="492"/>
      <c r="E3" s="493"/>
      <c r="F3" s="36" t="s">
        <v>682</v>
      </c>
      <c r="G3" s="486" t="str">
        <f>'Celkem  Nab+Tech'!H3</f>
        <v>Makro Olomouc - remodelling chlazení</v>
      </c>
      <c r="H3" s="487"/>
    </row>
    <row r="4" spans="2:8" s="16" customFormat="1" ht="21.75" thickBot="1">
      <c r="B4" s="31"/>
      <c r="C4" s="32"/>
      <c r="D4" s="459" t="s">
        <v>698</v>
      </c>
      <c r="E4" s="491"/>
      <c r="F4" s="37" t="s">
        <v>683</v>
      </c>
      <c r="G4" s="488" t="str">
        <f>'Celkem  Nab+Tech'!H4</f>
        <v>XX.XX.2020</v>
      </c>
      <c r="H4" s="489"/>
    </row>
    <row r="5" ht="15.75" thickBot="1">
      <c r="E5" s="2"/>
    </row>
    <row r="6" spans="2:16" ht="15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47" t="s">
        <v>697</v>
      </c>
      <c r="H6" s="448"/>
      <c r="P6" s="325"/>
    </row>
    <row r="7" spans="2:19" s="9" customFormat="1" ht="15.75" thickBot="1">
      <c r="B7" s="464"/>
      <c r="C7" s="465"/>
      <c r="D7" s="469"/>
      <c r="E7" s="469"/>
      <c r="F7" s="471"/>
      <c r="G7" s="133" t="s">
        <v>687</v>
      </c>
      <c r="H7" s="138" t="s">
        <v>688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75">
      <c r="B8" s="30" t="s">
        <v>0</v>
      </c>
      <c r="C8" s="480" t="s">
        <v>715</v>
      </c>
      <c r="D8" s="480"/>
      <c r="E8" s="480"/>
      <c r="F8" s="480"/>
      <c r="G8" s="480"/>
      <c r="H8" s="481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717</v>
      </c>
      <c r="E9" s="76">
        <f>'T 1.01'!I43</f>
        <v>144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716</v>
      </c>
      <c r="E10" s="76">
        <f>'T 1.02'!I38</f>
        <v>36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718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719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720</v>
      </c>
      <c r="E13" s="76">
        <f>'T 1.05'!I40</f>
        <v>165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721</v>
      </c>
      <c r="E14" s="76">
        <f>'T 1.06'!I38</f>
        <v>315</v>
      </c>
      <c r="F14" s="290">
        <f>'T 1.06'!J38</f>
        <v>0</v>
      </c>
      <c r="G14" s="291">
        <f>'T 1.06'!K38</f>
        <v>0</v>
      </c>
      <c r="H14" s="292">
        <f>'T 1.06'!L38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.75" thickBot="1">
      <c r="B15" s="3"/>
      <c r="C15" s="13" t="s">
        <v>1035</v>
      </c>
      <c r="D15" s="12" t="s">
        <v>1036</v>
      </c>
      <c r="E15" s="76">
        <f>'T 1.07'!I37</f>
        <v>58</v>
      </c>
      <c r="F15" s="290">
        <f>'T 1.07'!J37</f>
        <v>0</v>
      </c>
      <c r="G15" s="293">
        <f>'T 1.07'!K37</f>
        <v>0</v>
      </c>
      <c r="H15" s="294">
        <f>'T 1.07'!L37</f>
        <v>0</v>
      </c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5" thickBot="1">
      <c r="B16" s="28"/>
      <c r="C16" s="482" t="s">
        <v>707</v>
      </c>
      <c r="D16" s="483"/>
      <c r="E16" s="77">
        <f>SUM(E9:E15)</f>
        <v>768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.7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75">
      <c r="B18" s="30" t="s">
        <v>1</v>
      </c>
      <c r="C18" s="480" t="s">
        <v>1039</v>
      </c>
      <c r="D18" s="480"/>
      <c r="E18" s="480"/>
      <c r="F18" s="480"/>
      <c r="G18" s="480"/>
      <c r="H18" s="48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1030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1029</v>
      </c>
      <c r="E20" s="76">
        <f>'T 2.02'!H40</f>
        <v>6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.75" thickBot="1">
      <c r="B21" s="3"/>
      <c r="C21" s="13" t="s">
        <v>1037</v>
      </c>
      <c r="D21" s="12" t="s">
        <v>1038</v>
      </c>
      <c r="E21" s="76">
        <f>'T 2.03'!H34</f>
        <v>6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5" thickBot="1">
      <c r="B22" s="28"/>
      <c r="C22" s="482" t="s">
        <v>707</v>
      </c>
      <c r="D22" s="483"/>
      <c r="E22" s="77">
        <f>SUM(E19:E21)</f>
        <v>12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.7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75">
      <c r="B24" s="30" t="s">
        <v>2</v>
      </c>
      <c r="C24" s="480" t="s">
        <v>722</v>
      </c>
      <c r="D24" s="480"/>
      <c r="E24" s="480"/>
      <c r="F24" s="480"/>
      <c r="G24" s="480"/>
      <c r="H24" s="48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.75" thickBot="1">
      <c r="B25" s="3"/>
      <c r="C25" s="13" t="s">
        <v>10</v>
      </c>
      <c r="D25" s="12" t="s">
        <v>722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5" thickBot="1">
      <c r="B26" s="28"/>
      <c r="C26" s="482" t="s">
        <v>707</v>
      </c>
      <c r="D26" s="483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.7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75">
      <c r="B28" s="30" t="s">
        <v>3</v>
      </c>
      <c r="C28" s="480" t="s">
        <v>723</v>
      </c>
      <c r="D28" s="480"/>
      <c r="E28" s="480"/>
      <c r="F28" s="480"/>
      <c r="G28" s="480"/>
      <c r="H28" s="48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941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.75" thickBot="1">
      <c r="B30" s="3"/>
      <c r="C30" s="13" t="s">
        <v>589</v>
      </c>
      <c r="D30" s="12" t="s">
        <v>724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5" thickBot="1">
      <c r="B31" s="28"/>
      <c r="C31" s="482" t="s">
        <v>707</v>
      </c>
      <c r="D31" s="483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.7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75">
      <c r="B33" s="30" t="s">
        <v>4</v>
      </c>
      <c r="C33" s="480" t="s">
        <v>725</v>
      </c>
      <c r="D33" s="480"/>
      <c r="E33" s="480"/>
      <c r="F33" s="480"/>
      <c r="G33" s="480"/>
      <c r="H33" s="481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5">
      <c r="B34" s="3"/>
      <c r="C34" s="13" t="s">
        <v>15</v>
      </c>
      <c r="D34" s="12" t="s">
        <v>726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727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.75" thickBot="1">
      <c r="B36" s="3"/>
      <c r="C36" s="13" t="s">
        <v>593</v>
      </c>
      <c r="D36" s="12" t="s">
        <v>728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15" customHeight="1" thickBot="1">
      <c r="B37" s="28"/>
      <c r="C37" s="482" t="s">
        <v>707</v>
      </c>
      <c r="D37" s="483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.7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75">
      <c r="B39" s="30" t="s">
        <v>249</v>
      </c>
      <c r="C39" s="480" t="s">
        <v>729</v>
      </c>
      <c r="D39" s="480"/>
      <c r="E39" s="480"/>
      <c r="F39" s="480"/>
      <c r="G39" s="480"/>
      <c r="H39" s="48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730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.75" thickBot="1">
      <c r="B41" s="3"/>
      <c r="C41" s="13" t="s">
        <v>602</v>
      </c>
      <c r="D41" s="12" t="s">
        <v>731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15" customHeight="1" thickBot="1">
      <c r="B42" s="28"/>
      <c r="C42" s="482" t="s">
        <v>707</v>
      </c>
      <c r="D42" s="483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.7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75">
      <c r="B44" s="30" t="s">
        <v>17</v>
      </c>
      <c r="C44" s="480" t="s">
        <v>732</v>
      </c>
      <c r="D44" s="480"/>
      <c r="E44" s="480"/>
      <c r="F44" s="480"/>
      <c r="G44" s="480"/>
      <c r="H44" s="48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.75" thickBot="1">
      <c r="B45" s="3"/>
      <c r="C45" s="13" t="s">
        <v>22</v>
      </c>
      <c r="D45" s="12" t="s">
        <v>732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15" customHeight="1" thickBot="1">
      <c r="B46" s="28"/>
      <c r="C46" s="482" t="s">
        <v>707</v>
      </c>
      <c r="D46" s="483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.7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75">
      <c r="B48" s="30" t="s">
        <v>18</v>
      </c>
      <c r="C48" s="480" t="s">
        <v>733</v>
      </c>
      <c r="D48" s="480"/>
      <c r="E48" s="480"/>
      <c r="F48" s="480"/>
      <c r="G48" s="480"/>
      <c r="H48" s="48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.75" thickBot="1">
      <c r="B49" s="3"/>
      <c r="C49" s="13" t="s">
        <v>23</v>
      </c>
      <c r="D49" s="12" t="s">
        <v>733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15" customHeight="1" thickBot="1">
      <c r="B50" s="28"/>
      <c r="C50" s="482" t="s">
        <v>707</v>
      </c>
      <c r="D50" s="483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.7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75">
      <c r="B52" s="30" t="s">
        <v>19</v>
      </c>
      <c r="C52" s="480" t="s">
        <v>734</v>
      </c>
      <c r="D52" s="480"/>
      <c r="E52" s="480"/>
      <c r="F52" s="480"/>
      <c r="G52" s="480"/>
      <c r="H52" s="48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5" thickBot="1">
      <c r="B53" s="3"/>
      <c r="C53" s="13" t="s">
        <v>24</v>
      </c>
      <c r="D53" s="12" t="s">
        <v>734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15" customHeight="1" thickBot="1">
      <c r="B54" s="28"/>
      <c r="C54" s="482" t="s">
        <v>707</v>
      </c>
      <c r="D54" s="483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.7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75">
      <c r="B56" s="30" t="s">
        <v>20</v>
      </c>
      <c r="C56" s="480" t="s">
        <v>1135</v>
      </c>
      <c r="D56" s="480"/>
      <c r="E56" s="480"/>
      <c r="F56" s="480"/>
      <c r="G56" s="480"/>
      <c r="H56" s="48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.75" thickBot="1">
      <c r="B57" s="3"/>
      <c r="C57" s="13" t="s">
        <v>25</v>
      </c>
      <c r="D57" s="12" t="s">
        <v>735</v>
      </c>
      <c r="E57" s="299">
        <f>'T 10.01'!G63</f>
        <v>2342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5" thickBot="1">
      <c r="B58" s="28"/>
      <c r="C58" s="482" t="s">
        <v>707</v>
      </c>
      <c r="D58" s="483"/>
      <c r="E58" s="300">
        <f>SUM(E57:E57)</f>
        <v>2342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.7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75">
      <c r="B60" s="30" t="s">
        <v>21</v>
      </c>
      <c r="C60" s="480" t="s">
        <v>714</v>
      </c>
      <c r="D60" s="480"/>
      <c r="E60" s="480"/>
      <c r="F60" s="480"/>
      <c r="G60" s="480"/>
      <c r="H60" s="48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.75" thickBot="1">
      <c r="B61" s="3"/>
      <c r="C61" s="13" t="s">
        <v>26</v>
      </c>
      <c r="D61" s="12" t="s">
        <v>713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5" thickBot="1">
      <c r="B62" s="28"/>
      <c r="C62" s="482" t="s">
        <v>707</v>
      </c>
      <c r="D62" s="483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.7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9.5" thickBot="1">
      <c r="B64" s="472" t="s">
        <v>693</v>
      </c>
      <c r="C64" s="473"/>
      <c r="D64" s="473"/>
      <c r="E64" s="301">
        <f>E16+E22+E26+E31+E37+E42+E46+E50+E54+E58+E62</f>
        <v>4857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4" t="s">
        <v>595</v>
      </c>
      <c r="C2" s="556" t="str">
        <f>Technologie!D36</f>
        <v>T-Izolace 32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5" thickBot="1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16.5" thickBot="1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15" customHeight="1">
      <c r="B5" s="568" t="s">
        <v>944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15" customHeight="1">
      <c r="B6" s="571" t="s">
        <v>1164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15" customHeight="1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ht="13.5" thickBot="1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ht="15">
      <c r="B9" s="603" t="s">
        <v>85</v>
      </c>
      <c r="C9" s="576" t="s">
        <v>950</v>
      </c>
      <c r="D9" s="412" t="s">
        <v>949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10" ht="15.75" thickBot="1">
      <c r="B10" s="604"/>
      <c r="C10" s="577"/>
      <c r="D10" s="414" t="s">
        <v>27</v>
      </c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2.75">
      <c r="B12" s="69" t="s">
        <v>594</v>
      </c>
      <c r="C12" s="70" t="s">
        <v>948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5.5">
      <c r="B13" s="69" t="s">
        <v>596</v>
      </c>
      <c r="C13" s="104" t="s">
        <v>947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2.7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2.7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2.75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3.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.7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9.5" thickBot="1">
      <c r="B19" s="531" t="s">
        <v>707</v>
      </c>
      <c r="C19" s="532"/>
      <c r="D19" s="532"/>
      <c r="E19" s="532"/>
      <c r="F19" s="533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.75" thickBot="1"/>
    <row r="2" spans="2:9" ht="21.75" thickBot="1">
      <c r="B2" s="544" t="s">
        <v>141</v>
      </c>
      <c r="C2" s="556" t="str">
        <f>Technologie!D40</f>
        <v>Elektro rozvaděče a příslušenství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5" thickBot="1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16.5" thickBot="1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68" t="s">
        <v>951</v>
      </c>
      <c r="C5" s="569"/>
      <c r="D5" s="569"/>
      <c r="E5" s="569"/>
      <c r="F5" s="569"/>
      <c r="G5" s="569"/>
      <c r="H5" s="569"/>
      <c r="I5" s="570"/>
    </row>
    <row r="6" spans="2:9" s="72" customFormat="1" ht="12.75">
      <c r="B6" s="571" t="s">
        <v>1165</v>
      </c>
      <c r="C6" s="572"/>
      <c r="D6" s="572"/>
      <c r="E6" s="572"/>
      <c r="F6" s="572"/>
      <c r="G6" s="572"/>
      <c r="H6" s="572"/>
      <c r="I6" s="573"/>
    </row>
    <row r="7" spans="2:9" s="72" customFormat="1" ht="12.75">
      <c r="B7" s="571" t="s">
        <v>952</v>
      </c>
      <c r="C7" s="572"/>
      <c r="D7" s="572"/>
      <c r="E7" s="572"/>
      <c r="F7" s="572"/>
      <c r="G7" s="572"/>
      <c r="H7" s="572"/>
      <c r="I7" s="573"/>
    </row>
    <row r="8" spans="2:9" s="72" customFormat="1" ht="13.5" thickBot="1">
      <c r="B8" s="571"/>
      <c r="C8" s="572"/>
      <c r="D8" s="572"/>
      <c r="E8" s="572"/>
      <c r="F8" s="572"/>
      <c r="G8" s="572"/>
      <c r="H8" s="572"/>
      <c r="I8" s="573"/>
    </row>
    <row r="9" spans="2:9" ht="15">
      <c r="B9" s="603" t="s">
        <v>85</v>
      </c>
      <c r="C9" s="605" t="s">
        <v>950</v>
      </c>
      <c r="D9" s="409" t="s">
        <v>742</v>
      </c>
      <c r="E9" s="409" t="s">
        <v>688</v>
      </c>
      <c r="F9" s="451" t="s">
        <v>685</v>
      </c>
      <c r="G9" s="408" t="s">
        <v>686</v>
      </c>
      <c r="H9" s="502" t="s">
        <v>697</v>
      </c>
      <c r="I9" s="503"/>
    </row>
    <row r="10" spans="2:9" ht="15.75" thickBot="1">
      <c r="B10" s="604"/>
      <c r="C10" s="606"/>
      <c r="D10" s="410" t="s">
        <v>743</v>
      </c>
      <c r="E10" s="410" t="s">
        <v>743</v>
      </c>
      <c r="F10" s="452"/>
      <c r="G10" s="410" t="s">
        <v>743</v>
      </c>
      <c r="H10" s="67" t="s">
        <v>687</v>
      </c>
      <c r="I10" s="68" t="s">
        <v>688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15" customHeight="1">
      <c r="B12" s="69" t="s">
        <v>136</v>
      </c>
      <c r="C12" s="70" t="s">
        <v>1068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2.75">
      <c r="B13" s="69" t="s">
        <v>137</v>
      </c>
      <c r="C13" s="70" t="s">
        <v>952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3.5" thickBot="1">
      <c r="B14" s="73"/>
      <c r="C14" s="78"/>
      <c r="D14" s="212"/>
      <c r="E14" s="212"/>
      <c r="F14" s="84"/>
      <c r="G14" s="210"/>
      <c r="H14" s="207"/>
      <c r="I14" s="206"/>
    </row>
    <row r="15" spans="2:9" ht="15.75" thickBot="1">
      <c r="B15" s="66"/>
      <c r="C15" s="60"/>
      <c r="D15" s="62"/>
      <c r="E15" s="63"/>
      <c r="F15" s="64"/>
      <c r="G15" s="213"/>
      <c r="H15" s="213"/>
      <c r="I15" s="213"/>
    </row>
    <row r="16" spans="2:9" ht="19.5" thickBot="1">
      <c r="B16" s="531" t="s">
        <v>707</v>
      </c>
      <c r="C16" s="532"/>
      <c r="D16" s="532"/>
      <c r="E16" s="533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.75" thickBot="1"/>
    <row r="2" spans="2:9" ht="21.75" thickBot="1">
      <c r="B2" s="544" t="s">
        <v>642</v>
      </c>
      <c r="C2" s="556" t="str">
        <f>Technologie!D41</f>
        <v>Elektro kabely a montáž elektro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5" thickBot="1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16.5" thickBot="1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68" t="s">
        <v>951</v>
      </c>
      <c r="C5" s="569"/>
      <c r="D5" s="569"/>
      <c r="E5" s="569"/>
      <c r="F5" s="569"/>
      <c r="G5" s="569"/>
      <c r="H5" s="569"/>
      <c r="I5" s="570"/>
    </row>
    <row r="6" spans="2:9" s="72" customFormat="1" ht="12.75">
      <c r="B6" s="571" t="s">
        <v>1184</v>
      </c>
      <c r="C6" s="572"/>
      <c r="D6" s="572"/>
      <c r="E6" s="572"/>
      <c r="F6" s="572"/>
      <c r="G6" s="572"/>
      <c r="H6" s="572"/>
      <c r="I6" s="573"/>
    </row>
    <row r="7" spans="2:9" s="72" customFormat="1" ht="13.15" customHeight="1">
      <c r="B7" s="571" t="s">
        <v>1185</v>
      </c>
      <c r="C7" s="572"/>
      <c r="D7" s="572"/>
      <c r="E7" s="572"/>
      <c r="F7" s="572"/>
      <c r="G7" s="572"/>
      <c r="H7" s="572"/>
      <c r="I7" s="573"/>
    </row>
    <row r="8" spans="2:9" s="72" customFormat="1" ht="13.5" thickBot="1">
      <c r="B8" s="571"/>
      <c r="C8" s="572"/>
      <c r="D8" s="572"/>
      <c r="E8" s="572"/>
      <c r="F8" s="572"/>
      <c r="G8" s="572"/>
      <c r="H8" s="572"/>
      <c r="I8" s="573"/>
    </row>
    <row r="9" spans="2:49" ht="15">
      <c r="B9" s="603" t="s">
        <v>85</v>
      </c>
      <c r="C9" s="605" t="s">
        <v>950</v>
      </c>
      <c r="D9" s="409" t="s">
        <v>742</v>
      </c>
      <c r="E9" s="409" t="s">
        <v>688</v>
      </c>
      <c r="F9" s="451" t="s">
        <v>685</v>
      </c>
      <c r="G9" s="408" t="s">
        <v>686</v>
      </c>
      <c r="H9" s="502" t="s">
        <v>697</v>
      </c>
      <c r="I9" s="503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.75" thickBot="1">
      <c r="B10" s="604"/>
      <c r="C10" s="606"/>
      <c r="D10" s="410" t="s">
        <v>743</v>
      </c>
      <c r="E10" s="410" t="s">
        <v>743</v>
      </c>
      <c r="F10" s="452"/>
      <c r="G10" s="410" t="s">
        <v>743</v>
      </c>
      <c r="H10" s="67" t="s">
        <v>687</v>
      </c>
      <c r="I10" s="68" t="s">
        <v>688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2.75">
      <c r="B12" s="69" t="s">
        <v>643</v>
      </c>
      <c r="C12" s="70" t="s">
        <v>1186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2.75">
      <c r="B13" s="69" t="s">
        <v>644</v>
      </c>
      <c r="C13" s="70" t="s">
        <v>954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2.75">
      <c r="B14" s="69" t="s">
        <v>645</v>
      </c>
      <c r="C14" s="70" t="s">
        <v>953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.7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.7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5" thickBot="1">
      <c r="B17" s="531" t="s">
        <v>707</v>
      </c>
      <c r="C17" s="532"/>
      <c r="D17" s="532"/>
      <c r="E17" s="533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4" t="s">
        <v>143</v>
      </c>
      <c r="C2" s="556" t="str">
        <f>Technologie!D45</f>
        <v>Monitorovací a řídící systém pro chlazení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5" thickBot="1">
      <c r="B3" s="545"/>
      <c r="C3" s="264" t="s">
        <v>907</v>
      </c>
      <c r="D3" s="527"/>
      <c r="E3" s="527"/>
      <c r="F3" s="528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21.75" thickBot="1">
      <c r="B4" s="546"/>
      <c r="C4" s="607"/>
      <c r="D4" s="608"/>
      <c r="E4" s="608"/>
      <c r="F4" s="609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ht="15">
      <c r="B5" s="568" t="s">
        <v>958</v>
      </c>
      <c r="C5" s="569"/>
      <c r="D5" s="569"/>
      <c r="E5" s="569"/>
      <c r="F5" s="569"/>
      <c r="G5" s="569"/>
      <c r="H5" s="569"/>
      <c r="I5" s="569"/>
      <c r="J5" s="570"/>
    </row>
    <row r="6" spans="2:10" ht="15">
      <c r="B6" s="511" t="s">
        <v>956</v>
      </c>
      <c r="C6" s="508"/>
      <c r="D6" s="508"/>
      <c r="E6" s="508"/>
      <c r="F6" s="508"/>
      <c r="G6" s="508"/>
      <c r="H6" s="508"/>
      <c r="I6" s="508"/>
      <c r="J6" s="512"/>
    </row>
    <row r="7" spans="2:10" ht="15">
      <c r="B7" s="511" t="s">
        <v>957</v>
      </c>
      <c r="C7" s="508"/>
      <c r="D7" s="508"/>
      <c r="E7" s="508"/>
      <c r="F7" s="508"/>
      <c r="G7" s="508"/>
      <c r="H7" s="508"/>
      <c r="I7" s="508"/>
      <c r="J7" s="512"/>
    </row>
    <row r="8" spans="2:10" ht="15.75" thickBot="1">
      <c r="B8" s="513"/>
      <c r="C8" s="514"/>
      <c r="D8" s="514"/>
      <c r="E8" s="514"/>
      <c r="F8" s="514"/>
      <c r="G8" s="514"/>
      <c r="H8" s="514"/>
      <c r="I8" s="514"/>
      <c r="J8" s="515"/>
    </row>
    <row r="9" spans="2:10" ht="15">
      <c r="B9" s="574" t="s">
        <v>85</v>
      </c>
      <c r="C9" s="576" t="s">
        <v>739</v>
      </c>
      <c r="D9" s="605" t="s">
        <v>684</v>
      </c>
      <c r="E9" s="409" t="s">
        <v>742</v>
      </c>
      <c r="F9" s="409" t="s">
        <v>688</v>
      </c>
      <c r="G9" s="451" t="s">
        <v>685</v>
      </c>
      <c r="H9" s="408" t="s">
        <v>686</v>
      </c>
      <c r="I9" s="502" t="s">
        <v>697</v>
      </c>
      <c r="J9" s="503"/>
    </row>
    <row r="10" spans="2:10" ht="15.75" thickBot="1">
      <c r="B10" s="575"/>
      <c r="C10" s="577"/>
      <c r="D10" s="606"/>
      <c r="E10" s="410" t="s">
        <v>743</v>
      </c>
      <c r="F10" s="410" t="s">
        <v>743</v>
      </c>
      <c r="G10" s="452"/>
      <c r="H10" s="410" t="s">
        <v>743</v>
      </c>
      <c r="I10" s="67" t="s">
        <v>687</v>
      </c>
      <c r="J10" s="68" t="s">
        <v>688</v>
      </c>
    </row>
    <row r="11" spans="2:10" s="72" customFormat="1" ht="12.75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2.75">
      <c r="B12" s="69" t="s">
        <v>90</v>
      </c>
      <c r="C12" s="289"/>
      <c r="D12" s="93" t="s">
        <v>732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3.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.7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5" thickBot="1">
      <c r="B15" s="531" t="s">
        <v>707</v>
      </c>
      <c r="C15" s="532"/>
      <c r="D15" s="532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.75" thickBot="1"/>
    <row r="2" spans="2:9" ht="21.75" thickBot="1">
      <c r="B2" s="544" t="s">
        <v>142</v>
      </c>
      <c r="C2" s="556" t="str">
        <f>Technologie!D49</f>
        <v>Doprava pro technologii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5" customHeight="1" thickBot="1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21.6" customHeight="1" thickBot="1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9" s="72" customFormat="1" ht="13.15" customHeight="1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9" s="72" customFormat="1" ht="12.75">
      <c r="B7" s="571"/>
      <c r="C7" s="572"/>
      <c r="D7" s="572"/>
      <c r="E7" s="572"/>
      <c r="F7" s="572"/>
      <c r="G7" s="572"/>
      <c r="H7" s="572"/>
      <c r="I7" s="573"/>
    </row>
    <row r="8" spans="2:9" s="72" customFormat="1" ht="13.5" thickBot="1">
      <c r="B8" s="571"/>
      <c r="C8" s="572"/>
      <c r="D8" s="572"/>
      <c r="E8" s="572"/>
      <c r="F8" s="572"/>
      <c r="G8" s="572"/>
      <c r="H8" s="572"/>
      <c r="I8" s="573"/>
    </row>
    <row r="9" spans="2:9" ht="14.45" customHeight="1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9" ht="15.75" thickBot="1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906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.7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.75" thickBot="1">
      <c r="B14" s="66"/>
      <c r="C14" s="60"/>
      <c r="D14" s="62"/>
      <c r="E14" s="63"/>
      <c r="F14" s="64"/>
      <c r="G14" s="211"/>
      <c r="H14" s="211"/>
      <c r="I14" s="211"/>
    </row>
    <row r="15" spans="2:9" ht="19.5" thickBot="1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.75" thickBot="1"/>
    <row r="2" spans="2:9" ht="21.75" thickBot="1">
      <c r="B2" s="544" t="s">
        <v>172</v>
      </c>
      <c r="C2" s="556" t="str">
        <f>Technologie!D53</f>
        <v>Vícepráce, jeřáby a kontejnery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5" customHeight="1" thickBot="1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21.6" customHeight="1" thickBot="1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68" t="s">
        <v>962</v>
      </c>
      <c r="C5" s="569"/>
      <c r="D5" s="569"/>
      <c r="E5" s="569"/>
      <c r="F5" s="569"/>
      <c r="G5" s="569"/>
      <c r="H5" s="569"/>
      <c r="I5" s="570"/>
    </row>
    <row r="6" spans="2:9" s="72" customFormat="1" ht="12.75">
      <c r="B6" s="571" t="s">
        <v>963</v>
      </c>
      <c r="C6" s="572" t="s">
        <v>227</v>
      </c>
      <c r="D6" s="572" t="s">
        <v>227</v>
      </c>
      <c r="E6" s="572" t="s">
        <v>227</v>
      </c>
      <c r="F6" s="572" t="s">
        <v>227</v>
      </c>
      <c r="G6" s="572" t="s">
        <v>227</v>
      </c>
      <c r="H6" s="572" t="s">
        <v>227</v>
      </c>
      <c r="I6" s="573" t="s">
        <v>227</v>
      </c>
    </row>
    <row r="7" spans="2:9" s="72" customFormat="1" ht="12.75">
      <c r="B7" s="571" t="s">
        <v>964</v>
      </c>
      <c r="C7" s="572"/>
      <c r="D7" s="572"/>
      <c r="E7" s="572"/>
      <c r="F7" s="572"/>
      <c r="G7" s="572"/>
      <c r="H7" s="572"/>
      <c r="I7" s="573"/>
    </row>
    <row r="8" spans="2:9" s="72" customFormat="1" ht="13.5" thickBot="1">
      <c r="B8" s="571" t="s">
        <v>965</v>
      </c>
      <c r="C8" s="572"/>
      <c r="D8" s="572"/>
      <c r="E8" s="572"/>
      <c r="F8" s="572"/>
      <c r="G8" s="572"/>
      <c r="H8" s="572"/>
      <c r="I8" s="573"/>
    </row>
    <row r="9" spans="2:9" ht="14.45" customHeight="1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9" ht="15.75" thickBot="1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2.75">
      <c r="B12" s="69" t="s">
        <v>173</v>
      </c>
      <c r="C12" s="70" t="s">
        <v>966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5.5">
      <c r="B13" s="69" t="s">
        <v>174</v>
      </c>
      <c r="C13" s="104" t="s">
        <v>963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5.5">
      <c r="B14" s="69" t="s">
        <v>175</v>
      </c>
      <c r="C14" s="104" t="s">
        <v>972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2.7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2.75">
      <c r="B16" s="69" t="s">
        <v>176</v>
      </c>
      <c r="C16" s="70" t="s">
        <v>971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69" t="s">
        <v>177</v>
      </c>
      <c r="C17" s="70" t="s">
        <v>970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2.75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2.75">
      <c r="B19" s="69" t="s">
        <v>178</v>
      </c>
      <c r="C19" s="70" t="s">
        <v>969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2.75">
      <c r="B20" s="69" t="s">
        <v>179</v>
      </c>
      <c r="C20" s="70" t="s">
        <v>968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2.75">
      <c r="B21" s="69" t="s">
        <v>180</v>
      </c>
      <c r="C21" s="70" t="s">
        <v>967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.75" thickBot="1">
      <c r="B23" s="66"/>
      <c r="C23" s="60"/>
      <c r="D23" s="62"/>
      <c r="E23" s="63"/>
      <c r="F23" s="64"/>
      <c r="G23" s="211"/>
      <c r="H23" s="211"/>
      <c r="I23" s="211"/>
    </row>
    <row r="24" spans="2:9" ht="19.5" thickBot="1">
      <c r="B24" s="531" t="s">
        <v>707</v>
      </c>
      <c r="C24" s="532"/>
      <c r="D24" s="532"/>
      <c r="E24" s="533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4" t="s">
        <v>183</v>
      </c>
      <c r="C2" s="556" t="str">
        <f>Technologie!D57</f>
        <v xml:space="preserve">Demontáž &amp; Likvidace staré technologie chlazení a nábytku </v>
      </c>
      <c r="D2" s="557"/>
      <c r="E2" s="593"/>
      <c r="F2" s="594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5" thickBot="1">
      <c r="B3" s="545"/>
      <c r="C3" s="610"/>
      <c r="D3" s="611"/>
      <c r="E3" s="611"/>
      <c r="F3" s="612"/>
      <c r="G3" s="40" t="str">
        <f>'Celkem  Nab+Tech'!G3</f>
        <v>Projekt</v>
      </c>
      <c r="H3" s="547" t="str">
        <f>Technologie!G3</f>
        <v>Makro Olomouc - remodelling chlazení</v>
      </c>
      <c r="I3" s="548"/>
      <c r="J3" s="549"/>
    </row>
    <row r="4" spans="2:10" ht="16.5" thickBot="1">
      <c r="B4" s="546"/>
      <c r="C4" s="595"/>
      <c r="D4" s="596"/>
      <c r="E4" s="596"/>
      <c r="F4" s="597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ht="15">
      <c r="B5" s="614" t="s">
        <v>960</v>
      </c>
      <c r="C5" s="569"/>
      <c r="D5" s="569"/>
      <c r="E5" s="569"/>
      <c r="F5" s="569"/>
      <c r="G5" s="569"/>
      <c r="H5" s="569"/>
      <c r="I5" s="569"/>
      <c r="J5" s="570"/>
    </row>
    <row r="6" spans="2:10" ht="15" customHeight="1">
      <c r="B6" s="511" t="s">
        <v>973</v>
      </c>
      <c r="C6" s="508"/>
      <c r="D6" s="508"/>
      <c r="E6" s="508"/>
      <c r="F6" s="508"/>
      <c r="G6" s="508"/>
      <c r="H6" s="508"/>
      <c r="I6" s="508"/>
      <c r="J6" s="512"/>
    </row>
    <row r="7" spans="2:10" ht="15">
      <c r="B7" s="511" t="s">
        <v>974</v>
      </c>
      <c r="C7" s="508"/>
      <c r="D7" s="508"/>
      <c r="E7" s="508"/>
      <c r="F7" s="508"/>
      <c r="G7" s="508"/>
      <c r="H7" s="508"/>
      <c r="I7" s="508"/>
      <c r="J7" s="512"/>
    </row>
    <row r="8" spans="2:10" ht="15.75" thickBot="1">
      <c r="B8" s="513" t="s">
        <v>1136</v>
      </c>
      <c r="C8" s="514"/>
      <c r="D8" s="514"/>
      <c r="E8" s="514"/>
      <c r="F8" s="514"/>
      <c r="G8" s="514"/>
      <c r="H8" s="514"/>
      <c r="I8" s="514"/>
      <c r="J8" s="515"/>
    </row>
    <row r="9" spans="2:10" ht="15">
      <c r="B9" s="574" t="s">
        <v>85</v>
      </c>
      <c r="C9" s="576" t="s">
        <v>684</v>
      </c>
      <c r="D9" s="576" t="s">
        <v>961</v>
      </c>
      <c r="E9" s="418" t="s">
        <v>742</v>
      </c>
      <c r="F9" s="418" t="s">
        <v>688</v>
      </c>
      <c r="G9" s="521" t="s">
        <v>685</v>
      </c>
      <c r="H9" s="417" t="s">
        <v>686</v>
      </c>
      <c r="I9" s="502" t="s">
        <v>697</v>
      </c>
      <c r="J9" s="503"/>
    </row>
    <row r="10" spans="2:10" ht="15.75" thickBot="1">
      <c r="B10" s="575"/>
      <c r="C10" s="577"/>
      <c r="D10" s="613"/>
      <c r="E10" s="419" t="s">
        <v>743</v>
      </c>
      <c r="F10" s="419" t="s">
        <v>743</v>
      </c>
      <c r="G10" s="522"/>
      <c r="H10" s="419" t="s">
        <v>743</v>
      </c>
      <c r="I10" s="67" t="s">
        <v>687</v>
      </c>
      <c r="J10" s="68" t="s">
        <v>688</v>
      </c>
    </row>
    <row r="11" spans="2:10" s="72" customFormat="1" ht="12.75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2.75">
      <c r="B12" s="69" t="s">
        <v>184</v>
      </c>
      <c r="C12" s="91" t="s">
        <v>976</v>
      </c>
      <c r="D12" s="231" t="s">
        <v>977</v>
      </c>
      <c r="E12" s="225"/>
      <c r="F12" s="160"/>
      <c r="G12" s="372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2.75">
      <c r="B13" s="69" t="s">
        <v>185</v>
      </c>
      <c r="C13" s="91" t="s">
        <v>975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2.75">
      <c r="B14" s="69" t="s">
        <v>186</v>
      </c>
      <c r="C14" s="91" t="s">
        <v>978</v>
      </c>
      <c r="D14" s="231" t="s">
        <v>996</v>
      </c>
      <c r="E14" s="225"/>
      <c r="F14" s="160"/>
      <c r="G14" s="372">
        <v>110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2.75">
      <c r="B15" s="69" t="s">
        <v>187</v>
      </c>
      <c r="C15" s="91" t="s">
        <v>959</v>
      </c>
      <c r="D15" s="231" t="s">
        <v>996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2.75">
      <c r="B16" s="69" t="s">
        <v>188</v>
      </c>
      <c r="C16" s="91" t="s">
        <v>979</v>
      </c>
      <c r="D16" s="231" t="s">
        <v>996</v>
      </c>
      <c r="E16" s="225"/>
      <c r="F16" s="160"/>
      <c r="G16" s="372">
        <v>110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2.75">
      <c r="B17" s="69" t="s">
        <v>189</v>
      </c>
      <c r="C17" s="91" t="s">
        <v>980</v>
      </c>
      <c r="D17" s="231" t="s">
        <v>996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2.75">
      <c r="B18" s="69" t="s">
        <v>190</v>
      </c>
      <c r="C18" s="91" t="s">
        <v>997</v>
      </c>
      <c r="D18" s="231" t="s">
        <v>996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2.75">
      <c r="B19" s="69" t="s">
        <v>191</v>
      </c>
      <c r="C19" s="93" t="s">
        <v>981</v>
      </c>
      <c r="D19" s="231" t="s">
        <v>982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2.75">
      <c r="B20" s="69" t="s">
        <v>192</v>
      </c>
      <c r="C20" s="93" t="s">
        <v>983</v>
      </c>
      <c r="D20" s="232" t="s">
        <v>996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2.75">
      <c r="B21" s="69" t="s">
        <v>193</v>
      </c>
      <c r="C21" s="93" t="s">
        <v>984</v>
      </c>
      <c r="D21" s="232" t="s">
        <v>996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2.75">
      <c r="B22" s="69" t="s">
        <v>194</v>
      </c>
      <c r="C22" s="93" t="s">
        <v>985</v>
      </c>
      <c r="D22" s="232" t="s">
        <v>996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2.75">
      <c r="B23" s="69" t="s">
        <v>195</v>
      </c>
      <c r="C23" s="93" t="s">
        <v>986</v>
      </c>
      <c r="D23" s="232" t="s">
        <v>996</v>
      </c>
      <c r="E23" s="225"/>
      <c r="F23" s="160"/>
      <c r="G23" s="372">
        <v>110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2.75">
      <c r="B24" s="69" t="s">
        <v>196</v>
      </c>
      <c r="C24" s="93" t="s">
        <v>987</v>
      </c>
      <c r="D24" s="232" t="s">
        <v>996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2.75">
      <c r="B25" s="69" t="s">
        <v>197</v>
      </c>
      <c r="C25" s="93" t="s">
        <v>988</v>
      </c>
      <c r="D25" s="232" t="s">
        <v>996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2.75">
      <c r="B26" s="69" t="s">
        <v>198</v>
      </c>
      <c r="C26" s="93" t="s">
        <v>989</v>
      </c>
      <c r="D26" s="232" t="s">
        <v>996</v>
      </c>
      <c r="E26" s="225"/>
      <c r="F26" s="160"/>
      <c r="G26" s="372">
        <v>110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2.75">
      <c r="B27" s="69" t="s">
        <v>199</v>
      </c>
      <c r="C27" s="93" t="s">
        <v>990</v>
      </c>
      <c r="D27" s="232" t="s">
        <v>996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2.75">
      <c r="B28" s="69" t="s">
        <v>200</v>
      </c>
      <c r="C28" s="93" t="s">
        <v>991</v>
      </c>
      <c r="D28" s="232" t="s">
        <v>996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2.75">
      <c r="B29" s="69" t="s">
        <v>201</v>
      </c>
      <c r="C29" s="93" t="s">
        <v>992</v>
      </c>
      <c r="D29" s="232" t="s">
        <v>996</v>
      </c>
      <c r="E29" s="225"/>
      <c r="F29" s="160"/>
      <c r="G29" s="372">
        <v>110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2.75">
      <c r="B30" s="69" t="s">
        <v>202</v>
      </c>
      <c r="C30" s="93" t="s">
        <v>993</v>
      </c>
      <c r="D30" s="232" t="s">
        <v>996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2.75">
      <c r="B31" s="69" t="s">
        <v>203</v>
      </c>
      <c r="C31" s="93" t="s">
        <v>994</v>
      </c>
      <c r="D31" s="232" t="s">
        <v>996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2.75">
      <c r="B32" s="69" t="s">
        <v>204</v>
      </c>
      <c r="C32" s="93" t="s">
        <v>995</v>
      </c>
      <c r="D32" s="232" t="s">
        <v>996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2.75">
      <c r="B33" s="234"/>
      <c r="C33" s="96" t="s">
        <v>1003</v>
      </c>
      <c r="D33" s="235"/>
      <c r="E33" s="236"/>
      <c r="F33" s="236"/>
      <c r="G33" s="376"/>
      <c r="H33" s="167"/>
      <c r="I33" s="237"/>
      <c r="J33" s="167"/>
    </row>
    <row r="34" spans="2:10" s="72" customFormat="1" ht="12.75">
      <c r="B34" s="69" t="s">
        <v>205</v>
      </c>
      <c r="C34" s="93" t="s">
        <v>999</v>
      </c>
      <c r="D34" s="323" t="s">
        <v>1000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2.75">
      <c r="B35" s="69" t="s">
        <v>206</v>
      </c>
      <c r="C35" s="93" t="s">
        <v>1004</v>
      </c>
      <c r="D35" s="323" t="s">
        <v>1000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2.75">
      <c r="B36" s="69" t="s">
        <v>207</v>
      </c>
      <c r="C36" s="93" t="s">
        <v>999</v>
      </c>
      <c r="D36" s="323" t="s">
        <v>1001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2.75">
      <c r="B37" s="69" t="s">
        <v>208</v>
      </c>
      <c r="C37" s="93" t="s">
        <v>1004</v>
      </c>
      <c r="D37" s="323" t="s">
        <v>1001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2.75">
      <c r="B38" s="69" t="s">
        <v>209</v>
      </c>
      <c r="C38" s="93" t="s">
        <v>999</v>
      </c>
      <c r="D38" s="323" t="s">
        <v>1002</v>
      </c>
      <c r="E38" s="225"/>
      <c r="F38" s="160"/>
      <c r="G38" s="372">
        <v>8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2.75">
      <c r="B39" s="69" t="s">
        <v>210</v>
      </c>
      <c r="C39" s="93" t="s">
        <v>1004</v>
      </c>
      <c r="D39" s="323" t="s">
        <v>1002</v>
      </c>
      <c r="E39" s="225"/>
      <c r="F39" s="160"/>
      <c r="G39" s="372">
        <v>5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2.75">
      <c r="B40" s="234"/>
      <c r="C40" s="96" t="s">
        <v>998</v>
      </c>
      <c r="D40" s="235"/>
      <c r="E40" s="236"/>
      <c r="F40" s="236"/>
      <c r="G40" s="376"/>
      <c r="H40" s="167"/>
      <c r="I40" s="237"/>
      <c r="J40" s="167"/>
    </row>
    <row r="41" spans="2:10" s="72" customFormat="1" ht="12.75">
      <c r="B41" s="69" t="s">
        <v>211</v>
      </c>
      <c r="C41" s="93" t="s">
        <v>1016</v>
      </c>
      <c r="D41" s="232" t="s">
        <v>996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2.75">
      <c r="B42" s="69" t="s">
        <v>212</v>
      </c>
      <c r="C42" s="93" t="s">
        <v>1005</v>
      </c>
      <c r="D42" s="232" t="s">
        <v>996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2.75">
      <c r="B43" s="69" t="s">
        <v>213</v>
      </c>
      <c r="C43" s="93" t="s">
        <v>1006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2.75">
      <c r="B44" s="69" t="s">
        <v>214</v>
      </c>
      <c r="C44" s="93" t="s">
        <v>1007</v>
      </c>
      <c r="D44" s="232" t="s">
        <v>996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2.75">
      <c r="B45" s="69" t="s">
        <v>215</v>
      </c>
      <c r="C45" s="93" t="s">
        <v>1017</v>
      </c>
      <c r="D45" s="232" t="s">
        <v>996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2.75">
      <c r="B46" s="69" t="s">
        <v>216</v>
      </c>
      <c r="C46" s="93" t="s">
        <v>1008</v>
      </c>
      <c r="D46" s="232" t="s">
        <v>996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2.75">
      <c r="B47" s="69" t="s">
        <v>217</v>
      </c>
      <c r="C47" s="93" t="s">
        <v>1009</v>
      </c>
      <c r="D47" s="232" t="s">
        <v>996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2.75">
      <c r="B48" s="69" t="s">
        <v>218</v>
      </c>
      <c r="C48" s="93" t="s">
        <v>1010</v>
      </c>
      <c r="D48" s="232" t="s">
        <v>996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2.75">
      <c r="B49" s="69" t="s">
        <v>219</v>
      </c>
      <c r="C49" s="93" t="s">
        <v>1018</v>
      </c>
      <c r="D49" s="232" t="s">
        <v>996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2.75">
      <c r="B50" s="69" t="s">
        <v>220</v>
      </c>
      <c r="C50" s="93" t="s">
        <v>1011</v>
      </c>
      <c r="D50" s="232" t="s">
        <v>996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2.75">
      <c r="B51" s="69" t="s">
        <v>221</v>
      </c>
      <c r="C51" s="93" t="s">
        <v>1012</v>
      </c>
      <c r="D51" s="232" t="s">
        <v>996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2.75">
      <c r="B52" s="69" t="s">
        <v>222</v>
      </c>
      <c r="C52" s="93" t="s">
        <v>1013</v>
      </c>
      <c r="D52" s="232" t="s">
        <v>996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2.75">
      <c r="B53" s="69" t="s">
        <v>223</v>
      </c>
      <c r="C53" s="93" t="s">
        <v>1014</v>
      </c>
      <c r="D53" s="232" t="s">
        <v>996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2.75">
      <c r="B54" s="69" t="s">
        <v>224</v>
      </c>
      <c r="C54" s="93" t="s">
        <v>1015</v>
      </c>
      <c r="D54" s="232" t="s">
        <v>996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2.75">
      <c r="B55" s="69" t="s">
        <v>225</v>
      </c>
      <c r="C55" s="93" t="s">
        <v>1019</v>
      </c>
      <c r="D55" s="232" t="s">
        <v>996</v>
      </c>
      <c r="E55" s="225"/>
      <c r="F55" s="160"/>
      <c r="G55" s="372">
        <v>4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2.75">
      <c r="B56" s="69" t="s">
        <v>226</v>
      </c>
      <c r="C56" s="93" t="s">
        <v>1020</v>
      </c>
      <c r="D56" s="232" t="s">
        <v>996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2.75">
      <c r="B57" s="69" t="s">
        <v>633</v>
      </c>
      <c r="C57" s="93" t="s">
        <v>1021</v>
      </c>
      <c r="D57" s="232" t="s">
        <v>996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2.75">
      <c r="B58" s="69" t="s">
        <v>634</v>
      </c>
      <c r="C58" s="93" t="s">
        <v>1022</v>
      </c>
      <c r="D58" s="232" t="s">
        <v>996</v>
      </c>
      <c r="E58" s="225"/>
      <c r="F58" s="160"/>
      <c r="G58" s="372">
        <v>65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2.75">
      <c r="B59" s="69" t="s">
        <v>635</v>
      </c>
      <c r="C59" s="93" t="s">
        <v>1023</v>
      </c>
      <c r="D59" s="232" t="s">
        <v>996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2.75">
      <c r="B60" s="69" t="s">
        <v>636</v>
      </c>
      <c r="C60" s="93" t="s">
        <v>1024</v>
      </c>
      <c r="D60" s="232" t="s">
        <v>996</v>
      </c>
      <c r="E60" s="225"/>
      <c r="F60" s="160"/>
      <c r="G60" s="372">
        <v>65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3.5" thickBot="1">
      <c r="B61" s="69" t="s">
        <v>1069</v>
      </c>
      <c r="C61" s="93" t="s">
        <v>1070</v>
      </c>
      <c r="D61" s="232" t="s">
        <v>996</v>
      </c>
      <c r="E61" s="225"/>
      <c r="F61" s="160"/>
      <c r="G61" s="372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.7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9.5" thickBot="1">
      <c r="B63" s="531" t="s">
        <v>707</v>
      </c>
      <c r="C63" s="532"/>
      <c r="D63" s="233"/>
      <c r="E63" s="59"/>
      <c r="F63" s="59"/>
      <c r="G63" s="222">
        <f>SUM(G12:G61)</f>
        <v>2342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.75" thickBot="1"/>
    <row r="2" spans="2:9" ht="21.75" thickBot="1">
      <c r="B2" s="544" t="s">
        <v>230</v>
      </c>
      <c r="C2" s="504" t="str">
        <f>Technologie!D61</f>
        <v>Extra položky</v>
      </c>
      <c r="D2" s="505"/>
      <c r="E2" s="505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5" customHeight="1" thickBot="1">
      <c r="B3" s="545"/>
      <c r="C3" s="610"/>
      <c r="D3" s="611"/>
      <c r="E3" s="611"/>
      <c r="F3" s="40" t="str">
        <f>'Celkem  Nab+Tech'!G3</f>
        <v>Projekt</v>
      </c>
      <c r="G3" s="547" t="str">
        <f>Technologie!G3</f>
        <v>Makro Olomouc - remodelling chlazení</v>
      </c>
      <c r="H3" s="548"/>
      <c r="I3" s="549"/>
    </row>
    <row r="4" spans="2:9" ht="16.5" customHeight="1" thickBot="1">
      <c r="B4" s="546"/>
      <c r="C4" s="595"/>
      <c r="D4" s="596"/>
      <c r="E4" s="596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2.75">
      <c r="B5" s="507" t="s">
        <v>1071</v>
      </c>
      <c r="C5" s="509"/>
      <c r="D5" s="509"/>
      <c r="E5" s="509"/>
      <c r="F5" s="509"/>
      <c r="G5" s="509"/>
      <c r="H5" s="509"/>
      <c r="I5" s="510"/>
    </row>
    <row r="6" spans="2:9" s="72" customFormat="1" ht="14.45" customHeight="1">
      <c r="B6" s="511"/>
      <c r="C6" s="508"/>
      <c r="D6" s="508"/>
      <c r="E6" s="508"/>
      <c r="F6" s="508"/>
      <c r="G6" s="508"/>
      <c r="H6" s="508"/>
      <c r="I6" s="512"/>
    </row>
    <row r="7" spans="2:9" s="72" customFormat="1" ht="12.75">
      <c r="B7" s="511"/>
      <c r="C7" s="508"/>
      <c r="D7" s="508"/>
      <c r="E7" s="508"/>
      <c r="F7" s="508"/>
      <c r="G7" s="508"/>
      <c r="H7" s="508"/>
      <c r="I7" s="512"/>
    </row>
    <row r="8" spans="2:9" s="72" customFormat="1" ht="13.5" thickBot="1">
      <c r="B8" s="513"/>
      <c r="C8" s="514"/>
      <c r="D8" s="514"/>
      <c r="E8" s="514"/>
      <c r="F8" s="514"/>
      <c r="G8" s="514"/>
      <c r="H8" s="514"/>
      <c r="I8" s="515"/>
    </row>
    <row r="9" spans="2:9" s="9" customFormat="1" ht="15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9" s="9" customFormat="1" ht="15.75" thickBot="1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9" s="72" customFormat="1" ht="12.75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2.75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2.75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2.75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2.75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2.75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2.75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2.75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2.75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2.75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2.75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2.75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2.75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2.75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2.75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2.75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2.75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2.75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2.75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2.75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2.75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2.75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2.75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2.75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2.75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2.75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2.75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2.75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2.75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2.75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3.5" thickBot="1">
      <c r="B42" s="127"/>
      <c r="C42" s="74"/>
      <c r="D42" s="81"/>
      <c r="E42" s="165"/>
      <c r="F42" s="82"/>
      <c r="G42" s="168"/>
      <c r="H42" s="154"/>
      <c r="I42" s="153"/>
    </row>
    <row r="43" spans="2:7" ht="15.75" thickBot="1">
      <c r="B43" s="45"/>
      <c r="C43" s="46"/>
      <c r="D43" s="48"/>
      <c r="E43" s="49"/>
      <c r="F43" s="50"/>
      <c r="G43" s="51"/>
    </row>
    <row r="44" spans="2:9" ht="19.5" thickBot="1">
      <c r="B44" s="531" t="s">
        <v>707</v>
      </c>
      <c r="C44" s="532"/>
      <c r="D44" s="532"/>
      <c r="E44" s="533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customHeight="1" thickBot="1">
      <c r="B2" s="518" t="s">
        <v>138</v>
      </c>
      <c r="C2" s="504" t="str">
        <f>Nábytek!D9</f>
        <v>Chladicí regály Mléko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5"/>
      <c r="K2" s="496"/>
    </row>
    <row r="3" spans="2:11" ht="16.5" thickBot="1">
      <c r="B3" s="519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20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808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2.75">
      <c r="B6" s="511" t="s">
        <v>1129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2.75">
      <c r="B7" s="511" t="s">
        <v>1140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105" t="s">
        <v>741</v>
      </c>
      <c r="F9" s="105" t="s">
        <v>742</v>
      </c>
      <c r="G9" s="228" t="s">
        <v>688</v>
      </c>
      <c r="H9" s="521" t="s">
        <v>685</v>
      </c>
      <c r="I9" s="38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106" t="s">
        <v>27</v>
      </c>
      <c r="F10" s="106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43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2.75">
      <c r="B13" s="272" t="s">
        <v>44</v>
      </c>
      <c r="C13" s="143" t="s">
        <v>746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2.75">
      <c r="B14" s="272" t="s">
        <v>45</v>
      </c>
      <c r="C14" s="143" t="s">
        <v>747</v>
      </c>
      <c r="D14" s="113"/>
      <c r="E14" s="114">
        <v>2500</v>
      </c>
      <c r="F14" s="43"/>
      <c r="G14" s="160"/>
      <c r="H14" s="367">
        <v>15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2.75">
      <c r="B15" s="272" t="s">
        <v>46</v>
      </c>
      <c r="C15" s="143" t="s">
        <v>748</v>
      </c>
      <c r="D15" s="113"/>
      <c r="E15" s="114">
        <v>3750</v>
      </c>
      <c r="F15" s="43"/>
      <c r="G15" s="160"/>
      <c r="H15" s="367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2.75">
      <c r="B17" s="272" t="s">
        <v>47</v>
      </c>
      <c r="C17" s="143" t="s">
        <v>750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2.75">
      <c r="B18" s="272" t="s">
        <v>48</v>
      </c>
      <c r="C18" s="143" t="s">
        <v>751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2.75">
      <c r="B19" s="272" t="s">
        <v>49</v>
      </c>
      <c r="C19" s="143" t="s">
        <v>752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2.75">
      <c r="B20" s="272" t="s">
        <v>50</v>
      </c>
      <c r="C20" s="143" t="s">
        <v>753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2.75">
      <c r="B21" s="272" t="s">
        <v>51</v>
      </c>
      <c r="C21" s="143" t="s">
        <v>754</v>
      </c>
      <c r="D21" s="115" t="s">
        <v>756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2.75">
      <c r="B22" s="272" t="s">
        <v>52</v>
      </c>
      <c r="C22" s="143" t="s">
        <v>755</v>
      </c>
      <c r="D22" s="115" t="s">
        <v>756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2.75">
      <c r="B23" s="272" t="s">
        <v>53</v>
      </c>
      <c r="C23" s="112" t="s">
        <v>757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2.75">
      <c r="B24" s="272" t="s">
        <v>54</v>
      </c>
      <c r="C24" s="112" t="s">
        <v>758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2.75">
      <c r="B25" s="272" t="s">
        <v>55</v>
      </c>
      <c r="C25" s="143" t="s">
        <v>759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2.75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2.75">
      <c r="B27" s="272" t="s">
        <v>56</v>
      </c>
      <c r="C27" s="112" t="s">
        <v>760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2.75">
      <c r="B28" s="272" t="s">
        <v>57</v>
      </c>
      <c r="C28" s="112" t="s">
        <v>761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2.75">
      <c r="B29" s="272" t="s">
        <v>58</v>
      </c>
      <c r="C29" s="112" t="s">
        <v>762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2.75">
      <c r="B30" s="272" t="s">
        <v>59</v>
      </c>
      <c r="C30" s="112" t="s">
        <v>763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2.75">
      <c r="B31" s="272" t="s">
        <v>60</v>
      </c>
      <c r="C31" s="143" t="s">
        <v>764</v>
      </c>
      <c r="D31" s="113"/>
      <c r="E31" s="116"/>
      <c r="F31" s="43"/>
      <c r="G31" s="225"/>
      <c r="H31" s="367"/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2.75">
      <c r="B32" s="272" t="s">
        <v>61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2.75">
      <c r="B33" s="272" t="s">
        <v>62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2.75">
      <c r="B34" s="272" t="s">
        <v>63</v>
      </c>
      <c r="C34" s="143" t="s">
        <v>765</v>
      </c>
      <c r="D34" s="115" t="s">
        <v>815</v>
      </c>
      <c r="E34" s="118" t="s">
        <v>88</v>
      </c>
      <c r="F34" s="43"/>
      <c r="G34" s="225"/>
      <c r="H34" s="367">
        <v>15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2.75">
      <c r="B35" s="272" t="s">
        <v>64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2.75">
      <c r="B37" s="272" t="s">
        <v>65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2.75">
      <c r="B38" s="272" t="s">
        <v>66</v>
      </c>
      <c r="C38" s="121" t="s">
        <v>769</v>
      </c>
      <c r="D38" s="122" t="s">
        <v>768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2.75">
      <c r="B39" s="272" t="s">
        <v>67</v>
      </c>
      <c r="C39" s="121" t="s">
        <v>770</v>
      </c>
      <c r="D39" s="122" t="s">
        <v>768</v>
      </c>
      <c r="E39" s="123"/>
      <c r="F39" s="43"/>
      <c r="G39" s="225"/>
      <c r="H39" s="367">
        <v>60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2.75">
      <c r="B40" s="272" t="s">
        <v>68</v>
      </c>
      <c r="C40" s="121" t="s">
        <v>771</v>
      </c>
      <c r="D40" s="122" t="s">
        <v>768</v>
      </c>
      <c r="E40" s="123"/>
      <c r="F40" s="43"/>
      <c r="G40" s="225"/>
      <c r="H40" s="367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2.75">
      <c r="B41" s="272" t="s">
        <v>69</v>
      </c>
      <c r="C41" s="240" t="s">
        <v>772</v>
      </c>
      <c r="D41" s="534" t="s">
        <v>776</v>
      </c>
      <c r="E41" s="535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2.75">
      <c r="B42" s="272" t="s">
        <v>70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2.75">
      <c r="B43" s="272" t="s">
        <v>71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2.75">
      <c r="B44" s="272" t="s">
        <v>72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2.75">
      <c r="B45" s="272" t="s">
        <v>73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2.75">
      <c r="B46" s="272" t="s">
        <v>74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2.75">
      <c r="B47" s="272" t="s">
        <v>75</v>
      </c>
      <c r="C47" s="240" t="s">
        <v>777</v>
      </c>
      <c r="D47" s="534" t="s">
        <v>780</v>
      </c>
      <c r="E47" s="535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2.75">
      <c r="B48" s="272" t="s">
        <v>76</v>
      </c>
      <c r="C48" s="240" t="s">
        <v>777</v>
      </c>
      <c r="D48" s="534" t="s">
        <v>781</v>
      </c>
      <c r="E48" s="535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2.75">
      <c r="B49" s="272" t="s">
        <v>77</v>
      </c>
      <c r="C49" s="240" t="s">
        <v>782</v>
      </c>
      <c r="D49" s="534" t="s">
        <v>236</v>
      </c>
      <c r="E49" s="535"/>
      <c r="F49" s="43"/>
      <c r="G49" s="225"/>
      <c r="H49" s="367">
        <v>384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2.75">
      <c r="B50" s="272" t="s">
        <v>78</v>
      </c>
      <c r="C50" s="240" t="s">
        <v>783</v>
      </c>
      <c r="D50" s="534" t="s">
        <v>236</v>
      </c>
      <c r="E50" s="535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2.75">
      <c r="B51" s="272" t="s">
        <v>79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2.75">
      <c r="B52" s="272" t="s">
        <v>80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2.75">
      <c r="B53" s="272" t="s">
        <v>81</v>
      </c>
      <c r="C53" s="240" t="s">
        <v>784</v>
      </c>
      <c r="D53" s="113"/>
      <c r="E53" s="114">
        <v>2500</v>
      </c>
      <c r="F53" s="43"/>
      <c r="G53" s="225"/>
      <c r="H53" s="367">
        <v>15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2.75">
      <c r="B54" s="272" t="s">
        <v>82</v>
      </c>
      <c r="C54" s="240" t="s">
        <v>784</v>
      </c>
      <c r="D54" s="113"/>
      <c r="E54" s="114">
        <v>3750</v>
      </c>
      <c r="F54" s="43"/>
      <c r="G54" s="225"/>
      <c r="H54" s="367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15" customHeight="1">
      <c r="B55" s="273"/>
      <c r="C55" s="117" t="s">
        <v>792</v>
      </c>
      <c r="D55" s="379" t="s">
        <v>793</v>
      </c>
      <c r="E55" s="379" t="s">
        <v>739</v>
      </c>
      <c r="F55" s="80"/>
      <c r="G55" s="162"/>
      <c r="H55" s="367"/>
      <c r="I55" s="167"/>
      <c r="J55" s="152"/>
      <c r="K55" s="151"/>
    </row>
    <row r="56" spans="2:11" s="72" customFormat="1" ht="12.75">
      <c r="B56" s="272" t="s">
        <v>83</v>
      </c>
      <c r="C56" s="395" t="s">
        <v>794</v>
      </c>
      <c r="D56" s="256"/>
      <c r="E56" s="378"/>
      <c r="F56" s="43"/>
      <c r="G56" s="225"/>
      <c r="H56" s="367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2.75">
      <c r="B57" s="272" t="s">
        <v>84</v>
      </c>
      <c r="C57" s="134" t="s">
        <v>795</v>
      </c>
      <c r="D57" s="256"/>
      <c r="E57" s="378"/>
      <c r="F57" s="43"/>
      <c r="G57" s="225"/>
      <c r="H57" s="367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2.75">
      <c r="B58" s="272" t="s">
        <v>28</v>
      </c>
      <c r="C58" s="243" t="s">
        <v>1025</v>
      </c>
      <c r="D58" s="256"/>
      <c r="E58" s="378"/>
      <c r="F58" s="43"/>
      <c r="G58" s="160"/>
      <c r="H58" s="367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2.75">
      <c r="B59" s="272" t="s">
        <v>29</v>
      </c>
      <c r="C59" s="243" t="s">
        <v>917</v>
      </c>
      <c r="D59" s="256"/>
      <c r="E59" s="378"/>
      <c r="F59" s="43"/>
      <c r="G59" s="225"/>
      <c r="H59" s="367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2.75">
      <c r="B60" s="272" t="s">
        <v>30</v>
      </c>
      <c r="C60" s="243" t="s">
        <v>1159</v>
      </c>
      <c r="D60" s="256"/>
      <c r="E60" s="378"/>
      <c r="F60" s="43"/>
      <c r="G60" s="225"/>
      <c r="H60" s="367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2.75">
      <c r="B61" s="272" t="s">
        <v>31</v>
      </c>
      <c r="C61" s="243" t="s">
        <v>797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2.75">
      <c r="B62" s="272" t="s">
        <v>32</v>
      </c>
      <c r="C62" s="239" t="s">
        <v>798</v>
      </c>
      <c r="D62" s="382"/>
      <c r="E62" s="382"/>
      <c r="F62" s="43"/>
      <c r="G62" s="160"/>
      <c r="H62" s="367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2.75">
      <c r="B63" s="272" t="s">
        <v>33</v>
      </c>
      <c r="C63" s="243" t="s">
        <v>799</v>
      </c>
      <c r="D63" s="119"/>
      <c r="E63" s="120"/>
      <c r="F63" s="43"/>
      <c r="G63" s="160"/>
      <c r="H63" s="367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2.75">
      <c r="B64" s="272" t="s">
        <v>34</v>
      </c>
      <c r="C64" s="112" t="s">
        <v>800</v>
      </c>
      <c r="D64" s="119"/>
      <c r="E64" s="120"/>
      <c r="F64" s="43"/>
      <c r="G64" s="160"/>
      <c r="H64" s="367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2.75">
      <c r="B65" s="272" t="s">
        <v>35</v>
      </c>
      <c r="C65" s="536" t="s">
        <v>899</v>
      </c>
      <c r="D65" s="537"/>
      <c r="E65" s="538"/>
      <c r="F65" s="43"/>
      <c r="G65" s="160"/>
      <c r="H65" s="367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2.75">
      <c r="B66" s="273"/>
      <c r="C66" s="117" t="s">
        <v>785</v>
      </c>
      <c r="D66" s="145"/>
      <c r="E66" s="146" t="s">
        <v>787</v>
      </c>
      <c r="F66" s="80"/>
      <c r="G66" s="162"/>
      <c r="H66" s="367"/>
      <c r="I66" s="167"/>
      <c r="J66" s="152"/>
      <c r="K66" s="151"/>
    </row>
    <row r="67" spans="2:11" s="72" customFormat="1" ht="12.75">
      <c r="B67" s="272" t="s">
        <v>36</v>
      </c>
      <c r="C67" s="134" t="s">
        <v>785</v>
      </c>
      <c r="D67" s="145" t="s">
        <v>786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2.75">
      <c r="B68" s="272" t="s">
        <v>37</v>
      </c>
      <c r="C68" s="400" t="s">
        <v>785</v>
      </c>
      <c r="D68" s="396" t="s">
        <v>786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2.75">
      <c r="B69" s="272" t="s">
        <v>38</v>
      </c>
      <c r="C69" s="400" t="s">
        <v>785</v>
      </c>
      <c r="D69" s="396" t="s">
        <v>786</v>
      </c>
      <c r="E69" s="114">
        <v>2500</v>
      </c>
      <c r="F69" s="43"/>
      <c r="G69" s="160"/>
      <c r="H69" s="367">
        <v>9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2.75">
      <c r="B70" s="272" t="s">
        <v>39</v>
      </c>
      <c r="C70" s="400" t="s">
        <v>785</v>
      </c>
      <c r="D70" s="396" t="s">
        <v>786</v>
      </c>
      <c r="E70" s="114">
        <v>3750</v>
      </c>
      <c r="F70" s="43"/>
      <c r="G70" s="160"/>
      <c r="H70" s="367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2.75">
      <c r="B71" s="272" t="s">
        <v>40</v>
      </c>
      <c r="C71" s="241" t="s">
        <v>790</v>
      </c>
      <c r="D71" s="242" t="s">
        <v>788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2.75">
      <c r="B72" s="272" t="s">
        <v>41</v>
      </c>
      <c r="C72" s="539" t="s">
        <v>789</v>
      </c>
      <c r="D72" s="534"/>
      <c r="E72" s="535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2.75">
      <c r="B73" s="272" t="s">
        <v>42</v>
      </c>
      <c r="C73" s="398" t="s">
        <v>791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3.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.75" thickBot="1">
      <c r="B75" s="45"/>
      <c r="C75" s="46"/>
      <c r="D75" s="47"/>
      <c r="E75" s="46"/>
      <c r="F75" s="48"/>
      <c r="G75" s="49"/>
      <c r="H75" s="50"/>
      <c r="I75" s="51"/>
    </row>
    <row r="76" spans="2:11" ht="19.5" thickBot="1">
      <c r="B76" s="531" t="s">
        <v>707</v>
      </c>
      <c r="C76" s="532"/>
      <c r="D76" s="532"/>
      <c r="E76" s="532"/>
      <c r="F76" s="532"/>
      <c r="G76" s="533"/>
      <c r="H76" s="222">
        <f>SUM(H11:H74)</f>
        <v>1094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18" t="s">
        <v>239</v>
      </c>
      <c r="C2" s="504" t="str">
        <f>Nábytek!D10</f>
        <v>Chladicí regály O+Z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5" thickBot="1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808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2.75">
      <c r="B6" s="511" t="s">
        <v>1129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2.75">
      <c r="B7" s="511" t="s">
        <v>1141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250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2.75">
      <c r="B13" s="272" t="s">
        <v>251</v>
      </c>
      <c r="C13" s="143" t="s">
        <v>746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252</v>
      </c>
      <c r="C14" s="143" t="s">
        <v>747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253</v>
      </c>
      <c r="C15" s="143" t="s">
        <v>748</v>
      </c>
      <c r="D15" s="113"/>
      <c r="E15" s="114">
        <v>3750</v>
      </c>
      <c r="F15" s="43"/>
      <c r="G15" s="160"/>
      <c r="H15" s="367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2.75">
      <c r="B17" s="272" t="s">
        <v>254</v>
      </c>
      <c r="C17" s="143" t="s">
        <v>750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255</v>
      </c>
      <c r="C18" s="143" t="s">
        <v>751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256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257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258</v>
      </c>
      <c r="C21" s="112" t="s">
        <v>754</v>
      </c>
      <c r="D21" s="115" t="s">
        <v>756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259</v>
      </c>
      <c r="C22" s="112" t="s">
        <v>755</v>
      </c>
      <c r="D22" s="115" t="s">
        <v>756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260</v>
      </c>
      <c r="C23" s="112" t="s">
        <v>757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261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262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2.75">
      <c r="B27" s="272" t="s">
        <v>263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264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265</v>
      </c>
      <c r="C29" s="143" t="s">
        <v>762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266</v>
      </c>
      <c r="C30" s="143" t="s">
        <v>763</v>
      </c>
      <c r="D30" s="113"/>
      <c r="E30" s="116"/>
      <c r="F30" s="43"/>
      <c r="G30" s="225"/>
      <c r="H30" s="367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267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268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269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270</v>
      </c>
      <c r="C34" s="143" t="s">
        <v>765</v>
      </c>
      <c r="D34" s="115" t="s">
        <v>815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271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2.75">
      <c r="B37" s="272" t="s">
        <v>272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2.75">
      <c r="B38" s="272" t="s">
        <v>273</v>
      </c>
      <c r="C38" s="121" t="s">
        <v>769</v>
      </c>
      <c r="D38" s="122" t="s">
        <v>768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2.75">
      <c r="B39" s="272" t="s">
        <v>274</v>
      </c>
      <c r="C39" s="121" t="s">
        <v>770</v>
      </c>
      <c r="D39" s="122" t="s">
        <v>768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2.75">
      <c r="B40" s="272" t="s">
        <v>275</v>
      </c>
      <c r="C40" s="121" t="s">
        <v>771</v>
      </c>
      <c r="D40" s="122" t="s">
        <v>768</v>
      </c>
      <c r="E40" s="123"/>
      <c r="F40" s="43"/>
      <c r="G40" s="225"/>
      <c r="H40" s="367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 t="s">
        <v>276</v>
      </c>
      <c r="C41" s="240" t="s">
        <v>772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2.75">
      <c r="B42" s="272" t="s">
        <v>277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2.75">
      <c r="B43" s="272" t="s">
        <v>278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279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280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281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282</v>
      </c>
      <c r="C47" s="240" t="s">
        <v>777</v>
      </c>
      <c r="D47" s="534" t="s">
        <v>780</v>
      </c>
      <c r="E47" s="535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283</v>
      </c>
      <c r="C48" s="240" t="s">
        <v>777</v>
      </c>
      <c r="D48" s="534" t="s">
        <v>781</v>
      </c>
      <c r="E48" s="535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284</v>
      </c>
      <c r="C49" s="240" t="s">
        <v>782</v>
      </c>
      <c r="D49" s="534" t="s">
        <v>802</v>
      </c>
      <c r="E49" s="535"/>
      <c r="F49" s="43"/>
      <c r="G49" s="225"/>
      <c r="H49" s="367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285</v>
      </c>
      <c r="C50" s="240" t="s">
        <v>783</v>
      </c>
      <c r="D50" s="534" t="s">
        <v>802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286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287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288</v>
      </c>
      <c r="C53" s="240" t="s">
        <v>784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289</v>
      </c>
      <c r="C54" s="240" t="s">
        <v>784</v>
      </c>
      <c r="D54" s="113"/>
      <c r="E54" s="114">
        <v>3750</v>
      </c>
      <c r="F54" s="43"/>
      <c r="G54" s="225"/>
      <c r="H54" s="367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290</v>
      </c>
      <c r="C55" s="240" t="s">
        <v>803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2.75">
      <c r="B56" s="272" t="s">
        <v>291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2.75">
      <c r="B57" s="272" t="s">
        <v>292</v>
      </c>
      <c r="C57" s="240" t="s">
        <v>803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2.75">
      <c r="B58" s="272" t="s">
        <v>293</v>
      </c>
      <c r="C58" s="240" t="s">
        <v>803</v>
      </c>
      <c r="D58" s="113"/>
      <c r="E58" s="114">
        <v>3750</v>
      </c>
      <c r="F58" s="43"/>
      <c r="G58" s="225"/>
      <c r="H58" s="367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2.75">
      <c r="B59" s="272" t="s">
        <v>294</v>
      </c>
      <c r="C59" s="240" t="s">
        <v>804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2.75">
      <c r="B60" s="272" t="s">
        <v>295</v>
      </c>
      <c r="C60" s="240" t="s">
        <v>805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15" customHeight="1">
      <c r="B61" s="272"/>
      <c r="C61" s="117" t="s">
        <v>792</v>
      </c>
      <c r="D61" s="379" t="s">
        <v>793</v>
      </c>
      <c r="E61" s="379" t="s">
        <v>739</v>
      </c>
      <c r="F61" s="80"/>
      <c r="G61" s="162"/>
      <c r="H61" s="367"/>
      <c r="I61" s="167"/>
      <c r="J61" s="152"/>
      <c r="K61" s="151"/>
    </row>
    <row r="62" spans="2:11" s="72" customFormat="1" ht="12.75">
      <c r="B62" s="272" t="s">
        <v>296</v>
      </c>
      <c r="C62" s="395" t="s">
        <v>794</v>
      </c>
      <c r="D62" s="256"/>
      <c r="E62" s="378"/>
      <c r="F62" s="43"/>
      <c r="G62" s="225"/>
      <c r="H62" s="367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297</v>
      </c>
      <c r="C63" s="400" t="s">
        <v>795</v>
      </c>
      <c r="D63" s="256"/>
      <c r="E63" s="378"/>
      <c r="F63" s="43"/>
      <c r="G63" s="225"/>
      <c r="H63" s="367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298</v>
      </c>
      <c r="C64" s="395" t="s">
        <v>796</v>
      </c>
      <c r="D64" s="256"/>
      <c r="E64" s="378"/>
      <c r="F64" s="43"/>
      <c r="G64" s="160"/>
      <c r="H64" s="367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2.75">
      <c r="B65" s="272" t="s">
        <v>299</v>
      </c>
      <c r="C65" s="395" t="s">
        <v>917</v>
      </c>
      <c r="D65" s="256"/>
      <c r="E65" s="378"/>
      <c r="F65" s="43"/>
      <c r="G65" s="225"/>
      <c r="H65" s="367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2.75">
      <c r="B66" s="272" t="s">
        <v>300</v>
      </c>
      <c r="C66" s="434" t="s">
        <v>1159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301</v>
      </c>
      <c r="C67" s="395" t="s">
        <v>797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302</v>
      </c>
      <c r="C68" s="400" t="s">
        <v>798</v>
      </c>
      <c r="D68" s="382"/>
      <c r="E68" s="382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303</v>
      </c>
      <c r="C69" s="395" t="s">
        <v>799</v>
      </c>
      <c r="D69" s="119"/>
      <c r="E69" s="120"/>
      <c r="F69" s="43"/>
      <c r="G69" s="160"/>
      <c r="H69" s="367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304</v>
      </c>
      <c r="C70" s="112" t="s">
        <v>800</v>
      </c>
      <c r="D70" s="119"/>
      <c r="E70" s="120"/>
      <c r="F70" s="43"/>
      <c r="G70" s="160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305</v>
      </c>
      <c r="C71" s="536" t="s">
        <v>899</v>
      </c>
      <c r="D71" s="537"/>
      <c r="E71" s="538"/>
      <c r="F71" s="43"/>
      <c r="G71" s="160"/>
      <c r="H71" s="367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/>
      <c r="C72" s="117" t="s">
        <v>785</v>
      </c>
      <c r="D72" s="396"/>
      <c r="E72" s="397" t="s">
        <v>787</v>
      </c>
      <c r="F72" s="80"/>
      <c r="G72" s="162"/>
      <c r="H72" s="367"/>
      <c r="I72" s="167"/>
      <c r="J72" s="152"/>
      <c r="K72" s="151"/>
    </row>
    <row r="73" spans="2:11" s="72" customFormat="1" ht="12.75">
      <c r="B73" s="272" t="s">
        <v>306</v>
      </c>
      <c r="C73" s="400" t="s">
        <v>785</v>
      </c>
      <c r="D73" s="396" t="s">
        <v>786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307</v>
      </c>
      <c r="C74" s="400" t="s">
        <v>785</v>
      </c>
      <c r="D74" s="396" t="s">
        <v>786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308</v>
      </c>
      <c r="C75" s="400" t="s">
        <v>785</v>
      </c>
      <c r="D75" s="396" t="s">
        <v>786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2" t="s">
        <v>309</v>
      </c>
      <c r="C76" s="400" t="s">
        <v>785</v>
      </c>
      <c r="D76" s="396" t="s">
        <v>786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2.75">
      <c r="B77" s="272" t="s">
        <v>310</v>
      </c>
      <c r="C77" s="400" t="s">
        <v>790</v>
      </c>
      <c r="D77" s="396" t="s">
        <v>788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311</v>
      </c>
      <c r="C78" s="539" t="s">
        <v>789</v>
      </c>
      <c r="D78" s="534"/>
      <c r="E78" s="535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312</v>
      </c>
      <c r="C79" s="398" t="s">
        <v>806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.75" thickBot="1">
      <c r="B81" s="45"/>
      <c r="C81" s="46"/>
      <c r="D81" s="47"/>
      <c r="E81" s="46"/>
      <c r="F81" s="48"/>
      <c r="G81" s="49"/>
      <c r="H81" s="50"/>
      <c r="I81" s="51"/>
    </row>
    <row r="82" spans="2:11" ht="19.5" thickBot="1">
      <c r="B82" s="531" t="s">
        <v>707</v>
      </c>
      <c r="C82" s="532"/>
      <c r="D82" s="532"/>
      <c r="E82" s="532"/>
      <c r="F82" s="532"/>
      <c r="G82" s="533"/>
      <c r="H82" s="222">
        <f>SUM(H11:H80)</f>
        <v>82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18" t="s">
        <v>240</v>
      </c>
      <c r="C2" s="504" t="str">
        <f>Nábytek!D11</f>
        <v>Chladicí regály Maso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5" thickBot="1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2.75">
      <c r="B6" s="511" t="s">
        <v>1129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2.75">
      <c r="B7" s="511" t="s">
        <v>1142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812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313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2.75">
      <c r="B13" s="272" t="s">
        <v>314</v>
      </c>
      <c r="C13" s="143" t="s">
        <v>746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315</v>
      </c>
      <c r="C14" s="143" t="s">
        <v>747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316</v>
      </c>
      <c r="C15" s="143" t="s">
        <v>748</v>
      </c>
      <c r="D15" s="113"/>
      <c r="E15" s="114">
        <v>3750</v>
      </c>
      <c r="F15" s="43"/>
      <c r="G15" s="160"/>
      <c r="H15" s="367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2.75">
      <c r="B17" s="272" t="s">
        <v>319</v>
      </c>
      <c r="C17" s="143" t="s">
        <v>750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320</v>
      </c>
      <c r="C18" s="143" t="s">
        <v>751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321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322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323</v>
      </c>
      <c r="C21" s="143" t="s">
        <v>754</v>
      </c>
      <c r="D21" s="115" t="s">
        <v>756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324</v>
      </c>
      <c r="C22" s="143" t="s">
        <v>755</v>
      </c>
      <c r="D22" s="115" t="s">
        <v>756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325</v>
      </c>
      <c r="C23" s="112" t="s">
        <v>757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2.75">
      <c r="B24" s="272" t="s">
        <v>326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327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117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2.75">
      <c r="B27" s="272" t="s">
        <v>317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328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329</v>
      </c>
      <c r="C29" s="143" t="s">
        <v>762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330</v>
      </c>
      <c r="C30" s="143" t="s">
        <v>763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331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332</v>
      </c>
      <c r="C32" s="143" t="s">
        <v>765</v>
      </c>
      <c r="D32" s="115" t="s">
        <v>816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333</v>
      </c>
      <c r="C33" s="143" t="s">
        <v>765</v>
      </c>
      <c r="D33" s="115" t="s">
        <v>816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334</v>
      </c>
      <c r="C34" s="143" t="s">
        <v>765</v>
      </c>
      <c r="D34" s="115" t="s">
        <v>816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335</v>
      </c>
      <c r="C35" s="143" t="s">
        <v>765</v>
      </c>
      <c r="D35" s="115" t="s">
        <v>816</v>
      </c>
      <c r="E35" s="118" t="s">
        <v>89</v>
      </c>
      <c r="F35" s="43"/>
      <c r="G35" s="225"/>
      <c r="H35" s="367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15" customHeight="1">
      <c r="B37" s="272" t="s">
        <v>318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15" customHeight="1">
      <c r="B38" s="272" t="s">
        <v>336</v>
      </c>
      <c r="C38" s="240" t="s">
        <v>769</v>
      </c>
      <c r="D38" s="122" t="s">
        <v>768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15" customHeight="1">
      <c r="B39" s="272" t="s">
        <v>337</v>
      </c>
      <c r="C39" s="121" t="s">
        <v>770</v>
      </c>
      <c r="D39" s="122" t="s">
        <v>768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15" customHeight="1">
      <c r="B40" s="272" t="s">
        <v>338</v>
      </c>
      <c r="C40" s="121" t="s">
        <v>771</v>
      </c>
      <c r="D40" s="122" t="s">
        <v>768</v>
      </c>
      <c r="E40" s="123"/>
      <c r="F40" s="43"/>
      <c r="G40" s="225"/>
      <c r="H40" s="367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 t="s">
        <v>339</v>
      </c>
      <c r="C41" s="240" t="s">
        <v>810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15" customHeight="1">
      <c r="B42" s="272" t="s">
        <v>340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15" customHeight="1">
      <c r="B43" s="272" t="s">
        <v>341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342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343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344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345</v>
      </c>
      <c r="C47" s="240" t="s">
        <v>777</v>
      </c>
      <c r="D47" s="534" t="s">
        <v>780</v>
      </c>
      <c r="E47" s="535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346</v>
      </c>
      <c r="C48" s="240" t="s">
        <v>777</v>
      </c>
      <c r="D48" s="534" t="s">
        <v>781</v>
      </c>
      <c r="E48" s="535"/>
      <c r="F48" s="217"/>
      <c r="G48" s="225"/>
      <c r="H48" s="367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347</v>
      </c>
      <c r="C49" s="240" t="s">
        <v>782</v>
      </c>
      <c r="D49" s="534" t="s">
        <v>802</v>
      </c>
      <c r="E49" s="535"/>
      <c r="F49" s="43"/>
      <c r="G49" s="225"/>
      <c r="H49" s="367">
        <v>260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348</v>
      </c>
      <c r="C50" s="240" t="s">
        <v>783</v>
      </c>
      <c r="D50" s="534" t="s">
        <v>802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349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350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351</v>
      </c>
      <c r="C53" s="240" t="s">
        <v>784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352</v>
      </c>
      <c r="C54" s="240" t="s">
        <v>784</v>
      </c>
      <c r="D54" s="113"/>
      <c r="E54" s="114">
        <v>3750</v>
      </c>
      <c r="F54" s="43"/>
      <c r="G54" s="225"/>
      <c r="H54" s="367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353</v>
      </c>
      <c r="C55" s="240" t="s">
        <v>803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354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355</v>
      </c>
      <c r="C57" s="240" t="s">
        <v>803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356</v>
      </c>
      <c r="C58" s="240" t="s">
        <v>803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357</v>
      </c>
      <c r="C59" s="240" t="s">
        <v>804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358</v>
      </c>
      <c r="C60" s="240" t="s">
        <v>805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359</v>
      </c>
      <c r="C61" s="240" t="s">
        <v>811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2.75">
      <c r="B62" s="272" t="s">
        <v>360</v>
      </c>
      <c r="C62" s="240" t="s">
        <v>811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2.75">
      <c r="B63" s="272" t="s">
        <v>361</v>
      </c>
      <c r="C63" s="240" t="s">
        <v>811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2.75">
      <c r="B64" s="272" t="s">
        <v>362</v>
      </c>
      <c r="C64" s="240" t="s">
        <v>811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15" customHeight="1">
      <c r="B65" s="273"/>
      <c r="C65" s="117" t="s">
        <v>792</v>
      </c>
      <c r="D65" s="379" t="s">
        <v>793</v>
      </c>
      <c r="E65" s="379" t="s">
        <v>739</v>
      </c>
      <c r="F65" s="80"/>
      <c r="G65" s="162"/>
      <c r="H65" s="367"/>
      <c r="I65" s="167"/>
      <c r="J65" s="152"/>
      <c r="K65" s="151"/>
    </row>
    <row r="66" spans="2:11" s="72" customFormat="1" ht="12.75">
      <c r="B66" s="272" t="s">
        <v>364</v>
      </c>
      <c r="C66" s="395" t="s">
        <v>794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365</v>
      </c>
      <c r="C67" s="400" t="s">
        <v>795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366</v>
      </c>
      <c r="C68" s="395" t="s">
        <v>796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367</v>
      </c>
      <c r="C69" s="395" t="s">
        <v>917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368</v>
      </c>
      <c r="C70" s="434" t="s">
        <v>1159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369</v>
      </c>
      <c r="C71" s="395" t="s">
        <v>797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370</v>
      </c>
      <c r="C72" s="400" t="s">
        <v>798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371</v>
      </c>
      <c r="C73" s="395" t="s">
        <v>799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372</v>
      </c>
      <c r="C74" s="112" t="s">
        <v>800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373</v>
      </c>
      <c r="C75" s="536" t="s">
        <v>899</v>
      </c>
      <c r="D75" s="537"/>
      <c r="E75" s="538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3"/>
      <c r="C76" s="117" t="s">
        <v>785</v>
      </c>
      <c r="D76" s="396"/>
      <c r="E76" s="397" t="s">
        <v>787</v>
      </c>
      <c r="F76" s="80"/>
      <c r="G76" s="162"/>
      <c r="H76" s="367"/>
      <c r="I76" s="167"/>
      <c r="J76" s="152"/>
      <c r="K76" s="151"/>
    </row>
    <row r="77" spans="2:11" s="72" customFormat="1" ht="12.75">
      <c r="B77" s="272" t="s">
        <v>363</v>
      </c>
      <c r="C77" s="400" t="s">
        <v>785</v>
      </c>
      <c r="D77" s="396" t="s">
        <v>786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374</v>
      </c>
      <c r="C78" s="400" t="s">
        <v>785</v>
      </c>
      <c r="D78" s="396" t="s">
        <v>786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375</v>
      </c>
      <c r="C79" s="400" t="s">
        <v>785</v>
      </c>
      <c r="D79" s="396" t="s">
        <v>786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2" t="s">
        <v>376</v>
      </c>
      <c r="C80" s="400" t="s">
        <v>785</v>
      </c>
      <c r="D80" s="396" t="s">
        <v>786</v>
      </c>
      <c r="E80" s="114">
        <v>3750</v>
      </c>
      <c r="F80" s="43"/>
      <c r="G80" s="160"/>
      <c r="H80" s="367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2.75">
      <c r="B81" s="272" t="s">
        <v>377</v>
      </c>
      <c r="C81" s="400" t="s">
        <v>790</v>
      </c>
      <c r="D81" s="396" t="s">
        <v>788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2.75">
      <c r="B82" s="272" t="s">
        <v>378</v>
      </c>
      <c r="C82" s="539" t="s">
        <v>789</v>
      </c>
      <c r="D82" s="534"/>
      <c r="E82" s="535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379</v>
      </c>
      <c r="C83" s="398" t="s">
        <v>806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.75" thickBot="1">
      <c r="B85" s="45"/>
      <c r="C85" s="46"/>
      <c r="D85" s="47"/>
      <c r="E85" s="46"/>
      <c r="F85" s="48"/>
      <c r="G85" s="49"/>
      <c r="H85" s="50"/>
      <c r="I85" s="51"/>
    </row>
    <row r="86" spans="2:11" ht="19.5" thickBot="1">
      <c r="B86" s="531" t="s">
        <v>707</v>
      </c>
      <c r="C86" s="532"/>
      <c r="D86" s="532"/>
      <c r="E86" s="532"/>
      <c r="F86" s="532"/>
      <c r="G86" s="533"/>
      <c r="H86" s="222">
        <f>SUM(H11:H84)</f>
        <v>846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18" t="s">
        <v>241</v>
      </c>
      <c r="C2" s="504" t="str">
        <f>Nábytek!D12</f>
        <v>Chladicí regály Ryby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5" thickBot="1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2.75">
      <c r="B6" s="511" t="s">
        <v>1130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2.75">
      <c r="B7" s="511" t="s">
        <v>813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814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380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2.75">
      <c r="B13" s="272" t="s">
        <v>381</v>
      </c>
      <c r="C13" s="143" t="s">
        <v>746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382</v>
      </c>
      <c r="C14" s="143" t="s">
        <v>747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383</v>
      </c>
      <c r="C15" s="143" t="s">
        <v>748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2.75">
      <c r="B17" s="272" t="s">
        <v>385</v>
      </c>
      <c r="C17" s="143" t="s">
        <v>750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386</v>
      </c>
      <c r="C18" s="143" t="s">
        <v>751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387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388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389</v>
      </c>
      <c r="C21" s="143" t="s">
        <v>754</v>
      </c>
      <c r="D21" s="115" t="s">
        <v>756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390</v>
      </c>
      <c r="C22" s="143" t="s">
        <v>755</v>
      </c>
      <c r="D22" s="115" t="s">
        <v>756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391</v>
      </c>
      <c r="C23" s="112" t="s">
        <v>757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392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393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2.75">
      <c r="B27" s="272" t="s">
        <v>384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394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395</v>
      </c>
      <c r="C29" s="112" t="s">
        <v>762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396</v>
      </c>
      <c r="C30" s="112" t="s">
        <v>763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397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398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399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400</v>
      </c>
      <c r="C34" s="143" t="s">
        <v>765</v>
      </c>
      <c r="D34" s="115" t="s">
        <v>815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401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15" customHeight="1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15" customHeight="1">
      <c r="B37" s="272" t="s">
        <v>418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15" customHeight="1">
      <c r="B38" s="272" t="s">
        <v>419</v>
      </c>
      <c r="C38" s="240" t="s">
        <v>769</v>
      </c>
      <c r="D38" s="122" t="s">
        <v>768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15" customHeight="1">
      <c r="B39" s="272" t="s">
        <v>420</v>
      </c>
      <c r="C39" s="121" t="s">
        <v>770</v>
      </c>
      <c r="D39" s="122" t="s">
        <v>768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15" customHeight="1">
      <c r="B40" s="272" t="s">
        <v>421</v>
      </c>
      <c r="C40" s="121" t="s">
        <v>771</v>
      </c>
      <c r="D40" s="122" t="s">
        <v>768</v>
      </c>
      <c r="E40" s="123"/>
      <c r="F40" s="43"/>
      <c r="G40" s="225"/>
      <c r="H40" s="367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15" customHeight="1">
      <c r="B41" s="272" t="s">
        <v>422</v>
      </c>
      <c r="C41" s="240" t="s">
        <v>810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15" customHeight="1">
      <c r="B42" s="272" t="s">
        <v>423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15" customHeight="1">
      <c r="B43" s="272" t="s">
        <v>424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425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426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427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428</v>
      </c>
      <c r="C47" s="240" t="s">
        <v>777</v>
      </c>
      <c r="D47" s="534" t="s">
        <v>780</v>
      </c>
      <c r="E47" s="535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429</v>
      </c>
      <c r="C48" s="240" t="s">
        <v>777</v>
      </c>
      <c r="D48" s="534" t="s">
        <v>781</v>
      </c>
      <c r="E48" s="535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430</v>
      </c>
      <c r="C49" s="240" t="s">
        <v>782</v>
      </c>
      <c r="D49" s="534" t="s">
        <v>802</v>
      </c>
      <c r="E49" s="535"/>
      <c r="F49" s="43"/>
      <c r="G49" s="225"/>
      <c r="H49" s="367">
        <v>9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431</v>
      </c>
      <c r="C50" s="240" t="s">
        <v>783</v>
      </c>
      <c r="D50" s="534" t="s">
        <v>802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432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433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434</v>
      </c>
      <c r="C53" s="240" t="s">
        <v>784</v>
      </c>
      <c r="D53" s="113"/>
      <c r="E53" s="114">
        <v>2500</v>
      </c>
      <c r="F53" s="43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435</v>
      </c>
      <c r="C54" s="240" t="s">
        <v>784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436</v>
      </c>
      <c r="C55" s="240" t="s">
        <v>803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437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438</v>
      </c>
      <c r="C57" s="240" t="s">
        <v>803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439</v>
      </c>
      <c r="C58" s="240" t="s">
        <v>803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440</v>
      </c>
      <c r="C59" s="240" t="s">
        <v>804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441</v>
      </c>
      <c r="C60" s="240" t="s">
        <v>805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442</v>
      </c>
      <c r="C61" s="240" t="s">
        <v>811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2.75">
      <c r="B62" s="272" t="s">
        <v>443</v>
      </c>
      <c r="C62" s="240" t="s">
        <v>811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444</v>
      </c>
      <c r="C63" s="240" t="s">
        <v>811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445</v>
      </c>
      <c r="C64" s="240" t="s">
        <v>811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15" customHeight="1">
      <c r="B65" s="273"/>
      <c r="C65" s="117" t="s">
        <v>792</v>
      </c>
      <c r="D65" s="379" t="s">
        <v>793</v>
      </c>
      <c r="E65" s="379" t="s">
        <v>739</v>
      </c>
      <c r="F65" s="80"/>
      <c r="G65" s="162"/>
      <c r="H65" s="367"/>
      <c r="I65" s="167"/>
      <c r="J65" s="152"/>
      <c r="K65" s="151"/>
    </row>
    <row r="66" spans="2:11" s="72" customFormat="1" ht="12.75">
      <c r="B66" s="272" t="s">
        <v>403</v>
      </c>
      <c r="C66" s="395" t="s">
        <v>794</v>
      </c>
      <c r="D66" s="256"/>
      <c r="E66" s="378"/>
      <c r="F66" s="43"/>
      <c r="G66" s="225"/>
      <c r="H66" s="367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404</v>
      </c>
      <c r="C67" s="400" t="s">
        <v>795</v>
      </c>
      <c r="D67" s="256"/>
      <c r="E67" s="378"/>
      <c r="F67" s="43"/>
      <c r="G67" s="225"/>
      <c r="H67" s="367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405</v>
      </c>
      <c r="C68" s="395" t="s">
        <v>796</v>
      </c>
      <c r="D68" s="256"/>
      <c r="E68" s="378"/>
      <c r="F68" s="43"/>
      <c r="G68" s="160"/>
      <c r="H68" s="367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406</v>
      </c>
      <c r="C69" s="395" t="s">
        <v>917</v>
      </c>
      <c r="D69" s="256"/>
      <c r="E69" s="378"/>
      <c r="F69" s="43"/>
      <c r="G69" s="225"/>
      <c r="H69" s="367">
        <v>6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407</v>
      </c>
      <c r="C70" s="434" t="s">
        <v>1159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408</v>
      </c>
      <c r="C71" s="395" t="s">
        <v>797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409</v>
      </c>
      <c r="C72" s="400" t="s">
        <v>798</v>
      </c>
      <c r="D72" s="382"/>
      <c r="E72" s="382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410</v>
      </c>
      <c r="C73" s="395" t="s">
        <v>799</v>
      </c>
      <c r="D73" s="119"/>
      <c r="E73" s="120"/>
      <c r="F73" s="43"/>
      <c r="G73" s="160"/>
      <c r="H73" s="367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411</v>
      </c>
      <c r="C74" s="112" t="s">
        <v>800</v>
      </c>
      <c r="D74" s="119"/>
      <c r="E74" s="120"/>
      <c r="F74" s="43"/>
      <c r="G74" s="160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412</v>
      </c>
      <c r="C75" s="536" t="s">
        <v>899</v>
      </c>
      <c r="D75" s="537"/>
      <c r="E75" s="538"/>
      <c r="F75" s="43"/>
      <c r="G75" s="160"/>
      <c r="H75" s="367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3"/>
      <c r="C76" s="117" t="s">
        <v>785</v>
      </c>
      <c r="D76" s="396"/>
      <c r="E76" s="397" t="s">
        <v>787</v>
      </c>
      <c r="F76" s="80"/>
      <c r="G76" s="162"/>
      <c r="H76" s="367"/>
      <c r="I76" s="167"/>
      <c r="J76" s="152"/>
      <c r="K76" s="151"/>
    </row>
    <row r="77" spans="2:11" s="72" customFormat="1" ht="12.75">
      <c r="B77" s="272" t="s">
        <v>402</v>
      </c>
      <c r="C77" s="400" t="s">
        <v>785</v>
      </c>
      <c r="D77" s="396" t="s">
        <v>786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413</v>
      </c>
      <c r="C78" s="400" t="s">
        <v>785</v>
      </c>
      <c r="D78" s="396" t="s">
        <v>786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414</v>
      </c>
      <c r="C79" s="400" t="s">
        <v>785</v>
      </c>
      <c r="D79" s="396" t="s">
        <v>786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2" t="s">
        <v>415</v>
      </c>
      <c r="C80" s="400" t="s">
        <v>785</v>
      </c>
      <c r="D80" s="396" t="s">
        <v>786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2.75">
      <c r="B81" s="272" t="s">
        <v>416</v>
      </c>
      <c r="C81" s="400" t="s">
        <v>790</v>
      </c>
      <c r="D81" s="396" t="s">
        <v>788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2.75">
      <c r="B82" s="272" t="s">
        <v>417</v>
      </c>
      <c r="C82" s="539" t="s">
        <v>789</v>
      </c>
      <c r="D82" s="534"/>
      <c r="E82" s="535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661</v>
      </c>
      <c r="C83" s="398" t="s">
        <v>806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.75" thickBot="1">
      <c r="B85" s="45"/>
      <c r="C85" s="46"/>
      <c r="D85" s="47"/>
      <c r="E85" s="46"/>
      <c r="F85" s="48"/>
      <c r="G85" s="49"/>
      <c r="H85" s="50"/>
      <c r="I85" s="51"/>
    </row>
    <row r="86" spans="2:11" ht="19.5" thickBot="1">
      <c r="B86" s="531" t="s">
        <v>707</v>
      </c>
      <c r="C86" s="532"/>
      <c r="D86" s="532"/>
      <c r="E86" s="532"/>
      <c r="F86" s="532"/>
      <c r="G86" s="533"/>
      <c r="H86" s="222">
        <f>SUM(H11:H84)</f>
        <v>41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18" t="s">
        <v>446</v>
      </c>
      <c r="C2" s="504" t="str">
        <f>Nábytek!D13</f>
        <v>Chladicí regály Zákusky a pečivo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5" thickBot="1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817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15" customHeight="1">
      <c r="B6" s="511" t="s">
        <v>1131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15" customHeight="1">
      <c r="B7" s="511" t="s">
        <v>1143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1027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447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2.75">
      <c r="B13" s="272" t="s">
        <v>507</v>
      </c>
      <c r="C13" s="143" t="s">
        <v>746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508</v>
      </c>
      <c r="C14" s="143" t="s">
        <v>747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509</v>
      </c>
      <c r="C15" s="143" t="s">
        <v>748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2.75">
      <c r="B17" s="272" t="s">
        <v>448</v>
      </c>
      <c r="C17" s="143" t="s">
        <v>750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499</v>
      </c>
      <c r="C18" s="143" t="s">
        <v>751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500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501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502</v>
      </c>
      <c r="C21" s="112" t="s">
        <v>757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503</v>
      </c>
      <c r="C22" s="112" t="s">
        <v>818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504</v>
      </c>
      <c r="C23" s="112" t="s">
        <v>819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505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506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2.75">
      <c r="B27" s="272" t="s">
        <v>449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491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492</v>
      </c>
      <c r="C29" s="112" t="s">
        <v>762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493</v>
      </c>
      <c r="C30" s="112" t="s">
        <v>763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494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495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496</v>
      </c>
      <c r="C33" s="143" t="s">
        <v>765</v>
      </c>
      <c r="D33" s="115" t="s">
        <v>815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497</v>
      </c>
      <c r="C34" s="143" t="s">
        <v>765</v>
      </c>
      <c r="D34" s="115" t="s">
        <v>815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498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2.75">
      <c r="B37" s="272" t="s">
        <v>450</v>
      </c>
      <c r="C37" s="121" t="s">
        <v>820</v>
      </c>
      <c r="D37" s="122" t="s">
        <v>768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2.75">
      <c r="B38" s="272" t="s">
        <v>468</v>
      </c>
      <c r="C38" s="121" t="s">
        <v>821</v>
      </c>
      <c r="D38" s="122" t="s">
        <v>768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2.75">
      <c r="B39" s="272" t="s">
        <v>469</v>
      </c>
      <c r="C39" s="121" t="s">
        <v>822</v>
      </c>
      <c r="D39" s="122" t="s">
        <v>768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2.75">
      <c r="B40" s="272" t="s">
        <v>470</v>
      </c>
      <c r="C40" s="121" t="s">
        <v>823</v>
      </c>
      <c r="D40" s="122" t="s">
        <v>768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2.75">
      <c r="B41" s="272" t="s">
        <v>471</v>
      </c>
      <c r="C41" s="121" t="s">
        <v>824</v>
      </c>
      <c r="D41" s="122" t="s">
        <v>768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2.75">
      <c r="B42" s="272" t="s">
        <v>472</v>
      </c>
      <c r="C42" s="121" t="s">
        <v>825</v>
      </c>
      <c r="D42" s="122" t="s">
        <v>768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2.75">
      <c r="B43" s="272" t="s">
        <v>473</v>
      </c>
      <c r="C43" s="121" t="s">
        <v>826</v>
      </c>
      <c r="D43" s="122" t="s">
        <v>768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474</v>
      </c>
      <c r="C44" s="121" t="s">
        <v>827</v>
      </c>
      <c r="D44" s="122" t="s">
        <v>768</v>
      </c>
      <c r="E44" s="123"/>
      <c r="F44" s="43"/>
      <c r="G44" s="225"/>
      <c r="H44" s="367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475</v>
      </c>
      <c r="C45" s="121" t="s">
        <v>828</v>
      </c>
      <c r="D45" s="122" t="s">
        <v>768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476</v>
      </c>
      <c r="C46" s="121" t="s">
        <v>829</v>
      </c>
      <c r="D46" s="122" t="s">
        <v>768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477</v>
      </c>
      <c r="C47" s="121" t="s">
        <v>830</v>
      </c>
      <c r="D47" s="122" t="s">
        <v>768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478</v>
      </c>
      <c r="C48" s="121" t="s">
        <v>831</v>
      </c>
      <c r="D48" s="122" t="s">
        <v>768</v>
      </c>
      <c r="E48" s="123"/>
      <c r="F48" s="43"/>
      <c r="G48" s="225"/>
      <c r="H48" s="367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479</v>
      </c>
      <c r="C49" s="240" t="s">
        <v>810</v>
      </c>
      <c r="D49" s="534" t="s">
        <v>776</v>
      </c>
      <c r="E49" s="535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480</v>
      </c>
      <c r="C50" s="240" t="s">
        <v>773</v>
      </c>
      <c r="D50" s="534" t="s">
        <v>776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481</v>
      </c>
      <c r="C51" s="240" t="s">
        <v>774</v>
      </c>
      <c r="D51" s="534" t="s">
        <v>776</v>
      </c>
      <c r="E51" s="535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482</v>
      </c>
      <c r="C52" s="240" t="s">
        <v>775</v>
      </c>
      <c r="D52" s="534" t="s">
        <v>776</v>
      </c>
      <c r="E52" s="535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483</v>
      </c>
      <c r="C53" s="240" t="s">
        <v>777</v>
      </c>
      <c r="D53" s="534" t="s">
        <v>778</v>
      </c>
      <c r="E53" s="535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484</v>
      </c>
      <c r="C54" s="240" t="s">
        <v>777</v>
      </c>
      <c r="D54" s="534" t="s">
        <v>779</v>
      </c>
      <c r="E54" s="535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485</v>
      </c>
      <c r="C55" s="240" t="s">
        <v>777</v>
      </c>
      <c r="D55" s="534" t="s">
        <v>780</v>
      </c>
      <c r="E55" s="535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486</v>
      </c>
      <c r="C56" s="240" t="s">
        <v>777</v>
      </c>
      <c r="D56" s="534" t="s">
        <v>781</v>
      </c>
      <c r="E56" s="535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487</v>
      </c>
      <c r="C57" s="240" t="s">
        <v>782</v>
      </c>
      <c r="D57" s="534" t="s">
        <v>802</v>
      </c>
      <c r="E57" s="535"/>
      <c r="F57" s="43"/>
      <c r="G57" s="225"/>
      <c r="H57" s="367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488</v>
      </c>
      <c r="C58" s="240" t="s">
        <v>783</v>
      </c>
      <c r="D58" s="534" t="s">
        <v>802</v>
      </c>
      <c r="E58" s="535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489</v>
      </c>
      <c r="C59" s="240" t="s">
        <v>784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490</v>
      </c>
      <c r="C60" s="240" t="s">
        <v>784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451</v>
      </c>
      <c r="C61" s="240" t="s">
        <v>784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2.75">
      <c r="B62" s="272" t="s">
        <v>459</v>
      </c>
      <c r="C62" s="240" t="s">
        <v>784</v>
      </c>
      <c r="D62" s="113"/>
      <c r="E62" s="114">
        <v>3750</v>
      </c>
      <c r="F62" s="43"/>
      <c r="G62" s="225"/>
      <c r="H62" s="367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460</v>
      </c>
      <c r="C63" s="240" t="s">
        <v>803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461</v>
      </c>
      <c r="C64" s="240" t="s">
        <v>803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2.75">
      <c r="B65" s="272" t="s">
        <v>462</v>
      </c>
      <c r="C65" s="240" t="s">
        <v>803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2.75">
      <c r="B66" s="272" t="s">
        <v>463</v>
      </c>
      <c r="C66" s="240" t="s">
        <v>803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464</v>
      </c>
      <c r="C67" s="240" t="s">
        <v>804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465</v>
      </c>
      <c r="C68" s="240" t="s">
        <v>805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15" customHeight="1">
      <c r="B69" s="273"/>
      <c r="C69" s="117" t="s">
        <v>792</v>
      </c>
      <c r="D69" s="379" t="s">
        <v>793</v>
      </c>
      <c r="E69" s="379" t="s">
        <v>739</v>
      </c>
      <c r="F69" s="80"/>
      <c r="G69" s="162"/>
      <c r="H69" s="367"/>
      <c r="I69" s="167"/>
      <c r="J69" s="152"/>
      <c r="K69" s="151"/>
    </row>
    <row r="70" spans="2:11" s="72" customFormat="1" ht="12.75">
      <c r="B70" s="272" t="s">
        <v>466</v>
      </c>
      <c r="C70" s="395" t="s">
        <v>794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467</v>
      </c>
      <c r="C71" s="400" t="s">
        <v>795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452</v>
      </c>
      <c r="C72" s="395" t="s">
        <v>796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453</v>
      </c>
      <c r="C73" s="395" t="s">
        <v>917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454</v>
      </c>
      <c r="C74" s="434" t="s">
        <v>1159</v>
      </c>
      <c r="D74" s="256"/>
      <c r="E74" s="378"/>
      <c r="F74" s="43"/>
      <c r="G74" s="225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455</v>
      </c>
      <c r="C75" s="395" t="s">
        <v>797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2" t="s">
        <v>456</v>
      </c>
      <c r="C76" s="400" t="s">
        <v>798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2.75">
      <c r="B77" s="272" t="s">
        <v>457</v>
      </c>
      <c r="C77" s="395" t="s">
        <v>799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458</v>
      </c>
      <c r="C78" s="112" t="s">
        <v>800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662</v>
      </c>
      <c r="C79" s="536" t="s">
        <v>899</v>
      </c>
      <c r="D79" s="537"/>
      <c r="E79" s="538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3"/>
      <c r="C80" s="117" t="s">
        <v>785</v>
      </c>
      <c r="D80" s="396"/>
      <c r="E80" s="397" t="s">
        <v>787</v>
      </c>
      <c r="F80" s="80"/>
      <c r="G80" s="162"/>
      <c r="H80" s="367"/>
      <c r="I80" s="167"/>
      <c r="J80" s="152"/>
      <c r="K80" s="151"/>
    </row>
    <row r="81" spans="2:11" s="72" customFormat="1" ht="12.75">
      <c r="B81" s="272" t="s">
        <v>663</v>
      </c>
      <c r="C81" s="400" t="s">
        <v>785</v>
      </c>
      <c r="D81" s="396" t="s">
        <v>786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2.75">
      <c r="B82" s="272" t="s">
        <v>664</v>
      </c>
      <c r="C82" s="400" t="s">
        <v>785</v>
      </c>
      <c r="D82" s="396" t="s">
        <v>786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665</v>
      </c>
      <c r="C83" s="400" t="s">
        <v>785</v>
      </c>
      <c r="D83" s="396" t="s">
        <v>786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2.75">
      <c r="B84" s="272" t="s">
        <v>666</v>
      </c>
      <c r="C84" s="400" t="s">
        <v>785</v>
      </c>
      <c r="D84" s="396" t="s">
        <v>786</v>
      </c>
      <c r="E84" s="114">
        <v>3750</v>
      </c>
      <c r="F84" s="43"/>
      <c r="G84" s="160"/>
      <c r="H84" s="367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2.75">
      <c r="B85" s="272" t="s">
        <v>667</v>
      </c>
      <c r="C85" s="400" t="s">
        <v>790</v>
      </c>
      <c r="D85" s="396" t="s">
        <v>788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2.75">
      <c r="B86" s="272" t="s">
        <v>668</v>
      </c>
      <c r="C86" s="539" t="s">
        <v>789</v>
      </c>
      <c r="D86" s="534"/>
      <c r="E86" s="535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2.75">
      <c r="B87" s="272" t="s">
        <v>669</v>
      </c>
      <c r="C87" s="398" t="s">
        <v>806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3.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.75" thickBot="1">
      <c r="B89" s="45"/>
      <c r="C89" s="46"/>
      <c r="D89" s="47"/>
      <c r="E89" s="46"/>
      <c r="F89" s="48"/>
      <c r="G89" s="49"/>
      <c r="H89" s="50"/>
      <c r="I89" s="51"/>
    </row>
    <row r="90" spans="2:11" ht="19.5" thickBot="1">
      <c r="B90" s="531" t="s">
        <v>707</v>
      </c>
      <c r="C90" s="532"/>
      <c r="D90" s="532"/>
      <c r="E90" s="532"/>
      <c r="F90" s="532"/>
      <c r="G90" s="533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18" t="s">
        <v>235</v>
      </c>
      <c r="C2" s="504" t="str">
        <f>Nábytek!D14</f>
        <v>Kontejnerové chladicí regály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5" thickBot="1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Olomouc - remodelling chlazení</v>
      </c>
      <c r="J3" s="497"/>
      <c r="K3" s="498"/>
    </row>
    <row r="4" spans="2:11" ht="16.5" thickBot="1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5" customHeight="1">
      <c r="B5" s="507" t="s">
        <v>832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15" customHeight="1">
      <c r="B6" s="511" t="s">
        <v>1132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15" customHeight="1">
      <c r="B7" s="511" t="s">
        <v>1144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>
      <c r="B8" s="513" t="s">
        <v>833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ht="15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.75" thickBot="1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541</v>
      </c>
      <c r="C12" s="143" t="s">
        <v>834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2.75">
      <c r="B13" s="272" t="s">
        <v>542</v>
      </c>
      <c r="C13" s="143" t="s">
        <v>835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2.75">
      <c r="B14" s="272" t="s">
        <v>543</v>
      </c>
      <c r="C14" s="143" t="s">
        <v>836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2.75">
      <c r="B15" s="272" t="s">
        <v>544</v>
      </c>
      <c r="C15" s="143" t="s">
        <v>837</v>
      </c>
      <c r="D15" s="113"/>
      <c r="E15" s="114">
        <v>2200</v>
      </c>
      <c r="F15" s="43"/>
      <c r="G15" s="160"/>
      <c r="H15" s="367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2.75">
      <c r="B16" s="272" t="s">
        <v>540</v>
      </c>
      <c r="C16" s="143" t="s">
        <v>838</v>
      </c>
      <c r="D16" s="113"/>
      <c r="E16" s="114">
        <v>2500</v>
      </c>
      <c r="F16" s="43"/>
      <c r="G16" s="160"/>
      <c r="H16" s="367"/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2.75">
      <c r="B17" s="272" t="s">
        <v>545</v>
      </c>
      <c r="C17" s="143" t="s">
        <v>839</v>
      </c>
      <c r="D17" s="113"/>
      <c r="E17" s="114">
        <v>2800</v>
      </c>
      <c r="F17" s="43"/>
      <c r="G17" s="160"/>
      <c r="H17" s="367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546</v>
      </c>
      <c r="C18" s="143" t="s">
        <v>840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/>
      <c r="C19" s="144" t="s">
        <v>749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2.75">
      <c r="B20" s="272" t="s">
        <v>547</v>
      </c>
      <c r="C20" s="143" t="s">
        <v>750</v>
      </c>
      <c r="D20" s="115"/>
      <c r="E20" s="114"/>
      <c r="F20" s="43"/>
      <c r="G20" s="224"/>
      <c r="H20" s="367">
        <v>2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548</v>
      </c>
      <c r="C21" s="143" t="s">
        <v>751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549</v>
      </c>
      <c r="C22" s="143" t="s">
        <v>752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550</v>
      </c>
      <c r="C23" s="143" t="s">
        <v>753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551</v>
      </c>
      <c r="C24" s="112" t="s">
        <v>757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552</v>
      </c>
      <c r="C25" s="112" t="s">
        <v>818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 t="s">
        <v>539</v>
      </c>
      <c r="C26" s="112" t="s">
        <v>819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2.75">
      <c r="B27" s="272" t="s">
        <v>553</v>
      </c>
      <c r="C27" s="112" t="s">
        <v>758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554</v>
      </c>
      <c r="C28" s="143" t="s">
        <v>759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/>
      <c r="C29" s="415" t="s">
        <v>809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2.75">
      <c r="B30" s="272" t="s">
        <v>555</v>
      </c>
      <c r="C30" s="112" t="s">
        <v>841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556</v>
      </c>
      <c r="C31" s="112" t="s">
        <v>841</v>
      </c>
      <c r="D31" s="113"/>
      <c r="E31" s="114">
        <v>2200</v>
      </c>
      <c r="F31" s="43"/>
      <c r="G31" s="225"/>
      <c r="H31" s="367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2.75">
      <c r="B32" s="272" t="s">
        <v>557</v>
      </c>
      <c r="C32" s="112" t="s">
        <v>841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558</v>
      </c>
      <c r="C33" s="112" t="s">
        <v>841</v>
      </c>
      <c r="D33" s="113"/>
      <c r="E33" s="114">
        <v>2800</v>
      </c>
      <c r="F33" s="43"/>
      <c r="G33" s="225"/>
      <c r="H33" s="367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559</v>
      </c>
      <c r="C34" s="112" t="s">
        <v>841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560</v>
      </c>
      <c r="C35" s="143" t="s">
        <v>764</v>
      </c>
      <c r="D35" s="113"/>
      <c r="E35" s="116"/>
      <c r="F35" s="43"/>
      <c r="G35" s="225"/>
      <c r="H35" s="367">
        <v>11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 t="s">
        <v>511</v>
      </c>
      <c r="C36" s="143" t="s">
        <v>765</v>
      </c>
      <c r="D36" s="115" t="s">
        <v>815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2.75">
      <c r="B37" s="272" t="s">
        <v>512</v>
      </c>
      <c r="C37" s="143" t="s">
        <v>765</v>
      </c>
      <c r="D37" s="115" t="s">
        <v>815</v>
      </c>
      <c r="E37" s="114">
        <v>2200</v>
      </c>
      <c r="F37" s="43"/>
      <c r="G37" s="225"/>
      <c r="H37" s="367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2.75">
      <c r="B38" s="272" t="s">
        <v>513</v>
      </c>
      <c r="C38" s="143" t="s">
        <v>765</v>
      </c>
      <c r="D38" s="115" t="s">
        <v>815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2.75">
      <c r="B39" s="272" t="s">
        <v>514</v>
      </c>
      <c r="C39" s="143" t="s">
        <v>765</v>
      </c>
      <c r="D39" s="115" t="s">
        <v>815</v>
      </c>
      <c r="E39" s="114">
        <v>2800</v>
      </c>
      <c r="F39" s="43"/>
      <c r="G39" s="225"/>
      <c r="H39" s="367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2.75">
      <c r="B40" s="272" t="s">
        <v>515</v>
      </c>
      <c r="C40" s="143" t="s">
        <v>765</v>
      </c>
      <c r="D40" s="115" t="s">
        <v>815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/>
      <c r="C41" s="244" t="s">
        <v>766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2.75">
      <c r="B42" s="272" t="s">
        <v>516</v>
      </c>
      <c r="C42" s="121" t="s">
        <v>853</v>
      </c>
      <c r="D42" s="122" t="s">
        <v>768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2.75">
      <c r="B43" s="272" t="s">
        <v>517</v>
      </c>
      <c r="C43" s="121" t="s">
        <v>842</v>
      </c>
      <c r="D43" s="122" t="s">
        <v>768</v>
      </c>
      <c r="E43" s="123"/>
      <c r="F43" s="43"/>
      <c r="G43" s="225"/>
      <c r="H43" s="367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2.75">
      <c r="B44" s="272" t="s">
        <v>518</v>
      </c>
      <c r="C44" s="121" t="s">
        <v>843</v>
      </c>
      <c r="D44" s="122" t="s">
        <v>768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2.75">
      <c r="B45" s="272" t="s">
        <v>519</v>
      </c>
      <c r="C45" s="121" t="s">
        <v>844</v>
      </c>
      <c r="D45" s="122" t="s">
        <v>768</v>
      </c>
      <c r="E45" s="123"/>
      <c r="F45" s="43"/>
      <c r="G45" s="225"/>
      <c r="H45" s="367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2.75">
      <c r="B46" s="272" t="s">
        <v>520</v>
      </c>
      <c r="C46" s="121" t="s">
        <v>845</v>
      </c>
      <c r="D46" s="122" t="s">
        <v>768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2.75">
      <c r="B47" s="272" t="s">
        <v>521</v>
      </c>
      <c r="C47" s="121" t="s">
        <v>854</v>
      </c>
      <c r="D47" s="122" t="s">
        <v>768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2.75">
      <c r="B48" s="272" t="s">
        <v>522</v>
      </c>
      <c r="C48" s="121" t="s">
        <v>846</v>
      </c>
      <c r="D48" s="122" t="s">
        <v>768</v>
      </c>
      <c r="E48" s="123"/>
      <c r="F48" s="43"/>
      <c r="G48" s="225"/>
      <c r="H48" s="367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2.75">
      <c r="B49" s="272" t="s">
        <v>523</v>
      </c>
      <c r="C49" s="121" t="s">
        <v>847</v>
      </c>
      <c r="D49" s="122" t="s">
        <v>768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2.75">
      <c r="B50" s="272" t="s">
        <v>524</v>
      </c>
      <c r="C50" s="121" t="s">
        <v>848</v>
      </c>
      <c r="D50" s="122" t="s">
        <v>768</v>
      </c>
      <c r="E50" s="123"/>
      <c r="F50" s="43"/>
      <c r="G50" s="225"/>
      <c r="H50" s="367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2.75">
      <c r="B51" s="272" t="s">
        <v>525</v>
      </c>
      <c r="C51" s="121" t="s">
        <v>849</v>
      </c>
      <c r="D51" s="122" t="s">
        <v>768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850</v>
      </c>
      <c r="D52" s="534" t="s">
        <v>776</v>
      </c>
      <c r="E52" s="535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2.75">
      <c r="B53" s="272" t="s">
        <v>527</v>
      </c>
      <c r="C53" s="240" t="s">
        <v>851</v>
      </c>
      <c r="D53" s="534" t="s">
        <v>776</v>
      </c>
      <c r="E53" s="535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15" customHeight="1">
      <c r="B54" s="272" t="s">
        <v>528</v>
      </c>
      <c r="C54" s="240" t="s">
        <v>774</v>
      </c>
      <c r="D54" s="534" t="s">
        <v>776</v>
      </c>
      <c r="E54" s="535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15" customHeight="1">
      <c r="B55" s="272" t="s">
        <v>510</v>
      </c>
      <c r="C55" s="240" t="s">
        <v>852</v>
      </c>
      <c r="D55" s="534" t="s">
        <v>776</v>
      </c>
      <c r="E55" s="535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15" customHeight="1">
      <c r="B56" s="272" t="s">
        <v>529</v>
      </c>
      <c r="C56" s="240" t="s">
        <v>775</v>
      </c>
      <c r="D56" s="534" t="s">
        <v>776</v>
      </c>
      <c r="E56" s="535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2.75">
      <c r="B57" s="272" t="s">
        <v>530</v>
      </c>
      <c r="C57" s="240" t="s">
        <v>777</v>
      </c>
      <c r="D57" s="534" t="s">
        <v>238</v>
      </c>
      <c r="E57" s="535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2.75">
      <c r="B58" s="272" t="s">
        <v>531</v>
      </c>
      <c r="C58" s="240" t="s">
        <v>777</v>
      </c>
      <c r="D58" s="534" t="s">
        <v>232</v>
      </c>
      <c r="E58" s="535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2.75">
      <c r="B59" s="272" t="s">
        <v>532</v>
      </c>
      <c r="C59" s="240" t="s">
        <v>777</v>
      </c>
      <c r="D59" s="534" t="s">
        <v>237</v>
      </c>
      <c r="E59" s="535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2.75">
      <c r="B60" s="272" t="s">
        <v>533</v>
      </c>
      <c r="C60" s="240" t="s">
        <v>777</v>
      </c>
      <c r="D60" s="534" t="s">
        <v>233</v>
      </c>
      <c r="E60" s="535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15" customHeight="1">
      <c r="B61" s="272" t="s">
        <v>534</v>
      </c>
      <c r="C61" s="240" t="s">
        <v>782</v>
      </c>
      <c r="D61" s="534" t="s">
        <v>802</v>
      </c>
      <c r="E61" s="535"/>
      <c r="F61" s="43"/>
      <c r="G61" s="225"/>
      <c r="H61" s="367"/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15" customHeight="1">
      <c r="B62" s="272" t="s">
        <v>535</v>
      </c>
      <c r="C62" s="240" t="s">
        <v>855</v>
      </c>
      <c r="D62" s="534" t="s">
        <v>802</v>
      </c>
      <c r="E62" s="535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2.75">
      <c r="B63" s="272" t="s">
        <v>536</v>
      </c>
      <c r="C63" s="240" t="s">
        <v>856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2.75">
      <c r="B64" s="272" t="s">
        <v>537</v>
      </c>
      <c r="C64" s="240" t="s">
        <v>856</v>
      </c>
      <c r="D64" s="113"/>
      <c r="E64" s="114">
        <v>2200</v>
      </c>
      <c r="F64" s="43"/>
      <c r="G64" s="225"/>
      <c r="H64" s="367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2.75">
      <c r="B65" s="272" t="s">
        <v>538</v>
      </c>
      <c r="C65" s="240" t="s">
        <v>856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2.75">
      <c r="B66" s="272" t="s">
        <v>651</v>
      </c>
      <c r="C66" s="240" t="s">
        <v>856</v>
      </c>
      <c r="D66" s="113"/>
      <c r="E66" s="114">
        <v>2800</v>
      </c>
      <c r="F66" s="43"/>
      <c r="G66" s="225"/>
      <c r="H66" s="367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2.75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15" customHeight="1">
      <c r="B68" s="273"/>
      <c r="C68" s="117" t="s">
        <v>792</v>
      </c>
      <c r="D68" s="379" t="s">
        <v>793</v>
      </c>
      <c r="E68" s="379" t="s">
        <v>739</v>
      </c>
      <c r="F68" s="80"/>
      <c r="G68" s="162"/>
      <c r="H68" s="367"/>
      <c r="I68" s="167"/>
      <c r="J68" s="152"/>
      <c r="K68" s="151"/>
    </row>
    <row r="69" spans="2:11" s="72" customFormat="1" ht="12.75">
      <c r="B69" s="272" t="s">
        <v>653</v>
      </c>
      <c r="C69" s="395" t="s">
        <v>794</v>
      </c>
      <c r="D69" s="256"/>
      <c r="E69" s="378"/>
      <c r="F69" s="43"/>
      <c r="G69" s="225"/>
      <c r="H69" s="367">
        <v>11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15" customHeight="1">
      <c r="B70" s="272" t="s">
        <v>654</v>
      </c>
      <c r="C70" s="400" t="s">
        <v>795</v>
      </c>
      <c r="D70" s="256"/>
      <c r="E70" s="378"/>
      <c r="F70" s="43"/>
      <c r="G70" s="225"/>
      <c r="H70" s="367">
        <v>11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2.75">
      <c r="B71" s="272" t="s">
        <v>655</v>
      </c>
      <c r="C71" s="395" t="s">
        <v>796</v>
      </c>
      <c r="D71" s="256"/>
      <c r="E71" s="378"/>
      <c r="F71" s="43"/>
      <c r="G71" s="160"/>
      <c r="H71" s="367">
        <v>11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2.75">
      <c r="B72" s="272" t="s">
        <v>656</v>
      </c>
      <c r="C72" s="395" t="s">
        <v>917</v>
      </c>
      <c r="D72" s="256"/>
      <c r="E72" s="378"/>
      <c r="F72" s="43"/>
      <c r="G72" s="225"/>
      <c r="H72" s="367">
        <v>33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2.75">
      <c r="B73" s="272" t="s">
        <v>657</v>
      </c>
      <c r="C73" s="434" t="s">
        <v>1159</v>
      </c>
      <c r="D73" s="256"/>
      <c r="E73" s="378"/>
      <c r="F73" s="43"/>
      <c r="G73" s="225"/>
      <c r="H73" s="367">
        <v>11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2.75">
      <c r="B74" s="272" t="s">
        <v>658</v>
      </c>
      <c r="C74" s="395" t="s">
        <v>797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2.75">
      <c r="B75" s="272" t="s">
        <v>659</v>
      </c>
      <c r="C75" s="400" t="s">
        <v>798</v>
      </c>
      <c r="D75" s="382"/>
      <c r="E75" s="382"/>
      <c r="F75" s="43"/>
      <c r="G75" s="160"/>
      <c r="H75" s="367">
        <v>11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2.75">
      <c r="B76" s="272" t="s">
        <v>660</v>
      </c>
      <c r="C76" s="395" t="s">
        <v>799</v>
      </c>
      <c r="D76" s="119"/>
      <c r="E76" s="120"/>
      <c r="F76" s="43"/>
      <c r="G76" s="160"/>
      <c r="H76" s="367">
        <v>11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2.75">
      <c r="B77" s="272" t="s">
        <v>670</v>
      </c>
      <c r="C77" s="112" t="s">
        <v>800</v>
      </c>
      <c r="D77" s="119"/>
      <c r="E77" s="120"/>
      <c r="F77" s="43"/>
      <c r="G77" s="160"/>
      <c r="H77" s="367">
        <v>9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2.75">
      <c r="B78" s="272" t="s">
        <v>671</v>
      </c>
      <c r="C78" s="536" t="s">
        <v>899</v>
      </c>
      <c r="D78" s="537"/>
      <c r="E78" s="538"/>
      <c r="F78" s="43"/>
      <c r="G78" s="160"/>
      <c r="H78" s="367">
        <v>11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2.75">
      <c r="B79" s="273"/>
      <c r="C79" s="117" t="s">
        <v>785</v>
      </c>
      <c r="D79" s="396"/>
      <c r="E79" s="397" t="s">
        <v>787</v>
      </c>
      <c r="F79" s="80"/>
      <c r="G79" s="162"/>
      <c r="H79" s="367"/>
      <c r="I79" s="167"/>
      <c r="J79" s="152"/>
      <c r="K79" s="151"/>
    </row>
    <row r="80" spans="2:11" s="72" customFormat="1" ht="12.75">
      <c r="B80" s="272" t="s">
        <v>672</v>
      </c>
      <c r="C80" s="400" t="s">
        <v>785</v>
      </c>
      <c r="D80" s="396" t="s">
        <v>786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2.75">
      <c r="B81" s="272" t="s">
        <v>673</v>
      </c>
      <c r="C81" s="400" t="s">
        <v>785</v>
      </c>
      <c r="D81" s="396" t="s">
        <v>786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2.75">
      <c r="B82" s="272" t="s">
        <v>674</v>
      </c>
      <c r="C82" s="400" t="s">
        <v>785</v>
      </c>
      <c r="D82" s="396" t="s">
        <v>786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2.75">
      <c r="B83" s="272" t="s">
        <v>676</v>
      </c>
      <c r="C83" s="400" t="s">
        <v>785</v>
      </c>
      <c r="D83" s="396" t="s">
        <v>786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2.75">
      <c r="B84" s="272" t="s">
        <v>677</v>
      </c>
      <c r="C84" s="400" t="s">
        <v>785</v>
      </c>
      <c r="D84" s="396" t="s">
        <v>786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3.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.75" thickBot="1">
      <c r="B86" s="45"/>
      <c r="C86" s="46"/>
      <c r="D86" s="47"/>
      <c r="E86" s="46"/>
      <c r="F86" s="48"/>
      <c r="G86" s="49"/>
      <c r="H86" s="50"/>
      <c r="I86" s="51"/>
    </row>
    <row r="87" spans="2:11" ht="19.5" thickBot="1">
      <c r="B87" s="531" t="s">
        <v>707</v>
      </c>
      <c r="C87" s="532"/>
      <c r="D87" s="532"/>
      <c r="E87" s="532"/>
      <c r="F87" s="532"/>
      <c r="G87" s="533"/>
      <c r="H87" s="222">
        <f>SUM(H11:H85)</f>
        <v>245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Josef Kudrna</cp:lastModifiedBy>
  <cp:lastPrinted>2019-07-19T21:14:28Z</cp:lastPrinted>
  <dcterms:created xsi:type="dcterms:W3CDTF">2018-06-11T13:27:27Z</dcterms:created>
  <dcterms:modified xsi:type="dcterms:W3CDTF">2020-05-18T11:55:40Z</dcterms:modified>
  <cp:category/>
  <cp:version/>
  <cp:contentType/>
  <cp:contentStatus/>
</cp:coreProperties>
</file>