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bka\Desktop\Ateliér RA-DOST\ROZPOČTY - ODEVZDÁNO\"/>
    </mc:Choice>
  </mc:AlternateContent>
  <xr:revisionPtr revIDLastSave="0" documentId="8_{28AB77C7-2087-4A1E-BFC1-924500CF0CE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  <sheet name="1 3 Pol" sheetId="14" r:id="rId6"/>
    <sheet name="1 4 Pol" sheetId="15" r:id="rId7"/>
    <sheet name="1 5 Pol" sheetId="16" r:id="rId8"/>
    <sheet name="1 6 Pol" sheetId="17" r:id="rId9"/>
    <sheet name="1 7 Pol" sheetId="18" r:id="rId10"/>
    <sheet name="1 VRN Pol" sheetId="19" r:id="rId11"/>
  </sheets>
  <externalReferences>
    <externalReference r:id="rId12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_xlnm.Print_Titles" localSheetId="5">'1 3 Pol'!$1:$7</definedName>
    <definedName name="_xlnm.Print_Titles" localSheetId="6">'1 4 Pol'!$1:$7</definedName>
    <definedName name="_xlnm.Print_Titles" localSheetId="7">'1 5 Pol'!$1:$7</definedName>
    <definedName name="_xlnm.Print_Titles" localSheetId="8">'1 6 Pol'!$1:$7</definedName>
    <definedName name="_xlnm.Print_Titles" localSheetId="9">'1 7 Pol'!$1:$7</definedName>
    <definedName name="_xlnm.Print_Titles" localSheetId="10">'1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Pol'!$A$1:$X$338</definedName>
    <definedName name="_xlnm.Print_Area" localSheetId="4">'1 2 Pol'!$A$1:$X$816</definedName>
    <definedName name="_xlnm.Print_Area" localSheetId="5">'1 3 Pol'!$A$1:$X$39</definedName>
    <definedName name="_xlnm.Print_Area" localSheetId="6">'1 4 Pol'!$A$1:$X$124</definedName>
    <definedName name="_xlnm.Print_Area" localSheetId="7">'1 5 Pol'!$A$1:$X$97</definedName>
    <definedName name="_xlnm.Print_Area" localSheetId="8">'1 6 Pol'!$A$1:$X$135</definedName>
    <definedName name="_xlnm.Print_Area" localSheetId="9">'1 7 Pol'!$A$1:$X$51</definedName>
    <definedName name="_xlnm.Print_Area" localSheetId="10">'1 VRN Pol'!$A$1:$X$33</definedName>
    <definedName name="_xlnm.Print_Area" localSheetId="1">Stavba!$A$1:$J$122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1" i="1" l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3" i="19"/>
  <c r="BA19" i="19"/>
  <c r="BA17" i="19"/>
  <c r="BA10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G13" i="19"/>
  <c r="I13" i="19"/>
  <c r="K13" i="19"/>
  <c r="M13" i="19"/>
  <c r="O13" i="19"/>
  <c r="Q13" i="19"/>
  <c r="V13" i="19"/>
  <c r="G15" i="19"/>
  <c r="O15" i="19"/>
  <c r="G16" i="19"/>
  <c r="M16" i="19" s="1"/>
  <c r="M15" i="19" s="1"/>
  <c r="I16" i="19"/>
  <c r="I15" i="19" s="1"/>
  <c r="K16" i="19"/>
  <c r="K15" i="19" s="1"/>
  <c r="O16" i="19"/>
  <c r="Q16" i="19"/>
  <c r="Q15" i="19" s="1"/>
  <c r="V16" i="19"/>
  <c r="V15" i="19" s="1"/>
  <c r="G18" i="19"/>
  <c r="I18" i="19"/>
  <c r="K18" i="19"/>
  <c r="M18" i="19"/>
  <c r="O18" i="19"/>
  <c r="Q18" i="19"/>
  <c r="V18" i="19"/>
  <c r="G20" i="19"/>
  <c r="I20" i="19"/>
  <c r="K20" i="19"/>
  <c r="M20" i="19"/>
  <c r="O20" i="19"/>
  <c r="Q20" i="19"/>
  <c r="V20" i="19"/>
  <c r="AE23" i="19"/>
  <c r="AF23" i="19"/>
  <c r="G41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6" i="18"/>
  <c r="I16" i="18"/>
  <c r="K16" i="18"/>
  <c r="M16" i="18"/>
  <c r="O16" i="18"/>
  <c r="Q16" i="18"/>
  <c r="V16" i="18"/>
  <c r="G17" i="18"/>
  <c r="I17" i="18"/>
  <c r="K17" i="18"/>
  <c r="M17" i="18"/>
  <c r="O17" i="18"/>
  <c r="Q17" i="18"/>
  <c r="V17" i="18"/>
  <c r="G18" i="18"/>
  <c r="I18" i="18"/>
  <c r="K18" i="18"/>
  <c r="M18" i="18"/>
  <c r="O18" i="18"/>
  <c r="Q18" i="18"/>
  <c r="V18" i="18"/>
  <c r="G19" i="18"/>
  <c r="M19" i="18" s="1"/>
  <c r="I19" i="18"/>
  <c r="K19" i="18"/>
  <c r="O19" i="18"/>
  <c r="Q19" i="18"/>
  <c r="V19" i="18"/>
  <c r="G20" i="18"/>
  <c r="I20" i="18"/>
  <c r="K20" i="18"/>
  <c r="M20" i="18"/>
  <c r="O20" i="18"/>
  <c r="Q20" i="18"/>
  <c r="V20" i="18"/>
  <c r="G21" i="18"/>
  <c r="M21" i="18" s="1"/>
  <c r="I21" i="18"/>
  <c r="K21" i="18"/>
  <c r="O21" i="18"/>
  <c r="Q21" i="18"/>
  <c r="V21" i="18"/>
  <c r="G22" i="18"/>
  <c r="G8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O26" i="18"/>
  <c r="G27" i="18"/>
  <c r="M27" i="18" s="1"/>
  <c r="M26" i="18" s="1"/>
  <c r="I27" i="18"/>
  <c r="I26" i="18" s="1"/>
  <c r="K27" i="18"/>
  <c r="K26" i="18" s="1"/>
  <c r="O27" i="18"/>
  <c r="Q27" i="18"/>
  <c r="Q26" i="18" s="1"/>
  <c r="V27" i="18"/>
  <c r="V26" i="18" s="1"/>
  <c r="G28" i="18"/>
  <c r="I28" i="18"/>
  <c r="K28" i="18"/>
  <c r="M28" i="18"/>
  <c r="O28" i="18"/>
  <c r="Q28" i="18"/>
  <c r="V28" i="18"/>
  <c r="G30" i="18"/>
  <c r="G29" i="18" s="1"/>
  <c r="I30" i="18"/>
  <c r="I29" i="18" s="1"/>
  <c r="K30" i="18"/>
  <c r="K29" i="18" s="1"/>
  <c r="O30" i="18"/>
  <c r="O29" i="18" s="1"/>
  <c r="Q30" i="18"/>
  <c r="Q29" i="18" s="1"/>
  <c r="V30" i="18"/>
  <c r="G31" i="18"/>
  <c r="M31" i="18" s="1"/>
  <c r="I31" i="18"/>
  <c r="K31" i="18"/>
  <c r="O31" i="18"/>
  <c r="Q31" i="18"/>
  <c r="V31" i="18"/>
  <c r="V29" i="18" s="1"/>
  <c r="G32" i="18"/>
  <c r="I32" i="18"/>
  <c r="K32" i="18"/>
  <c r="M32" i="18"/>
  <c r="O32" i="18"/>
  <c r="Q32" i="18"/>
  <c r="V32" i="18"/>
  <c r="G34" i="18"/>
  <c r="G33" i="18" s="1"/>
  <c r="I34" i="18"/>
  <c r="I33" i="18" s="1"/>
  <c r="K34" i="18"/>
  <c r="O34" i="18"/>
  <c r="O33" i="18" s="1"/>
  <c r="Q34" i="18"/>
  <c r="Q33" i="18" s="1"/>
  <c r="V34" i="18"/>
  <c r="V33" i="18" s="1"/>
  <c r="G35" i="18"/>
  <c r="M35" i="18" s="1"/>
  <c r="I35" i="18"/>
  <c r="K35" i="18"/>
  <c r="K33" i="18" s="1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AF41" i="18"/>
  <c r="G125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G8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7" i="17"/>
  <c r="I47" i="17"/>
  <c r="K47" i="17"/>
  <c r="M47" i="17"/>
  <c r="O47" i="17"/>
  <c r="Q47" i="17"/>
  <c r="V47" i="17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I53" i="17"/>
  <c r="K53" i="17"/>
  <c r="M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I61" i="17"/>
  <c r="K61" i="17"/>
  <c r="M61" i="17"/>
  <c r="O61" i="17"/>
  <c r="Q61" i="17"/>
  <c r="V61" i="17"/>
  <c r="G62" i="17"/>
  <c r="I62" i="17"/>
  <c r="K62" i="17"/>
  <c r="M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8" i="17"/>
  <c r="I68" i="17"/>
  <c r="I67" i="17" s="1"/>
  <c r="K68" i="17"/>
  <c r="M68" i="17"/>
  <c r="O68" i="17"/>
  <c r="O67" i="17" s="1"/>
  <c r="Q68" i="17"/>
  <c r="Q67" i="17" s="1"/>
  <c r="V68" i="17"/>
  <c r="V67" i="17" s="1"/>
  <c r="G69" i="17"/>
  <c r="I69" i="17"/>
  <c r="K69" i="17"/>
  <c r="K67" i="17" s="1"/>
  <c r="M69" i="17"/>
  <c r="O69" i="17"/>
  <c r="Q69" i="17"/>
  <c r="V69" i="17"/>
  <c r="G70" i="17"/>
  <c r="I70" i="17"/>
  <c r="K70" i="17"/>
  <c r="M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I78" i="17"/>
  <c r="K78" i="17"/>
  <c r="M78" i="17"/>
  <c r="O78" i="17"/>
  <c r="Q78" i="17"/>
  <c r="V78" i="17"/>
  <c r="G79" i="17"/>
  <c r="I79" i="17"/>
  <c r="K79" i="17"/>
  <c r="M79" i="17"/>
  <c r="O79" i="17"/>
  <c r="Q79" i="17"/>
  <c r="V79" i="17"/>
  <c r="G80" i="17"/>
  <c r="I80" i="17"/>
  <c r="K80" i="17"/>
  <c r="M80" i="17"/>
  <c r="O80" i="17"/>
  <c r="Q80" i="17"/>
  <c r="V80" i="17"/>
  <c r="G81" i="17"/>
  <c r="M81" i="17" s="1"/>
  <c r="I81" i="17"/>
  <c r="K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I84" i="17"/>
  <c r="K84" i="17"/>
  <c r="M84" i="17"/>
  <c r="O84" i="17"/>
  <c r="Q84" i="17"/>
  <c r="V84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I88" i="17"/>
  <c r="K88" i="17"/>
  <c r="M88" i="17"/>
  <c r="O88" i="17"/>
  <c r="Q88" i="17"/>
  <c r="V88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3" i="17"/>
  <c r="M93" i="17" s="1"/>
  <c r="I93" i="17"/>
  <c r="K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7" i="17"/>
  <c r="M97" i="17" s="1"/>
  <c r="I97" i="17"/>
  <c r="I96" i="17" s="1"/>
  <c r="K97" i="17"/>
  <c r="K96" i="17" s="1"/>
  <c r="O97" i="17"/>
  <c r="O96" i="17" s="1"/>
  <c r="Q97" i="17"/>
  <c r="V97" i="17"/>
  <c r="V96" i="17" s="1"/>
  <c r="G98" i="17"/>
  <c r="I98" i="17"/>
  <c r="K98" i="17"/>
  <c r="M98" i="17"/>
  <c r="O98" i="17"/>
  <c r="Q98" i="17"/>
  <c r="V98" i="17"/>
  <c r="G99" i="17"/>
  <c r="I99" i="17"/>
  <c r="K99" i="17"/>
  <c r="M99" i="17"/>
  <c r="O99" i="17"/>
  <c r="Q99" i="17"/>
  <c r="V99" i="17"/>
  <c r="G100" i="17"/>
  <c r="I100" i="17"/>
  <c r="K100" i="17"/>
  <c r="M100" i="17"/>
  <c r="O100" i="17"/>
  <c r="Q100" i="17"/>
  <c r="V100" i="17"/>
  <c r="G101" i="17"/>
  <c r="M101" i="17" s="1"/>
  <c r="I101" i="17"/>
  <c r="K101" i="17"/>
  <c r="O101" i="17"/>
  <c r="Q101" i="17"/>
  <c r="Q96" i="17" s="1"/>
  <c r="V101" i="17"/>
  <c r="G102" i="17"/>
  <c r="I102" i="17"/>
  <c r="K102" i="17"/>
  <c r="M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G96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7" i="17"/>
  <c r="I107" i="17"/>
  <c r="K107" i="17"/>
  <c r="M107" i="17"/>
  <c r="O107" i="17"/>
  <c r="Q107" i="17"/>
  <c r="V107" i="17"/>
  <c r="G108" i="17"/>
  <c r="I108" i="17"/>
  <c r="K108" i="17"/>
  <c r="M108" i="17"/>
  <c r="O108" i="17"/>
  <c r="Q108" i="17"/>
  <c r="V108" i="17"/>
  <c r="G109" i="17"/>
  <c r="I109" i="17"/>
  <c r="K109" i="17"/>
  <c r="M109" i="17"/>
  <c r="O109" i="17"/>
  <c r="Q109" i="17"/>
  <c r="V109" i="17"/>
  <c r="G110" i="17"/>
  <c r="I110" i="17"/>
  <c r="K110" i="17"/>
  <c r="M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I114" i="17"/>
  <c r="K114" i="17"/>
  <c r="M114" i="17"/>
  <c r="O114" i="17"/>
  <c r="Q114" i="17"/>
  <c r="V114" i="17"/>
  <c r="G115" i="17"/>
  <c r="I115" i="17"/>
  <c r="K115" i="17"/>
  <c r="M115" i="17"/>
  <c r="O115" i="17"/>
  <c r="Q115" i="17"/>
  <c r="V115" i="17"/>
  <c r="G116" i="17"/>
  <c r="I116" i="17"/>
  <c r="K116" i="17"/>
  <c r="M116" i="17"/>
  <c r="O116" i="17"/>
  <c r="Q116" i="17"/>
  <c r="V116" i="17"/>
  <c r="G117" i="17"/>
  <c r="M117" i="17" s="1"/>
  <c r="I117" i="17"/>
  <c r="K117" i="17"/>
  <c r="O117" i="17"/>
  <c r="Q117" i="17"/>
  <c r="V117" i="17"/>
  <c r="G118" i="17"/>
  <c r="I118" i="17"/>
  <c r="K118" i="17"/>
  <c r="M118" i="17"/>
  <c r="O118" i="17"/>
  <c r="Q118" i="17"/>
  <c r="V118" i="17"/>
  <c r="G119" i="17"/>
  <c r="M119" i="17" s="1"/>
  <c r="I119" i="17"/>
  <c r="K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I122" i="17"/>
  <c r="K122" i="17"/>
  <c r="M122" i="17"/>
  <c r="O122" i="17"/>
  <c r="Q122" i="17"/>
  <c r="V122" i="17"/>
  <c r="G123" i="17"/>
  <c r="I123" i="17"/>
  <c r="K123" i="17"/>
  <c r="M123" i="17"/>
  <c r="O123" i="17"/>
  <c r="Q123" i="17"/>
  <c r="V123" i="17"/>
  <c r="AE125" i="17"/>
  <c r="AF125" i="17"/>
  <c r="G87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6" i="16"/>
  <c r="G15" i="16" s="1"/>
  <c r="I16" i="16"/>
  <c r="I15" i="16" s="1"/>
  <c r="K16" i="16"/>
  <c r="O16" i="16"/>
  <c r="O15" i="16" s="1"/>
  <c r="Q16" i="16"/>
  <c r="Q15" i="16" s="1"/>
  <c r="V16" i="16"/>
  <c r="G17" i="16"/>
  <c r="M17" i="16" s="1"/>
  <c r="I17" i="16"/>
  <c r="K17" i="16"/>
  <c r="K15" i="16" s="1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V15" i="16" s="1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7" i="16"/>
  <c r="I27" i="16"/>
  <c r="K27" i="16"/>
  <c r="K26" i="16" s="1"/>
  <c r="M27" i="16"/>
  <c r="O27" i="16"/>
  <c r="O26" i="16" s="1"/>
  <c r="Q27" i="16"/>
  <c r="V27" i="16"/>
  <c r="G28" i="16"/>
  <c r="I28" i="16"/>
  <c r="K28" i="16"/>
  <c r="M28" i="16"/>
  <c r="O28" i="16"/>
  <c r="Q28" i="16"/>
  <c r="Q26" i="16" s="1"/>
  <c r="V28" i="16"/>
  <c r="G29" i="16"/>
  <c r="I29" i="16"/>
  <c r="K29" i="16"/>
  <c r="M29" i="16"/>
  <c r="O29" i="16"/>
  <c r="Q29" i="16"/>
  <c r="V29" i="16"/>
  <c r="V26" i="16" s="1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I26" i="16" s="1"/>
  <c r="K34" i="16"/>
  <c r="O34" i="16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9" i="16"/>
  <c r="G38" i="16" s="1"/>
  <c r="I39" i="16"/>
  <c r="I38" i="16" s="1"/>
  <c r="K39" i="16"/>
  <c r="O39" i="16"/>
  <c r="Q39" i="16"/>
  <c r="V39" i="16"/>
  <c r="V38" i="16" s="1"/>
  <c r="G40" i="16"/>
  <c r="M40" i="16" s="1"/>
  <c r="I40" i="16"/>
  <c r="K40" i="16"/>
  <c r="K38" i="16" s="1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O38" i="16" s="1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Q38" i="16" s="1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G53" i="16"/>
  <c r="I53" i="16"/>
  <c r="K53" i="16"/>
  <c r="M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G60" i="16"/>
  <c r="I60" i="16"/>
  <c r="K60" i="16"/>
  <c r="M60" i="16"/>
  <c r="O60" i="16"/>
  <c r="Q60" i="16"/>
  <c r="V60" i="16"/>
  <c r="G62" i="16"/>
  <c r="M62" i="16" s="1"/>
  <c r="I62" i="16"/>
  <c r="I61" i="16" s="1"/>
  <c r="K62" i="16"/>
  <c r="K61" i="16" s="1"/>
  <c r="O62" i="16"/>
  <c r="Q62" i="16"/>
  <c r="Q61" i="16" s="1"/>
  <c r="V62" i="16"/>
  <c r="V61" i="16" s="1"/>
  <c r="G63" i="16"/>
  <c r="M63" i="16" s="1"/>
  <c r="I63" i="16"/>
  <c r="K63" i="16"/>
  <c r="O63" i="16"/>
  <c r="Q63" i="16"/>
  <c r="V63" i="16"/>
  <c r="G64" i="16"/>
  <c r="G61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G68" i="16"/>
  <c r="I68" i="16"/>
  <c r="K68" i="16"/>
  <c r="M68" i="16"/>
  <c r="O68" i="16"/>
  <c r="Q68" i="16"/>
  <c r="V68" i="16"/>
  <c r="G69" i="16"/>
  <c r="I69" i="16"/>
  <c r="K69" i="16"/>
  <c r="M69" i="16"/>
  <c r="O69" i="16"/>
  <c r="O61" i="16" s="1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I77" i="16"/>
  <c r="K77" i="16"/>
  <c r="M77" i="16"/>
  <c r="O77" i="16"/>
  <c r="Q77" i="16"/>
  <c r="V77" i="16"/>
  <c r="Q78" i="16"/>
  <c r="G79" i="16"/>
  <c r="M79" i="16" s="1"/>
  <c r="I79" i="16"/>
  <c r="I78" i="16" s="1"/>
  <c r="K79" i="16"/>
  <c r="K78" i="16" s="1"/>
  <c r="O79" i="16"/>
  <c r="Q79" i="16"/>
  <c r="V79" i="16"/>
  <c r="V78" i="16" s="1"/>
  <c r="G80" i="16"/>
  <c r="G78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I83" i="16"/>
  <c r="K83" i="16"/>
  <c r="M83" i="16"/>
  <c r="O83" i="16"/>
  <c r="Q83" i="16"/>
  <c r="V83" i="16"/>
  <c r="G84" i="16"/>
  <c r="I84" i="16"/>
  <c r="K84" i="16"/>
  <c r="M84" i="16"/>
  <c r="O84" i="16"/>
  <c r="O78" i="16" s="1"/>
  <c r="Q84" i="16"/>
  <c r="V84" i="16"/>
  <c r="G85" i="16"/>
  <c r="I85" i="16"/>
  <c r="K85" i="16"/>
  <c r="M85" i="16"/>
  <c r="O85" i="16"/>
  <c r="Q85" i="16"/>
  <c r="V85" i="16"/>
  <c r="AF87" i="16"/>
  <c r="G114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G8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1" i="15"/>
  <c r="M21" i="15" s="1"/>
  <c r="I21" i="15"/>
  <c r="I20" i="15" s="1"/>
  <c r="K21" i="15"/>
  <c r="K20" i="15" s="1"/>
  <c r="O21" i="15"/>
  <c r="Q21" i="15"/>
  <c r="Q20" i="15" s="1"/>
  <c r="V21" i="15"/>
  <c r="V20" i="15" s="1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O20" i="15" s="1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8" i="15"/>
  <c r="G47" i="15" s="1"/>
  <c r="I48" i="15"/>
  <c r="I47" i="15" s="1"/>
  <c r="K48" i="15"/>
  <c r="K47" i="15" s="1"/>
  <c r="O48" i="15"/>
  <c r="O47" i="15" s="1"/>
  <c r="Q48" i="15"/>
  <c r="V48" i="15"/>
  <c r="V47" i="15" s="1"/>
  <c r="G49" i="15"/>
  <c r="M49" i="15" s="1"/>
  <c r="I49" i="15"/>
  <c r="K49" i="15"/>
  <c r="O49" i="15"/>
  <c r="Q49" i="15"/>
  <c r="Q47" i="15" s="1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I75" i="15"/>
  <c r="K75" i="15"/>
  <c r="M75" i="15"/>
  <c r="O75" i="15"/>
  <c r="Q75" i="15"/>
  <c r="V75" i="15"/>
  <c r="G76" i="15"/>
  <c r="M76" i="15" s="1"/>
  <c r="I76" i="15"/>
  <c r="K76" i="15"/>
  <c r="O76" i="15"/>
  <c r="Q76" i="15"/>
  <c r="V76" i="15"/>
  <c r="G78" i="15"/>
  <c r="I78" i="15"/>
  <c r="I77" i="15" s="1"/>
  <c r="K78" i="15"/>
  <c r="K77" i="15" s="1"/>
  <c r="M78" i="15"/>
  <c r="O78" i="15"/>
  <c r="O77" i="15" s="1"/>
  <c r="Q78" i="15"/>
  <c r="V78" i="15"/>
  <c r="V77" i="15" s="1"/>
  <c r="G79" i="15"/>
  <c r="M79" i="15" s="1"/>
  <c r="I79" i="15"/>
  <c r="K79" i="15"/>
  <c r="O79" i="15"/>
  <c r="Q79" i="15"/>
  <c r="V79" i="15"/>
  <c r="G80" i="15"/>
  <c r="G77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I82" i="15"/>
  <c r="K82" i="15"/>
  <c r="M82" i="15"/>
  <c r="O82" i="15"/>
  <c r="Q82" i="15"/>
  <c r="Q77" i="15" s="1"/>
  <c r="V82" i="15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I90" i="15"/>
  <c r="K90" i="15"/>
  <c r="M90" i="15"/>
  <c r="O90" i="15"/>
  <c r="Q90" i="15"/>
  <c r="V90" i="15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Q98" i="15"/>
  <c r="G99" i="15"/>
  <c r="I99" i="15"/>
  <c r="I98" i="15" s="1"/>
  <c r="K99" i="15"/>
  <c r="M99" i="15"/>
  <c r="O99" i="15"/>
  <c r="O98" i="15" s="1"/>
  <c r="Q99" i="15"/>
  <c r="V99" i="15"/>
  <c r="V98" i="15" s="1"/>
  <c r="G100" i="15"/>
  <c r="M100" i="15" s="1"/>
  <c r="I100" i="15"/>
  <c r="K100" i="15"/>
  <c r="K98" i="15" s="1"/>
  <c r="O100" i="15"/>
  <c r="Q100" i="15"/>
  <c r="V100" i="15"/>
  <c r="G102" i="15"/>
  <c r="I102" i="15"/>
  <c r="I101" i="15" s="1"/>
  <c r="K102" i="15"/>
  <c r="K101" i="15" s="1"/>
  <c r="M102" i="15"/>
  <c r="O102" i="15"/>
  <c r="O101" i="15" s="1"/>
  <c r="Q102" i="15"/>
  <c r="V102" i="15"/>
  <c r="V101" i="15" s="1"/>
  <c r="G103" i="15"/>
  <c r="M103" i="15" s="1"/>
  <c r="I103" i="15"/>
  <c r="K103" i="15"/>
  <c r="O103" i="15"/>
  <c r="Q103" i="15"/>
  <c r="Q101" i="15" s="1"/>
  <c r="V103" i="15"/>
  <c r="G104" i="15"/>
  <c r="G101" i="15" s="1"/>
  <c r="I104" i="15"/>
  <c r="K104" i="15"/>
  <c r="M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I107" i="15"/>
  <c r="K107" i="15"/>
  <c r="M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I110" i="15"/>
  <c r="K110" i="15"/>
  <c r="M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I112" i="15"/>
  <c r="K112" i="15"/>
  <c r="M112" i="15"/>
  <c r="O112" i="15"/>
  <c r="Q112" i="15"/>
  <c r="V112" i="15"/>
  <c r="AE114" i="15"/>
  <c r="AF114" i="15"/>
  <c r="G29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V8" i="14" s="1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G8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K20" i="14"/>
  <c r="M20" i="14"/>
  <c r="O20" i="14"/>
  <c r="G21" i="14"/>
  <c r="I21" i="14"/>
  <c r="I20" i="14" s="1"/>
  <c r="K21" i="14"/>
  <c r="M21" i="14"/>
  <c r="O21" i="14"/>
  <c r="Q21" i="14"/>
  <c r="Q20" i="14" s="1"/>
  <c r="V21" i="14"/>
  <c r="V20" i="14" s="1"/>
  <c r="V22" i="14"/>
  <c r="G23" i="14"/>
  <c r="I23" i="14"/>
  <c r="I22" i="14" s="1"/>
  <c r="K23" i="14"/>
  <c r="M23" i="14"/>
  <c r="O23" i="14"/>
  <c r="Q23" i="14"/>
  <c r="V23" i="14"/>
  <c r="G24" i="14"/>
  <c r="G22" i="14" s="1"/>
  <c r="I24" i="14"/>
  <c r="K24" i="14"/>
  <c r="K22" i="14" s="1"/>
  <c r="O24" i="14"/>
  <c r="O22" i="14" s="1"/>
  <c r="Q24" i="14"/>
  <c r="V24" i="14"/>
  <c r="G25" i="14"/>
  <c r="I25" i="14"/>
  <c r="K25" i="14"/>
  <c r="M25" i="14"/>
  <c r="O25" i="14"/>
  <c r="Q25" i="14"/>
  <c r="Q22" i="14" s="1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AF29" i="14"/>
  <c r="G806" i="13"/>
  <c r="BA384" i="13"/>
  <c r="BA346" i="13"/>
  <c r="BA78" i="13"/>
  <c r="O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18" i="13"/>
  <c r="I18" i="13"/>
  <c r="K18" i="13"/>
  <c r="M18" i="13"/>
  <c r="O18" i="13"/>
  <c r="Q18" i="13"/>
  <c r="V18" i="13"/>
  <c r="G20" i="13"/>
  <c r="AE806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K24" i="13"/>
  <c r="G25" i="13"/>
  <c r="I25" i="13"/>
  <c r="I24" i="13" s="1"/>
  <c r="K25" i="13"/>
  <c r="M25" i="13"/>
  <c r="O25" i="13"/>
  <c r="O24" i="13" s="1"/>
  <c r="Q25" i="13"/>
  <c r="V25" i="13"/>
  <c r="G29" i="13"/>
  <c r="G24" i="13" s="1"/>
  <c r="I29" i="13"/>
  <c r="K29" i="13"/>
  <c r="O29" i="13"/>
  <c r="Q29" i="13"/>
  <c r="Q24" i="13" s="1"/>
  <c r="V29" i="13"/>
  <c r="G31" i="13"/>
  <c r="I31" i="13"/>
  <c r="K31" i="13"/>
  <c r="M31" i="13"/>
  <c r="O31" i="13"/>
  <c r="Q31" i="13"/>
  <c r="V31" i="13"/>
  <c r="G34" i="13"/>
  <c r="I34" i="13"/>
  <c r="K34" i="13"/>
  <c r="M34" i="13"/>
  <c r="O34" i="13"/>
  <c r="Q34" i="13"/>
  <c r="V34" i="13"/>
  <c r="V24" i="13" s="1"/>
  <c r="G42" i="13"/>
  <c r="I42" i="13"/>
  <c r="K42" i="13"/>
  <c r="M42" i="13"/>
  <c r="O42" i="13"/>
  <c r="Q42" i="13"/>
  <c r="V42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6" i="13"/>
  <c r="M56" i="13" s="1"/>
  <c r="I56" i="13"/>
  <c r="K56" i="13"/>
  <c r="O56" i="13"/>
  <c r="Q56" i="13"/>
  <c r="V56" i="13"/>
  <c r="G61" i="13"/>
  <c r="I61" i="13"/>
  <c r="K61" i="13"/>
  <c r="M61" i="13"/>
  <c r="O61" i="13"/>
  <c r="Q61" i="13"/>
  <c r="V61" i="13"/>
  <c r="G66" i="13"/>
  <c r="M66" i="13" s="1"/>
  <c r="I66" i="13"/>
  <c r="K66" i="13"/>
  <c r="O66" i="13"/>
  <c r="Q66" i="13"/>
  <c r="V66" i="13"/>
  <c r="G69" i="13"/>
  <c r="I69" i="13"/>
  <c r="K69" i="13"/>
  <c r="M69" i="13"/>
  <c r="O69" i="13"/>
  <c r="Q69" i="13"/>
  <c r="V69" i="13"/>
  <c r="G72" i="13"/>
  <c r="I72" i="13"/>
  <c r="K72" i="13"/>
  <c r="M72" i="13"/>
  <c r="O72" i="13"/>
  <c r="Q72" i="13"/>
  <c r="V72" i="13"/>
  <c r="G74" i="13"/>
  <c r="I74" i="13"/>
  <c r="K74" i="13"/>
  <c r="M74" i="13"/>
  <c r="O74" i="13"/>
  <c r="Q74" i="13"/>
  <c r="V74" i="13"/>
  <c r="G80" i="13"/>
  <c r="M80" i="13" s="1"/>
  <c r="I80" i="13"/>
  <c r="K80" i="13"/>
  <c r="O80" i="13"/>
  <c r="Q80" i="13"/>
  <c r="V80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5" i="13"/>
  <c r="I95" i="13"/>
  <c r="K95" i="13"/>
  <c r="M95" i="13"/>
  <c r="O95" i="13"/>
  <c r="Q95" i="13"/>
  <c r="V95" i="13"/>
  <c r="G101" i="13"/>
  <c r="M101" i="13" s="1"/>
  <c r="I101" i="13"/>
  <c r="K101" i="13"/>
  <c r="O101" i="13"/>
  <c r="Q101" i="13"/>
  <c r="V101" i="13"/>
  <c r="G107" i="13"/>
  <c r="I107" i="13"/>
  <c r="K107" i="13"/>
  <c r="M107" i="13"/>
  <c r="O107" i="13"/>
  <c r="Q107" i="13"/>
  <c r="V107" i="13"/>
  <c r="G110" i="13"/>
  <c r="I110" i="13"/>
  <c r="K110" i="13"/>
  <c r="M110" i="13"/>
  <c r="O110" i="13"/>
  <c r="Q110" i="13"/>
  <c r="V110" i="13"/>
  <c r="G112" i="13"/>
  <c r="G111" i="13" s="1"/>
  <c r="I112" i="13"/>
  <c r="I111" i="13" s="1"/>
  <c r="K112" i="13"/>
  <c r="K111" i="13" s="1"/>
  <c r="O112" i="13"/>
  <c r="O111" i="13" s="1"/>
  <c r="Q112" i="13"/>
  <c r="V112" i="13"/>
  <c r="V111" i="13" s="1"/>
  <c r="G114" i="13"/>
  <c r="M114" i="13" s="1"/>
  <c r="I114" i="13"/>
  <c r="K114" i="13"/>
  <c r="O114" i="13"/>
  <c r="Q114" i="13"/>
  <c r="Q111" i="13" s="1"/>
  <c r="V114" i="13"/>
  <c r="G116" i="13"/>
  <c r="M116" i="13" s="1"/>
  <c r="I116" i="13"/>
  <c r="K116" i="13"/>
  <c r="O116" i="13"/>
  <c r="Q116" i="13"/>
  <c r="V116" i="13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Q119" i="13"/>
  <c r="V119" i="13"/>
  <c r="G121" i="13"/>
  <c r="I121" i="13"/>
  <c r="K121" i="13"/>
  <c r="M121" i="13"/>
  <c r="O121" i="13"/>
  <c r="Q121" i="13"/>
  <c r="V121" i="13"/>
  <c r="G123" i="13"/>
  <c r="I123" i="13"/>
  <c r="K123" i="13"/>
  <c r="M123" i="13"/>
  <c r="O123" i="13"/>
  <c r="Q123" i="13"/>
  <c r="V123" i="13"/>
  <c r="G125" i="13"/>
  <c r="I125" i="13"/>
  <c r="K125" i="13"/>
  <c r="M125" i="13"/>
  <c r="O125" i="13"/>
  <c r="Q125" i="13"/>
  <c r="V125" i="13"/>
  <c r="G127" i="13"/>
  <c r="M127" i="13" s="1"/>
  <c r="I127" i="13"/>
  <c r="K127" i="13"/>
  <c r="O127" i="13"/>
  <c r="Q127" i="13"/>
  <c r="V127" i="13"/>
  <c r="G129" i="13"/>
  <c r="M129" i="13" s="1"/>
  <c r="I129" i="13"/>
  <c r="K129" i="13"/>
  <c r="O129" i="13"/>
  <c r="Q129" i="13"/>
  <c r="V129" i="13"/>
  <c r="G132" i="13"/>
  <c r="I132" i="13"/>
  <c r="I131" i="13" s="1"/>
  <c r="K132" i="13"/>
  <c r="M132" i="13"/>
  <c r="O132" i="13"/>
  <c r="O131" i="13" s="1"/>
  <c r="Q132" i="13"/>
  <c r="Q131" i="13" s="1"/>
  <c r="V132" i="13"/>
  <c r="G133" i="13"/>
  <c r="G131" i="13" s="1"/>
  <c r="I133" i="13"/>
  <c r="K133" i="13"/>
  <c r="O133" i="13"/>
  <c r="Q133" i="13"/>
  <c r="V133" i="13"/>
  <c r="G153" i="13"/>
  <c r="I153" i="13"/>
  <c r="K153" i="13"/>
  <c r="M153" i="13"/>
  <c r="O153" i="13"/>
  <c r="Q153" i="13"/>
  <c r="V153" i="13"/>
  <c r="G193" i="13"/>
  <c r="I193" i="13"/>
  <c r="K193" i="13"/>
  <c r="M193" i="13"/>
  <c r="O193" i="13"/>
  <c r="Q193" i="13"/>
  <c r="V193" i="13"/>
  <c r="V131" i="13" s="1"/>
  <c r="G194" i="13"/>
  <c r="I194" i="13"/>
  <c r="K194" i="13"/>
  <c r="M194" i="13"/>
  <c r="O194" i="13"/>
  <c r="Q194" i="13"/>
  <c r="V194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M206" i="13" s="1"/>
  <c r="I206" i="13"/>
  <c r="K206" i="13"/>
  <c r="K131" i="13" s="1"/>
  <c r="O206" i="13"/>
  <c r="Q206" i="13"/>
  <c r="V206" i="13"/>
  <c r="G207" i="13"/>
  <c r="I207" i="13"/>
  <c r="K207" i="13"/>
  <c r="M207" i="13"/>
  <c r="O207" i="13"/>
  <c r="Q207" i="13"/>
  <c r="V207" i="13"/>
  <c r="O212" i="13"/>
  <c r="G213" i="13"/>
  <c r="I213" i="13"/>
  <c r="I212" i="13" s="1"/>
  <c r="K213" i="13"/>
  <c r="M213" i="13"/>
  <c r="M212" i="13" s="1"/>
  <c r="O213" i="13"/>
  <c r="Q213" i="13"/>
  <c r="Q212" i="13" s="1"/>
  <c r="V213" i="13"/>
  <c r="V212" i="13" s="1"/>
  <c r="G223" i="13"/>
  <c r="I223" i="13"/>
  <c r="K223" i="13"/>
  <c r="K212" i="13" s="1"/>
  <c r="M223" i="13"/>
  <c r="O223" i="13"/>
  <c r="Q223" i="13"/>
  <c r="V223" i="13"/>
  <c r="G224" i="13"/>
  <c r="I224" i="13"/>
  <c r="K224" i="13"/>
  <c r="M224" i="13"/>
  <c r="O224" i="13"/>
  <c r="Q224" i="13"/>
  <c r="V224" i="13"/>
  <c r="G239" i="13"/>
  <c r="M239" i="13" s="1"/>
  <c r="I239" i="13"/>
  <c r="K239" i="13"/>
  <c r="O239" i="13"/>
  <c r="Q239" i="13"/>
  <c r="V239" i="13"/>
  <c r="G251" i="13"/>
  <c r="M251" i="13" s="1"/>
  <c r="I251" i="13"/>
  <c r="K251" i="13"/>
  <c r="O251" i="13"/>
  <c r="Q251" i="13"/>
  <c r="V251" i="13"/>
  <c r="G259" i="13"/>
  <c r="M259" i="13" s="1"/>
  <c r="I259" i="13"/>
  <c r="K259" i="13"/>
  <c r="O259" i="13"/>
  <c r="Q259" i="13"/>
  <c r="V259" i="13"/>
  <c r="G262" i="13"/>
  <c r="G261" i="13" s="1"/>
  <c r="I262" i="13"/>
  <c r="K262" i="13"/>
  <c r="K261" i="13" s="1"/>
  <c r="O262" i="13"/>
  <c r="O261" i="13" s="1"/>
  <c r="Q262" i="13"/>
  <c r="Q261" i="13" s="1"/>
  <c r="V262" i="13"/>
  <c r="V261" i="13" s="1"/>
  <c r="G264" i="13"/>
  <c r="I264" i="13"/>
  <c r="I261" i="13" s="1"/>
  <c r="K264" i="13"/>
  <c r="M264" i="13"/>
  <c r="O264" i="13"/>
  <c r="Q264" i="13"/>
  <c r="V264" i="13"/>
  <c r="G265" i="13"/>
  <c r="I265" i="13"/>
  <c r="K265" i="13"/>
  <c r="M265" i="13"/>
  <c r="O265" i="13"/>
  <c r="Q265" i="13"/>
  <c r="V265" i="13"/>
  <c r="G266" i="13"/>
  <c r="I266" i="13"/>
  <c r="K266" i="13"/>
  <c r="M266" i="13"/>
  <c r="O266" i="13"/>
  <c r="Q266" i="13"/>
  <c r="V266" i="13"/>
  <c r="G272" i="13"/>
  <c r="M272" i="13" s="1"/>
  <c r="I272" i="13"/>
  <c r="K272" i="13"/>
  <c r="O272" i="13"/>
  <c r="Q272" i="13"/>
  <c r="V272" i="13"/>
  <c r="G274" i="13"/>
  <c r="M274" i="13" s="1"/>
  <c r="I274" i="13"/>
  <c r="K274" i="13"/>
  <c r="K273" i="13" s="1"/>
  <c r="O274" i="13"/>
  <c r="O273" i="13" s="1"/>
  <c r="Q274" i="13"/>
  <c r="V274" i="13"/>
  <c r="V273" i="13" s="1"/>
  <c r="G278" i="13"/>
  <c r="I278" i="13"/>
  <c r="K278" i="13"/>
  <c r="M278" i="13"/>
  <c r="O278" i="13"/>
  <c r="Q278" i="13"/>
  <c r="V278" i="13"/>
  <c r="G281" i="13"/>
  <c r="M281" i="13" s="1"/>
  <c r="I281" i="13"/>
  <c r="K281" i="13"/>
  <c r="O281" i="13"/>
  <c r="Q281" i="13"/>
  <c r="V281" i="13"/>
  <c r="G287" i="13"/>
  <c r="I287" i="13"/>
  <c r="K287" i="13"/>
  <c r="M287" i="13"/>
  <c r="O287" i="13"/>
  <c r="Q287" i="13"/>
  <c r="Q273" i="13" s="1"/>
  <c r="V287" i="13"/>
  <c r="G290" i="13"/>
  <c r="I290" i="13"/>
  <c r="K290" i="13"/>
  <c r="M290" i="13"/>
  <c r="O290" i="13"/>
  <c r="Q290" i="13"/>
  <c r="V290" i="13"/>
  <c r="G293" i="13"/>
  <c r="I293" i="13"/>
  <c r="K293" i="13"/>
  <c r="M293" i="13"/>
  <c r="O293" i="13"/>
  <c r="Q293" i="13"/>
  <c r="V293" i="13"/>
  <c r="G295" i="13"/>
  <c r="M295" i="13" s="1"/>
  <c r="I295" i="13"/>
  <c r="K295" i="13"/>
  <c r="O295" i="13"/>
  <c r="Q295" i="13"/>
  <c r="V295" i="13"/>
  <c r="G298" i="13"/>
  <c r="M298" i="13" s="1"/>
  <c r="I298" i="13"/>
  <c r="I273" i="13" s="1"/>
  <c r="K298" i="13"/>
  <c r="O298" i="13"/>
  <c r="Q298" i="13"/>
  <c r="V298" i="13"/>
  <c r="G301" i="13"/>
  <c r="K301" i="13"/>
  <c r="V301" i="13"/>
  <c r="G302" i="13"/>
  <c r="I302" i="13"/>
  <c r="I301" i="13" s="1"/>
  <c r="K302" i="13"/>
  <c r="M302" i="13"/>
  <c r="M301" i="13" s="1"/>
  <c r="O302" i="13"/>
  <c r="O301" i="13" s="1"/>
  <c r="Q302" i="13"/>
  <c r="Q301" i="13" s="1"/>
  <c r="V302" i="13"/>
  <c r="O303" i="13"/>
  <c r="G304" i="13"/>
  <c r="I304" i="13"/>
  <c r="I303" i="13" s="1"/>
  <c r="K304" i="13"/>
  <c r="M304" i="13"/>
  <c r="O304" i="13"/>
  <c r="Q304" i="13"/>
  <c r="Q303" i="13" s="1"/>
  <c r="V304" i="13"/>
  <c r="V303" i="13" s="1"/>
  <c r="G308" i="13"/>
  <c r="I308" i="13"/>
  <c r="K308" i="13"/>
  <c r="K303" i="13" s="1"/>
  <c r="M308" i="13"/>
  <c r="O308" i="13"/>
  <c r="Q308" i="13"/>
  <c r="V308" i="13"/>
  <c r="G309" i="13"/>
  <c r="I309" i="13"/>
  <c r="K309" i="13"/>
  <c r="M309" i="13"/>
  <c r="O309" i="13"/>
  <c r="Q309" i="13"/>
  <c r="V309" i="13"/>
  <c r="G310" i="13"/>
  <c r="M310" i="13" s="1"/>
  <c r="I310" i="13"/>
  <c r="K310" i="13"/>
  <c r="O310" i="13"/>
  <c r="Q310" i="13"/>
  <c r="V310" i="13"/>
  <c r="G311" i="13"/>
  <c r="M311" i="13" s="1"/>
  <c r="I311" i="13"/>
  <c r="K311" i="13"/>
  <c r="O311" i="13"/>
  <c r="Q311" i="13"/>
  <c r="V311" i="13"/>
  <c r="G312" i="13"/>
  <c r="M312" i="13" s="1"/>
  <c r="I312" i="13"/>
  <c r="K312" i="13"/>
  <c r="O312" i="13"/>
  <c r="Q312" i="13"/>
  <c r="V312" i="13"/>
  <c r="G313" i="13"/>
  <c r="I313" i="13"/>
  <c r="K313" i="13"/>
  <c r="M313" i="13"/>
  <c r="O313" i="13"/>
  <c r="Q313" i="13"/>
  <c r="V313" i="13"/>
  <c r="G315" i="13"/>
  <c r="I315" i="13"/>
  <c r="I314" i="13" s="1"/>
  <c r="K315" i="13"/>
  <c r="M315" i="13"/>
  <c r="O315" i="13"/>
  <c r="Q315" i="13"/>
  <c r="Q314" i="13" s="1"/>
  <c r="V315" i="13"/>
  <c r="V314" i="13" s="1"/>
  <c r="G317" i="13"/>
  <c r="I317" i="13"/>
  <c r="K317" i="13"/>
  <c r="K314" i="13" s="1"/>
  <c r="M317" i="13"/>
  <c r="O317" i="13"/>
  <c r="Q317" i="13"/>
  <c r="V317" i="13"/>
  <c r="G318" i="13"/>
  <c r="I318" i="13"/>
  <c r="K318" i="13"/>
  <c r="M318" i="13"/>
  <c r="O318" i="13"/>
  <c r="Q318" i="13"/>
  <c r="V318" i="13"/>
  <c r="G323" i="13"/>
  <c r="M323" i="13" s="1"/>
  <c r="I323" i="13"/>
  <c r="K323" i="13"/>
  <c r="O323" i="13"/>
  <c r="Q323" i="13"/>
  <c r="V323" i="13"/>
  <c r="G324" i="13"/>
  <c r="M324" i="13" s="1"/>
  <c r="I324" i="13"/>
  <c r="K324" i="13"/>
  <c r="O324" i="13"/>
  <c r="Q324" i="13"/>
  <c r="V324" i="13"/>
  <c r="G325" i="13"/>
  <c r="M325" i="13" s="1"/>
  <c r="I325" i="13"/>
  <c r="K325" i="13"/>
  <c r="O325" i="13"/>
  <c r="Q325" i="13"/>
  <c r="V325" i="13"/>
  <c r="G326" i="13"/>
  <c r="I326" i="13"/>
  <c r="K326" i="13"/>
  <c r="M326" i="13"/>
  <c r="O326" i="13"/>
  <c r="Q326" i="13"/>
  <c r="V326" i="13"/>
  <c r="G327" i="13"/>
  <c r="M327" i="13" s="1"/>
  <c r="I327" i="13"/>
  <c r="K327" i="13"/>
  <c r="O327" i="13"/>
  <c r="O314" i="13" s="1"/>
  <c r="Q327" i="13"/>
  <c r="V327" i="13"/>
  <c r="G328" i="13"/>
  <c r="I328" i="13"/>
  <c r="K328" i="13"/>
  <c r="M328" i="13"/>
  <c r="O328" i="13"/>
  <c r="Q328" i="13"/>
  <c r="V328" i="13"/>
  <c r="K329" i="13"/>
  <c r="O329" i="13"/>
  <c r="V329" i="13"/>
  <c r="G330" i="13"/>
  <c r="G329" i="13" s="1"/>
  <c r="I330" i="13"/>
  <c r="I329" i="13" s="1"/>
  <c r="K330" i="13"/>
  <c r="M330" i="13"/>
  <c r="M329" i="13" s="1"/>
  <c r="O330" i="13"/>
  <c r="Q330" i="13"/>
  <c r="Q329" i="13" s="1"/>
  <c r="V330" i="13"/>
  <c r="G331" i="13"/>
  <c r="O331" i="13"/>
  <c r="G332" i="13"/>
  <c r="I332" i="13"/>
  <c r="I331" i="13" s="1"/>
  <c r="K332" i="13"/>
  <c r="K331" i="13" s="1"/>
  <c r="M332" i="13"/>
  <c r="O332" i="13"/>
  <c r="Q332" i="13"/>
  <c r="Q331" i="13" s="1"/>
  <c r="V332" i="13"/>
  <c r="G343" i="13"/>
  <c r="M343" i="13" s="1"/>
  <c r="I343" i="13"/>
  <c r="K343" i="13"/>
  <c r="O343" i="13"/>
  <c r="Q343" i="13"/>
  <c r="V343" i="13"/>
  <c r="V331" i="13" s="1"/>
  <c r="G345" i="13"/>
  <c r="G344" i="13" s="1"/>
  <c r="I345" i="13"/>
  <c r="K345" i="13"/>
  <c r="K344" i="13" s="1"/>
  <c r="O345" i="13"/>
  <c r="O344" i="13" s="1"/>
  <c r="Q345" i="13"/>
  <c r="Q344" i="13" s="1"/>
  <c r="V345" i="13"/>
  <c r="V344" i="13" s="1"/>
  <c r="G348" i="13"/>
  <c r="I348" i="13"/>
  <c r="I344" i="13" s="1"/>
  <c r="K348" i="13"/>
  <c r="M348" i="13"/>
  <c r="O348" i="13"/>
  <c r="Q348" i="13"/>
  <c r="V348" i="13"/>
  <c r="G350" i="13"/>
  <c r="I350" i="13"/>
  <c r="I349" i="13" s="1"/>
  <c r="K350" i="13"/>
  <c r="M350" i="13"/>
  <c r="O350" i="13"/>
  <c r="Q350" i="13"/>
  <c r="Q349" i="13" s="1"/>
  <c r="V350" i="13"/>
  <c r="G367" i="13"/>
  <c r="G349" i="13" s="1"/>
  <c r="I367" i="13"/>
  <c r="K367" i="13"/>
  <c r="O367" i="13"/>
  <c r="O349" i="13" s="1"/>
  <c r="Q367" i="13"/>
  <c r="V367" i="13"/>
  <c r="G369" i="13"/>
  <c r="I369" i="13"/>
  <c r="K369" i="13"/>
  <c r="M369" i="13"/>
  <c r="O369" i="13"/>
  <c r="Q369" i="13"/>
  <c r="V369" i="13"/>
  <c r="G370" i="13"/>
  <c r="M370" i="13" s="1"/>
  <c r="I370" i="13"/>
  <c r="K370" i="13"/>
  <c r="K349" i="13" s="1"/>
  <c r="O370" i="13"/>
  <c r="Q370" i="13"/>
  <c r="V370" i="13"/>
  <c r="G371" i="13"/>
  <c r="I371" i="13"/>
  <c r="K371" i="13"/>
  <c r="M371" i="13"/>
  <c r="O371" i="13"/>
  <c r="Q371" i="13"/>
  <c r="V371" i="13"/>
  <c r="G373" i="13"/>
  <c r="M373" i="13" s="1"/>
  <c r="I373" i="13"/>
  <c r="K373" i="13"/>
  <c r="O373" i="13"/>
  <c r="Q373" i="13"/>
  <c r="V373" i="13"/>
  <c r="G375" i="13"/>
  <c r="I375" i="13"/>
  <c r="K375" i="13"/>
  <c r="M375" i="13"/>
  <c r="O375" i="13"/>
  <c r="Q375" i="13"/>
  <c r="V375" i="13"/>
  <c r="G377" i="13"/>
  <c r="M377" i="13" s="1"/>
  <c r="I377" i="13"/>
  <c r="K377" i="13"/>
  <c r="O377" i="13"/>
  <c r="Q377" i="13"/>
  <c r="V377" i="13"/>
  <c r="V349" i="13" s="1"/>
  <c r="G379" i="13"/>
  <c r="I379" i="13"/>
  <c r="K379" i="13"/>
  <c r="M379" i="13"/>
  <c r="O379" i="13"/>
  <c r="Q379" i="13"/>
  <c r="V379" i="13"/>
  <c r="G381" i="13"/>
  <c r="M381" i="13" s="1"/>
  <c r="I381" i="13"/>
  <c r="K381" i="13"/>
  <c r="O381" i="13"/>
  <c r="Q381" i="13"/>
  <c r="V381" i="13"/>
  <c r="I382" i="13"/>
  <c r="Q382" i="13"/>
  <c r="G383" i="13"/>
  <c r="M383" i="13" s="1"/>
  <c r="M382" i="13" s="1"/>
  <c r="I383" i="13"/>
  <c r="K383" i="13"/>
  <c r="K382" i="13" s="1"/>
  <c r="O383" i="13"/>
  <c r="O382" i="13" s="1"/>
  <c r="Q383" i="13"/>
  <c r="V383" i="13"/>
  <c r="V382" i="13" s="1"/>
  <c r="G389" i="13"/>
  <c r="I389" i="13"/>
  <c r="K389" i="13"/>
  <c r="M389" i="13"/>
  <c r="O389" i="13"/>
  <c r="Q389" i="13"/>
  <c r="V389" i="13"/>
  <c r="G391" i="13"/>
  <c r="M391" i="13" s="1"/>
  <c r="I391" i="13"/>
  <c r="K391" i="13"/>
  <c r="O391" i="13"/>
  <c r="Q391" i="13"/>
  <c r="V391" i="13"/>
  <c r="I392" i="13"/>
  <c r="Q392" i="13"/>
  <c r="G393" i="13"/>
  <c r="G392" i="13" s="1"/>
  <c r="I393" i="13"/>
  <c r="K393" i="13"/>
  <c r="K392" i="13" s="1"/>
  <c r="O393" i="13"/>
  <c r="O392" i="13" s="1"/>
  <c r="Q393" i="13"/>
  <c r="V393" i="13"/>
  <c r="V392" i="13" s="1"/>
  <c r="G397" i="13"/>
  <c r="I397" i="13"/>
  <c r="K397" i="13"/>
  <c r="M397" i="13"/>
  <c r="O397" i="13"/>
  <c r="Q397" i="13"/>
  <c r="V397" i="13"/>
  <c r="G401" i="13"/>
  <c r="M401" i="13" s="1"/>
  <c r="I401" i="13"/>
  <c r="K401" i="13"/>
  <c r="O401" i="13"/>
  <c r="Q401" i="13"/>
  <c r="V401" i="13"/>
  <c r="G403" i="13"/>
  <c r="M403" i="13" s="1"/>
  <c r="I403" i="13"/>
  <c r="K403" i="13"/>
  <c r="K402" i="13" s="1"/>
  <c r="O403" i="13"/>
  <c r="O402" i="13" s="1"/>
  <c r="Q403" i="13"/>
  <c r="V403" i="13"/>
  <c r="V402" i="13" s="1"/>
  <c r="G406" i="13"/>
  <c r="I406" i="13"/>
  <c r="K406" i="13"/>
  <c r="M406" i="13"/>
  <c r="O406" i="13"/>
  <c r="Q406" i="13"/>
  <c r="V406" i="13"/>
  <c r="G415" i="13"/>
  <c r="M415" i="13" s="1"/>
  <c r="I415" i="13"/>
  <c r="K415" i="13"/>
  <c r="O415" i="13"/>
  <c r="Q415" i="13"/>
  <c r="V415" i="13"/>
  <c r="G418" i="13"/>
  <c r="I418" i="13"/>
  <c r="K418" i="13"/>
  <c r="M418" i="13"/>
  <c r="O418" i="13"/>
  <c r="Q418" i="13"/>
  <c r="Q402" i="13" s="1"/>
  <c r="V418" i="13"/>
  <c r="G420" i="13"/>
  <c r="M420" i="13" s="1"/>
  <c r="I420" i="13"/>
  <c r="K420" i="13"/>
  <c r="O420" i="13"/>
  <c r="Q420" i="13"/>
  <c r="V420" i="13"/>
  <c r="G422" i="13"/>
  <c r="I422" i="13"/>
  <c r="K422" i="13"/>
  <c r="M422" i="13"/>
  <c r="O422" i="13"/>
  <c r="Q422" i="13"/>
  <c r="V422" i="13"/>
  <c r="G425" i="13"/>
  <c r="M425" i="13" s="1"/>
  <c r="I425" i="13"/>
  <c r="K425" i="13"/>
  <c r="O425" i="13"/>
  <c r="Q425" i="13"/>
  <c r="V425" i="13"/>
  <c r="G438" i="13"/>
  <c r="I438" i="13"/>
  <c r="I402" i="13" s="1"/>
  <c r="K438" i="13"/>
  <c r="M438" i="13"/>
  <c r="O438" i="13"/>
  <c r="Q438" i="13"/>
  <c r="V438" i="13"/>
  <c r="G455" i="13"/>
  <c r="M455" i="13" s="1"/>
  <c r="I455" i="13"/>
  <c r="K455" i="13"/>
  <c r="O455" i="13"/>
  <c r="Q455" i="13"/>
  <c r="V455" i="13"/>
  <c r="G457" i="13"/>
  <c r="I457" i="13"/>
  <c r="K457" i="13"/>
  <c r="M457" i="13"/>
  <c r="O457" i="13"/>
  <c r="Q457" i="13"/>
  <c r="V457" i="13"/>
  <c r="G461" i="13"/>
  <c r="M461" i="13" s="1"/>
  <c r="I461" i="13"/>
  <c r="K461" i="13"/>
  <c r="O461" i="13"/>
  <c r="Q461" i="13"/>
  <c r="V461" i="13"/>
  <c r="G464" i="13"/>
  <c r="I464" i="13"/>
  <c r="K464" i="13"/>
  <c r="M464" i="13"/>
  <c r="O464" i="13"/>
  <c r="Q464" i="13"/>
  <c r="V464" i="13"/>
  <c r="G466" i="13"/>
  <c r="M466" i="13" s="1"/>
  <c r="I466" i="13"/>
  <c r="K466" i="13"/>
  <c r="O466" i="13"/>
  <c r="Q466" i="13"/>
  <c r="V466" i="13"/>
  <c r="G468" i="13"/>
  <c r="I468" i="13"/>
  <c r="K468" i="13"/>
  <c r="M468" i="13"/>
  <c r="O468" i="13"/>
  <c r="Q468" i="13"/>
  <c r="V468" i="13"/>
  <c r="G470" i="13"/>
  <c r="M470" i="13" s="1"/>
  <c r="I470" i="13"/>
  <c r="K470" i="13"/>
  <c r="O470" i="13"/>
  <c r="Q470" i="13"/>
  <c r="V470" i="13"/>
  <c r="G472" i="13"/>
  <c r="I472" i="13"/>
  <c r="K472" i="13"/>
  <c r="M472" i="13"/>
  <c r="O472" i="13"/>
  <c r="Q472" i="13"/>
  <c r="V472" i="13"/>
  <c r="G474" i="13"/>
  <c r="M474" i="13" s="1"/>
  <c r="I474" i="13"/>
  <c r="K474" i="13"/>
  <c r="O474" i="13"/>
  <c r="Q474" i="13"/>
  <c r="V474" i="13"/>
  <c r="G476" i="13"/>
  <c r="I476" i="13"/>
  <c r="K476" i="13"/>
  <c r="M476" i="13"/>
  <c r="O476" i="13"/>
  <c r="Q476" i="13"/>
  <c r="V476" i="13"/>
  <c r="G478" i="13"/>
  <c r="I478" i="13"/>
  <c r="I477" i="13" s="1"/>
  <c r="K478" i="13"/>
  <c r="M478" i="13"/>
  <c r="O478" i="13"/>
  <c r="Q478" i="13"/>
  <c r="Q477" i="13" s="1"/>
  <c r="V478" i="13"/>
  <c r="G480" i="13"/>
  <c r="M480" i="13" s="1"/>
  <c r="I480" i="13"/>
  <c r="K480" i="13"/>
  <c r="K477" i="13" s="1"/>
  <c r="O480" i="13"/>
  <c r="Q480" i="13"/>
  <c r="V480" i="13"/>
  <c r="V477" i="13" s="1"/>
  <c r="G486" i="13"/>
  <c r="I486" i="13"/>
  <c r="K486" i="13"/>
  <c r="M486" i="13"/>
  <c r="O486" i="13"/>
  <c r="Q486" i="13"/>
  <c r="V486" i="13"/>
  <c r="G489" i="13"/>
  <c r="M489" i="13" s="1"/>
  <c r="I489" i="13"/>
  <c r="K489" i="13"/>
  <c r="O489" i="13"/>
  <c r="Q489" i="13"/>
  <c r="V489" i="13"/>
  <c r="G492" i="13"/>
  <c r="I492" i="13"/>
  <c r="K492" i="13"/>
  <c r="M492" i="13"/>
  <c r="O492" i="13"/>
  <c r="Q492" i="13"/>
  <c r="V492" i="13"/>
  <c r="G496" i="13"/>
  <c r="M496" i="13" s="1"/>
  <c r="I496" i="13"/>
  <c r="K496" i="13"/>
  <c r="O496" i="13"/>
  <c r="Q496" i="13"/>
  <c r="V496" i="13"/>
  <c r="G497" i="13"/>
  <c r="I497" i="13"/>
  <c r="K497" i="13"/>
  <c r="M497" i="13"/>
  <c r="O497" i="13"/>
  <c r="Q497" i="13"/>
  <c r="V497" i="13"/>
  <c r="G499" i="13"/>
  <c r="M499" i="13" s="1"/>
  <c r="I499" i="13"/>
  <c r="K499" i="13"/>
  <c r="O499" i="13"/>
  <c r="O477" i="13" s="1"/>
  <c r="Q499" i="13"/>
  <c r="V499" i="13"/>
  <c r="G502" i="13"/>
  <c r="I502" i="13"/>
  <c r="K502" i="13"/>
  <c r="M502" i="13"/>
  <c r="O502" i="13"/>
  <c r="Q502" i="13"/>
  <c r="V502" i="13"/>
  <c r="G505" i="13"/>
  <c r="M505" i="13" s="1"/>
  <c r="I505" i="13"/>
  <c r="K505" i="13"/>
  <c r="O505" i="13"/>
  <c r="Q505" i="13"/>
  <c r="V505" i="13"/>
  <c r="G510" i="13"/>
  <c r="I510" i="13"/>
  <c r="K510" i="13"/>
  <c r="M510" i="13"/>
  <c r="O510" i="13"/>
  <c r="Q510" i="13"/>
  <c r="V510" i="13"/>
  <c r="G513" i="13"/>
  <c r="M513" i="13" s="1"/>
  <c r="I513" i="13"/>
  <c r="K513" i="13"/>
  <c r="O513" i="13"/>
  <c r="Q513" i="13"/>
  <c r="V513" i="13"/>
  <c r="I517" i="13"/>
  <c r="G518" i="13"/>
  <c r="M518" i="13" s="1"/>
  <c r="I518" i="13"/>
  <c r="K518" i="13"/>
  <c r="K517" i="13" s="1"/>
  <c r="O518" i="13"/>
  <c r="O517" i="13" s="1"/>
  <c r="Q518" i="13"/>
  <c r="V518" i="13"/>
  <c r="V517" i="13" s="1"/>
  <c r="G520" i="13"/>
  <c r="I520" i="13"/>
  <c r="K520" i="13"/>
  <c r="M520" i="13"/>
  <c r="O520" i="13"/>
  <c r="Q520" i="13"/>
  <c r="V520" i="13"/>
  <c r="G521" i="13"/>
  <c r="G517" i="13" s="1"/>
  <c r="I521" i="13"/>
  <c r="K521" i="13"/>
  <c r="O521" i="13"/>
  <c r="Q521" i="13"/>
  <c r="V521" i="13"/>
  <c r="G523" i="13"/>
  <c r="I523" i="13"/>
  <c r="K523" i="13"/>
  <c r="M523" i="13"/>
  <c r="O523" i="13"/>
  <c r="Q523" i="13"/>
  <c r="Q517" i="13" s="1"/>
  <c r="V523" i="13"/>
  <c r="G524" i="13"/>
  <c r="M524" i="13" s="1"/>
  <c r="I524" i="13"/>
  <c r="K524" i="13"/>
  <c r="O524" i="13"/>
  <c r="Q524" i="13"/>
  <c r="V524" i="13"/>
  <c r="G526" i="13"/>
  <c r="I526" i="13"/>
  <c r="K526" i="13"/>
  <c r="M526" i="13"/>
  <c r="O526" i="13"/>
  <c r="Q526" i="13"/>
  <c r="V526" i="13"/>
  <c r="G527" i="13"/>
  <c r="G528" i="13"/>
  <c r="M528" i="13" s="1"/>
  <c r="I528" i="13"/>
  <c r="I527" i="13" s="1"/>
  <c r="K528" i="13"/>
  <c r="O528" i="13"/>
  <c r="Q528" i="13"/>
  <c r="Q527" i="13" s="1"/>
  <c r="V528" i="13"/>
  <c r="G529" i="13"/>
  <c r="M529" i="13" s="1"/>
  <c r="I529" i="13"/>
  <c r="K529" i="13"/>
  <c r="K527" i="13" s="1"/>
  <c r="O529" i="13"/>
  <c r="Q529" i="13"/>
  <c r="V529" i="13"/>
  <c r="V527" i="13" s="1"/>
  <c r="G531" i="13"/>
  <c r="I531" i="13"/>
  <c r="K531" i="13"/>
  <c r="M531" i="13"/>
  <c r="O531" i="13"/>
  <c r="Q531" i="13"/>
  <c r="V531" i="13"/>
  <c r="G535" i="13"/>
  <c r="M535" i="13" s="1"/>
  <c r="I535" i="13"/>
  <c r="K535" i="13"/>
  <c r="O535" i="13"/>
  <c r="O527" i="13" s="1"/>
  <c r="Q535" i="13"/>
  <c r="V535" i="13"/>
  <c r="G540" i="13"/>
  <c r="I540" i="13"/>
  <c r="K540" i="13"/>
  <c r="M540" i="13"/>
  <c r="O540" i="13"/>
  <c r="Q540" i="13"/>
  <c r="V540" i="13"/>
  <c r="G543" i="13"/>
  <c r="M543" i="13" s="1"/>
  <c r="I543" i="13"/>
  <c r="K543" i="13"/>
  <c r="O543" i="13"/>
  <c r="Q543" i="13"/>
  <c r="V543" i="13"/>
  <c r="G548" i="13"/>
  <c r="I548" i="13"/>
  <c r="K548" i="13"/>
  <c r="M548" i="13"/>
  <c r="O548" i="13"/>
  <c r="Q548" i="13"/>
  <c r="V548" i="13"/>
  <c r="G549" i="13"/>
  <c r="M549" i="13" s="1"/>
  <c r="I549" i="13"/>
  <c r="K549" i="13"/>
  <c r="O549" i="13"/>
  <c r="Q549" i="13"/>
  <c r="V549" i="13"/>
  <c r="G550" i="13"/>
  <c r="M550" i="13" s="1"/>
  <c r="I550" i="13"/>
  <c r="K550" i="13"/>
  <c r="O550" i="13"/>
  <c r="Q550" i="13"/>
  <c r="V550" i="13"/>
  <c r="G551" i="13"/>
  <c r="M551" i="13" s="1"/>
  <c r="I551" i="13"/>
  <c r="K551" i="13"/>
  <c r="O551" i="13"/>
  <c r="Q551" i="13"/>
  <c r="V551" i="13"/>
  <c r="G561" i="13"/>
  <c r="I561" i="13"/>
  <c r="K561" i="13"/>
  <c r="M561" i="13"/>
  <c r="O561" i="13"/>
  <c r="Q561" i="13"/>
  <c r="V561" i="13"/>
  <c r="G564" i="13"/>
  <c r="M564" i="13" s="1"/>
  <c r="I564" i="13"/>
  <c r="K564" i="13"/>
  <c r="O564" i="13"/>
  <c r="Q564" i="13"/>
  <c r="V564" i="13"/>
  <c r="G565" i="13"/>
  <c r="I565" i="13"/>
  <c r="K565" i="13"/>
  <c r="M565" i="13"/>
  <c r="O565" i="13"/>
  <c r="Q565" i="13"/>
  <c r="V565" i="13"/>
  <c r="G566" i="13"/>
  <c r="M566" i="13" s="1"/>
  <c r="I566" i="13"/>
  <c r="K566" i="13"/>
  <c r="O566" i="13"/>
  <c r="Q566" i="13"/>
  <c r="V566" i="13"/>
  <c r="G567" i="13"/>
  <c r="I567" i="13"/>
  <c r="K567" i="13"/>
  <c r="M567" i="13"/>
  <c r="O567" i="13"/>
  <c r="Q567" i="13"/>
  <c r="V567" i="13"/>
  <c r="G569" i="13"/>
  <c r="M569" i="13" s="1"/>
  <c r="I569" i="13"/>
  <c r="K569" i="13"/>
  <c r="O569" i="13"/>
  <c r="Q569" i="13"/>
  <c r="V569" i="13"/>
  <c r="G571" i="13"/>
  <c r="M571" i="13" s="1"/>
  <c r="I571" i="13"/>
  <c r="K571" i="13"/>
  <c r="O571" i="13"/>
  <c r="Q571" i="13"/>
  <c r="V571" i="13"/>
  <c r="G574" i="13"/>
  <c r="M574" i="13" s="1"/>
  <c r="I574" i="13"/>
  <c r="K574" i="13"/>
  <c r="O574" i="13"/>
  <c r="Q574" i="13"/>
  <c r="V574" i="13"/>
  <c r="G576" i="13"/>
  <c r="G575" i="13" s="1"/>
  <c r="I576" i="13"/>
  <c r="I575" i="13" s="1"/>
  <c r="K576" i="13"/>
  <c r="O576" i="13"/>
  <c r="O575" i="13" s="1"/>
  <c r="Q576" i="13"/>
  <c r="V576" i="13"/>
  <c r="V575" i="13" s="1"/>
  <c r="G587" i="13"/>
  <c r="I587" i="13"/>
  <c r="K587" i="13"/>
  <c r="M587" i="13"/>
  <c r="O587" i="13"/>
  <c r="Q587" i="13"/>
  <c r="Q575" i="13" s="1"/>
  <c r="V587" i="13"/>
  <c r="G590" i="13"/>
  <c r="M590" i="13" s="1"/>
  <c r="I590" i="13"/>
  <c r="K590" i="13"/>
  <c r="K575" i="13" s="1"/>
  <c r="O590" i="13"/>
  <c r="Q590" i="13"/>
  <c r="V590" i="13"/>
  <c r="G591" i="13"/>
  <c r="I591" i="13"/>
  <c r="K591" i="13"/>
  <c r="M591" i="13"/>
  <c r="O591" i="13"/>
  <c r="Q591" i="13"/>
  <c r="V591" i="13"/>
  <c r="G592" i="13"/>
  <c r="M592" i="13" s="1"/>
  <c r="I592" i="13"/>
  <c r="K592" i="13"/>
  <c r="O592" i="13"/>
  <c r="Q592" i="13"/>
  <c r="V592" i="13"/>
  <c r="G593" i="13"/>
  <c r="M593" i="13" s="1"/>
  <c r="I593" i="13"/>
  <c r="K593" i="13"/>
  <c r="O593" i="13"/>
  <c r="Q593" i="13"/>
  <c r="V593" i="13"/>
  <c r="G594" i="13"/>
  <c r="M594" i="13" s="1"/>
  <c r="I594" i="13"/>
  <c r="K594" i="13"/>
  <c r="O594" i="13"/>
  <c r="Q594" i="13"/>
  <c r="V594" i="13"/>
  <c r="G595" i="13"/>
  <c r="I595" i="13"/>
  <c r="K595" i="13"/>
  <c r="M595" i="13"/>
  <c r="O595" i="13"/>
  <c r="Q595" i="13"/>
  <c r="V595" i="13"/>
  <c r="G596" i="13"/>
  <c r="M596" i="13" s="1"/>
  <c r="I596" i="13"/>
  <c r="K596" i="13"/>
  <c r="O596" i="13"/>
  <c r="Q596" i="13"/>
  <c r="V596" i="13"/>
  <c r="G597" i="13"/>
  <c r="I597" i="13"/>
  <c r="K597" i="13"/>
  <c r="M597" i="13"/>
  <c r="O597" i="13"/>
  <c r="Q597" i="13"/>
  <c r="V597" i="13"/>
  <c r="G598" i="13"/>
  <c r="M598" i="13" s="1"/>
  <c r="I598" i="13"/>
  <c r="K598" i="13"/>
  <c r="O598" i="13"/>
  <c r="Q598" i="13"/>
  <c r="V598" i="13"/>
  <c r="G599" i="13"/>
  <c r="I599" i="13"/>
  <c r="K599" i="13"/>
  <c r="M599" i="13"/>
  <c r="O599" i="13"/>
  <c r="Q599" i="13"/>
  <c r="V599" i="13"/>
  <c r="G600" i="13"/>
  <c r="M600" i="13" s="1"/>
  <c r="I600" i="13"/>
  <c r="K600" i="13"/>
  <c r="O600" i="13"/>
  <c r="Q600" i="13"/>
  <c r="V600" i="13"/>
  <c r="G601" i="13"/>
  <c r="M601" i="13" s="1"/>
  <c r="I601" i="13"/>
  <c r="K601" i="13"/>
  <c r="O601" i="13"/>
  <c r="Q601" i="13"/>
  <c r="V601" i="13"/>
  <c r="G602" i="13"/>
  <c r="M602" i="13" s="1"/>
  <c r="I602" i="13"/>
  <c r="K602" i="13"/>
  <c r="O602" i="13"/>
  <c r="Q602" i="13"/>
  <c r="V602" i="13"/>
  <c r="G603" i="13"/>
  <c r="I603" i="13"/>
  <c r="K603" i="13"/>
  <c r="M603" i="13"/>
  <c r="O603" i="13"/>
  <c r="Q603" i="13"/>
  <c r="V603" i="13"/>
  <c r="G604" i="13"/>
  <c r="M604" i="13" s="1"/>
  <c r="I604" i="13"/>
  <c r="K604" i="13"/>
  <c r="O604" i="13"/>
  <c r="Q604" i="13"/>
  <c r="V604" i="13"/>
  <c r="G605" i="13"/>
  <c r="M605" i="13" s="1"/>
  <c r="I605" i="13"/>
  <c r="K605" i="13"/>
  <c r="O605" i="13"/>
  <c r="Q605" i="13"/>
  <c r="V605" i="13"/>
  <c r="G606" i="13"/>
  <c r="M606" i="13" s="1"/>
  <c r="I606" i="13"/>
  <c r="K606" i="13"/>
  <c r="O606" i="13"/>
  <c r="Q606" i="13"/>
  <c r="V606" i="13"/>
  <c r="G607" i="13"/>
  <c r="I607" i="13"/>
  <c r="K607" i="13"/>
  <c r="M607" i="13"/>
  <c r="O607" i="13"/>
  <c r="Q607" i="13"/>
  <c r="V607" i="13"/>
  <c r="G608" i="13"/>
  <c r="M608" i="13" s="1"/>
  <c r="I608" i="13"/>
  <c r="K608" i="13"/>
  <c r="O608" i="13"/>
  <c r="Q608" i="13"/>
  <c r="V608" i="13"/>
  <c r="G609" i="13"/>
  <c r="M609" i="13" s="1"/>
  <c r="I609" i="13"/>
  <c r="K609" i="13"/>
  <c r="O609" i="13"/>
  <c r="Q609" i="13"/>
  <c r="V609" i="13"/>
  <c r="G611" i="13"/>
  <c r="M611" i="13" s="1"/>
  <c r="I611" i="13"/>
  <c r="K611" i="13"/>
  <c r="O611" i="13"/>
  <c r="Q611" i="13"/>
  <c r="V611" i="13"/>
  <c r="G612" i="13"/>
  <c r="I612" i="13"/>
  <c r="K612" i="13"/>
  <c r="M612" i="13"/>
  <c r="O612" i="13"/>
  <c r="Q612" i="13"/>
  <c r="V612" i="13"/>
  <c r="G613" i="13"/>
  <c r="M613" i="13" s="1"/>
  <c r="I613" i="13"/>
  <c r="K613" i="13"/>
  <c r="O613" i="13"/>
  <c r="Q613" i="13"/>
  <c r="V613" i="13"/>
  <c r="G616" i="13"/>
  <c r="M616" i="13" s="1"/>
  <c r="I616" i="13"/>
  <c r="K616" i="13"/>
  <c r="O616" i="13"/>
  <c r="Q616" i="13"/>
  <c r="V616" i="13"/>
  <c r="G618" i="13"/>
  <c r="M618" i="13" s="1"/>
  <c r="I618" i="13"/>
  <c r="K618" i="13"/>
  <c r="O618" i="13"/>
  <c r="Q618" i="13"/>
  <c r="V618" i="13"/>
  <c r="G623" i="13"/>
  <c r="I623" i="13"/>
  <c r="K623" i="13"/>
  <c r="M623" i="13"/>
  <c r="O623" i="13"/>
  <c r="Q623" i="13"/>
  <c r="V623" i="13"/>
  <c r="G626" i="13"/>
  <c r="M626" i="13" s="1"/>
  <c r="I626" i="13"/>
  <c r="K626" i="13"/>
  <c r="O626" i="13"/>
  <c r="Q626" i="13"/>
  <c r="V626" i="13"/>
  <c r="G628" i="13"/>
  <c r="M628" i="13" s="1"/>
  <c r="I628" i="13"/>
  <c r="K628" i="13"/>
  <c r="K627" i="13" s="1"/>
  <c r="O628" i="13"/>
  <c r="O627" i="13" s="1"/>
  <c r="Q628" i="13"/>
  <c r="V628" i="13"/>
  <c r="V627" i="13" s="1"/>
  <c r="G629" i="13"/>
  <c r="I629" i="13"/>
  <c r="K629" i="13"/>
  <c r="M629" i="13"/>
  <c r="O629" i="13"/>
  <c r="Q629" i="13"/>
  <c r="V629" i="13"/>
  <c r="G630" i="13"/>
  <c r="G627" i="13" s="1"/>
  <c r="I630" i="13"/>
  <c r="K630" i="13"/>
  <c r="O630" i="13"/>
  <c r="Q630" i="13"/>
  <c r="V630" i="13"/>
  <c r="G640" i="13"/>
  <c r="M640" i="13" s="1"/>
  <c r="I640" i="13"/>
  <c r="K640" i="13"/>
  <c r="O640" i="13"/>
  <c r="Q640" i="13"/>
  <c r="Q627" i="13" s="1"/>
  <c r="V640" i="13"/>
  <c r="G646" i="13"/>
  <c r="M646" i="13" s="1"/>
  <c r="I646" i="13"/>
  <c r="K646" i="13"/>
  <c r="O646" i="13"/>
  <c r="Q646" i="13"/>
  <c r="V646" i="13"/>
  <c r="G648" i="13"/>
  <c r="I648" i="13"/>
  <c r="K648" i="13"/>
  <c r="M648" i="13"/>
  <c r="O648" i="13"/>
  <c r="Q648" i="13"/>
  <c r="V648" i="13"/>
  <c r="G653" i="13"/>
  <c r="M653" i="13" s="1"/>
  <c r="I653" i="13"/>
  <c r="K653" i="13"/>
  <c r="O653" i="13"/>
  <c r="Q653" i="13"/>
  <c r="V653" i="13"/>
  <c r="G655" i="13"/>
  <c r="M655" i="13" s="1"/>
  <c r="I655" i="13"/>
  <c r="I627" i="13" s="1"/>
  <c r="K655" i="13"/>
  <c r="O655" i="13"/>
  <c r="Q655" i="13"/>
  <c r="V655" i="13"/>
  <c r="G657" i="13"/>
  <c r="M657" i="13" s="1"/>
  <c r="I657" i="13"/>
  <c r="K657" i="13"/>
  <c r="O657" i="13"/>
  <c r="Q657" i="13"/>
  <c r="V657" i="13"/>
  <c r="G659" i="13"/>
  <c r="G658" i="13" s="1"/>
  <c r="I659" i="13"/>
  <c r="I658" i="13" s="1"/>
  <c r="K659" i="13"/>
  <c r="O659" i="13"/>
  <c r="O658" i="13" s="1"/>
  <c r="Q659" i="13"/>
  <c r="Q658" i="13" s="1"/>
  <c r="V659" i="13"/>
  <c r="V658" i="13" s="1"/>
  <c r="G663" i="13"/>
  <c r="M663" i="13" s="1"/>
  <c r="I663" i="13"/>
  <c r="K663" i="13"/>
  <c r="K658" i="13" s="1"/>
  <c r="O663" i="13"/>
  <c r="Q663" i="13"/>
  <c r="V663" i="13"/>
  <c r="G664" i="13"/>
  <c r="I664" i="13"/>
  <c r="K664" i="13"/>
  <c r="M664" i="13"/>
  <c r="O664" i="13"/>
  <c r="Q664" i="13"/>
  <c r="V664" i="13"/>
  <c r="G667" i="13"/>
  <c r="I667" i="13"/>
  <c r="K667" i="13"/>
  <c r="M667" i="13"/>
  <c r="O667" i="13"/>
  <c r="Q667" i="13"/>
  <c r="V667" i="13"/>
  <c r="G668" i="13"/>
  <c r="G669" i="13"/>
  <c r="M669" i="13" s="1"/>
  <c r="I669" i="13"/>
  <c r="I668" i="13" s="1"/>
  <c r="K669" i="13"/>
  <c r="K668" i="13" s="1"/>
  <c r="O669" i="13"/>
  <c r="Q669" i="13"/>
  <c r="Q668" i="13" s="1"/>
  <c r="V669" i="13"/>
  <c r="V668" i="13" s="1"/>
  <c r="G670" i="13"/>
  <c r="I670" i="13"/>
  <c r="K670" i="13"/>
  <c r="M670" i="13"/>
  <c r="O670" i="13"/>
  <c r="Q670" i="13"/>
  <c r="V670" i="13"/>
  <c r="G682" i="13"/>
  <c r="I682" i="13"/>
  <c r="K682" i="13"/>
  <c r="M682" i="13"/>
  <c r="O682" i="13"/>
  <c r="Q682" i="13"/>
  <c r="V682" i="13"/>
  <c r="G696" i="13"/>
  <c r="M696" i="13" s="1"/>
  <c r="I696" i="13"/>
  <c r="K696" i="13"/>
  <c r="O696" i="13"/>
  <c r="O668" i="13" s="1"/>
  <c r="Q696" i="13"/>
  <c r="V696" i="13"/>
  <c r="G697" i="13"/>
  <c r="M697" i="13" s="1"/>
  <c r="I697" i="13"/>
  <c r="K697" i="13"/>
  <c r="O697" i="13"/>
  <c r="Q697" i="13"/>
  <c r="V697" i="13"/>
  <c r="G703" i="13"/>
  <c r="I703" i="13"/>
  <c r="K703" i="13"/>
  <c r="M703" i="13"/>
  <c r="O703" i="13"/>
  <c r="Q703" i="13"/>
  <c r="V703" i="13"/>
  <c r="G705" i="13"/>
  <c r="I705" i="13"/>
  <c r="K705" i="13"/>
  <c r="M705" i="13"/>
  <c r="O705" i="13"/>
  <c r="Q705" i="13"/>
  <c r="V705" i="13"/>
  <c r="G707" i="13"/>
  <c r="M707" i="13" s="1"/>
  <c r="I707" i="13"/>
  <c r="K707" i="13"/>
  <c r="O707" i="13"/>
  <c r="Q707" i="13"/>
  <c r="V707" i="13"/>
  <c r="I708" i="13"/>
  <c r="Q708" i="13"/>
  <c r="G709" i="13"/>
  <c r="I709" i="13"/>
  <c r="K709" i="13"/>
  <c r="K708" i="13" s="1"/>
  <c r="M709" i="13"/>
  <c r="O709" i="13"/>
  <c r="O708" i="13" s="1"/>
  <c r="Q709" i="13"/>
  <c r="V709" i="13"/>
  <c r="V708" i="13" s="1"/>
  <c r="G710" i="13"/>
  <c r="I710" i="13"/>
  <c r="K710" i="13"/>
  <c r="M710" i="13"/>
  <c r="O710" i="13"/>
  <c r="Q710" i="13"/>
  <c r="V710" i="13"/>
  <c r="G720" i="13"/>
  <c r="G708" i="13" s="1"/>
  <c r="I720" i="13"/>
  <c r="K720" i="13"/>
  <c r="O720" i="13"/>
  <c r="Q720" i="13"/>
  <c r="V720" i="13"/>
  <c r="G722" i="13"/>
  <c r="I722" i="13"/>
  <c r="K722" i="13"/>
  <c r="K721" i="13" s="1"/>
  <c r="M722" i="13"/>
  <c r="O722" i="13"/>
  <c r="Q722" i="13"/>
  <c r="V722" i="13"/>
  <c r="V721" i="13" s="1"/>
  <c r="G725" i="13"/>
  <c r="I725" i="13"/>
  <c r="K725" i="13"/>
  <c r="M725" i="13"/>
  <c r="O725" i="13"/>
  <c r="Q725" i="13"/>
  <c r="V725" i="13"/>
  <c r="G730" i="13"/>
  <c r="G721" i="13" s="1"/>
  <c r="I730" i="13"/>
  <c r="K730" i="13"/>
  <c r="O730" i="13"/>
  <c r="O721" i="13" s="1"/>
  <c r="Q730" i="13"/>
  <c r="V730" i="13"/>
  <c r="G741" i="13"/>
  <c r="M741" i="13" s="1"/>
  <c r="I741" i="13"/>
  <c r="I721" i="13" s="1"/>
  <c r="K741" i="13"/>
  <c r="O741" i="13"/>
  <c r="Q741" i="13"/>
  <c r="V741" i="13"/>
  <c r="G746" i="13"/>
  <c r="I746" i="13"/>
  <c r="K746" i="13"/>
  <c r="M746" i="13"/>
  <c r="O746" i="13"/>
  <c r="Q746" i="13"/>
  <c r="V746" i="13"/>
  <c r="G748" i="13"/>
  <c r="I748" i="13"/>
  <c r="K748" i="13"/>
  <c r="M748" i="13"/>
  <c r="O748" i="13"/>
  <c r="Q748" i="13"/>
  <c r="V748" i="13"/>
  <c r="G750" i="13"/>
  <c r="M750" i="13" s="1"/>
  <c r="I750" i="13"/>
  <c r="K750" i="13"/>
  <c r="O750" i="13"/>
  <c r="Q750" i="13"/>
  <c r="V750" i="13"/>
  <c r="G752" i="13"/>
  <c r="M752" i="13" s="1"/>
  <c r="I752" i="13"/>
  <c r="K752" i="13"/>
  <c r="O752" i="13"/>
  <c r="Q752" i="13"/>
  <c r="Q721" i="13" s="1"/>
  <c r="V752" i="13"/>
  <c r="K753" i="13"/>
  <c r="V753" i="13"/>
  <c r="G754" i="13"/>
  <c r="I754" i="13"/>
  <c r="I753" i="13" s="1"/>
  <c r="K754" i="13"/>
  <c r="M754" i="13"/>
  <c r="O754" i="13"/>
  <c r="O753" i="13" s="1"/>
  <c r="Q754" i="13"/>
  <c r="V754" i="13"/>
  <c r="G766" i="13"/>
  <c r="G753" i="13" s="1"/>
  <c r="I766" i="13"/>
  <c r="K766" i="13"/>
  <c r="O766" i="13"/>
  <c r="Q766" i="13"/>
  <c r="V766" i="13"/>
  <c r="G779" i="13"/>
  <c r="M779" i="13" s="1"/>
  <c r="I779" i="13"/>
  <c r="K779" i="13"/>
  <c r="O779" i="13"/>
  <c r="Q779" i="13"/>
  <c r="Q753" i="13" s="1"/>
  <c r="V779" i="13"/>
  <c r="K791" i="13"/>
  <c r="G792" i="13"/>
  <c r="G791" i="13" s="1"/>
  <c r="I792" i="13"/>
  <c r="K792" i="13"/>
  <c r="M792" i="13"/>
  <c r="O792" i="13"/>
  <c r="Q792" i="13"/>
  <c r="Q791" i="13" s="1"/>
  <c r="V792" i="13"/>
  <c r="G794" i="13"/>
  <c r="M794" i="13" s="1"/>
  <c r="I794" i="13"/>
  <c r="K794" i="13"/>
  <c r="O794" i="13"/>
  <c r="O791" i="13" s="1"/>
  <c r="Q794" i="13"/>
  <c r="V794" i="13"/>
  <c r="G803" i="13"/>
  <c r="M803" i="13" s="1"/>
  <c r="I803" i="13"/>
  <c r="I791" i="13" s="1"/>
  <c r="K803" i="13"/>
  <c r="O803" i="13"/>
  <c r="Q803" i="13"/>
  <c r="V803" i="13"/>
  <c r="G804" i="13"/>
  <c r="M804" i="13" s="1"/>
  <c r="I804" i="13"/>
  <c r="K804" i="13"/>
  <c r="O804" i="13"/>
  <c r="Q804" i="13"/>
  <c r="V804" i="13"/>
  <c r="V791" i="13" s="1"/>
  <c r="AF806" i="13"/>
  <c r="G328" i="12"/>
  <c r="BA316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1" i="12"/>
  <c r="M11" i="12" s="1"/>
  <c r="I11" i="12"/>
  <c r="K11" i="12"/>
  <c r="O11" i="12"/>
  <c r="Q11" i="12"/>
  <c r="V11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V8" i="12" s="1"/>
  <c r="Q21" i="12"/>
  <c r="G22" i="12"/>
  <c r="G21" i="12" s="1"/>
  <c r="I22" i="12"/>
  <c r="I21" i="12" s="1"/>
  <c r="K22" i="12"/>
  <c r="K21" i="12" s="1"/>
  <c r="O22" i="12"/>
  <c r="O21" i="12" s="1"/>
  <c r="Q22" i="12"/>
  <c r="V22" i="12"/>
  <c r="V21" i="12" s="1"/>
  <c r="G24" i="12"/>
  <c r="G23" i="12" s="1"/>
  <c r="I24" i="12"/>
  <c r="K24" i="12"/>
  <c r="K23" i="12" s="1"/>
  <c r="M24" i="12"/>
  <c r="O24" i="12"/>
  <c r="O23" i="12" s="1"/>
  <c r="Q24" i="12"/>
  <c r="Q23" i="12" s="1"/>
  <c r="V24" i="12"/>
  <c r="V23" i="12" s="1"/>
  <c r="G42" i="12"/>
  <c r="I42" i="12"/>
  <c r="K42" i="12"/>
  <c r="M42" i="12"/>
  <c r="O42" i="12"/>
  <c r="Q42" i="12"/>
  <c r="V42" i="12"/>
  <c r="G45" i="12"/>
  <c r="I45" i="12"/>
  <c r="K45" i="12"/>
  <c r="M45" i="12"/>
  <c r="O45" i="12"/>
  <c r="Q45" i="12"/>
  <c r="V45" i="12"/>
  <c r="G47" i="12"/>
  <c r="I47" i="12"/>
  <c r="K47" i="12"/>
  <c r="M47" i="12"/>
  <c r="O47" i="12"/>
  <c r="Q47" i="12"/>
  <c r="V47" i="12"/>
  <c r="G50" i="12"/>
  <c r="M50" i="12" s="1"/>
  <c r="I50" i="12"/>
  <c r="K50" i="12"/>
  <c r="O50" i="12"/>
  <c r="Q50" i="12"/>
  <c r="V50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70" i="12"/>
  <c r="M70" i="12" s="1"/>
  <c r="I70" i="12"/>
  <c r="I23" i="12" s="1"/>
  <c r="K70" i="12"/>
  <c r="O70" i="12"/>
  <c r="Q70" i="12"/>
  <c r="V70" i="12"/>
  <c r="G72" i="12"/>
  <c r="I72" i="12"/>
  <c r="K72" i="12"/>
  <c r="M72" i="12"/>
  <c r="O72" i="12"/>
  <c r="Q72" i="12"/>
  <c r="V72" i="12"/>
  <c r="G83" i="12"/>
  <c r="I83" i="12"/>
  <c r="K83" i="12"/>
  <c r="M83" i="12"/>
  <c r="O83" i="12"/>
  <c r="Q83" i="12"/>
  <c r="V83" i="12"/>
  <c r="G85" i="12"/>
  <c r="I85" i="12"/>
  <c r="K85" i="12"/>
  <c r="M85" i="12"/>
  <c r="O85" i="12"/>
  <c r="Q85" i="12"/>
  <c r="V85" i="12"/>
  <c r="G87" i="12"/>
  <c r="I87" i="12"/>
  <c r="K87" i="12"/>
  <c r="M87" i="12"/>
  <c r="O87" i="12"/>
  <c r="Q87" i="12"/>
  <c r="V87" i="12"/>
  <c r="G91" i="12"/>
  <c r="M91" i="12" s="1"/>
  <c r="I91" i="12"/>
  <c r="K91" i="12"/>
  <c r="O91" i="12"/>
  <c r="Q91" i="12"/>
  <c r="V91" i="12"/>
  <c r="G110" i="12"/>
  <c r="M110" i="12" s="1"/>
  <c r="I110" i="12"/>
  <c r="K110" i="12"/>
  <c r="O110" i="12"/>
  <c r="Q110" i="12"/>
  <c r="V110" i="12"/>
  <c r="G120" i="12"/>
  <c r="M120" i="12" s="1"/>
  <c r="I120" i="12"/>
  <c r="K120" i="12"/>
  <c r="O120" i="12"/>
  <c r="Q120" i="12"/>
  <c r="V120" i="12"/>
  <c r="G124" i="12"/>
  <c r="M124" i="12" s="1"/>
  <c r="I124" i="12"/>
  <c r="K124" i="12"/>
  <c r="O124" i="12"/>
  <c r="Q124" i="12"/>
  <c r="V124" i="12"/>
  <c r="G126" i="12"/>
  <c r="I126" i="12"/>
  <c r="K126" i="12"/>
  <c r="M126" i="12"/>
  <c r="O126" i="12"/>
  <c r="Q126" i="12"/>
  <c r="V126" i="12"/>
  <c r="G128" i="12"/>
  <c r="I128" i="12"/>
  <c r="K128" i="12"/>
  <c r="M128" i="12"/>
  <c r="O128" i="12"/>
  <c r="Q128" i="12"/>
  <c r="V128" i="12"/>
  <c r="G131" i="12"/>
  <c r="I131" i="12"/>
  <c r="K131" i="12"/>
  <c r="M131" i="12"/>
  <c r="O131" i="12"/>
  <c r="Q131" i="12"/>
  <c r="V131" i="12"/>
  <c r="G135" i="12"/>
  <c r="I135" i="12"/>
  <c r="K135" i="12"/>
  <c r="M135" i="12"/>
  <c r="O135" i="12"/>
  <c r="Q135" i="12"/>
  <c r="V135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50" i="12"/>
  <c r="I150" i="12"/>
  <c r="K150" i="12"/>
  <c r="M150" i="12"/>
  <c r="O150" i="12"/>
  <c r="Q150" i="12"/>
  <c r="V150" i="12"/>
  <c r="G152" i="12"/>
  <c r="I152" i="12"/>
  <c r="K152" i="12"/>
  <c r="M152" i="12"/>
  <c r="O152" i="12"/>
  <c r="Q152" i="12"/>
  <c r="V152" i="12"/>
  <c r="G155" i="12"/>
  <c r="I155" i="12"/>
  <c r="K155" i="12"/>
  <c r="M155" i="12"/>
  <c r="O155" i="12"/>
  <c r="Q155" i="12"/>
  <c r="V155" i="12"/>
  <c r="G160" i="12"/>
  <c r="I160" i="12"/>
  <c r="K160" i="12"/>
  <c r="M160" i="12"/>
  <c r="O160" i="12"/>
  <c r="Q160" i="12"/>
  <c r="V160" i="12"/>
  <c r="G162" i="12"/>
  <c r="I162" i="12"/>
  <c r="K162" i="12"/>
  <c r="M162" i="12"/>
  <c r="O162" i="12"/>
  <c r="Q162" i="12"/>
  <c r="V162" i="12"/>
  <c r="G177" i="12"/>
  <c r="M177" i="12" s="1"/>
  <c r="I177" i="12"/>
  <c r="K177" i="12"/>
  <c r="O177" i="12"/>
  <c r="Q177" i="12"/>
  <c r="V177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9" i="12"/>
  <c r="I189" i="12"/>
  <c r="K189" i="12"/>
  <c r="M189" i="12"/>
  <c r="O189" i="12"/>
  <c r="Q189" i="12"/>
  <c r="V189" i="12"/>
  <c r="G198" i="12"/>
  <c r="G199" i="12"/>
  <c r="I199" i="12"/>
  <c r="I198" i="12" s="1"/>
  <c r="K199" i="12"/>
  <c r="M199" i="12"/>
  <c r="O199" i="12"/>
  <c r="O198" i="12" s="1"/>
  <c r="Q199" i="12"/>
  <c r="Q198" i="12" s="1"/>
  <c r="V199" i="12"/>
  <c r="V198" i="12" s="1"/>
  <c r="G202" i="12"/>
  <c r="I202" i="12"/>
  <c r="K202" i="12"/>
  <c r="K198" i="12" s="1"/>
  <c r="M202" i="12"/>
  <c r="O202" i="12"/>
  <c r="Q202" i="12"/>
  <c r="V202" i="12"/>
  <c r="G208" i="12"/>
  <c r="I208" i="12"/>
  <c r="K208" i="12"/>
  <c r="M208" i="12"/>
  <c r="O208" i="12"/>
  <c r="Q208" i="12"/>
  <c r="V208" i="12"/>
  <c r="G210" i="12"/>
  <c r="M210" i="12" s="1"/>
  <c r="I210" i="12"/>
  <c r="K210" i="12"/>
  <c r="O210" i="12"/>
  <c r="Q210" i="12"/>
  <c r="V210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1" i="12"/>
  <c r="I221" i="12"/>
  <c r="K221" i="12"/>
  <c r="M221" i="12"/>
  <c r="O221" i="12"/>
  <c r="Q221" i="12"/>
  <c r="V221" i="12"/>
  <c r="G223" i="12"/>
  <c r="G224" i="12"/>
  <c r="I224" i="12"/>
  <c r="I223" i="12" s="1"/>
  <c r="K224" i="12"/>
  <c r="M224" i="12"/>
  <c r="O224" i="12"/>
  <c r="O223" i="12" s="1"/>
  <c r="Q224" i="12"/>
  <c r="Q223" i="12" s="1"/>
  <c r="V224" i="12"/>
  <c r="V223" i="12" s="1"/>
  <c r="G225" i="12"/>
  <c r="I225" i="12"/>
  <c r="K225" i="12"/>
  <c r="K223" i="12" s="1"/>
  <c r="M225" i="12"/>
  <c r="O225" i="12"/>
  <c r="Q225" i="12"/>
  <c r="V225" i="12"/>
  <c r="G228" i="12"/>
  <c r="I228" i="12"/>
  <c r="K228" i="12"/>
  <c r="M228" i="12"/>
  <c r="O228" i="12"/>
  <c r="Q228" i="12"/>
  <c r="V228" i="12"/>
  <c r="G231" i="12"/>
  <c r="M231" i="12" s="1"/>
  <c r="I231" i="12"/>
  <c r="K231" i="12"/>
  <c r="O231" i="12"/>
  <c r="Q231" i="12"/>
  <c r="V231" i="12"/>
  <c r="G234" i="12"/>
  <c r="M234" i="12" s="1"/>
  <c r="I234" i="12"/>
  <c r="K234" i="12"/>
  <c r="O234" i="12"/>
  <c r="Q234" i="12"/>
  <c r="V234" i="12"/>
  <c r="G237" i="12"/>
  <c r="M237" i="12" s="1"/>
  <c r="I237" i="12"/>
  <c r="K237" i="12"/>
  <c r="O237" i="12"/>
  <c r="Q237" i="12"/>
  <c r="V237" i="12"/>
  <c r="K238" i="12"/>
  <c r="G239" i="12"/>
  <c r="M239" i="12" s="1"/>
  <c r="M238" i="12" s="1"/>
  <c r="I239" i="12"/>
  <c r="I238" i="12" s="1"/>
  <c r="K239" i="12"/>
  <c r="O239" i="12"/>
  <c r="O238" i="12" s="1"/>
  <c r="Q239" i="12"/>
  <c r="Q238" i="12" s="1"/>
  <c r="V239" i="12"/>
  <c r="V238" i="12" s="1"/>
  <c r="G241" i="12"/>
  <c r="I241" i="12"/>
  <c r="G242" i="12"/>
  <c r="I242" i="12"/>
  <c r="K242" i="12"/>
  <c r="K241" i="12" s="1"/>
  <c r="M242" i="12"/>
  <c r="M241" i="12" s="1"/>
  <c r="O242" i="12"/>
  <c r="Q242" i="12"/>
  <c r="Q241" i="12" s="1"/>
  <c r="V242" i="12"/>
  <c r="V241" i="12" s="1"/>
  <c r="G247" i="12"/>
  <c r="I247" i="12"/>
  <c r="K247" i="12"/>
  <c r="M247" i="12"/>
  <c r="O247" i="12"/>
  <c r="O241" i="12" s="1"/>
  <c r="Q247" i="12"/>
  <c r="V247" i="12"/>
  <c r="O249" i="12"/>
  <c r="G250" i="12"/>
  <c r="G249" i="12" s="1"/>
  <c r="I250" i="12"/>
  <c r="I249" i="12" s="1"/>
  <c r="K250" i="12"/>
  <c r="K249" i="12" s="1"/>
  <c r="O250" i="12"/>
  <c r="Q250" i="12"/>
  <c r="Q249" i="12" s="1"/>
  <c r="V250" i="12"/>
  <c r="V249" i="12" s="1"/>
  <c r="G252" i="12"/>
  <c r="M252" i="12" s="1"/>
  <c r="I252" i="12"/>
  <c r="K252" i="12"/>
  <c r="O252" i="12"/>
  <c r="Q252" i="12"/>
  <c r="V252" i="12"/>
  <c r="G254" i="12"/>
  <c r="M254" i="12" s="1"/>
  <c r="I254" i="12"/>
  <c r="K254" i="12"/>
  <c r="O254" i="12"/>
  <c r="Q254" i="12"/>
  <c r="V254" i="12"/>
  <c r="G258" i="12"/>
  <c r="G259" i="12"/>
  <c r="M259" i="12" s="1"/>
  <c r="M258" i="12" s="1"/>
  <c r="I259" i="12"/>
  <c r="I258" i="12" s="1"/>
  <c r="K259" i="12"/>
  <c r="K258" i="12" s="1"/>
  <c r="O259" i="12"/>
  <c r="O258" i="12" s="1"/>
  <c r="Q259" i="12"/>
  <c r="Q258" i="12" s="1"/>
  <c r="V259" i="12"/>
  <c r="V258" i="12" s="1"/>
  <c r="G272" i="12"/>
  <c r="I272" i="12"/>
  <c r="K272" i="12"/>
  <c r="M272" i="12"/>
  <c r="O272" i="12"/>
  <c r="Q272" i="12"/>
  <c r="V272" i="12"/>
  <c r="G277" i="12"/>
  <c r="I277" i="12"/>
  <c r="K277" i="12"/>
  <c r="M277" i="12"/>
  <c r="O277" i="12"/>
  <c r="Q277" i="12"/>
  <c r="V277" i="12"/>
  <c r="O284" i="12"/>
  <c r="G285" i="12"/>
  <c r="G284" i="12" s="1"/>
  <c r="I285" i="12"/>
  <c r="I284" i="12" s="1"/>
  <c r="K285" i="12"/>
  <c r="K284" i="12" s="1"/>
  <c r="O285" i="12"/>
  <c r="Q285" i="12"/>
  <c r="Q284" i="12" s="1"/>
  <c r="V285" i="12"/>
  <c r="V284" i="12" s="1"/>
  <c r="I288" i="12"/>
  <c r="Q288" i="12"/>
  <c r="V288" i="12"/>
  <c r="G289" i="12"/>
  <c r="G288" i="12" s="1"/>
  <c r="I289" i="12"/>
  <c r="K289" i="12"/>
  <c r="K288" i="12" s="1"/>
  <c r="O289" i="12"/>
  <c r="O288" i="12" s="1"/>
  <c r="Q289" i="12"/>
  <c r="V289" i="12"/>
  <c r="G293" i="12"/>
  <c r="G294" i="12"/>
  <c r="M294" i="12" s="1"/>
  <c r="M293" i="12" s="1"/>
  <c r="I294" i="12"/>
  <c r="I293" i="12" s="1"/>
  <c r="K294" i="12"/>
  <c r="K293" i="12" s="1"/>
  <c r="O294" i="12"/>
  <c r="O293" i="12" s="1"/>
  <c r="Q294" i="12"/>
  <c r="Q293" i="12" s="1"/>
  <c r="V294" i="12"/>
  <c r="V293" i="12" s="1"/>
  <c r="G296" i="12"/>
  <c r="I296" i="12"/>
  <c r="K296" i="12"/>
  <c r="M296" i="12"/>
  <c r="M295" i="12" s="1"/>
  <c r="O296" i="12"/>
  <c r="O295" i="12" s="1"/>
  <c r="Q296" i="12"/>
  <c r="V296" i="12"/>
  <c r="V295" i="12" s="1"/>
  <c r="G297" i="12"/>
  <c r="G295" i="12" s="1"/>
  <c r="I297" i="12"/>
  <c r="K297" i="12"/>
  <c r="M297" i="12"/>
  <c r="O297" i="12"/>
  <c r="Q297" i="12"/>
  <c r="Q295" i="12" s="1"/>
  <c r="V297" i="12"/>
  <c r="G299" i="12"/>
  <c r="M299" i="12" s="1"/>
  <c r="I299" i="12"/>
  <c r="K299" i="12"/>
  <c r="O299" i="12"/>
  <c r="Q299" i="12"/>
  <c r="V299" i="12"/>
  <c r="G301" i="12"/>
  <c r="M301" i="12" s="1"/>
  <c r="I301" i="12"/>
  <c r="I295" i="12" s="1"/>
  <c r="K301" i="12"/>
  <c r="O301" i="12"/>
  <c r="Q301" i="12"/>
  <c r="V301" i="12"/>
  <c r="G303" i="12"/>
  <c r="M303" i="12" s="1"/>
  <c r="I303" i="12"/>
  <c r="K303" i="12"/>
  <c r="O303" i="12"/>
  <c r="Q303" i="12"/>
  <c r="V303" i="12"/>
  <c r="G305" i="12"/>
  <c r="M305" i="12" s="1"/>
  <c r="I305" i="12"/>
  <c r="K305" i="12"/>
  <c r="O305" i="12"/>
  <c r="Q305" i="12"/>
  <c r="V305" i="12"/>
  <c r="G307" i="12"/>
  <c r="M307" i="12" s="1"/>
  <c r="I307" i="12"/>
  <c r="K307" i="12"/>
  <c r="O307" i="12"/>
  <c r="Q307" i="12"/>
  <c r="V307" i="12"/>
  <c r="G309" i="12"/>
  <c r="I309" i="12"/>
  <c r="K309" i="12"/>
  <c r="K295" i="12" s="1"/>
  <c r="M309" i="12"/>
  <c r="O309" i="12"/>
  <c r="Q309" i="12"/>
  <c r="V309" i="12"/>
  <c r="G311" i="12"/>
  <c r="I311" i="12"/>
  <c r="K311" i="12"/>
  <c r="M311" i="12"/>
  <c r="O311" i="12"/>
  <c r="Q311" i="12"/>
  <c r="V311" i="12"/>
  <c r="G313" i="12"/>
  <c r="I313" i="12"/>
  <c r="K313" i="12"/>
  <c r="M313" i="12"/>
  <c r="O313" i="12"/>
  <c r="Q313" i="12"/>
  <c r="V313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0" i="12"/>
  <c r="M320" i="12" s="1"/>
  <c r="I320" i="12"/>
  <c r="K320" i="12"/>
  <c r="O320" i="12"/>
  <c r="Q320" i="12"/>
  <c r="V320" i="12"/>
  <c r="G322" i="12"/>
  <c r="M322" i="12" s="1"/>
  <c r="I322" i="12"/>
  <c r="K322" i="12"/>
  <c r="O322" i="12"/>
  <c r="Q322" i="12"/>
  <c r="V322" i="12"/>
  <c r="G323" i="12"/>
  <c r="M323" i="12" s="1"/>
  <c r="I323" i="12"/>
  <c r="K323" i="12"/>
  <c r="O323" i="12"/>
  <c r="Q323" i="12"/>
  <c r="V323" i="12"/>
  <c r="G324" i="12"/>
  <c r="I324" i="12"/>
  <c r="K324" i="12"/>
  <c r="M324" i="12"/>
  <c r="O324" i="12"/>
  <c r="Q324" i="12"/>
  <c r="V324" i="12"/>
  <c r="G325" i="12"/>
  <c r="I325" i="12"/>
  <c r="K325" i="12"/>
  <c r="M325" i="12"/>
  <c r="O325" i="12"/>
  <c r="Q325" i="12"/>
  <c r="V325" i="12"/>
  <c r="G326" i="12"/>
  <c r="I326" i="12"/>
  <c r="K326" i="12"/>
  <c r="M326" i="12"/>
  <c r="O326" i="12"/>
  <c r="Q326" i="12"/>
  <c r="V326" i="12"/>
  <c r="AE328" i="12"/>
  <c r="AF328" i="12"/>
  <c r="I20" i="1"/>
  <c r="I19" i="1"/>
  <c r="I18" i="1"/>
  <c r="I17" i="1"/>
  <c r="I16" i="1"/>
  <c r="I122" i="1"/>
  <c r="J121" i="1" s="1"/>
  <c r="F49" i="1"/>
  <c r="G23" i="1" s="1"/>
  <c r="G49" i="1"/>
  <c r="G25" i="1" s="1"/>
  <c r="A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9" i="1" s="1"/>
  <c r="J28" i="1"/>
  <c r="J26" i="1"/>
  <c r="G38" i="1"/>
  <c r="F38" i="1"/>
  <c r="J23" i="1"/>
  <c r="J24" i="1"/>
  <c r="J25" i="1"/>
  <c r="J27" i="1"/>
  <c r="E24" i="1"/>
  <c r="E26" i="1"/>
  <c r="J116" i="1" l="1"/>
  <c r="J89" i="1"/>
  <c r="J95" i="1"/>
  <c r="J118" i="1"/>
  <c r="J112" i="1"/>
  <c r="J69" i="1"/>
  <c r="J74" i="1"/>
  <c r="J70" i="1"/>
  <c r="J93" i="1"/>
  <c r="J100" i="1"/>
  <c r="J106" i="1"/>
  <c r="J76" i="1"/>
  <c r="J102" i="1"/>
  <c r="J114" i="1"/>
  <c r="J83" i="1"/>
  <c r="J108" i="1"/>
  <c r="J119" i="1"/>
  <c r="J66" i="1"/>
  <c r="J72" i="1"/>
  <c r="J84" i="1"/>
  <c r="J78" i="1"/>
  <c r="J68" i="1"/>
  <c r="J75" i="1"/>
  <c r="J67" i="1"/>
  <c r="J79" i="1"/>
  <c r="J91" i="1"/>
  <c r="J71" i="1"/>
  <c r="J80" i="1"/>
  <c r="J86" i="1"/>
  <c r="J97" i="1"/>
  <c r="J73" i="1"/>
  <c r="J82" i="1"/>
  <c r="J87" i="1"/>
  <c r="J98" i="1"/>
  <c r="J77" i="1"/>
  <c r="J85" i="1"/>
  <c r="J94" i="1"/>
  <c r="J104" i="1"/>
  <c r="J109" i="1"/>
  <c r="J81" i="1"/>
  <c r="J90" i="1"/>
  <c r="J88" i="1"/>
  <c r="J92" i="1"/>
  <c r="J96" i="1"/>
  <c r="J105" i="1"/>
  <c r="J101" i="1"/>
  <c r="J110" i="1"/>
  <c r="J115" i="1"/>
  <c r="J99" i="1"/>
  <c r="J103" i="1"/>
  <c r="J107" i="1"/>
  <c r="J111" i="1"/>
  <c r="G26" i="1"/>
  <c r="A26" i="1"/>
  <c r="A23" i="1"/>
  <c r="G28" i="1"/>
  <c r="M34" i="18"/>
  <c r="M33" i="18" s="1"/>
  <c r="AE41" i="18"/>
  <c r="M30" i="18"/>
  <c r="M29" i="18" s="1"/>
  <c r="M22" i="18"/>
  <c r="M8" i="18" s="1"/>
  <c r="M67" i="17"/>
  <c r="G67" i="17"/>
  <c r="M104" i="17"/>
  <c r="M96" i="17" s="1"/>
  <c r="M16" i="17"/>
  <c r="M8" i="17" s="1"/>
  <c r="M26" i="16"/>
  <c r="G26" i="16"/>
  <c r="M39" i="16"/>
  <c r="M38" i="16" s="1"/>
  <c r="M80" i="16"/>
  <c r="M78" i="16" s="1"/>
  <c r="M64" i="16"/>
  <c r="M61" i="16" s="1"/>
  <c r="M16" i="16"/>
  <c r="M15" i="16" s="1"/>
  <c r="AE87" i="16"/>
  <c r="M9" i="16"/>
  <c r="M8" i="16" s="1"/>
  <c r="M101" i="15"/>
  <c r="M98" i="15"/>
  <c r="M20" i="15"/>
  <c r="M8" i="15"/>
  <c r="G20" i="15"/>
  <c r="M80" i="15"/>
  <c r="M77" i="15" s="1"/>
  <c r="M48" i="15"/>
  <c r="M47" i="15" s="1"/>
  <c r="M16" i="15"/>
  <c r="AE29" i="14"/>
  <c r="M24" i="14"/>
  <c r="M22" i="14" s="1"/>
  <c r="M16" i="14"/>
  <c r="M8" i="14" s="1"/>
  <c r="M303" i="13"/>
  <c r="M668" i="13"/>
  <c r="M477" i="13"/>
  <c r="M402" i="13"/>
  <c r="M791" i="13"/>
  <c r="M314" i="13"/>
  <c r="M273" i="13"/>
  <c r="M331" i="13"/>
  <c r="M527" i="13"/>
  <c r="M517" i="13"/>
  <c r="M720" i="13"/>
  <c r="M708" i="13" s="1"/>
  <c r="M659" i="13"/>
  <c r="M658" i="13" s="1"/>
  <c r="M630" i="13"/>
  <c r="M627" i="13" s="1"/>
  <c r="M576" i="13"/>
  <c r="M575" i="13" s="1"/>
  <c r="M521" i="13"/>
  <c r="G402" i="13"/>
  <c r="G382" i="13"/>
  <c r="M345" i="13"/>
  <c r="M344" i="13" s="1"/>
  <c r="G273" i="13"/>
  <c r="M262" i="13"/>
  <c r="M261" i="13" s="1"/>
  <c r="M133" i="13"/>
  <c r="M131" i="13" s="1"/>
  <c r="M29" i="13"/>
  <c r="M24" i="13" s="1"/>
  <c r="M393" i="13"/>
  <c r="M392" i="13" s="1"/>
  <c r="G477" i="13"/>
  <c r="G314" i="13"/>
  <c r="G303" i="13"/>
  <c r="G212" i="13"/>
  <c r="G8" i="13"/>
  <c r="M766" i="13"/>
  <c r="M753" i="13" s="1"/>
  <c r="M730" i="13"/>
  <c r="M721" i="13" s="1"/>
  <c r="M367" i="13"/>
  <c r="M349" i="13" s="1"/>
  <c r="M112" i="13"/>
  <c r="M111" i="13" s="1"/>
  <c r="M20" i="13"/>
  <c r="M8" i="13" s="1"/>
  <c r="M23" i="12"/>
  <c r="M8" i="12"/>
  <c r="M198" i="12"/>
  <c r="M223" i="12"/>
  <c r="G238" i="12"/>
  <c r="M285" i="12"/>
  <c r="M284" i="12" s="1"/>
  <c r="M250" i="12"/>
  <c r="M249" i="12" s="1"/>
  <c r="M22" i="12"/>
  <c r="M21" i="12" s="1"/>
  <c r="M289" i="12"/>
  <c r="M288" i="12" s="1"/>
  <c r="I21" i="1"/>
  <c r="J120" i="1"/>
  <c r="J113" i="1"/>
  <c r="J117" i="1"/>
  <c r="I39" i="1"/>
  <c r="I49" i="1" s="1"/>
  <c r="J122" i="1" l="1"/>
  <c r="G24" i="1"/>
  <c r="A27" i="1" s="1"/>
  <c r="A24" i="1"/>
  <c r="J46" i="1"/>
  <c r="J43" i="1"/>
  <c r="J48" i="1"/>
  <c r="J40" i="1"/>
  <c r="J47" i="1"/>
  <c r="J44" i="1"/>
  <c r="J41" i="1"/>
  <c r="J45" i="1"/>
  <c r="J42" i="1"/>
  <c r="J39" i="1"/>
  <c r="J49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DADA5AC6-D8C1-4514-8589-6E7E5744D7F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2BC397-457D-4C3A-9964-8CDA28080B1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F12FA98E-9186-4806-A464-BC8F077717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F1FBAC3-7190-492E-BB3D-2C43AF5CA2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6B033EFD-FB2E-40F6-9862-C05F97717C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8EB649-7F0F-4556-87CA-52CCBEC4DA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174915C7-C926-4C08-9B8F-AD0D70D2AA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D08CD7-EA3A-4829-BA87-42CCC98883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BE467EC3-A582-4152-A932-E5B93F79DA6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3F9463-75FD-4D4F-B4E3-96CDD598F37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B99B681A-5184-4A4F-BDB9-C69467DA1E7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88E369-2D34-4C58-B325-E3FCBFADB3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FF707EC9-4F8B-4297-A477-93467E89113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4349B41-3E0D-42F3-B469-BA2E1A8DCC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D9499519-A67D-4132-9AA1-606DC88069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8E205F3-EAC0-40A7-8A7A-966E812A8BD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<sst xmlns="http://schemas.openxmlformats.org/spreadsheetml/2006/main" count="6919" uniqueCount="2096">
  <si>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</si>
  <si>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</si>
  <si>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</si>
  <si>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</si>
  <si>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</si>
  <si>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</si>
  <si>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</si>
  <si>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</si>
  <si>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</si>
  <si>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</si>
  <si>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</si>
  <si>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</si>
  <si>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</si>
  <si>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</si>
  <si>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</si>
  <si>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</si>
  <si>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</si>
  <si>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</si>
  <si>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</si>
  <si>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</si>
  <si>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</si>
  <si>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</si>
  <si>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</si>
  <si>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</si>
  <si>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</si>
  <si>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</si>
  <si>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</si>
  <si>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</si>
  <si>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</si>
  <si>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</si>
  <si>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</si>
  <si>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</si>
  <si>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</si>
  <si>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</si>
  <si>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</si>
  <si>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</si>
  <si>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</si>
  <si>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</si>
  <si>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</si>
  <si>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</si>
  <si>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</si>
  <si>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</si>
  <si>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</si>
  <si>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RA-DOST</t>
  </si>
  <si>
    <t>Stavební úpravy RD na chráněné bydlení</t>
  </si>
  <si>
    <t>Stavba</t>
  </si>
  <si>
    <t>1</t>
  </si>
  <si>
    <t>Bourání</t>
  </si>
  <si>
    <t>2</t>
  </si>
  <si>
    <t>Stavební úpravy</t>
  </si>
  <si>
    <t>3</t>
  </si>
  <si>
    <t>PLYN</t>
  </si>
  <si>
    <t>4</t>
  </si>
  <si>
    <t>ZTI</t>
  </si>
  <si>
    <t>5</t>
  </si>
  <si>
    <t>ÚT</t>
  </si>
  <si>
    <t>6</t>
  </si>
  <si>
    <t>Elektroinstalace</t>
  </si>
  <si>
    <t>7</t>
  </si>
  <si>
    <t>VZT</t>
  </si>
  <si>
    <t>VRN</t>
  </si>
  <si>
    <t>Vedlejší rozpočtové náklady</t>
  </si>
  <si>
    <t>Celkem za stavbu</t>
  </si>
  <si>
    <t>CZK</t>
  </si>
  <si>
    <t>#POPS</t>
  </si>
  <si>
    <t>Popis stavby: RA-DOST - Stavební úpravy RD na chráněné bydlení</t>
  </si>
  <si>
    <t>#POPO</t>
  </si>
  <si>
    <t>Popis objektu: 1 - Stavební úpravy RD na chráněné bydlení</t>
  </si>
  <si>
    <t>#POPR</t>
  </si>
  <si>
    <t>Popis rozpočtu: 1 - Bourání</t>
  </si>
  <si>
    <t>Popis rozpočtu: 2 - Stavební úpravy</t>
  </si>
  <si>
    <t>Popis rozpočtu: 3 - PLYN</t>
  </si>
  <si>
    <t>Popis rozpočtu: 4 - ZTI</t>
  </si>
  <si>
    <t>Popis rozpočtu: 5 - ÚT</t>
  </si>
  <si>
    <t>Popis rozpočtu: 6 - Elektroinstalace</t>
  </si>
  <si>
    <t>Popis rozpočtu: 7 - VZT</t>
  </si>
  <si>
    <t>Popis rozpočtu: VRN - Vedlejší rozpočtové náklady</t>
  </si>
  <si>
    <t>Rekapitulace dílů</t>
  </si>
  <si>
    <t>Typ dílu</t>
  </si>
  <si>
    <t>Zařízení č.1 - Větrání místností ve 3NP</t>
  </si>
  <si>
    <t>Zemní práce</t>
  </si>
  <si>
    <t>Zemní práce ruční v objektu</t>
  </si>
  <si>
    <t>Základy a zvláštní zakládání</t>
  </si>
  <si>
    <t>Zařízení č.2  - Větrání kuchyní</t>
  </si>
  <si>
    <t>Svislé a kompletní konstrukce</t>
  </si>
  <si>
    <t>Zařízení č.3 - Větrání koupelen a prádelny</t>
  </si>
  <si>
    <t>Doplňkový materiál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</si>
  <si>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</si>
  <si>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</si>
  <si>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</si>
  <si>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</si>
  <si>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</si>
  <si>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</si>
  <si>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</si>
  <si>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</si>
  <si>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</si>
  <si>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</si>
  <si>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</si>
  <si>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</si>
  <si>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</si>
  <si>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</si>
  <si>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</si>
  <si>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</si>
  <si>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</si>
  <si>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</si>
  <si>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</si>
  <si>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O01</t>
  </si>
  <si>
    <t>Ostatní</t>
  </si>
  <si>
    <t>OST</t>
  </si>
  <si>
    <t>711</t>
  </si>
  <si>
    <t>Izolace proti vodě</t>
  </si>
  <si>
    <t>712</t>
  </si>
  <si>
    <t>Povlakové krytiny</t>
  </si>
  <si>
    <t>713</t>
  </si>
  <si>
    <t>Izolace tepelné</t>
  </si>
  <si>
    <t>Izolace tepelné ÚT</t>
  </si>
  <si>
    <t>714</t>
  </si>
  <si>
    <t>Izolace akustické a protiotřesové</t>
  </si>
  <si>
    <t>721</t>
  </si>
  <si>
    <t>Zdravotechnika - vnitřní kanalizace</t>
  </si>
  <si>
    <t>722</t>
  </si>
  <si>
    <t>Zdravotechnika - vnitřní vodovod</t>
  </si>
  <si>
    <t>723</t>
  </si>
  <si>
    <t>Zdravotechnika - vnitřní plynovod</t>
  </si>
  <si>
    <t>725</t>
  </si>
  <si>
    <t>Zařizovací předměty</t>
  </si>
  <si>
    <t>Zdravotechnika - zařizovací předměty-Přesná specifikace dle standardů koncových prvků a přání invest</t>
  </si>
  <si>
    <t>727</t>
  </si>
  <si>
    <t>Zdravotechnika - požární ochrana</t>
  </si>
  <si>
    <t>731</t>
  </si>
  <si>
    <t>Ústřední vytápění - kotelny</t>
  </si>
  <si>
    <t>733</t>
  </si>
  <si>
    <t>Ústřední vytápění - potrubí</t>
  </si>
  <si>
    <t>734</t>
  </si>
  <si>
    <t>Ústřední vytápění - armatury</t>
  </si>
  <si>
    <t>735</t>
  </si>
  <si>
    <t>Ústřední vytápění - 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</si>
  <si>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</si>
  <si>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</si>
  <si>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</si>
  <si>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</si>
  <si>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</si>
  <si>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</si>
  <si>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</si>
  <si>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</si>
  <si>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</si>
  <si>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</si>
  <si>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</si>
  <si>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</si>
  <si>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</si>
  <si>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</si>
  <si>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</si>
  <si>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</si>
  <si>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</si>
  <si>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</si>
  <si>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</si>
  <si>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</si>
  <si>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</si>
  <si>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</si>
  <si>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</si>
  <si>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Dokončovací práce - nátěry</t>
  </si>
  <si>
    <t>Nátěry</t>
  </si>
  <si>
    <t>784</t>
  </si>
  <si>
    <t>Malby</t>
  </si>
  <si>
    <t>787</t>
  </si>
  <si>
    <t>Zasklívání</t>
  </si>
  <si>
    <t>M21</t>
  </si>
  <si>
    <t>Elektromontáže</t>
  </si>
  <si>
    <t>M21B</t>
  </si>
  <si>
    <t>Bleskosvod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</si>
  <si>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</si>
  <si>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</si>
  <si>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</si>
  <si>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</si>
  <si>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</si>
  <si>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</si>
  <si>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</si>
  <si>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</si>
  <si>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</si>
  <si>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</si>
  <si>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</si>
  <si>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</si>
  <si>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</si>
  <si>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</si>
  <si>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</si>
  <si>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</si>
  <si>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</si>
  <si>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</si>
  <si>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</si>
  <si>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</si>
  <si>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</si>
  <si>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</si>
  <si>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</si>
  <si>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</si>
  <si>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</si>
  <si>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</si>
  <si>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</si>
  <si>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</si>
  <si>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</si>
  <si>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</si>
  <si>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</si>
  <si>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</si>
  <si>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</si>
  <si>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</si>
  <si>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113107515R00</t>
  </si>
  <si>
    <t>Odstranění podkladu pl. 50 m2,kam.drcené tl.15 cm</t>
  </si>
  <si>
    <t>m2</t>
  </si>
  <si>
    <t>RTS 22/ I</t>
  </si>
  <si>
    <t>Práce</t>
  </si>
  <si>
    <t>POL1_</t>
  </si>
  <si>
    <t>pro venkovní základy : 4,77*0,50+0,194*0,40+0,40*0,40</t>
  </si>
  <si>
    <t>VV</t>
  </si>
  <si>
    <t>139601102R00</t>
  </si>
  <si>
    <t>Ruční výkop jam, rýh a šachet v hornině tř. 3</t>
  </si>
  <si>
    <t>m3</t>
  </si>
  <si>
    <t>vnitřní základy : (1,95+1,25)*0,55*1,330</t>
  </si>
  <si>
    <t>(1,299+0,910)*0,50*0,60</t>
  </si>
  <si>
    <t>venkovní základy : 4,77*0,50*1,10+0,40*0,194*1,10</t>
  </si>
  <si>
    <t>0,40*0,40*1,10</t>
  </si>
  <si>
    <t>162701105R00</t>
  </si>
  <si>
    <t>Vodorovné přemístění výkopku z hor.1-4 do 10000 m</t>
  </si>
  <si>
    <t>2,62260+5,88836</t>
  </si>
  <si>
    <t>167101201R00</t>
  </si>
  <si>
    <t>Nakládání výkopku z hor.1 ÷ 4 - ručně</t>
  </si>
  <si>
    <t>171201201R00</t>
  </si>
  <si>
    <t>Uložení sypaniny na skl.-sypanina na výšku přes 2m</t>
  </si>
  <si>
    <t>199000002R00</t>
  </si>
  <si>
    <t>Poplatek za skládku horniny 1- 4, č. dle katal. odpadů 17 05 04</t>
  </si>
  <si>
    <t>909      R00</t>
  </si>
  <si>
    <t>Hzs-nezmeritelne stavebni prace práce nespecifikované v projektové dokumentaci</t>
  </si>
  <si>
    <t>h</t>
  </si>
  <si>
    <t>Prav.M</t>
  </si>
  <si>
    <t>POL10_</t>
  </si>
  <si>
    <t>962032231R00</t>
  </si>
  <si>
    <t>Bourání zdiva z cihel pálených na MVC</t>
  </si>
  <si>
    <t>1.PP : 0,66*0,60*0,85</t>
  </si>
  <si>
    <t>0,40*0,20*0,30</t>
  </si>
  <si>
    <t>1.NP : 0,65*0,561*1,85</t>
  </si>
  <si>
    <t>2.NP : 0,65*0,561*1,85</t>
  </si>
  <si>
    <t>3.NP : 1,00*2,020*0,30</t>
  </si>
  <si>
    <t>0,664*1,84*0,561</t>
  </si>
  <si>
    <t>snížení parapetního zdiva : 0,600*1,060*1,35</t>
  </si>
  <si>
    <t>0,561*1,66*1,00</t>
  </si>
  <si>
    <t>0,561*0,250*1,00</t>
  </si>
  <si>
    <t>0,561*1,28*1,030+0,561*1,28*1,030</t>
  </si>
  <si>
    <t>0,561*0,25*1,00</t>
  </si>
  <si>
    <t>0,561*1,280*1,030</t>
  </si>
  <si>
    <t>0,561*1,150*1,00</t>
  </si>
  <si>
    <t>0,561*0,260*1,80</t>
  </si>
  <si>
    <t>0,561*1,28*1,03</t>
  </si>
  <si>
    <t>963042819R00</t>
  </si>
  <si>
    <t>Bourání schodišťových stupňů betonových</t>
  </si>
  <si>
    <t>m</t>
  </si>
  <si>
    <t>1.PP : 3*1,140</t>
  </si>
  <si>
    <t>1,225*5</t>
  </si>
  <si>
    <t>963051113R00</t>
  </si>
  <si>
    <t>Bourání ŽB stropů deskových tl. nad 8 cm</t>
  </si>
  <si>
    <t>pro výtah šachtu : 1,55*1,80*0,49</t>
  </si>
  <si>
    <t>965031131R00</t>
  </si>
  <si>
    <t>Bourání podlah z cihel naplocho, plochy nad 1 m2</t>
  </si>
  <si>
    <t xml:space="preserve">3.NP : </t>
  </si>
  <si>
    <t>3.05 : 34,00</t>
  </si>
  <si>
    <t>965043341RT3</t>
  </si>
  <si>
    <t>Bourání podkladů bet., potěr tl. 10 cm, nad 4 m2 sbíječka mazanina tl. 5 - 8 cm s potěrem</t>
  </si>
  <si>
    <t xml:space="preserve">1.PP : </t>
  </si>
  <si>
    <t>pro základy : (1,40+1,80)*0,55*0,100</t>
  </si>
  <si>
    <t>(1,299+0,910)*0,50*0,100</t>
  </si>
  <si>
    <t>965048230R00</t>
  </si>
  <si>
    <t>Dočištění povrchu po vybourání dlažeb, MC do 30%</t>
  </si>
  <si>
    <t>965081713R00</t>
  </si>
  <si>
    <t>Bourání dlažeb keramických tl.10 mm, nad 1 m2</t>
  </si>
  <si>
    <t>S.02 : 9,90</t>
  </si>
  <si>
    <t>S.05 : 12,45</t>
  </si>
  <si>
    <t>S.06 : 8,45</t>
  </si>
  <si>
    <t>S.08 : 2,10</t>
  </si>
  <si>
    <t xml:space="preserve">1.NP : </t>
  </si>
  <si>
    <t>1.04 : 2,25</t>
  </si>
  <si>
    <t>1.05 : 6,00</t>
  </si>
  <si>
    <t xml:space="preserve">2.NP : </t>
  </si>
  <si>
    <t>2.04 : 2,25</t>
  </si>
  <si>
    <t>2.05 : 6,00</t>
  </si>
  <si>
    <t>3.03 : 2,00</t>
  </si>
  <si>
    <t>3.04 : 1,25</t>
  </si>
  <si>
    <t>965081713RT2</t>
  </si>
  <si>
    <t>Bourání dlažeb keramických tl.10 mm, nad 1 m2 sbíječka, dlaždice keramické</t>
  </si>
  <si>
    <t>dvůr - bourání pro nový základ : 4,77*0,50+0,194*0,40+0,40*0,40</t>
  </si>
  <si>
    <t>965081702R00</t>
  </si>
  <si>
    <t xml:space="preserve">Bourání soklíků z dlažeb keramických </t>
  </si>
  <si>
    <t>S.02 : 2*1,225+2*6,074-1,05*2+0,80</t>
  </si>
  <si>
    <t>S.04 : 2*1,040+2*3,79-0,9</t>
  </si>
  <si>
    <t>S.03 : 2*2,28+2*1,23-2*0,9-1,050</t>
  </si>
  <si>
    <t>S.05 : (2*2,59+2*5,050)-2*0,90+0,15+0,30</t>
  </si>
  <si>
    <t>S.06 : (2*1,66+2*5,050)-0,90</t>
  </si>
  <si>
    <t>S.08 : 1,80</t>
  </si>
  <si>
    <t>3.NP : (2*1,397+2*1,48)-0,75-0,85</t>
  </si>
  <si>
    <t>3.03 : (2*0,833+2*1,48)-0,75</t>
  </si>
  <si>
    <t xml:space="preserve">3.04 : </t>
  </si>
  <si>
    <t>965082933RT2</t>
  </si>
  <si>
    <t>Odstranění násypu tl. do 20 cm, plocha nad 2 m2 tl.násypu  15 - 20 cm, plocha nad 2 m2</t>
  </si>
  <si>
    <t>1,55*1,80*0,45*2</t>
  </si>
  <si>
    <t>968061112R00</t>
  </si>
  <si>
    <t>Vyvěšení dřevěných okenních křídel pl. do 1,5 m2</t>
  </si>
  <si>
    <t>kus</t>
  </si>
  <si>
    <t>7/Tp : 1</t>
  </si>
  <si>
    <t>968061113R00</t>
  </si>
  <si>
    <t>Vyvěšení dřevěných okenních křídel pl. nad 1,5 m2</t>
  </si>
  <si>
    <t>4/Tp : 5</t>
  </si>
  <si>
    <t>5/Tp : 2</t>
  </si>
  <si>
    <t>6/Tp : 1</t>
  </si>
  <si>
    <t>968061125R00</t>
  </si>
  <si>
    <t>Vyvěšení dřevěných dveřních křídel pl. do 2 m2</t>
  </si>
  <si>
    <t xml:space="preserve">VNITŘNÍ DVEŘE : </t>
  </si>
  <si>
    <t>1/L16 : 1</t>
  </si>
  <si>
    <t>2/P15 : 1</t>
  </si>
  <si>
    <t>3/L10 : 1</t>
  </si>
  <si>
    <t>4/L15 : 3</t>
  </si>
  <si>
    <t>5/L10 : 2</t>
  </si>
  <si>
    <t>5/P10 : 2</t>
  </si>
  <si>
    <t>6/L10 : 3</t>
  </si>
  <si>
    <t>6/P10 : 2</t>
  </si>
  <si>
    <t>7/L10 : 0</t>
  </si>
  <si>
    <t>7/P10 : 2</t>
  </si>
  <si>
    <t>8/L10 : 1</t>
  </si>
  <si>
    <t>8/P10 : 2</t>
  </si>
  <si>
    <t>Mezisoučet</t>
  </si>
  <si>
    <t xml:space="preserve">VNĚJŠÍ DVEŘE : </t>
  </si>
  <si>
    <t>1/Tp : 1</t>
  </si>
  <si>
    <t>2/Tp : 1</t>
  </si>
  <si>
    <t>968062455R00</t>
  </si>
  <si>
    <t>Vybourání dřevěných dveřních zárubní pl. do 2 m2</t>
  </si>
  <si>
    <t>4/L15 : 0,9*1,97*3</t>
  </si>
  <si>
    <t>6/L10 : 0,85*1,97*3</t>
  </si>
  <si>
    <t>6/P10 : 0,85*1,97*2</t>
  </si>
  <si>
    <t>7/P10 : 0,85*1,97*2</t>
  </si>
  <si>
    <t>8/L10 : 0,75*1,97*1</t>
  </si>
  <si>
    <t>8/P10 : 0,75*1,97*2</t>
  </si>
  <si>
    <t>1/Tp : 0,93*1,97*1</t>
  </si>
  <si>
    <t>2/Tp : 0,9*(2,0+0,68)*1</t>
  </si>
  <si>
    <t>968071112R00</t>
  </si>
  <si>
    <t>Vyvěšení, zavěšení kovových křídel oken pl. 1,5 m2</t>
  </si>
  <si>
    <t>2/Zp : 1</t>
  </si>
  <si>
    <t>3/Zp : 1</t>
  </si>
  <si>
    <t>4/Zp : 1</t>
  </si>
  <si>
    <t>968071137R00</t>
  </si>
  <si>
    <t>Vyvěšení, zavěšení kovových křídel vrat nad 4 m2</t>
  </si>
  <si>
    <t>1/Zp : 2</t>
  </si>
  <si>
    <t>968072244R00</t>
  </si>
  <si>
    <t>Vybourání kovových rámů oken jednod. pl. 1 m2</t>
  </si>
  <si>
    <t>4/Zp : 0,43*0,9*1</t>
  </si>
  <si>
    <t>968072245R00</t>
  </si>
  <si>
    <t>Vybourání kovových rámů oken jednod. pl. 2 m2</t>
  </si>
  <si>
    <t>2/Zp : 0,64*0,85*1</t>
  </si>
  <si>
    <t>3/Zp : 1,06*0,85*1</t>
  </si>
  <si>
    <t>968072455R00</t>
  </si>
  <si>
    <t>Vybourání kovových dveřních zárubní pl. do 2 m2</t>
  </si>
  <si>
    <t>1/L16 : 0,8*1,97*1</t>
  </si>
  <si>
    <t>2/P15 : 0,9*1,97*1</t>
  </si>
  <si>
    <t>3/L10 : 0,9*1,97*1</t>
  </si>
  <si>
    <t>968072558R00</t>
  </si>
  <si>
    <t>Vybourání kovových vrat plochy do 5 m2</t>
  </si>
  <si>
    <t>1/Zp : 2,345*1,92*1</t>
  </si>
  <si>
    <t>2,130*1,92*1</t>
  </si>
  <si>
    <t>968083001R00</t>
  </si>
  <si>
    <t>Vybourání plastových oken do 1 m2</t>
  </si>
  <si>
    <t>7/Tp : 0,35*0,93*1</t>
  </si>
  <si>
    <t>968083002R00</t>
  </si>
  <si>
    <t>Vybourání plastových oken do 2 m2</t>
  </si>
  <si>
    <t>5/Tp : 1,222*1,15*2</t>
  </si>
  <si>
    <t>968083003R00</t>
  </si>
  <si>
    <t>Vybourání plastových oken do 4 m2</t>
  </si>
  <si>
    <t>6/Tp : 1,53*1,87*1</t>
  </si>
  <si>
    <t>4/Tp : 1,201*1,85*5</t>
  </si>
  <si>
    <t>968096002R00</t>
  </si>
  <si>
    <t xml:space="preserve">Bourání parapetů plastových š. do 50 cm </t>
  </si>
  <si>
    <t>4/Tp : 1,201*5</t>
  </si>
  <si>
    <t>5/Tp : 1,42*2</t>
  </si>
  <si>
    <t>6/Tp : 1,53*1</t>
  </si>
  <si>
    <t>7/Tp : 0,35*4</t>
  </si>
  <si>
    <t>970231150R00</t>
  </si>
  <si>
    <t>Řezání cihelného zdiva hl. řezu 150 mm</t>
  </si>
  <si>
    <t>1.PP : (2*2,020+1,20)</t>
  </si>
  <si>
    <t>970231300R00</t>
  </si>
  <si>
    <t>Řezání cihelného zdiva hl. řezu 300 mm</t>
  </si>
  <si>
    <t>1.PP -nika : 2*0,40+2*0,20</t>
  </si>
  <si>
    <t>3.NP-dveře : (2*2,020+1,00)</t>
  </si>
  <si>
    <t>970241100R00</t>
  </si>
  <si>
    <t>Řezání prostého betonu hl. řezu 100 mm</t>
  </si>
  <si>
    <t>1.PP : 4*0,80</t>
  </si>
  <si>
    <t>pro základy : 1,95+1,80+1,40+1,40</t>
  </si>
  <si>
    <t>1,299+1,410+0,799+0,910</t>
  </si>
  <si>
    <t>pro výtah.šachtu : (2*1,55+2*1,800)</t>
  </si>
  <si>
    <t>975043111R00</t>
  </si>
  <si>
    <t>Jednořad.podchycení stropů do 3,5 m,do 750 kg/m</t>
  </si>
  <si>
    <t>pro bourání stropů pro výtah.šachtu : 5,050*3</t>
  </si>
  <si>
    <t>978015291R00</t>
  </si>
  <si>
    <t>Otlučení omítek vnějších MVC v složit.1-4 do 100 %</t>
  </si>
  <si>
    <t>7,43*11,5</t>
  </si>
  <si>
    <t>7,43*17,15</t>
  </si>
  <si>
    <t>-1,5*1,87*4</t>
  </si>
  <si>
    <t>-1,8*2,1*3</t>
  </si>
  <si>
    <t>-1,0*2,1*3</t>
  </si>
  <si>
    <t>-4,45*1,9*1</t>
  </si>
  <si>
    <t>-0,9*2,0*1</t>
  </si>
  <si>
    <t>-1,5*1,2*1</t>
  </si>
  <si>
    <t>-0,9*1,97*1</t>
  </si>
  <si>
    <t>-0,9*2,68*1</t>
  </si>
  <si>
    <t>-1,06*2,2*1</t>
  </si>
  <si>
    <t>-1,06*0,85*1</t>
  </si>
  <si>
    <t>-1,03*2,1*2</t>
  </si>
  <si>
    <t>-1,92*2,25*1</t>
  </si>
  <si>
    <t>978059531R00</t>
  </si>
  <si>
    <t>Odsekání vnitřních obkladů stěn nad 2 m2</t>
  </si>
  <si>
    <t>S.06 : (2*1,66+2*5,050)*1,40-0,9*1,40</t>
  </si>
  <si>
    <t>1.03 : 2,989*1,20</t>
  </si>
  <si>
    <t>2.03 : 2,99*1,40</t>
  </si>
  <si>
    <t>2.05 : (2*1,66+2*3,63)*1,40-0,85*1,40</t>
  </si>
  <si>
    <t>979097011R00</t>
  </si>
  <si>
    <t>Pronájem kontejneru 4 t</t>
  </si>
  <si>
    <t xml:space="preserve">den   </t>
  </si>
  <si>
    <t>962031116R00.</t>
  </si>
  <si>
    <t>Bourání příček z cihel pálených plných tl. 150 mm vč. povrchové úpravy</t>
  </si>
  <si>
    <t>Vlastní</t>
  </si>
  <si>
    <t>1.PP : 1,30*2,96</t>
  </si>
  <si>
    <t>1,200*2,020</t>
  </si>
  <si>
    <t>962031124R00.</t>
  </si>
  <si>
    <t>Bourání příček z cihel pálených děrovan. tl.100 mm včetně povrchové úpravy</t>
  </si>
  <si>
    <t>1.PP : 5,090*2,96+0,82*2,96+1,040*2,96</t>
  </si>
  <si>
    <t>-3*0,90*1,97</t>
  </si>
  <si>
    <t>1.NP : (5,089+2,44)*2,95</t>
  </si>
  <si>
    <t>1,66*2,10</t>
  </si>
  <si>
    <t>-2*0,75*1,97-0,85*1,97</t>
  </si>
  <si>
    <t>2.NP : 1,66*2,10+(5,089*2,44)*2,95</t>
  </si>
  <si>
    <t>-0,75*1,97-2*0,85*1,97</t>
  </si>
  <si>
    <t>3.NP : (2,43+1,48+1,48)*2,85-0,75*1,97-0,85*1,97</t>
  </si>
  <si>
    <t>762213811R00</t>
  </si>
  <si>
    <t>Demontáž schodiště s podstupnicemi š. do 1 m</t>
  </si>
  <si>
    <t>1.PP : 4*0,60</t>
  </si>
  <si>
    <t>10*0,60</t>
  </si>
  <si>
    <t>762331812R00</t>
  </si>
  <si>
    <t>Demontáž konstrukcí krovů z hranolů do 224 cm2</t>
  </si>
  <si>
    <t>3.NP : 3*5,014+6*3,42</t>
  </si>
  <si>
    <t>1,80+2*6,792</t>
  </si>
  <si>
    <t>7,43+3*2,340</t>
  </si>
  <si>
    <t>3*4,484+11*1,00</t>
  </si>
  <si>
    <t>8*8,45</t>
  </si>
  <si>
    <t>762342811R00</t>
  </si>
  <si>
    <t>Demontáž laťování střech, rozteč latí do 22 cm</t>
  </si>
  <si>
    <t>8,45*7,43</t>
  </si>
  <si>
    <t>762521811R00</t>
  </si>
  <si>
    <t>Demontáž podlah bez polštářů z prken tl. do 32 mm</t>
  </si>
  <si>
    <t>1.06 : 15,30</t>
  </si>
  <si>
    <t>1.07 : 17,90</t>
  </si>
  <si>
    <t>2.06 : 15,35</t>
  </si>
  <si>
    <t>2.07 : 17,90</t>
  </si>
  <si>
    <t>762522811R00</t>
  </si>
  <si>
    <t>Demontáž podlah s polštáři z prken tl. do 32 mm</t>
  </si>
  <si>
    <t>bourání otvorů pro výtah šachtu : 1,55*1,80*2</t>
  </si>
  <si>
    <t>762811913R00</t>
  </si>
  <si>
    <t>Vyříznutí části záklopu nebo podbíjení pl.do 2 m2</t>
  </si>
  <si>
    <t>2*5,58</t>
  </si>
  <si>
    <t>762831911R00</t>
  </si>
  <si>
    <t>Vyřezání části strop.trámu do 120 cm2,do dl.3 m</t>
  </si>
  <si>
    <t>2*1,80*2</t>
  </si>
  <si>
    <t>764322831R00</t>
  </si>
  <si>
    <t>Demontáž oplechování okapů, TK, rš 400 mm, do 45°</t>
  </si>
  <si>
    <t>764351837R00</t>
  </si>
  <si>
    <t>Demontáž háků, sklon do 45°</t>
  </si>
  <si>
    <t>střecha : 4</t>
  </si>
  <si>
    <t>stříška - zadní vchod : 2</t>
  </si>
  <si>
    <t>764352801R00</t>
  </si>
  <si>
    <t>Demontáž žlabů půlkruh. rovných, rš 250 mm, do 45°</t>
  </si>
  <si>
    <t>střecha : 7,43</t>
  </si>
  <si>
    <t>stříška - zadní vchod : 1,60</t>
  </si>
  <si>
    <t>764359811R00</t>
  </si>
  <si>
    <t>Demontáž kotlíku kónického, sklon do 45°</t>
  </si>
  <si>
    <t>střecha : 1</t>
  </si>
  <si>
    <t>stříška zadní vchod : 1</t>
  </si>
  <si>
    <t>764454802R00</t>
  </si>
  <si>
    <t>Demontáž odpadních trub kruhových,D 120 mm</t>
  </si>
  <si>
    <t>střecha : 9</t>
  </si>
  <si>
    <t>stříška - zadní vchod : 3,80</t>
  </si>
  <si>
    <t>764456852R00</t>
  </si>
  <si>
    <t>Demontáž kolen výtokových.kruhových,D 100 mm</t>
  </si>
  <si>
    <t>765311870R00</t>
  </si>
  <si>
    <t>Demontáž krytiny bobrovky, tvrdá malta, do suti</t>
  </si>
  <si>
    <t>766662811R00</t>
  </si>
  <si>
    <t>Demontáž prahů dveří 1křídlových</t>
  </si>
  <si>
    <t>1.PP : 4+1+1</t>
  </si>
  <si>
    <t>1.NP : 1+3</t>
  </si>
  <si>
    <t>2.NP : 1+2+1</t>
  </si>
  <si>
    <t>3.NP : 1+1+2</t>
  </si>
  <si>
    <t>766662812R00</t>
  </si>
  <si>
    <t>Demontáž prahů dveří 2křídlových</t>
  </si>
  <si>
    <t>1.PP : 2</t>
  </si>
  <si>
    <t>767112811R00</t>
  </si>
  <si>
    <t>Demontáž stěn pro zasklení šroubovaných</t>
  </si>
  <si>
    <t>stříška - zadní vchod : 1,60*1,50+1,50*2,80</t>
  </si>
  <si>
    <t>767996801R00</t>
  </si>
  <si>
    <t>Demontáž atypických ocelových konstr. do 50 kg</t>
  </si>
  <si>
    <t>kg</t>
  </si>
  <si>
    <t>1.PP - dvířka - vybírací otvory : 4*0,2</t>
  </si>
  <si>
    <t>767996802R00</t>
  </si>
  <si>
    <t>Demontáž atypických ocelových konstr. do100 kg</t>
  </si>
  <si>
    <t>poklop : 100</t>
  </si>
  <si>
    <t>k-ce dřev.schodiště : 80</t>
  </si>
  <si>
    <t>776401800R00</t>
  </si>
  <si>
    <t>Demontáž soklíků nebo lišt, pryžových nebo z PVC</t>
  </si>
  <si>
    <t>1.02 : (2*2,59+2*1,23)-4*0,85-0,9+4*0,50</t>
  </si>
  <si>
    <t>1.03 : (2*2,44+2*3,69)-0,75-0,85</t>
  </si>
  <si>
    <t>1.04 : (2*1,66+2*1,32)-0,75</t>
  </si>
  <si>
    <t>2.02 : (2*2,59+2*1,30)-4*0,85-0,90+4*0,50</t>
  </si>
  <si>
    <t>2.03 : (2*2,44+2*3,689)-0,75-0,85</t>
  </si>
  <si>
    <t>2.04 : (2*1,66+2*1,32)-0,75</t>
  </si>
  <si>
    <t>2.06 : (2*3,090+2*4,97)-2*0,85</t>
  </si>
  <si>
    <t>2.07 : (2*3,602+2*4,974)-0,85</t>
  </si>
  <si>
    <t>3.02 : (2*4,20+2*5,330+0,15+0,30)-0,85-0,90</t>
  </si>
  <si>
    <t>776511810RT1</t>
  </si>
  <si>
    <t>Odstranění PVC a koberců lepených bez podložky z ploch nad 20 m2</t>
  </si>
  <si>
    <t xml:space="preserve">1.NP, koberec : </t>
  </si>
  <si>
    <t xml:space="preserve">3.NP, PVC : </t>
  </si>
  <si>
    <t>3.02 : 18,45</t>
  </si>
  <si>
    <t>776511810RT3</t>
  </si>
  <si>
    <t>Odstranění PVC a koberců lepených bez podložky z ploch do 10 m2</t>
  </si>
  <si>
    <t>1.02 : 4,10+2*0,50*0,85</t>
  </si>
  <si>
    <t>1.03 : 8,75</t>
  </si>
  <si>
    <t>2.02 : 4,00</t>
  </si>
  <si>
    <t>2.03 : 8,90</t>
  </si>
  <si>
    <t>783801812R00</t>
  </si>
  <si>
    <t>Odstranění nátěrů z omítek stěn, oškrabáním</t>
  </si>
  <si>
    <t>1.05 : (2*1,66+2*3,63)*2,95-0,85*1,97</t>
  </si>
  <si>
    <t>784402801R00</t>
  </si>
  <si>
    <t>Odstranění malby oškrábáním v místnosti H do 3,8 m</t>
  </si>
  <si>
    <t>stávající stěny : 810,66822</t>
  </si>
  <si>
    <t>stávající stropy : 237,17160</t>
  </si>
  <si>
    <t>odpočet omyv.nátěr : -29,53650</t>
  </si>
  <si>
    <t>787100801R00</t>
  </si>
  <si>
    <t>Vysklívání stěn - sklo ploché do 1 m2</t>
  </si>
  <si>
    <t>199000005R00</t>
  </si>
  <si>
    <t>Poplatek za skládku zeminy 1- 4, č. dle katal. odpadů 17 05 04</t>
  </si>
  <si>
    <t>t</t>
  </si>
  <si>
    <t>979990103R00</t>
  </si>
  <si>
    <t>Poplatek za uložení suti - beton, skupina odpadu 170101</t>
  </si>
  <si>
    <t>0,66815+3,28104+0,63019+0,00960</t>
  </si>
  <si>
    <t>979990105R00</t>
  </si>
  <si>
    <t>Poplatek za skládku suti - cihelné výrobky, skupina odpadu 170102</t>
  </si>
  <si>
    <t>18,01669+4,148+0,00241+0,00287+2,00077+15,08754</t>
  </si>
  <si>
    <t>979990111R00</t>
  </si>
  <si>
    <t>Poplatek za uložení suti - stavební keramika, skupina odpadu 170103</t>
  </si>
  <si>
    <t>1,092+0,020+2,64675+4,58320+0,05245</t>
  </si>
  <si>
    <t>979990161R00</t>
  </si>
  <si>
    <t>Poplatek za likvidaci (spalovna) - dřevo, skupina odpadu 170201</t>
  </si>
  <si>
    <t>5,53492-1,68+0,03686+2,26310</t>
  </si>
  <si>
    <t>979990163R00</t>
  </si>
  <si>
    <t>Poplatek za uložení suti - plast + sklo, skupina odpadu 170904</t>
  </si>
  <si>
    <t>0,00326+0,09815+0,55881</t>
  </si>
  <si>
    <t>979990181R00</t>
  </si>
  <si>
    <t>Poplatek za uložení suti - PVC podlahová krytina, skupina odpadu 200307</t>
  </si>
  <si>
    <t>0,07023</t>
  </si>
  <si>
    <t>979990191R00</t>
  </si>
  <si>
    <t>Poplatek za uložení suti - plastové výrobky, skupina odpadu 170203</t>
  </si>
  <si>
    <t>0,16285</t>
  </si>
  <si>
    <t>979990162R00.</t>
  </si>
  <si>
    <t>Poplatek za uložení suti - sklo, skupina odpadu 170904</t>
  </si>
  <si>
    <t>0,066</t>
  </si>
  <si>
    <t>979086112R00</t>
  </si>
  <si>
    <t>Nakládání nebo překládání suti a vybouraných hmot</t>
  </si>
  <si>
    <t>Přesun suti</t>
  </si>
  <si>
    <t>POL8_</t>
  </si>
  <si>
    <t>Včetně:</t>
  </si>
  <si>
    <t>POP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</si>
  <si>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</si>
  <si>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</si>
  <si>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</si>
  <si>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</si>
  <si>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</si>
  <si>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</si>
  <si>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</si>
  <si>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</si>
  <si>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</si>
  <si>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</si>
  <si>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</si>
  <si>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</si>
  <si>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</si>
  <si>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</si>
  <si>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</si>
  <si>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</si>
  <si>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979990162R00</t>
  </si>
  <si>
    <t>Poplatek za uložení suti - dřevo+sklo, skupina odpadu 170904</t>
  </si>
  <si>
    <t>979093111R00</t>
  </si>
  <si>
    <t>Uložení suti na skládku bez zhutnění</t>
  </si>
  <si>
    <t>SUM</t>
  </si>
  <si>
    <t>Poznámky uchazeče k zadání</t>
  </si>
  <si>
    <t>POPUZIV</t>
  </si>
  <si>
    <t>END</t>
  </si>
  <si>
    <t>271531113R00</t>
  </si>
  <si>
    <t>Polštář základu z kameniva hr. drceného 16-32 mm</t>
  </si>
  <si>
    <t>pásy vnitřní : (1,40+1,80)*0,55*0,100</t>
  </si>
  <si>
    <t>základy venkovní : 0,50*4,170*0,100+0,194*0,400*0,100+0,40*0,40*0,100</t>
  </si>
  <si>
    <t>274321321R00</t>
  </si>
  <si>
    <t xml:space="preserve">Železobeton základových pasů C 20/25 </t>
  </si>
  <si>
    <t>vnitřní základové pásy : 0,55*0,50*1,33+0,55*0,50*0,965</t>
  </si>
  <si>
    <t>0,55*0,40*0,60+0,55*1,25*0,60</t>
  </si>
  <si>
    <t>0,50*1,299*0,60+0,50*0,910*0,60</t>
  </si>
  <si>
    <t>venkovní pás pod stěnu bet. : 0,50*4,170*1,00+0,194*0,40*1,00</t>
  </si>
  <si>
    <t>274361721R00</t>
  </si>
  <si>
    <t>Výztuž základových pasů z oceli BSt 500 S</t>
  </si>
  <si>
    <t>4,00093*0,09</t>
  </si>
  <si>
    <t>275321411R00</t>
  </si>
  <si>
    <t>Železobeton základových patek C 25/30</t>
  </si>
  <si>
    <t>0,40*0,40*1,00</t>
  </si>
  <si>
    <t>275361721R00</t>
  </si>
  <si>
    <t>Výztuž základových patek z oceli BSt 500 S</t>
  </si>
  <si>
    <t>0,16*0,090</t>
  </si>
  <si>
    <t>310239211RT2</t>
  </si>
  <si>
    <t>Zazdívka otvorů plochy do 4 m2 cihlami na MVC s použitím suché maltové směsi</t>
  </si>
  <si>
    <t>1.PP : 0,50*0,50*0,60+0,40*0,40*0,35+1,10*2,020*0,15</t>
  </si>
  <si>
    <t>1.NP : 1,10*2,020*0,100</t>
  </si>
  <si>
    <t>2.NP : 1,10*2,020*0,100</t>
  </si>
  <si>
    <t>311112330RT2</t>
  </si>
  <si>
    <t>Stěna z tvárnic ztraceného bednění Best, tl. 30 cm zalití tvárnic betonem C 16/20</t>
  </si>
  <si>
    <t>1.PP : 4,170*2,40</t>
  </si>
  <si>
    <t>311238603R00</t>
  </si>
  <si>
    <t>Zdivo ker.tvárnice s min.vatou, tl. 300 mm</t>
  </si>
  <si>
    <t>1.PP : 1,065*1,92</t>
  </si>
  <si>
    <t>3.NP : 7,43*1,320</t>
  </si>
  <si>
    <t>311238608R00</t>
  </si>
  <si>
    <t>Zdivo ker. tvárnice s min.vatou, tl. 500 mm</t>
  </si>
  <si>
    <t>1.PP : 2,130*1,920*0,60-1,065*1,92*0,30+0,605*2,96</t>
  </si>
  <si>
    <t>0,36*0,600*2,20</t>
  </si>
  <si>
    <t>0,50*0,50</t>
  </si>
  <si>
    <t>1.NP : 0,46*2,95</t>
  </si>
  <si>
    <t>2.NP : 0,53*2,95</t>
  </si>
  <si>
    <t>3.NP : (0,20*2,95)+0,53*2,95+0,626*2,95</t>
  </si>
  <si>
    <t>7,43*2,27-4,45*1,90</t>
  </si>
  <si>
    <t>311231118RT2</t>
  </si>
  <si>
    <t>Zdivo nosné cihelné z CP 29 P15 na MC 15 tloušťka zdiva 30 cm</t>
  </si>
  <si>
    <t>Včetně pomocného lešení o výšce podlahy do 1,90 m a pro zatížení do 1,5 kPa.</t>
  </si>
  <si>
    <t>1.PP : 1,55*3,25*0,300</t>
  </si>
  <si>
    <t>(1,599+1,110)*0,30*1,050</t>
  </si>
  <si>
    <t>1.NP : 1,55*3,25*0,300</t>
  </si>
  <si>
    <t>2.NP : 1,55*3,25*0,300</t>
  </si>
  <si>
    <t>3.NP : 1,55*2,65*0,300</t>
  </si>
  <si>
    <t>7,43*1,320</t>
  </si>
  <si>
    <t>311361821R00</t>
  </si>
  <si>
    <t>Výztuž nadzáklad. zdí z betonářské oceli 10505 (R)</t>
  </si>
  <si>
    <t>4,170*2,40*0,30*0,060</t>
  </si>
  <si>
    <t>314232521RT2</t>
  </si>
  <si>
    <t>Zdivo komín. těles z cihel plných 29 cm na MC 10 s použitím suché maltové směsi</t>
  </si>
  <si>
    <t>0,45*1,10*1,50</t>
  </si>
  <si>
    <t>0,665*0,420*1,50*2</t>
  </si>
  <si>
    <t>-0,15*0,15*6*1,50</t>
  </si>
  <si>
    <t>319202321R00</t>
  </si>
  <si>
    <t>Vyrovnání povrchu zdiva přizděním do tl. 8 cm</t>
  </si>
  <si>
    <t>1.PP : 1,130*2,96</t>
  </si>
  <si>
    <t>3.NP : 1,55*2,85</t>
  </si>
  <si>
    <t>(2*2,094*2,95)*2</t>
  </si>
  <si>
    <t>GALERIE : 3*2,094*2,25</t>
  </si>
  <si>
    <t>342012223R00</t>
  </si>
  <si>
    <t>Příčka SDK tl.100mm,ocel.kce,1x oplášť.,RBI 12,5mm</t>
  </si>
  <si>
    <t>1.NP : 3,289*2,95-0,9*1,97</t>
  </si>
  <si>
    <t>2.NP : 3,290*2,95-0,9*1,97</t>
  </si>
  <si>
    <t>3.NP : 3,330*2,95-0,9*1,97</t>
  </si>
  <si>
    <t>GALERIE : 6,673*1,20</t>
  </si>
  <si>
    <t>342091043R00</t>
  </si>
  <si>
    <t>Příplatek za nadstandardní povrchovou úpravu Q3</t>
  </si>
  <si>
    <t>příčka : 23,91255*2+8,00760</t>
  </si>
  <si>
    <t>podhled : 82,050</t>
  </si>
  <si>
    <t>342248109R00</t>
  </si>
  <si>
    <t>Příčky keramické 8 P+D na MVC 5, tl. 80 mm</t>
  </si>
  <si>
    <t>1.PP : (1,20+1,00+2,19+1,00)*2,96-0,9*1,97</t>
  </si>
  <si>
    <t>(1,41+1,20)*2,96-0,9*1,97</t>
  </si>
  <si>
    <t>342248114R00</t>
  </si>
  <si>
    <t>Příčky keramické 14 P+D na MVC 5, tl. 140 mm</t>
  </si>
  <si>
    <t>3.NP : 5,514*2,47</t>
  </si>
  <si>
    <t>347015123R00</t>
  </si>
  <si>
    <t>Předstěna SDK, tl.95mm,ocel. kce CW, 1x RBI 12,5mm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</si>
  <si>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</si>
  <si>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</si>
  <si>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</si>
  <si>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0,90*2,95*3</t>
  </si>
  <si>
    <t>342264051RT4</t>
  </si>
  <si>
    <t>Podhled sádrokartonový na zavěšenou ocel. konstr. desky požár. impreg. tl. 12,5 mm, bez izolace</t>
  </si>
  <si>
    <t>S.05 : 7,80</t>
  </si>
  <si>
    <t>1.04 : 5,60</t>
  </si>
  <si>
    <t>2.04 : 5,50</t>
  </si>
  <si>
    <t>3.04 : 5,60</t>
  </si>
  <si>
    <t>3.05 : 19,45</t>
  </si>
  <si>
    <t>3.06 : 13,45</t>
  </si>
  <si>
    <t xml:space="preserve">GALERIE : </t>
  </si>
  <si>
    <t>4.01 : 24,65</t>
  </si>
  <si>
    <t>342264091R00</t>
  </si>
  <si>
    <t>Příplatek k podhledu sádrokart. za tl. desek 15 mm</t>
  </si>
  <si>
    <t>342264098RT3</t>
  </si>
  <si>
    <t>Příplatek k podhledu sádrokart. za plochu do 10 m2 pro plochy 5 - 10 m2</t>
  </si>
  <si>
    <t>317941121RT2.</t>
  </si>
  <si>
    <t>Osazení ocelových válcovaných nosníků do č.12 včetně dodávky profilu IPE č.10</t>
  </si>
  <si>
    <t>1.PP : 3*1,50*0,00810</t>
  </si>
  <si>
    <t>1.NP : 3*1,40*0,00810</t>
  </si>
  <si>
    <t>2.NP : 3*1,40*0,00810</t>
  </si>
  <si>
    <t>3.NP : 3*1,30*0,00810+3*1,40*0,00810</t>
  </si>
  <si>
    <t>Galerie : 2*1,40*0,00810</t>
  </si>
  <si>
    <t>317941123RT2.</t>
  </si>
  <si>
    <t>Osazení ocelových válcovaných nosníků  č.14-22 včetně dodávky profilu IPE č.14</t>
  </si>
  <si>
    <t>1.PP : 3*1,50*0,0129</t>
  </si>
  <si>
    <t>1.NP : 3*2,20*0,0129</t>
  </si>
  <si>
    <t>2.NP : 3*2,20*0,0129</t>
  </si>
  <si>
    <t>3.NP : 3*2,20*0,0129</t>
  </si>
  <si>
    <t>GALERIE : 2*1,90*0,0129</t>
  </si>
  <si>
    <t>342948111R01</t>
  </si>
  <si>
    <t>Ukotvení nové stěny k cihel.konstr. kotvami na hmožd.</t>
  </si>
  <si>
    <t>Indiv</t>
  </si>
  <si>
    <t>Včetně dodávky kotev i spojovacího materiálu.</t>
  </si>
  <si>
    <t>3*3,25+1*2,65</t>
  </si>
  <si>
    <t>3R1</t>
  </si>
  <si>
    <t>Úpravy stěny pro osazení pouzdra posuvných dveří</t>
  </si>
  <si>
    <t>kpl</t>
  </si>
  <si>
    <t>8,5*7,43</t>
  </si>
  <si>
    <t>411321414R00</t>
  </si>
  <si>
    <t>Stropy deskové ze železobetonu C 25/30</t>
  </si>
  <si>
    <t>1,410*1,599*0,15</t>
  </si>
  <si>
    <t>411354235R00</t>
  </si>
  <si>
    <t>Bednění stropů plech lesklý, vlna 50 mm tl. 0,8 mm</t>
  </si>
  <si>
    <t>1,410*1,599</t>
  </si>
  <si>
    <t>416091071RT1</t>
  </si>
  <si>
    <t>Příplatek za opláštění ostění střešního okna včetně dodávky materiálu</t>
  </si>
  <si>
    <t>447112131RZ1</t>
  </si>
  <si>
    <t>Podkroví SDK,konstr.HUT, izolace, 1x RB tl.15 mm bez dodávka a montáže izolace</t>
  </si>
  <si>
    <t>417320035RAA</t>
  </si>
  <si>
    <t>Ztužující věnec ŽB beton C 20/25, 30 x 20 cm bednění, výztuž 90 kg/m3</t>
  </si>
  <si>
    <t>Součtová</t>
  </si>
  <si>
    <t>Agregovaná položka</t>
  </si>
  <si>
    <t>POL2_</t>
  </si>
  <si>
    <t>nová stěna CPP : 1,55*4</t>
  </si>
  <si>
    <t>430320100RAA</t>
  </si>
  <si>
    <t>Schodiště ze železobetonu přímočaré</t>
  </si>
  <si>
    <t>m DVČ</t>
  </si>
  <si>
    <t>1.PP : 1,54</t>
  </si>
  <si>
    <t>417320019RAA.</t>
  </si>
  <si>
    <t>Ztužující věnec ŽB beton C 12/15, 25 x 15 cm bednění, výztuž 90 kg/m3</t>
  </si>
  <si>
    <t>podkroví : 7,43</t>
  </si>
  <si>
    <t>417320041RAA.</t>
  </si>
  <si>
    <t>Ztužující věnec ŽB beton C 25/30, 36 x 15 cm bednění, výztuž 90 kg/m3</t>
  </si>
  <si>
    <t>podkroví : 2*5,014</t>
  </si>
  <si>
    <t>417320042RAA.</t>
  </si>
  <si>
    <t>Ztužující věnec ŽB beton C 25/30, 60 x 15 cm bednění, výztuž 90 kg/m3</t>
  </si>
  <si>
    <t>610991111R00</t>
  </si>
  <si>
    <t>Zakrývání výplní vnitřních otvorů</t>
  </si>
  <si>
    <t>611421431RT2</t>
  </si>
  <si>
    <t>Oprava váp.omítek stropů do 50% plochy - štukových s použitím suché maltové směsi</t>
  </si>
  <si>
    <t>Včetně pomocného pracovního lešení o výšce podlahy do 1900 mm a pro zatížení do 1,5 kPa.</t>
  </si>
  <si>
    <t>S.01a-c : 1,90+12,00+15,20</t>
  </si>
  <si>
    <t>S.04 : 3,40</t>
  </si>
  <si>
    <t>S07 : 24,40</t>
  </si>
  <si>
    <t>1.02-1.05 : 4,20*5,089</t>
  </si>
  <si>
    <t>2.02-2.05 : 4,20*5,089</t>
  </si>
  <si>
    <t>3.01 : 3,20+1,50*3,20*3,20</t>
  </si>
  <si>
    <t>3.02-3.04 : 4,20*5,170</t>
  </si>
  <si>
    <t>612421431RT2</t>
  </si>
  <si>
    <t>Oprava vápen.omítek stěn do 50 % pl. - štukových s použitím suché maltové směsi</t>
  </si>
  <si>
    <t>S.01a-c : (2*5,39+2*5,575)*2,96</t>
  </si>
  <si>
    <t>-0,8*1,97+2,345*1,92+2,13*1,92-1,20*2,020</t>
  </si>
  <si>
    <t>S.02 : (2*1,245+2*5,744)*2,96</t>
  </si>
  <si>
    <t>-0,8*1,97-1,050*2,020-1,050*2,96</t>
  </si>
  <si>
    <t>S.03+S.04 : (2*2,280+2*5,050)*3,216</t>
  </si>
  <si>
    <t>-1,00*2,68-1,050*3,216</t>
  </si>
  <si>
    <t>S.05+S.06 : (2*4,20+2*5,050)*2,96</t>
  </si>
  <si>
    <t>-1,060*0,85-1,060*2,20-0,9*1,97</t>
  </si>
  <si>
    <t>4*0,30*1,060+0,30*1,060+0,30*1,060</t>
  </si>
  <si>
    <t>1.01 : (2*2,28+2*4,85)*3,215+0,310*1,030+2*0,310*3,080</t>
  </si>
  <si>
    <t>-1,030*1,80-0,9*1,97</t>
  </si>
  <si>
    <t>1.02-1.05 : (2*4,20+2*5,089)*2,95+2*0,310*2,10+0,310*1,00</t>
  </si>
  <si>
    <t>2*0,310*2,10+0,310*1,80</t>
  </si>
  <si>
    <t>-0,9*1,97-1,00*2,10-1,80*2,10</t>
  </si>
  <si>
    <t>1.06 : (2*3,090+2*4,974)*2,95-1,50*1,87</t>
  </si>
  <si>
    <t>-0,85*1,97*2+2*0,504*1,87+0,504*1,50</t>
  </si>
  <si>
    <t>1.07 : (2*3,602+2*4,974)*2,95-0,85*1,97*2-1,50*1,87</t>
  </si>
  <si>
    <t>2*0,504*1,87+0,504*1,50</t>
  </si>
  <si>
    <t>2.01 : (2*2,28+2*4,85)*3,215+2*0,310*3,080+0,310*1,00</t>
  </si>
  <si>
    <t>-1,030*3,080-0,9*1,97</t>
  </si>
  <si>
    <t>2.02-2.05 : (2*4,20+2*5,089)*2,95+4*0,40*1,97</t>
  </si>
  <si>
    <t>2*0,310*2,10+0,310*1,00+2*0,40*0,85</t>
  </si>
  <si>
    <t>2*0,310*2,10+0,310*1,80-0,9*1,97-1,00*2,10-1,80*2,10</t>
  </si>
  <si>
    <t>2.06 : (2*3,090+2*4,97)*2,95-1,60*1,87</t>
  </si>
  <si>
    <t>2*0,504*1,87+0,504*1,60-2*0,85*1,97</t>
  </si>
  <si>
    <t>2.07 : (2*3,602+2*4,974)*2,95-1,60*1,87</t>
  </si>
  <si>
    <t>3.01 : (2*2,280+2*5,010)*3,215+2*0,310*3,080+0,310*1,030-0,9*1,97</t>
  </si>
  <si>
    <t>3.02-3.04 : (2*4,20+2*5,170)*2,85+0,25*2,10*2+0,25*1,00+2*0,25*2,10+0,25*1,80</t>
  </si>
  <si>
    <t>2*0,25*2,10+2*0,25*1,84-0,9*1,97</t>
  </si>
  <si>
    <t>-1,00*2,10-1,80*1,84</t>
  </si>
  <si>
    <t>3.05 : 6,792*5,511+(2*5,014*5,11)/2+6,792*0,20</t>
  </si>
  <si>
    <t>-0,9*1,97</t>
  </si>
  <si>
    <t>odpočet obkladů : -7,16940-(85,33580/2)</t>
  </si>
  <si>
    <t>612473185R00</t>
  </si>
  <si>
    <t>Příplatek za zabudované omítníky v ploše stěn</t>
  </si>
  <si>
    <t>612474611RT2</t>
  </si>
  <si>
    <t>Omítka stěn vnitřní, VPC jádro, vápen.štuk, ručně na pálené cihly a tvarovky - nové zdivo</t>
  </si>
  <si>
    <t>zazdívky otvorů : 0,53930/0,15*2</t>
  </si>
  <si>
    <t>0,4444/0,10*2</t>
  </si>
  <si>
    <t>obvod. zdivo : 11,85240+19,68812</t>
  </si>
  <si>
    <t>vnitřní nodné zdi : 16,42694/0,300*2</t>
  </si>
  <si>
    <t>příčky : 2*20,134+2*13,61958</t>
  </si>
  <si>
    <t>vyrovnání výklenků : 46,606</t>
  </si>
  <si>
    <t>odpočet obkladů : -85,33580/2</t>
  </si>
  <si>
    <t>612475111RT3</t>
  </si>
  <si>
    <t>Omítka vnitřních stěn vápenocem. jednovrstvá tloušťka vrstvy 15 mm</t>
  </si>
  <si>
    <t>pod obklady : 7,16940+85,33580</t>
  </si>
  <si>
    <t>612481113R00</t>
  </si>
  <si>
    <t>Potažení vnitř. stěn sklotex. pletivem s vypnutím</t>
  </si>
  <si>
    <t>271,24528*0,30</t>
  </si>
  <si>
    <t>622901110R00</t>
  </si>
  <si>
    <t>Očištění po opravách,spárovaných ploch</t>
  </si>
  <si>
    <t>627456110R00</t>
  </si>
  <si>
    <t>Oprava spárování dlažeb z dlaždic,MC do 4 m2</t>
  </si>
  <si>
    <t>S.03-podesta : 1,95</t>
  </si>
  <si>
    <t>1.01-podesty : 2,80+1,50</t>
  </si>
  <si>
    <t>2.01-podesty : 2,80+1,50</t>
  </si>
  <si>
    <t>3.01-podesty : 3,20+1,50</t>
  </si>
  <si>
    <t>620991121R00</t>
  </si>
  <si>
    <t>Zakrývání výplní vnějších otvorů z lešení</t>
  </si>
  <si>
    <t>1,5*1,87*4</t>
  </si>
  <si>
    <t>4,45*1,9*1</t>
  </si>
  <si>
    <t>1,8*2,1*3</t>
  </si>
  <si>
    <t>1,8*2,1*5</t>
  </si>
  <si>
    <t>0,55*2,1*3</t>
  </si>
  <si>
    <t>1,06*2,2*1</t>
  </si>
  <si>
    <t>1,05*1,97*1</t>
  </si>
  <si>
    <t>1,92*2,25*1</t>
  </si>
  <si>
    <t>0,85*1,06*1</t>
  </si>
  <si>
    <t>622412415R00</t>
  </si>
  <si>
    <t>Nátěr stěn vněj.,slož.1-2,vápenný,nová omítka</t>
  </si>
  <si>
    <t>622421121R00</t>
  </si>
  <si>
    <t>Omítka vnější stěn, MVC, hrubá zatřená</t>
  </si>
  <si>
    <t>622421131R00</t>
  </si>
  <si>
    <t>Omítka vnější stěn, MVC, hladká, složitost 1-2</t>
  </si>
  <si>
    <t>omítka smetanové barvy : 7,43*(11,5-3,15)</t>
  </si>
  <si>
    <t>-4,8*3,15</t>
  </si>
  <si>
    <t>622432111R00</t>
  </si>
  <si>
    <t>Omítka stěn weber-pas marmolit jemnozrnná</t>
  </si>
  <si>
    <t>7,43*2,25</t>
  </si>
  <si>
    <t>-1,05*1,97*1</t>
  </si>
  <si>
    <t>4,8*3,45</t>
  </si>
  <si>
    <t>-0,85*1,06*1</t>
  </si>
  <si>
    <t>-1,05*1,97</t>
  </si>
  <si>
    <t>622319130RT1.</t>
  </si>
  <si>
    <t>Zatepl. Webertherm elastic, fasáda, EPS F 50 mm s omítkou</t>
  </si>
  <si>
    <t>věnec pod pozednicí : 7,43*0,15</t>
  </si>
  <si>
    <t>631571010R00</t>
  </si>
  <si>
    <t>Zřízení násypu, podlahy nebo střechy, bez dodávky</t>
  </si>
  <si>
    <t>zasypání šachty v 1.PP : 0,80*0,80*0,60</t>
  </si>
  <si>
    <t>631319165R00.</t>
  </si>
  <si>
    <t>Příplatek za konečnou úpravu mazanin z lehčeného betonu</t>
  </si>
  <si>
    <t>631319185R00.</t>
  </si>
  <si>
    <t xml:space="preserve">Příplatek za sklon mazaniny </t>
  </si>
  <si>
    <t>631345531R00.</t>
  </si>
  <si>
    <t>Mazanina z betonu lehčeného tl. 493 mm - 900 mm</t>
  </si>
  <si>
    <t>S.02b : 4,275*1,225*0,697</t>
  </si>
  <si>
    <t>S.03 : 2,28*4,85*0,493</t>
  </si>
  <si>
    <t>S.02c : 17,90*0,493</t>
  </si>
  <si>
    <t>S.05 : 7,80*0,493</t>
  </si>
  <si>
    <t>S.06 : 2,30*0,293</t>
  </si>
  <si>
    <t>58761503R</t>
  </si>
  <si>
    <t>Liapor  8 - 16/275   VL keramické kamenivo pro stavební účely</t>
  </si>
  <si>
    <t>SPCM</t>
  </si>
  <si>
    <t>Specifikace</t>
  </si>
  <si>
    <t>POL3_</t>
  </si>
  <si>
    <t>642941110R00</t>
  </si>
  <si>
    <t>Osazení pouzdra pro posuv.dveře jednostr.,do zdiva</t>
  </si>
  <si>
    <t>11/P10 : 1</t>
  </si>
  <si>
    <t>12/L10 : 1</t>
  </si>
  <si>
    <t>13/P10 : 3</t>
  </si>
  <si>
    <t>642942111R00</t>
  </si>
  <si>
    <t>Osazení zárubní dveřních ocelových, pl. do 2,5 m2</t>
  </si>
  <si>
    <t>14/L10 : 0</t>
  </si>
  <si>
    <t>14/P10 : 1</t>
  </si>
  <si>
    <t>642952110R00</t>
  </si>
  <si>
    <t>Osazení zárubní dveřních dřevěných, pl. do 2,5 m2</t>
  </si>
  <si>
    <t>9/L15 : 2</t>
  </si>
  <si>
    <t>9/P15 : 2</t>
  </si>
  <si>
    <t>10/L10 : 0</t>
  </si>
  <si>
    <t>10/P10 : 1</t>
  </si>
  <si>
    <t>553310133R</t>
  </si>
  <si>
    <t>Zárubeň ocelová dod.osaz. 100, 900x1970 L, P</t>
  </si>
  <si>
    <t>553353503R</t>
  </si>
  <si>
    <t>Pouzdro STANDARD 900x1970</t>
  </si>
  <si>
    <t>553353505R</t>
  </si>
  <si>
    <t>Pouzdro STANDARD 1100x1970</t>
  </si>
  <si>
    <t>61181104R</t>
  </si>
  <si>
    <t>Zárubeň obklad. protipožární š. 90 cm/st. 8-30 cm fólie, požární odolnost 30 minut</t>
  </si>
  <si>
    <t>P/P15 : 2</t>
  </si>
  <si>
    <t>61181503R</t>
  </si>
  <si>
    <t>Zárubeň obložková š. 90 cm/st.  6-17 cm fólie bílá, dub, buk, třešeň, javor, ořech AM</t>
  </si>
  <si>
    <t>909      R00.1</t>
  </si>
  <si>
    <t>941941032R00</t>
  </si>
  <si>
    <t>Montáž lešení leh.řad.s podlahami,š.do 1 m, H 30 m</t>
  </si>
  <si>
    <t>Včetně kotvení lešení.</t>
  </si>
  <si>
    <t>7,43*12,42</t>
  </si>
  <si>
    <t>941941192R00</t>
  </si>
  <si>
    <t>Příplatek za každý měsíc použití lešení k pol.1032</t>
  </si>
  <si>
    <t>941941832R00</t>
  </si>
  <si>
    <t>Demontáž lešení leh.řad.s podlahami,š.1 m, H 30 m</t>
  </si>
  <si>
    <t>941955001R00</t>
  </si>
  <si>
    <t>Lešení lehké pomocné, výška podlahy do 1,2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</si>
  <si>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</si>
  <si>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</si>
  <si>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</si>
  <si>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</si>
  <si>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</si>
  <si>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</si>
  <si>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</si>
  <si>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</si>
  <si>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54,70+65,30+64,95+65,40+24,65</t>
  </si>
  <si>
    <t>953941312R00</t>
  </si>
  <si>
    <t>Osazení požárního hasicího přístroje na stěnu</t>
  </si>
  <si>
    <t>953941110R00</t>
  </si>
  <si>
    <t>Osazení zábradlí schodišťového, balkonového apod.</t>
  </si>
  <si>
    <t>4/Zn : 1,2*3</t>
  </si>
  <si>
    <t>5/Zn : 1,9*3</t>
  </si>
  <si>
    <t>6/Zn : 1,1*3</t>
  </si>
  <si>
    <t>7/Zn : 4,7*1</t>
  </si>
  <si>
    <t>R-4/Zn</t>
  </si>
  <si>
    <t>4/Zn -Dodávka zábradlí - tyčovina, dl. 1200 mm, pozink + komaxit, skryté kotvení na trny</t>
  </si>
  <si>
    <t>R-5/Zn</t>
  </si>
  <si>
    <t>5/Zn - Dodávka zábradlí - tyčovina, dl.1900 mm, pozink + komaxit na antracit, skryté kotvení na trny</t>
  </si>
  <si>
    <t>R-6/Zn</t>
  </si>
  <si>
    <t>6/Zn - Dodávka zábradlí - tyčovina, dl.1100 mm, pozink + komaxit na antracit, skryté kotvení na trny</t>
  </si>
  <si>
    <t>R-7/Zn</t>
  </si>
  <si>
    <t>7/Zn - Dodávka zábradlí - tyčovina, dl.4700 mm, pozink + komaxit na antracit, skryté kotvení na trny</t>
  </si>
  <si>
    <t>R-8/Zn</t>
  </si>
  <si>
    <t>8/Zn - D+M Zábradlí - dl. 7630 mm, v. 1000 mm, pozink + komaxit na antracit</t>
  </si>
  <si>
    <t>44984124R</t>
  </si>
  <si>
    <t>Přístroj hasicí práškový NEURUPPIN PG 6 PDC</t>
  </si>
  <si>
    <t>999281111R00</t>
  </si>
  <si>
    <t>Přesun hmot pro opravy a údržbu do výšky 25 m</t>
  </si>
  <si>
    <t>Přesun hmot</t>
  </si>
  <si>
    <t>POL7_</t>
  </si>
  <si>
    <t>711212002R00</t>
  </si>
  <si>
    <t>Hydroizolační povlak - nátěr nebo stěrka</t>
  </si>
  <si>
    <t>dvouvrstvá</t>
  </si>
  <si>
    <t>1.04 : (1,00*2+1,55)*2,60</t>
  </si>
  <si>
    <t>1,00*1,55</t>
  </si>
  <si>
    <t xml:space="preserve">Podlaha P2.1 : </t>
  </si>
  <si>
    <t>S.06 : 2,30</t>
  </si>
  <si>
    <t xml:space="preserve">Podlaha P2.2 : </t>
  </si>
  <si>
    <t>998711203R00</t>
  </si>
  <si>
    <t>Přesun hmot pro izolace proti vodě, výšky do 60 m</t>
  </si>
  <si>
    <t>712378105RT3</t>
  </si>
  <si>
    <t>Prostup parozábranou s manžetou PVC průměr prostupu 110 mm</t>
  </si>
  <si>
    <t>ukotvení kotevní desky šrouby, utěsnění kolem prostupu PU pěnou, přitavením manžety prostupu na parozábranu a doplnění manžety pojistnou zálivkovou hmotou</t>
  </si>
  <si>
    <t>zaizolování prostupů - kotvení zábradlí : 11</t>
  </si>
  <si>
    <t>998712203R00</t>
  </si>
  <si>
    <t>Přesun hmot pro povlakové krytiny, výšky do 24 m</t>
  </si>
  <si>
    <t>713121111RT1</t>
  </si>
  <si>
    <t>Izolace tepelná podlah na sucho, jednovrstvá materiál ve specifikaci</t>
  </si>
  <si>
    <t xml:space="preserve">podlaha P2.2 : </t>
  </si>
  <si>
    <t xml:space="preserve">podlaha P3.1 : </t>
  </si>
  <si>
    <t>1.02 : 13,50</t>
  </si>
  <si>
    <t>1.05 : 15,35</t>
  </si>
  <si>
    <t>1.06 : 17,90</t>
  </si>
  <si>
    <t>2.02 : 13,50</t>
  </si>
  <si>
    <t>2.05 : 15,35</t>
  </si>
  <si>
    <t>2.06 : 17,70</t>
  </si>
  <si>
    <t>3.02 : 13,35</t>
  </si>
  <si>
    <t xml:space="preserve">podlaha P4.1 : </t>
  </si>
  <si>
    <t>713111111R00</t>
  </si>
  <si>
    <t>Izolace tepelné stropů vrchem kladené volně</t>
  </si>
  <si>
    <t>713111130RT2</t>
  </si>
  <si>
    <t>Izolace tepelné stropů spodem, vložená mezi krokve 2 vrstvy - materiál ve specifikaci</t>
  </si>
  <si>
    <t>713111221R00</t>
  </si>
  <si>
    <t>Montáž parozábrany, zavěšené podhl., přelep. spojů</t>
  </si>
  <si>
    <t>63140545R</t>
  </si>
  <si>
    <t>Deska izolační minerální Rockmin PLUS tl. 100 mm 1000x610 mm, univerzální</t>
  </si>
  <si>
    <t>R-položka</t>
  </si>
  <si>
    <t>POL12_0</t>
  </si>
  <si>
    <t>8,5*7,43*1,05</t>
  </si>
  <si>
    <t>28375310.AR</t>
  </si>
  <si>
    <t>Pás B izolační tl. 3 mm šířka 1100 mm barvený/šedočerný</t>
  </si>
  <si>
    <t>180,9/1,10*1,05</t>
  </si>
  <si>
    <t>63140541R</t>
  </si>
  <si>
    <t>Deska izolační minerální Rockmin PLUS tl. 50 mm 1000x610 mm, univerzální</t>
  </si>
  <si>
    <t>631405493R</t>
  </si>
  <si>
    <t>Deska izolační minerální Rockmin PLUS tl. 200 mm 1000x610 mm, univerzální</t>
  </si>
  <si>
    <t>R67352470R</t>
  </si>
  <si>
    <t>fólie izolační PE tl. 0,2 mm  4 x 20 m</t>
  </si>
  <si>
    <t>63,155*1,1</t>
  </si>
  <si>
    <t>998713203R00</t>
  </si>
  <si>
    <t>Přesun hmot pro izolace tepelné, výšky do 24 m</t>
  </si>
  <si>
    <t>713131131R0.</t>
  </si>
  <si>
    <t>Izolace stěn lepením</t>
  </si>
  <si>
    <t>Očištění povrchu stěny od prachu, nařezání izolačních desek na požadovaný rozměr, nanesení lepicího tmelu, osazení desek.</t>
  </si>
  <si>
    <t>1.PP : 1,50*3,45</t>
  </si>
  <si>
    <t>1.NP : 1,50*3,45</t>
  </si>
  <si>
    <t>2.NP : 1,50*3,45</t>
  </si>
  <si>
    <t>Deska izolační minerální tl. 100 mm 1000x610 mm, univerzální</t>
  </si>
  <si>
    <t>19,9425*1,10</t>
  </si>
  <si>
    <t>998714203R00</t>
  </si>
  <si>
    <t>Přesun hmot pro akustická opatření, výšky do 24 m</t>
  </si>
  <si>
    <t>725R1</t>
  </si>
  <si>
    <t>Zrcadlo sklopné nad umyvadlo</t>
  </si>
  <si>
    <t>1.NP : 1</t>
  </si>
  <si>
    <t>2.NP : 1</t>
  </si>
  <si>
    <t>3.NP : 1</t>
  </si>
  <si>
    <t>725R3</t>
  </si>
  <si>
    <t>Závěsné madlo nad postelí</t>
  </si>
  <si>
    <t>1.NP : 2</t>
  </si>
  <si>
    <t>2.NP : 2</t>
  </si>
  <si>
    <t>998725203R00</t>
  </si>
  <si>
    <t>Přesun hmot pro zařizovací předměty, výšky do 24 m</t>
  </si>
  <si>
    <t>762211120R00</t>
  </si>
  <si>
    <t>Montáž schodiště přímočarého bez podstup. š.do 1 m</t>
  </si>
  <si>
    <t xml:space="preserve">posunutí stáv. schodiště : </t>
  </si>
  <si>
    <t>762332120R00</t>
  </si>
  <si>
    <t>Montáž vázaných krovů pravidelných do 224 cm2</t>
  </si>
  <si>
    <t>sloupek 8 : 2,00*3</t>
  </si>
  <si>
    <t>okapová vaznice vikýře 9 : 5,00*1</t>
  </si>
  <si>
    <t>krokev vikýře 10 : 2,50*6</t>
  </si>
  <si>
    <t>krokev 11 : 6,00*4</t>
  </si>
  <si>
    <t>krokev 12 : 8,50*4</t>
  </si>
  <si>
    <t>pozednice 14 : 1,50*1</t>
  </si>
  <si>
    <t>pozednice 15 : 5,50*1</t>
  </si>
  <si>
    <t>pozednice 16 : 1,50*2</t>
  </si>
  <si>
    <t>762332140R00</t>
  </si>
  <si>
    <t>Montáž vázaných krovů pravidelných do 450 cm2</t>
  </si>
  <si>
    <t>vaznice 13a : 3,00*1</t>
  </si>
  <si>
    <t>vaznice 13b : 4,20*1</t>
  </si>
  <si>
    <t>762342202RT4</t>
  </si>
  <si>
    <t>Montáž laťování střech, vzdálenost latí do 22 cm včetně dodávky řeziva, latě 4/6 cm</t>
  </si>
  <si>
    <t>9,1*7,43</t>
  </si>
  <si>
    <t>762342205RT4</t>
  </si>
  <si>
    <t>Montáž kontralatí na vruty, s těsnicí pěnou včetně dodávky latí 4/6 cm</t>
  </si>
  <si>
    <t>9,1*7,30</t>
  </si>
  <si>
    <t>762795000R00</t>
  </si>
  <si>
    <t>Spojovací prostředky pro vázané konstrukce</t>
  </si>
  <si>
    <t>krov : 2,087</t>
  </si>
  <si>
    <t>latě : 0,625</t>
  </si>
  <si>
    <t>762911111R00</t>
  </si>
  <si>
    <t>Impregnace řeziva máčením Bochemit QB</t>
  </si>
  <si>
    <t>řezivo krovu : (0,12+0,14)*2*2,00*3</t>
  </si>
  <si>
    <t>(0,12+0,14)*2*5,00*1</t>
  </si>
  <si>
    <t>(0,10+0,20)*2*2,50*6</t>
  </si>
  <si>
    <t>(0,10+0,20)*2*6,00*4</t>
  </si>
  <si>
    <t>(0,10+0,20)*2*8,50*4</t>
  </si>
  <si>
    <t>(0,16+0,24)*2*3,00*1</t>
  </si>
  <si>
    <t>(0,18+0,24)*2*4,20*1</t>
  </si>
  <si>
    <t>(0,14+0,12)*2*1,50*1</t>
  </si>
  <si>
    <t>(0,14+0,12)*2*5,50*1</t>
  </si>
  <si>
    <t>(0,14+0,12)*2+1,50*2</t>
  </si>
  <si>
    <t>latě : (0,04+0,06)*2*73</t>
  </si>
  <si>
    <t>(0,04+0,06)*2*187,50</t>
  </si>
  <si>
    <t>763614111RT1</t>
  </si>
  <si>
    <t>M.podlahy z desek do tl.18 mm, na sraz, přibíjením bez dodávky desek</t>
  </si>
  <si>
    <t>1.04 : 4*5,60</t>
  </si>
  <si>
    <t>2.04 : 4*5,50</t>
  </si>
  <si>
    <t>3.04 : 4*5,60</t>
  </si>
  <si>
    <t>1.02 : 4*13,50</t>
  </si>
  <si>
    <t>1.05 : 4*15,35</t>
  </si>
  <si>
    <t>1.06 : 4*17,90</t>
  </si>
  <si>
    <t>2.02 : 4*13,50</t>
  </si>
  <si>
    <t>2.05 : 4*15,35</t>
  </si>
  <si>
    <t>2.06 : 4*17,70</t>
  </si>
  <si>
    <t>3.02 : 4*13,35</t>
  </si>
  <si>
    <t>3.05 : 4*19,45</t>
  </si>
  <si>
    <t>3.06 : 4*13,45</t>
  </si>
  <si>
    <t>4.01 : 2*24,65</t>
  </si>
  <si>
    <t>762822120RT2.</t>
  </si>
  <si>
    <t>Montáž stropnic hraněných pl. do 288 cm2 včetně dodávky řeziva, hranoly 10/14</t>
  </si>
  <si>
    <t>2*1,80</t>
  </si>
  <si>
    <t>60515229R</t>
  </si>
  <si>
    <t>Hranol stavební SM do 140 x 140 mm, 1 až 4 m</t>
  </si>
  <si>
    <t>sloupek vikýře 8 : 0,100*1,10</t>
  </si>
  <si>
    <t>pozednice 14 : 0,025*1,10</t>
  </si>
  <si>
    <t>pozednice 16 : 0,050*1,10</t>
  </si>
  <si>
    <t>60515230R</t>
  </si>
  <si>
    <t>Hranol stavební SM do 140 x 140 mm, 5 až 6 m</t>
  </si>
  <si>
    <t>okapová vaznice 9 : 0,084*1,10</t>
  </si>
  <si>
    <t>pozednice 15 : 0,092*1,10</t>
  </si>
  <si>
    <t>60515278R</t>
  </si>
  <si>
    <t>Hranol stavební SM do 200 x 200 mm, 1 až 4 m</t>
  </si>
  <si>
    <t>krokev vikýře 10 : 0,300*1,10</t>
  </si>
  <si>
    <t>60515280R</t>
  </si>
  <si>
    <t>Hranol stavební SM do 200 x 200 mm, 5 až 6 m</t>
  </si>
  <si>
    <t>krokev 11 : 0,48*1,10</t>
  </si>
  <si>
    <t>60515281R</t>
  </si>
  <si>
    <t>Hranol stavební SM do 200 x 200 mm, 6 až 10 m</t>
  </si>
  <si>
    <t>krokev 12 : 0,68*1,10</t>
  </si>
  <si>
    <t>60515283R</t>
  </si>
  <si>
    <t>Hranol stavební SM nad 200 x 200 mm, 1 až 4 m</t>
  </si>
  <si>
    <t>vaznice 13a : 0,115*1,10</t>
  </si>
  <si>
    <t>60515284R</t>
  </si>
  <si>
    <t>Hranol stavební SM nad 200 x 200 mm, 5 až 6 m</t>
  </si>
  <si>
    <t>vaznice 13b : 0,161*1,10</t>
  </si>
  <si>
    <t>60725032R.</t>
  </si>
  <si>
    <t>Deska dřevoštěpková OSB ECO 3 N tl. 12,5 mm</t>
  </si>
  <si>
    <t>674,30*1,05</t>
  </si>
  <si>
    <t>998762203R00</t>
  </si>
  <si>
    <t>Přesun hmot pro tesařské konstrukce, výšky do 24 m</t>
  </si>
  <si>
    <t>764212611RT3</t>
  </si>
  <si>
    <t>Krytina TiZn RHEINZINK, svitky rš. 570 mm, do 10° plech prePATINA schiefergrau</t>
  </si>
  <si>
    <t>2,1*5</t>
  </si>
  <si>
    <t>764251407R00</t>
  </si>
  <si>
    <t>Žlaby z Ti Zn plechu, podok. čtyřhranné, rš 500 mm</t>
  </si>
  <si>
    <t xml:space="preserve">žlab podokapní : </t>
  </si>
  <si>
    <t>3/Kn : 1,2*2</t>
  </si>
  <si>
    <t>4/Kn : 5,0*1</t>
  </si>
  <si>
    <t>5/Kn : 7,43*1</t>
  </si>
  <si>
    <t>764410330R00</t>
  </si>
  <si>
    <t>Oplechování parapetů včetně rohů Al, rš 200 mm</t>
  </si>
  <si>
    <t>16/KN : 4,45*1</t>
  </si>
  <si>
    <t>18/KN : 1,5*1</t>
  </si>
  <si>
    <t>764410350R00</t>
  </si>
  <si>
    <t>Oplechování parapetů včetně rohů Al, rš 330 mm</t>
  </si>
  <si>
    <t>12/KN : 3,26*3</t>
  </si>
  <si>
    <t>13/KN : 1,03*2</t>
  </si>
  <si>
    <t>764551404R00</t>
  </si>
  <si>
    <t>Odpadní trouby Ti Zn plech, čtyřhranné, str.150 mm</t>
  </si>
  <si>
    <t>1/Kn : 11,2*2</t>
  </si>
  <si>
    <t>2/Kn : 13,0*1</t>
  </si>
  <si>
    <t>7/kn : 1,1*1</t>
  </si>
  <si>
    <t>998764203R00</t>
  </si>
  <si>
    <t>Přesun hmot pro klempířské konstr., výšky do 24 m</t>
  </si>
  <si>
    <t>POL1_7</t>
  </si>
  <si>
    <t>R764231420R00</t>
  </si>
  <si>
    <t>Lemování Ti Zn plechem zdí,tvrdá krytina,rš 280 mm 14/kn</t>
  </si>
  <si>
    <t>oplechování hřebene : 7,43</t>
  </si>
  <si>
    <t>R764231420R001</t>
  </si>
  <si>
    <t>Lemování Ti Zn plechem zdí,tvrdá krytina,rš 260 mm</t>
  </si>
  <si>
    <t>10/KN : 8,5*2</t>
  </si>
  <si>
    <t>11/KN : 8,5*2</t>
  </si>
  <si>
    <t>R764231430R00</t>
  </si>
  <si>
    <t>Lemování Ti Zn plechem zdí,tvrdá krytina,rš 300 mm</t>
  </si>
  <si>
    <t>6/KN : 4,2</t>
  </si>
  <si>
    <t>R764231430R001</t>
  </si>
  <si>
    <t>Lemování KOMÍNA TiZn plech</t>
  </si>
  <si>
    <t>LEMOVÁNÍ KOMÍNA 8/KN : 0,77*0,45</t>
  </si>
  <si>
    <t>LEMOVÁNÍ KOMÍNA 9/KN : 0,45*0,45</t>
  </si>
  <si>
    <t/>
  </si>
  <si>
    <t>R764521450R00</t>
  </si>
  <si>
    <t>Oplechování říms z Ti Zn plechu, rš 300 mm</t>
  </si>
  <si>
    <t>15/Kn : 7,43*1</t>
  </si>
  <si>
    <t>4,8*1</t>
  </si>
  <si>
    <t>R764775307R00</t>
  </si>
  <si>
    <t>ochranná mřížka proti hmyzu, šířka 200 mm</t>
  </si>
  <si>
    <t>17/Kn : 1,2*2</t>
  </si>
  <si>
    <t>5,0*1</t>
  </si>
  <si>
    <t>7,43*1</t>
  </si>
  <si>
    <t>765312312R00</t>
  </si>
  <si>
    <t>Krytina Samba 11 střech jednoduchých, engoba</t>
  </si>
  <si>
    <t>47,9</t>
  </si>
  <si>
    <t>765312315R00</t>
  </si>
  <si>
    <t>Příplat.za tašky pro připoj.hřebene,Samba engoba</t>
  </si>
  <si>
    <t>765312317R00</t>
  </si>
  <si>
    <t>Přiřezání a uchycení tašek, Samba 11</t>
  </si>
  <si>
    <t>9,1*2</t>
  </si>
  <si>
    <t>765312397R00</t>
  </si>
  <si>
    <t>Plech okapní profilovaný šířky 170 mm hliník</t>
  </si>
  <si>
    <t>765799311RK7</t>
  </si>
  <si>
    <t>Montáž fólie na krokve přibitím se slepením spojů podstřešní difúzní fólie Jutadach 135</t>
  </si>
  <si>
    <t>998765203R00</t>
  </si>
  <si>
    <t>Přesun hmot pro krytiny tvrdé, výšky do 24 m</t>
  </si>
  <si>
    <t>766661122R00</t>
  </si>
  <si>
    <t>Montáž dveří do zárubně,otevíravých 1kř.nad 0,8 m</t>
  </si>
  <si>
    <t>766666112R00</t>
  </si>
  <si>
    <t>Montáž dveří posuvných, osazení závěsu, 1kř.</t>
  </si>
  <si>
    <t>Bez osazení madla a zámku.</t>
  </si>
  <si>
    <t>766694121R00</t>
  </si>
  <si>
    <t>Montáž parapetních desek š.nad 30 cm,dl.do 100 cm</t>
  </si>
  <si>
    <t>dl. 1,0 m : 3</t>
  </si>
  <si>
    <t>dl. 0,8 m : 3+3</t>
  </si>
  <si>
    <t>dl. 0,9 m : 1</t>
  </si>
  <si>
    <t>766694122R00</t>
  </si>
  <si>
    <t>Montáž parapetních desek š.nad 30 cm,dl.do 160 cm</t>
  </si>
  <si>
    <t>dl. 1,06 m : 1</t>
  </si>
  <si>
    <t>dl. 1,03 m : 2</t>
  </si>
  <si>
    <t>dl. 1,6 m : 1+1+1</t>
  </si>
  <si>
    <t>dl. 1,5 m : 1</t>
  </si>
  <si>
    <t>766694123R00</t>
  </si>
  <si>
    <t>Montáž parapetních desek š.nad 30 cm,dl.do 260 cm</t>
  </si>
  <si>
    <t>dl. 1,8 m : 3+3</t>
  </si>
  <si>
    <t>dl. 2,7 m : 1+1+1</t>
  </si>
  <si>
    <t>767646510R00</t>
  </si>
  <si>
    <t>Montáž dveří protipožárních jednokřídlových</t>
  </si>
  <si>
    <t>R1 - 3/Tp</t>
  </si>
  <si>
    <t>3/Tp - Očištění a seřízení stávajícího okna</t>
  </si>
  <si>
    <t>R-5/L10</t>
  </si>
  <si>
    <t>5/L10 - Repase stávajících dveří vč. obložkové zárubně opálení stávajícího nátěru, přebroušení, tmelení, nový nátěr, doplnění těsnění</t>
  </si>
  <si>
    <t>R-5/P10</t>
  </si>
  <si>
    <t>5/P10 - Repase stávajících dveří vč. obložkové zárubně opálení stávajícího nátěru, přebroušení, tmelení, nový nátěr, doplnění těsnění</t>
  </si>
  <si>
    <t>60775326R</t>
  </si>
  <si>
    <t>Parapet interiér DTD šíře 400 mm barevný s nosem 40 mm</t>
  </si>
  <si>
    <t>dl. 1,0 m : 3*1,0</t>
  </si>
  <si>
    <t>dl. 0,8 m : (3+3)*0,8</t>
  </si>
  <si>
    <t>dl. 0,9 m : 1*0,9</t>
  </si>
  <si>
    <t>dl. 1,06 m : 1*1,06</t>
  </si>
  <si>
    <t>dl. 1,03 m : 2*1,03</t>
  </si>
  <si>
    <t>dl. 1,6 m : (1+1+1)*1,6</t>
  </si>
  <si>
    <t>dl. 1,5 m : 1*1,5</t>
  </si>
  <si>
    <t>dl. 1,8 m : (3+3)*1,8</t>
  </si>
  <si>
    <t>dl. 2,7 m : (1+1+1)*2,7</t>
  </si>
  <si>
    <t>61165443R</t>
  </si>
  <si>
    <t>Dveře vnitřní lamino CPL plné  1kř. 90x197 odlehčená DTD, profilované</t>
  </si>
  <si>
    <t>R-11/P10</t>
  </si>
  <si>
    <t>11/P10 - Dveře posuvné do pouzdra 1050 x 1970 mm jednokřídlé</t>
  </si>
  <si>
    <t>R-12/L10</t>
  </si>
  <si>
    <t>12/L10 - Dveře posuvné do pouzdra 900 x 1970 mm jednokřídlé</t>
  </si>
  <si>
    <t>R-13/L10</t>
  </si>
  <si>
    <t>13/P10 - Dveře posuvné do pouzdra 900 x 1970 mm jednokřídlé</t>
  </si>
  <si>
    <t>R61168502.AR</t>
  </si>
  <si>
    <t>Dveře dřevěné vnitřní hladké EI30  90/197 cm</t>
  </si>
  <si>
    <t>R61168502.AR1</t>
  </si>
  <si>
    <t>Dveře dřevěné vnitřní hladké EI15  90/197 cm</t>
  </si>
  <si>
    <t>R61168502.AR2</t>
  </si>
  <si>
    <t>Dveře dřevěné vnitřní hladké protipožární  90/197 cm</t>
  </si>
  <si>
    <t>998766202R00</t>
  </si>
  <si>
    <t>Přesun hmot pro truhlářské konstr., výšky do 12 m</t>
  </si>
  <si>
    <t>767995105R00</t>
  </si>
  <si>
    <t>Výroba a montáž kov. atypických konstr. do 100 kg</t>
  </si>
  <si>
    <t xml:space="preserve">ocelový rám krovu : </t>
  </si>
  <si>
    <t>1 : 5,50*1*12,90</t>
  </si>
  <si>
    <t>2 : 5,50*1*12,90</t>
  </si>
  <si>
    <t>3 : 3,50*2*7,97</t>
  </si>
  <si>
    <t>4 : 2,215*1*7,97</t>
  </si>
  <si>
    <t>5 : 2,215*1*7,97</t>
  </si>
  <si>
    <t>6 : 7,00*7*8,40</t>
  </si>
  <si>
    <t>6a : 0,95*1*8,40</t>
  </si>
  <si>
    <t>7 : 1,00*1*7,97</t>
  </si>
  <si>
    <t>17 : 0,300*1*22,00</t>
  </si>
  <si>
    <t>767995105R01</t>
  </si>
  <si>
    <t>Montáž kov. atypických konstr. do 100 kg vč. případné úpravy stávající k-ce</t>
  </si>
  <si>
    <t>posunutí schodiště : 80</t>
  </si>
  <si>
    <t>R-1/Tn</t>
  </si>
  <si>
    <t>1/Tn - D+M Hlavní vstupní dveře, hliníkové, levé, jednokřídlové, částečně prosklené, U = 0,53 W/m2.K 1,05 x 2,020 m</t>
  </si>
  <si>
    <t>R-1/Zn</t>
  </si>
  <si>
    <t>1/Zn - Garážová sekční vrata s dálkovým ovládáním, 2250 x 1920 mm</t>
  </si>
  <si>
    <t>R-10/Tn</t>
  </si>
  <si>
    <t>10/Tn - D+M Okno hliníkové dvoukřídlové, OS, U = 0,53 W/m2.K 1,8x1,9 m</t>
  </si>
  <si>
    <t>R-11/Tn</t>
  </si>
  <si>
    <t>11/Tn - D+M kuchyňské linky</t>
  </si>
  <si>
    <t>R-12/Tn</t>
  </si>
  <si>
    <t>12/Tn - D+M kuchyňské linky</t>
  </si>
  <si>
    <t>R-13/Tn</t>
  </si>
  <si>
    <t>13/Tn - D+M dřevěného schodišťového stupně, 600 x 300 mm, povrchová úprava transparentní lak</t>
  </si>
  <si>
    <t>R-14/Tn</t>
  </si>
  <si>
    <t>14/Tn- D+M Střešní okno plastové, kyvné s integrovanou roletou, U = 0,53 W/m2.K 0,8x1,2 m</t>
  </si>
  <si>
    <t>R-15/Tn</t>
  </si>
  <si>
    <t>15/Tn- D+M Dveře hliníkové balkónové, jednokřídlové, pravé, OS, U = 0,53 W/m2.K 0,9X2,0 m</t>
  </si>
  <si>
    <t>R-16/Tn</t>
  </si>
  <si>
    <t>16/Tn- D+M Okno hliníkové dvoukřídlové, OS, U = 0,53 W/m2.K 1,5x1,2 m</t>
  </si>
  <si>
    <t>R-17/Tn</t>
  </si>
  <si>
    <t>17/Tn - D+M mlynářských schodů (m. č. 3.06)</t>
  </si>
  <si>
    <t>R-2/Tn</t>
  </si>
  <si>
    <t>2/Tn- D+M Vstupní dveře ze dvora, hliníkové, pravé, jednokřídlové, částečně prosklené, U=0,53 W/m2.K 0,9x2,0 + nadsvětlík 0,68 m</t>
  </si>
  <si>
    <t>R-2/Zn</t>
  </si>
  <si>
    <t>2/Zn - D+M dveře výtahu, požadovaná požární odolnost 30 DP3, 900 x 2100 mm D+M je součástí dodávky výtahu 3/Zn</t>
  </si>
  <si>
    <t>Kalkul</t>
  </si>
  <si>
    <t>R-3/Tn</t>
  </si>
  <si>
    <t>3/Tn- D+M Vstupní dveře ze dvora, hliníkové, pravé, jednokřídlové, částečně prosklené, U=0,53 W/m2.K 0,9x2,20 m</t>
  </si>
  <si>
    <t>R-3/Zn</t>
  </si>
  <si>
    <t>3/Zn - D+M výtah, rozměr kabiny 1200 x 1300 mm, výška výtahové šachty 12900 mm vč. dveří 2/Zn - 4 ks</t>
  </si>
  <si>
    <t>R-4/Tn</t>
  </si>
  <si>
    <t>4/Tn- D+M Okno hliníkové jednokřídlové, OS, U = 1,1 W/m2.K 1,06x0,85 m</t>
  </si>
  <si>
    <t>R-5/Tn</t>
  </si>
  <si>
    <t>5/Tn- D+M Okno hliníkové jednokřídlové, OS, U = 0,53 W/m2.K 1,03x2,10 m</t>
  </si>
  <si>
    <t>R-6/Tn</t>
  </si>
  <si>
    <t>6/Tn- D+M Okno hliníkové jednokřídlové, OS+FIX, U = 0,53 W/m2.K 1,8X2,10 m</t>
  </si>
  <si>
    <t>R-7/Tn</t>
  </si>
  <si>
    <t>7/Tn- D+M Okno plastové jednokřídlové, OS, U = 0,53 W/m2.K 1,0x2,10 m</t>
  </si>
  <si>
    <t>R-8/Tn</t>
  </si>
  <si>
    <t>8/Tn- D+M Okno hliníkové dvoukřídlové, OS, U = 0,53 W/m2.K 1,6x1,9 m</t>
  </si>
  <si>
    <t>R-8/Tp</t>
  </si>
  <si>
    <t>8/Tp - úprava stávajícího dřevěného madla: očištění + nový transparentní nátěr</t>
  </si>
  <si>
    <t>3,284+2,95+3,06+3,011+3,06</t>
  </si>
  <si>
    <t>R-9/Tn</t>
  </si>
  <si>
    <t>9/Tn- D+M Okno hliníkové jednokřídlové, fix, U = 0,53 W/m2.K 0,9x1,9 m</t>
  </si>
  <si>
    <t>R-9a/Tn</t>
  </si>
  <si>
    <t>9a/Tn- D+M Hliníkový rozšiřovací profil, fix, U = 0,53 W/m2.K 0,15x1,9 m</t>
  </si>
  <si>
    <t>13383425R</t>
  </si>
  <si>
    <t>Tyč průřezu IPE 140, střední, jakost oceli S235 11375</t>
  </si>
  <si>
    <t>1 : (5,50*1*12,90*1,08)/1000</t>
  </si>
  <si>
    <t>2 : (5,50*1*12,90*1,08)/1000</t>
  </si>
  <si>
    <t>13480810R</t>
  </si>
  <si>
    <t>Tyč průřezu I 180, hrubé, jakost oceli S235 11375</t>
  </si>
  <si>
    <t>17 : (0,300*1*22,00*1,08)/1000</t>
  </si>
  <si>
    <t>14587282R</t>
  </si>
  <si>
    <t>Profil čtvercový uzavř.svařovaný  S235  70 x 4 mm</t>
  </si>
  <si>
    <t>3 : (3,50*2*7,97*1,08)/1000</t>
  </si>
  <si>
    <t>4 : (2,215*1*7,97*1,08)/1000</t>
  </si>
  <si>
    <t>5 : (2,215*1*7,97*1,08)/1000</t>
  </si>
  <si>
    <t>7 : (1,00*1*7,97)/1000</t>
  </si>
  <si>
    <t>14587795R.</t>
  </si>
  <si>
    <t>Profil obdélník. uzavř.svařovaný S235  100x80x3 mm</t>
  </si>
  <si>
    <t>6 : (7,00*7*8,40*1,08)/1000</t>
  </si>
  <si>
    <t>6a : (0,95*1*8,40*1,08)/1000</t>
  </si>
  <si>
    <t>998767203R00</t>
  </si>
  <si>
    <t>Přesun hmot pro zámečnické konstr., výšky do 24 m</t>
  </si>
  <si>
    <t>771101101R00</t>
  </si>
  <si>
    <t>Vysávání podlah prům.vysavačem pro pokládku dlažby</t>
  </si>
  <si>
    <t>771101210R00</t>
  </si>
  <si>
    <t>Penetrace podkladu pod dlažby</t>
  </si>
  <si>
    <t>771212117R00</t>
  </si>
  <si>
    <t>Kladení dlažby keramické do TM, vel. do 600x600 mm</t>
  </si>
  <si>
    <t>771578011R00</t>
  </si>
  <si>
    <t>Spára podlaha - stěna, silikonem</t>
  </si>
  <si>
    <t>vč. dodávky a montáže silikonu.</t>
  </si>
  <si>
    <t>S.05 : (2*2,65+2*3,29)-0,90</t>
  </si>
  <si>
    <t>1.04 : (2*1,64+2*3,289)-0,90</t>
  </si>
  <si>
    <t>2.04 : (2*1,60+2*3,290)-0,90</t>
  </si>
  <si>
    <t>3.04 : (2*1,60+2*3,330)-0,90</t>
  </si>
  <si>
    <t>771775109R00</t>
  </si>
  <si>
    <t>Montáž podlah keram.vnější, hladké, tmel, 30x30 cm</t>
  </si>
  <si>
    <t>1.PP S.04 : 2,10</t>
  </si>
  <si>
    <t>771315131R00.</t>
  </si>
  <si>
    <t>Separační a zvukově izolační vrstva</t>
  </si>
  <si>
    <t>597642032R</t>
  </si>
  <si>
    <t>Dlažba reliéfní 300x300x9 mm</t>
  </si>
  <si>
    <t>2,10*1,08</t>
  </si>
  <si>
    <t>597642060R</t>
  </si>
  <si>
    <t>Dlažba matná 300x600x9 mm</t>
  </si>
  <si>
    <t>26,80*1,08</t>
  </si>
  <si>
    <t>998771203R00</t>
  </si>
  <si>
    <t>Přesun hmot pro podlahy z dlaždic, výšky do 24 m</t>
  </si>
  <si>
    <t>773500910R00</t>
  </si>
  <si>
    <t>Opravy teracových podlah, pásy š. 15 cm</t>
  </si>
  <si>
    <t>S.03 : 2,80+3,80</t>
  </si>
  <si>
    <t>1.01 : 3,20+3,20</t>
  </si>
  <si>
    <t>2.01 : 3,20+3,20</t>
  </si>
  <si>
    <t>773991001R00</t>
  </si>
  <si>
    <t>Broušení teracových podlah dvojnásobné</t>
  </si>
  <si>
    <t>773200940R01</t>
  </si>
  <si>
    <t>Opravy teracových obkladů - hrany schodiště</t>
  </si>
  <si>
    <t>9+12</t>
  </si>
  <si>
    <t>11*4</t>
  </si>
  <si>
    <t>998773203R00</t>
  </si>
  <si>
    <t>Přesun hmot pro podlahy teracové, výšky do 24 m</t>
  </si>
  <si>
    <t>775101101R00</t>
  </si>
  <si>
    <t>Vysávání podlah prům.vysavačem,podlahy vlys,parket</t>
  </si>
  <si>
    <t>775413021R00</t>
  </si>
  <si>
    <t>Montáž podlahové lišty připevněné vruty, výš. 6 cm</t>
  </si>
  <si>
    <t>včetně spojovacích prostředků.</t>
  </si>
  <si>
    <t>1.02 : (2*2,50+2*5,089)-3*0,9-2*0,85</t>
  </si>
  <si>
    <t>1.05 : (2*3,090+2*4,97)-0,85</t>
  </si>
  <si>
    <t>1.06 : (2*3,602+2*4,97)-0,85</t>
  </si>
  <si>
    <t>2.02 : (2*2,50+2*5,090)-2*0,9-2*0,85</t>
  </si>
  <si>
    <t>2.05 : (2*3,090+2*4,97)-0,85</t>
  </si>
  <si>
    <t>2.06 : (2*3,602+2*4,97)-0,85</t>
  </si>
  <si>
    <t>3.02 : (2*2,65+2*5,33)-2*0,90-0,90</t>
  </si>
  <si>
    <t>3.05 : (2*3,84+2*5,014)-0,90</t>
  </si>
  <si>
    <t>3.06 : (2*2,683+2*5,014)-0,9</t>
  </si>
  <si>
    <t>4.01 : (2*6,673+2*3,814)-0,90</t>
  </si>
  <si>
    <t>775541400R00</t>
  </si>
  <si>
    <t>Položení podlah lamelových se zámkovým spojem</t>
  </si>
  <si>
    <t>podlah laminátových, vinylových nebo korkových bez podložky.</t>
  </si>
  <si>
    <t>775542022R00</t>
  </si>
  <si>
    <t>Podložka tl. 3 mm pod lamelové podlahy</t>
  </si>
  <si>
    <t>775981112R00</t>
  </si>
  <si>
    <t>Lišta hliníková přechod.,stejná výška podlah.</t>
  </si>
  <si>
    <t>Dodávka a montáž profilu.</t>
  </si>
  <si>
    <t>1.PP : 0,90*3</t>
  </si>
  <si>
    <t>1.NP : 0,90*3+0,85*2</t>
  </si>
  <si>
    <t>2.NP : 0,90*3+0,85*2</t>
  </si>
  <si>
    <t>3.NP : 0,90*5</t>
  </si>
  <si>
    <t>28342451R.</t>
  </si>
  <si>
    <t>Lišta soklová pro vinyl  dl. 2,5 m</t>
  </si>
  <si>
    <t>150,222*1,08</t>
  </si>
  <si>
    <t>611942193R.</t>
  </si>
  <si>
    <t>Podlaha plovoucí vinylová 6 mm dekory dřeva</t>
  </si>
  <si>
    <t>164,20*1,05</t>
  </si>
  <si>
    <t>998775203R00</t>
  </si>
  <si>
    <t>Přesun hmot pro podlahy vlysové, výšky do 24 m</t>
  </si>
  <si>
    <t>777101101R00</t>
  </si>
  <si>
    <t>Příprava podkladu - vysávání podlah prům.vysavačem</t>
  </si>
  <si>
    <t>777572010R00</t>
  </si>
  <si>
    <t>Podlaha stěrková polyuretanová Ast, dvouvrstvá</t>
  </si>
  <si>
    <t>včetně penetračního nátěu, dvou vrstev samonivelační stěrky a barevného nátěru.</t>
  </si>
  <si>
    <t xml:space="preserve">Podlaha P1.1 : </t>
  </si>
  <si>
    <t>S.02a : 3,20</t>
  </si>
  <si>
    <t>S.02b : 15,15</t>
  </si>
  <si>
    <t>S.02c : 17,90</t>
  </si>
  <si>
    <t xml:space="preserve">sokl : </t>
  </si>
  <si>
    <t>S.02a : ((2*2,70+2*1,20)-0,90-1,050*2)*0,100</t>
  </si>
  <si>
    <t>S.02b : ((2*1,225+2*3,775)-1,225-1,050)*0,100</t>
  </si>
  <si>
    <t>S.02c : ((2*2,35+2*5,090)-0,9*2-1,30-0,90)*0,100</t>
  </si>
  <si>
    <t>998777203R00</t>
  </si>
  <si>
    <t>Přesun hmot pro podlahy syntetické, výšky do 24 m</t>
  </si>
  <si>
    <t>781101210R00</t>
  </si>
  <si>
    <t>Penetrace podkladu pod obklady</t>
  </si>
  <si>
    <t>včetně dodávky materiálu.</t>
  </si>
  <si>
    <t>7,16940+85,33580</t>
  </si>
  <si>
    <t>781475114R00</t>
  </si>
  <si>
    <t>Obklad vnitřní stěn keramický, do tmele, 20x20 cm</t>
  </si>
  <si>
    <t xml:space="preserve">kuch.linky : </t>
  </si>
  <si>
    <t>1.02 : (2,989+0,15+0,80)*0,60</t>
  </si>
  <si>
    <t>2.02 : (2,990+0,15+0,80)*0,60</t>
  </si>
  <si>
    <t>3.02 : (3,120+0,15+0,80)*0,60</t>
  </si>
  <si>
    <t>781475120R00</t>
  </si>
  <si>
    <t>Obklad vnitřní stěn keramický, do tmele, 30x60 cm</t>
  </si>
  <si>
    <t>S.05 : (2*2,65+2*3,480)*1,50</t>
  </si>
  <si>
    <t>-1,060*0,65-0,9*1,97</t>
  </si>
  <si>
    <t>1.04 : (2*1,55+2*3,289)*2,60</t>
  </si>
  <si>
    <t>-1,00*0,50-0,9*1,97</t>
  </si>
  <si>
    <t>2.04 : (2*1,60+2*3,29)*2,60-0,9*1,97-1,00*0,50</t>
  </si>
  <si>
    <t>3.04 : (2*1,60+2*3,33)*2,60-0,90*1,97-1,00*0,50</t>
  </si>
  <si>
    <t>781491001RT1</t>
  </si>
  <si>
    <t>Montáž lišt k obkladům rohových, koutových i dilatačních</t>
  </si>
  <si>
    <t>S.05 : (2*2,65+2*3,29)-0,90+6*1,50</t>
  </si>
  <si>
    <t>1.04 : (2*1,64+2*3,289)-0,90+4*2,60</t>
  </si>
  <si>
    <t>2.04 : (2*1,60+2*3,290)-0,90+4*2,60</t>
  </si>
  <si>
    <t>3.04 : (2*1,60+2*3,330)-0,90+4*2,60</t>
  </si>
  <si>
    <t>59760126.ARR</t>
  </si>
  <si>
    <t>Lišta obkl/obkl plast</t>
  </si>
  <si>
    <t>77,978*1,10</t>
  </si>
  <si>
    <t>5978136382R.</t>
  </si>
  <si>
    <t xml:space="preserve">Obkládačka reliéfní 20x20 </t>
  </si>
  <si>
    <t>7,16940*1,08</t>
  </si>
  <si>
    <t>597813740R.</t>
  </si>
  <si>
    <t xml:space="preserve">Obkládačka 30x60 </t>
  </si>
  <si>
    <t>85,33580*1,08</t>
  </si>
  <si>
    <t>998781203R00</t>
  </si>
  <si>
    <t>Přesun hmot pro obklady keramické, výšky do 24 m</t>
  </si>
  <si>
    <t>783201811R00</t>
  </si>
  <si>
    <t>Odstranění nátěrů z kovových konstrukcí oškrábáním</t>
  </si>
  <si>
    <t>7/Zp odstranění stávajícího nátěru pochůzícho kovového roštu schodiště : 1,97*3,128</t>
  </si>
  <si>
    <t>2,57*1,847</t>
  </si>
  <si>
    <t>6/Zp odstranění stávajícího nátěru kovové části schodiště - odhad cca : 10,0</t>
  </si>
  <si>
    <t>8/Zp odstranění stávajícího nátěru kovového zábradlí - odhad cca : 3,284*1,112</t>
  </si>
  <si>
    <t>2,95*1,112</t>
  </si>
  <si>
    <t>3,06*1,112</t>
  </si>
  <si>
    <t>3,011*1,112</t>
  </si>
  <si>
    <t>3,0*1,112</t>
  </si>
  <si>
    <t>783225600R00</t>
  </si>
  <si>
    <t>Nátěr syntetický kovových konstrukcí 2x email</t>
  </si>
  <si>
    <t>včetně pomocného lešení.</t>
  </si>
  <si>
    <t>783226100R00</t>
  </si>
  <si>
    <t>Nátěr syntetický kovových konstrukcí základní</t>
  </si>
  <si>
    <t>784111701R00</t>
  </si>
  <si>
    <t>Penetrace podkladu nátěrem na sádrokarton 1x</t>
  </si>
  <si>
    <t>SDK příčky + podhledy : 2*31,92015+82,050</t>
  </si>
  <si>
    <t>784191101R00</t>
  </si>
  <si>
    <t>Penetrace podkladu univerzální  1x</t>
  </si>
  <si>
    <t>omítky nové : 271,24528+2*0,9*1,97</t>
  </si>
  <si>
    <t>opravy omítek : 732,43983+0,8*1,97+1,20*2,020</t>
  </si>
  <si>
    <t>0,8*1,97+6,05680+5,006</t>
  </si>
  <si>
    <t>3,6270+7,653+0,85*1,97+0,85*1,97+1,5*1,97</t>
  </si>
  <si>
    <t>4,94540+0,9*1,97+1,00*2,10</t>
  </si>
  <si>
    <t>1,80*2,10+2*0,85*1,97+2*0,85*1,97</t>
  </si>
  <si>
    <t>stropy : 237,17160</t>
  </si>
  <si>
    <t>odpočet obkladů : -7,16940-85,33580</t>
  </si>
  <si>
    <t>784115722R00</t>
  </si>
  <si>
    <t>Malba na sádrokarton, barva, bez penetrace, 2x</t>
  </si>
  <si>
    <t>784195122R00</t>
  </si>
  <si>
    <t>Malba barva, bez penetrace, 2 x</t>
  </si>
  <si>
    <t>723150304</t>
  </si>
  <si>
    <t>Potrubí ocelové hladké černé bezešvé spojované svařováním tvářené za tepla D 32x2,6 mm</t>
  </si>
  <si>
    <t>723150367</t>
  </si>
  <si>
    <t>Chránička D 57x2,9 mm</t>
  </si>
  <si>
    <t>723160204</t>
  </si>
  <si>
    <t>Přípojka k plynoměru spojované na závit bez ochozu G 1</t>
  </si>
  <si>
    <t>723190111</t>
  </si>
  <si>
    <t>Přípojka plynovodní nerezová hadice G3/4 F x G3/4 M délky od 20 do 40 cm spojovaná na závit</t>
  </si>
  <si>
    <t>723190252</t>
  </si>
  <si>
    <t>Výpustky plynovodní vedení a upevnění DN 20</t>
  </si>
  <si>
    <t>723190901</t>
  </si>
  <si>
    <t>Uzavření,otevření plynovodního potrubí při opravě</t>
  </si>
  <si>
    <t>723190907</t>
  </si>
  <si>
    <t>Odvzdušnění nebo napuštění plynovodního potrubí</t>
  </si>
  <si>
    <t>723190909</t>
  </si>
  <si>
    <t>Zkouška těsnosti potrubí plynovodního</t>
  </si>
  <si>
    <t>723231163</t>
  </si>
  <si>
    <t>Kohout kulový přímý G 3/4 PN 42 do 185°C plnoprůtokový vnitřní závit těžká řada</t>
  </si>
  <si>
    <t>723231164</t>
  </si>
  <si>
    <t>Kohout kulový přímý G 1 PN 42 do 185°C plnoprůtokový vnitřní závit těžká řada</t>
  </si>
  <si>
    <t>998723201</t>
  </si>
  <si>
    <t>Přesun hmot pro vnitřní plynovod v objektech v do 6 m</t>
  </si>
  <si>
    <t>783425513</t>
  </si>
  <si>
    <t>Nátěry syntetické potrubí do DN 100 barva dražší lesklý povrch 2x antikorozní, 1x základní, 1x email</t>
  </si>
  <si>
    <t>0011</t>
  </si>
  <si>
    <t>Stavební výpomoci (vysekání drážek a prostupů)</t>
  </si>
  <si>
    <t>hod</t>
  </si>
  <si>
    <t>POL1_1</t>
  </si>
  <si>
    <t>0012</t>
  </si>
  <si>
    <t>Nepředvídané práce</t>
  </si>
  <si>
    <t>001245</t>
  </si>
  <si>
    <t>Demontáže</t>
  </si>
  <si>
    <t>0013</t>
  </si>
  <si>
    <t>Konstrukce pro uchycení rozvodů</t>
  </si>
  <si>
    <t>0016</t>
  </si>
  <si>
    <t>Revize</t>
  </si>
  <si>
    <t>132301101</t>
  </si>
  <si>
    <t>Hloubení rýh š do 600 mm v hornině tř. 4 objemu do 1000 m3</t>
  </si>
  <si>
    <t>161101101</t>
  </si>
  <si>
    <t>Svislé přemístění výkopku z horniny tř. 1 až 4 hl výkopu do 2,5 m</t>
  </si>
  <si>
    <t>162701105</t>
  </si>
  <si>
    <t>Vodorovné přemístění do 30000 m výkopku z horniny tř. 1 až 4</t>
  </si>
  <si>
    <t>167101102</t>
  </si>
  <si>
    <t>Nakládání výkopku z hornin tř. 1 až 4 přes 100 m3</t>
  </si>
  <si>
    <t>1710001</t>
  </si>
  <si>
    <t>Poplatek za skládku zeminy</t>
  </si>
  <si>
    <t>OPN</t>
  </si>
  <si>
    <t>POL13_0</t>
  </si>
  <si>
    <t>171201201</t>
  </si>
  <si>
    <t>Uložení sypaniny na skládky</t>
  </si>
  <si>
    <t>174101101</t>
  </si>
  <si>
    <t>Zásyp jam, šachet rýh nebo kolem objektů sypaninou se zhutněním</t>
  </si>
  <si>
    <t>175101101</t>
  </si>
  <si>
    <t>Obsyp potrubí bez prohození sypaniny z hornin tř. 1 až 4 uloženým do 3 m od kraje výkopu</t>
  </si>
  <si>
    <t>1710002</t>
  </si>
  <si>
    <t>Kamenivo těžené, zásypový materiál</t>
  </si>
  <si>
    <t>POL3_0</t>
  </si>
  <si>
    <t>899623142</t>
  </si>
  <si>
    <t>Odstranění povrchů, podlah, ozelenění  a jejich zpětnou obnovu řeší stavba</t>
  </si>
  <si>
    <t>899623161</t>
  </si>
  <si>
    <t>Obetonování potrubí nebo zdiva stok betonem prostým tř. C 20/25 v otevřeném výkopu</t>
  </si>
  <si>
    <t>72105</t>
  </si>
  <si>
    <t>Montáž zápachových uzávěrek</t>
  </si>
  <si>
    <t>72586009</t>
  </si>
  <si>
    <t>Sifon umyvadl.40 chromový</t>
  </si>
  <si>
    <t>72586017</t>
  </si>
  <si>
    <t>Sifon  DN 50 samočist.</t>
  </si>
  <si>
    <t>72586018</t>
  </si>
  <si>
    <t>Sifon  DN 50 podomítkový</t>
  </si>
  <si>
    <t>72586019</t>
  </si>
  <si>
    <t>Sifon pro odvod kondenzátu DN 32</t>
  </si>
  <si>
    <t>725860458</t>
  </si>
  <si>
    <t>Napojení na stáv přípojku kanalizace DN150 kamenina</t>
  </si>
  <si>
    <t>725860459</t>
  </si>
  <si>
    <t>Chránička a prostup řes stávající základové konstrukce pod objektem</t>
  </si>
  <si>
    <t>721171917</t>
  </si>
  <si>
    <t>Potrubí z PP propojení potrubí DN 160</t>
  </si>
  <si>
    <t>721173401</t>
  </si>
  <si>
    <t>Potrubí kanalizační z PVC hrdlové ležaté vnitřní DN 100 systém KG</t>
  </si>
  <si>
    <t>721173402</t>
  </si>
  <si>
    <t>Potrubí kanalizační z PVC hrdlové ležaté vnitřní DN 125 systém KG</t>
  </si>
  <si>
    <t>721173403</t>
  </si>
  <si>
    <t>Potrubí kanalizační z PVC hrdlové ležaté vnitřní DN 150 systém KG</t>
  </si>
  <si>
    <t>721174043</t>
  </si>
  <si>
    <t>Potrubí kanalizační z PP připojovací systém HT DN 50</t>
  </si>
  <si>
    <t>721174044</t>
  </si>
  <si>
    <t>Potrubí kanalizační z PP připojovací DN 75  s útlumen hluku</t>
  </si>
  <si>
    <t>721174025</t>
  </si>
  <si>
    <t>Potrubí kanalizační z PP odpadní systém HT DN 100 s útlumen hluku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</si>
  <si>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</si>
  <si>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</si>
  <si>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</si>
  <si>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</si>
  <si>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</si>
  <si>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</si>
  <si>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721211611</t>
  </si>
  <si>
    <t>Vtok dvorní se svislým odtokem a zápachovou klapkou DN 110 mříž nerez protiskluzová 226x226</t>
  </si>
  <si>
    <t>721242106</t>
  </si>
  <si>
    <t>Lapač střešních splavenin z PP se zápachovou klapkou a lapacím košem DN 125</t>
  </si>
  <si>
    <t>721273153</t>
  </si>
  <si>
    <t>Hlavice ventilační polypropylen PP DN70/100</t>
  </si>
  <si>
    <t>721274103</t>
  </si>
  <si>
    <t>Přivzdušňovací ventil odpadních potrubí DN 50</t>
  </si>
  <si>
    <t>721290112</t>
  </si>
  <si>
    <t>Zkouška kanalizace</t>
  </si>
  <si>
    <t>721290821</t>
  </si>
  <si>
    <t>Přemístění vnitrostaveništní demontovaných hmot vnitřní kanalizace v objektech výšky do 6 m</t>
  </si>
  <si>
    <t>721300922</t>
  </si>
  <si>
    <t>Pročištění svodů ležatých do DN 300</t>
  </si>
  <si>
    <t>998721201</t>
  </si>
  <si>
    <t>Přesun hmot pro vnitřní kanalizace v objektech v do 6 m</t>
  </si>
  <si>
    <t>721504561</t>
  </si>
  <si>
    <t>REVIZNÍ  KANALIZAČNÍ ŠACHTA PLASTOVÁ DN400 plynotěsný poklop + MONTÁŽ</t>
  </si>
  <si>
    <t>7220006</t>
  </si>
  <si>
    <t>Tlakoměr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</si>
  <si>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</si>
  <si>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</si>
  <si>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</si>
  <si>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</si>
  <si>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</si>
  <si>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</si>
  <si>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722181251</t>
  </si>
  <si>
    <t>Ochrana vodovodního potrubí termoizolačními trubicemi z PE tl do 25 mm DN do 22 mm</t>
  </si>
  <si>
    <t>722181253</t>
  </si>
  <si>
    <t>Ochrana vodovodního potrubí termoizolačními trubicemi z PE tl do 25 mm DN do 63 mm</t>
  </si>
  <si>
    <t>722182011</t>
  </si>
  <si>
    <t>Podpůrný žlab pro potrubí D 20</t>
  </si>
  <si>
    <t>722182013</t>
  </si>
  <si>
    <t>Podpůrný žlab pro potrubí D 32</t>
  </si>
  <si>
    <t>722221135</t>
  </si>
  <si>
    <t>Ventil výtokový G 3/4 s jedním závitem</t>
  </si>
  <si>
    <t>722224115</t>
  </si>
  <si>
    <t>Kohout plnicí nebo vypouštěcí G 1/2 PN 10 s jedním závitem</t>
  </si>
  <si>
    <t>722230102</t>
  </si>
  <si>
    <t>Ventil přímý G 1/2 se dvěma závity</t>
  </si>
  <si>
    <t>722230104</t>
  </si>
  <si>
    <t>Ventil přímý G 1" se dvěma závity</t>
  </si>
  <si>
    <t>722230112</t>
  </si>
  <si>
    <t>Ventil přímý G 3/4" s odvodněním a dvěma závity</t>
  </si>
  <si>
    <t>722231072</t>
  </si>
  <si>
    <t>Ventil zpětný mosazný G 1/2" PN 10 do 110°C se dvěma závity</t>
  </si>
  <si>
    <t>722231073</t>
  </si>
  <si>
    <t>Ventil zpětný mosazný G 3/4 PN 10 do 110°C se dvěma závity</t>
  </si>
  <si>
    <t>722231075</t>
  </si>
  <si>
    <t>Ventil zpětný mosazný G 1 PN 10 do 110°C se dvěma závity</t>
  </si>
  <si>
    <t>722231144</t>
  </si>
  <si>
    <t>Ventil závitový pojistný rohový G 1</t>
  </si>
  <si>
    <t>7222256991456</t>
  </si>
  <si>
    <t>ČERPADLO CIRKULAČNÍ DN15/30 N + montáž</t>
  </si>
  <si>
    <t>722232063</t>
  </si>
  <si>
    <t>Kohout kulový přímý G 1 PN 42 do 185°C vnitřní závit s vypouštěním</t>
  </si>
  <si>
    <t>722234264</t>
  </si>
  <si>
    <t>Filtr mosazný s 2x vnitřním závitem PN 16, T 120 °C G 1/2"</t>
  </si>
  <si>
    <t>722262226</t>
  </si>
  <si>
    <t>Vodoměr závitový jednovtokový suchoběžný dálkový odečet do 40°C G1/2x110 R100 Qn 1,6 m3/h horizont</t>
  </si>
  <si>
    <t>722270101</t>
  </si>
  <si>
    <t>Sestava vodoměrová závitová G 3/4</t>
  </si>
  <si>
    <t>soubor</t>
  </si>
  <si>
    <t>722290226</t>
  </si>
  <si>
    <t>Zkouška těsnosti vodovodního potrubí závitového do DN 50</t>
  </si>
  <si>
    <t>722290234</t>
  </si>
  <si>
    <t>Proplach a dezinfekce vodovodního potrubí do DN 80</t>
  </si>
  <si>
    <t>722290822</t>
  </si>
  <si>
    <t>Přemístění vnitrostaveništní demontovaných hmot pro vnitřní vodovod v objektech výšky do 12 m</t>
  </si>
  <si>
    <t>732331615</t>
  </si>
  <si>
    <t>Nádoba tlaková expanzní s membránou závitové připojení PN 0,6 o objemu 25 litrů</t>
  </si>
  <si>
    <t>732331921</t>
  </si>
  <si>
    <t>Příslušenství k expanzním nádobám bezpečnostní uzávěr G 1 k měření tlaku</t>
  </si>
  <si>
    <t>734411103</t>
  </si>
  <si>
    <t>Teploměr technický s pevným stonkem a jímkou zadní připojení průměr 63 mm délky 100 mm</t>
  </si>
  <si>
    <t>998722201</t>
  </si>
  <si>
    <t>Přesun hmot pro vnitřní vodovod v objektech v do 6 m</t>
  </si>
  <si>
    <t>7250002</t>
  </si>
  <si>
    <t>Montáž předstěnového systému</t>
  </si>
  <si>
    <t>7250003</t>
  </si>
  <si>
    <t>Předstěnový systém WC + ovl. tlačítko bílá</t>
  </si>
  <si>
    <t>725113123</t>
  </si>
  <si>
    <t>Montáž klozetových mís</t>
  </si>
  <si>
    <t>7251010</t>
  </si>
  <si>
    <t>WC závěsné invalidní + sedátko, bílé</t>
  </si>
  <si>
    <t>7251010452</t>
  </si>
  <si>
    <t>Oddálené ovládání Typ 01 pneumatické podomítkové + montáž</t>
  </si>
  <si>
    <t>725215102</t>
  </si>
  <si>
    <t>Montáž umyvadla připevněného na šrouby do zdiva</t>
  </si>
  <si>
    <t>7251012</t>
  </si>
  <si>
    <t>Umyvadlo ker. invalidní</t>
  </si>
  <si>
    <t>725249103</t>
  </si>
  <si>
    <t>Montáž sprchové zástěny</t>
  </si>
  <si>
    <t>7250009</t>
  </si>
  <si>
    <t>Sprchový závěs</t>
  </si>
  <si>
    <t>7250008</t>
  </si>
  <si>
    <t>Šterbinový odtokový žlab sprchy + montáž</t>
  </si>
  <si>
    <t>7251002253</t>
  </si>
  <si>
    <t>Baterie umyvadlová stoj. páková invalidní</t>
  </si>
  <si>
    <t>725311131</t>
  </si>
  <si>
    <t>Dřez nerezový se zápachovou uzávěrkou nástavný 900x600 mm</t>
  </si>
  <si>
    <t>725590812</t>
  </si>
  <si>
    <t>Přemístění vnitrostaveništní demontovaných zařizovacích předmětů v objektech výšky do 12 m</t>
  </si>
  <si>
    <t>725819401</t>
  </si>
  <si>
    <t>Montáž ventilů rohových G 1/2 s připojovací trubičkou</t>
  </si>
  <si>
    <t>7251001</t>
  </si>
  <si>
    <t>Ventil rohový 1/2"  + připojovací thadičky</t>
  </si>
  <si>
    <t>725821329</t>
  </si>
  <si>
    <t>Baterie dřezová stojánková páková s vytahovací sprškou</t>
  </si>
  <si>
    <t>725822721</t>
  </si>
  <si>
    <t>Montáž baterie umyvadlové stojánkové G 1/2</t>
  </si>
  <si>
    <t>725831411</t>
  </si>
  <si>
    <t>Montáž baterie vanové/ sprchové</t>
  </si>
  <si>
    <t>7251003</t>
  </si>
  <si>
    <t>Baterie sprchové páková včetně příslušenství 0,5 posuvná pevná tyč, hadice min. 2 m, sprchová růžice</t>
  </si>
  <si>
    <t>998725201</t>
  </si>
  <si>
    <t>Přesun hmot pro zařizovací předměty v objektech v do 6 m</t>
  </si>
  <si>
    <t>727111206</t>
  </si>
  <si>
    <t>Prostup  potrubí D 54 mm  požární odolnost (požární ucpávky)</t>
  </si>
  <si>
    <t>727111209</t>
  </si>
  <si>
    <t>Prostup potrubí D 110 mm  tl 15 cm požární odolnost (požární ucpávky)</t>
  </si>
  <si>
    <t>Stavební výpomoc</t>
  </si>
  <si>
    <t>00121</t>
  </si>
  <si>
    <t>Demontáže ostatní a ekologická likvidace</t>
  </si>
  <si>
    <t>Konstrukce pro uchycení volně vedených rozvodů-objímka, vrutošroub, kotva</t>
  </si>
  <si>
    <t>0014</t>
  </si>
  <si>
    <t>Madla pro invalidní WC</t>
  </si>
  <si>
    <t>set</t>
  </si>
  <si>
    <t>0015</t>
  </si>
  <si>
    <t>Madla pro invalidní umyvadlo</t>
  </si>
  <si>
    <t>Madla a sedátko pro invalidní sprchu</t>
  </si>
  <si>
    <t>0017</t>
  </si>
  <si>
    <t>Revize tlakových nádob</t>
  </si>
  <si>
    <t>0021</t>
  </si>
  <si>
    <t>Vytýčení sítí a geodetické zaměření venkovních sítí</t>
  </si>
  <si>
    <t>0023</t>
  </si>
  <si>
    <t>Rozbor pitné vody</t>
  </si>
  <si>
    <t>0024</t>
  </si>
  <si>
    <t>Napouštění a vypouštění potrubí</t>
  </si>
  <si>
    <t>713463121</t>
  </si>
  <si>
    <t>Montáž izolace tepelné potrubí potrubními pouzdry bez úpravy uchycenými sponami 1x</t>
  </si>
  <si>
    <t>71301</t>
  </si>
  <si>
    <t>Izolace návleková tl. 15mm/ 15</t>
  </si>
  <si>
    <t>71302</t>
  </si>
  <si>
    <t>Izolace návleková tl.15mm/18</t>
  </si>
  <si>
    <t>71350</t>
  </si>
  <si>
    <t>Izolace návleková s Al  tl.20mm/22</t>
  </si>
  <si>
    <t>71354</t>
  </si>
  <si>
    <t>Izolace návleková  s Al tl. 25mm/ 28</t>
  </si>
  <si>
    <t>998713201</t>
  </si>
  <si>
    <t>Přesun hmot pro izolace tepelné v objektech v do 6 m</t>
  </si>
  <si>
    <t>0010</t>
  </si>
  <si>
    <t>Topná zkouška</t>
  </si>
  <si>
    <t>Montáž odkouření</t>
  </si>
  <si>
    <t>73124101</t>
  </si>
  <si>
    <t>Uvedení plyn.kotle do provozu</t>
  </si>
  <si>
    <t>731242142</t>
  </si>
  <si>
    <t>Montáž kondenzačního kotle ocelového nástěnného  do 50 kW</t>
  </si>
  <si>
    <t>7310001</t>
  </si>
  <si>
    <t>ZÁVĚSNÝ PLYNOVÝ KOND. KOTEL, VÝKON 2,4-24,0 kW</t>
  </si>
  <si>
    <t>731100156</t>
  </si>
  <si>
    <t>OHŘÍVAČ TV NEPŘÍMOTOPNÝ O OBJEMU 300l</t>
  </si>
  <si>
    <t>73110015788</t>
  </si>
  <si>
    <t>KOAXIÁLNÍ ODKOUŘENÍ, SADA DO STÁVAJÍCÍHO PRŮDUCHU 80/125mm</t>
  </si>
  <si>
    <t>7311001579716</t>
  </si>
  <si>
    <t>ROZVADĚČ MaR a REGULACE PRO KOTLE, VČETNĚ KABELÁŽE A ČIDEL+ MONTÁŽ</t>
  </si>
  <si>
    <t>KUS</t>
  </si>
  <si>
    <t>731320856</t>
  </si>
  <si>
    <t>Montáž zásobníkového ohřívače TV</t>
  </si>
  <si>
    <t>998731201</t>
  </si>
  <si>
    <t>Přesun hmot pro kotelny v objektech v do 6 m</t>
  </si>
  <si>
    <t>733223102</t>
  </si>
  <si>
    <t>Potrubí měděné tvrdé spojované měkkým pájením D 15x1</t>
  </si>
  <si>
    <t>733223103</t>
  </si>
  <si>
    <t>Potrubí měděné tvrdé spojované měkkým pájením D 18x1</t>
  </si>
  <si>
    <t>733223104</t>
  </si>
  <si>
    <t>Potrubí měděné tvrdé spojované měkkým pájením D 22x1</t>
  </si>
  <si>
    <t>733223105</t>
  </si>
  <si>
    <t>Potrubí měděné tvrdé spojované měkkým pájením D 28x1,5</t>
  </si>
  <si>
    <t>733224222</t>
  </si>
  <si>
    <t>Příplatek k potrubí měděnému za zhotovení přípojky z trubek měděných D 15x1</t>
  </si>
  <si>
    <t>733224223</t>
  </si>
  <si>
    <t>Příplatek k potrubí měděnému za zhotovení přípojky z trubek měděných D 18x1</t>
  </si>
  <si>
    <t>733224224</t>
  </si>
  <si>
    <t>Příplatek k potrubí měděnému za zhotovení přípojky z trubek měděných D 22x1</t>
  </si>
  <si>
    <t>733224225</t>
  </si>
  <si>
    <t>Příplatek k potrubí měděnému za zhotovení přípojky z trubek měděných D 28x1,5</t>
  </si>
  <si>
    <t>733224226</t>
  </si>
  <si>
    <t>Příplatek k potrubí měděnému za zhotovení přípojky z trubek měděných D 35x1,5</t>
  </si>
  <si>
    <t>733291102</t>
  </si>
  <si>
    <t>Zkouška těsnosti potrubí měděné do D 64x2</t>
  </si>
  <si>
    <t>998733201</t>
  </si>
  <si>
    <t>Přesun hmot pro rozvody potrubí v objektech v do 6 m</t>
  </si>
  <si>
    <t>7340001</t>
  </si>
  <si>
    <t>Montáž termostat. hlavice</t>
  </si>
  <si>
    <t>7345545</t>
  </si>
  <si>
    <t>PROGRAMOVATELNÁ ELEKTRONICKÁ TERMOST.HLAVICE (BATERIOVÁ)</t>
  </si>
  <si>
    <t>734554526</t>
  </si>
  <si>
    <t>OTOPNÁ TĚLESA BUDOU VYBAVENY INDIKÁTORY TEPLA S DÁLKOVÝM ODEČTEM + MONTÁŽ</t>
  </si>
  <si>
    <t>73451</t>
  </si>
  <si>
    <t>Ventil termostatický rad. př. 1/2"</t>
  </si>
  <si>
    <t>734690</t>
  </si>
  <si>
    <t>Šroubení rad. př. G 1/2</t>
  </si>
  <si>
    <t>734691</t>
  </si>
  <si>
    <t>Šroubení rad. H roh. G 1/2"</t>
  </si>
  <si>
    <t>73409</t>
  </si>
  <si>
    <t>Šroubení svěrné + opěrné pouzdro - d 15</t>
  </si>
  <si>
    <t>7340002</t>
  </si>
  <si>
    <t>Montáž EN</t>
  </si>
  <si>
    <t>73404563</t>
  </si>
  <si>
    <t>EN35/6-35l + SERVISNÍ ARMATURA DN20</t>
  </si>
  <si>
    <t>734211119</t>
  </si>
  <si>
    <t>Ventil závitový odvzdušňovací G 3/8 PN 14 do 120°C automatický</t>
  </si>
  <si>
    <t>734220100</t>
  </si>
  <si>
    <t>Ventil závitový regulační přímý G 1/2 PN 20 do 100°C vyvažovací SE SADOU MĚŘÍCÍCH JEHEL</t>
  </si>
  <si>
    <t>734251213</t>
  </si>
  <si>
    <t>Ventil závitový pojistný rohový G 1 provozní tlak od 3 barů</t>
  </si>
  <si>
    <t>734261235</t>
  </si>
  <si>
    <t>Šroubení topenářské přímé G 3/4 PN 16 do 120°C</t>
  </si>
  <si>
    <t>734261236</t>
  </si>
  <si>
    <t>Šroubení topenářské přímé G1 PN 16 do 120°C</t>
  </si>
  <si>
    <t>734291113</t>
  </si>
  <si>
    <t>Kohout závitový plnící a vypouštěcí ČSN 137061 PN 10/100°C G 1/2</t>
  </si>
  <si>
    <t>734291244</t>
  </si>
  <si>
    <t>Filtr závitový přímý G 1 PN 16 do 130°C s vnitřními závity</t>
  </si>
  <si>
    <t>734292712</t>
  </si>
  <si>
    <t>Kohout kulový přímý G 3/8 PN 42 do 185°C vnitřní závit</t>
  </si>
  <si>
    <t>734292714</t>
  </si>
  <si>
    <t>Kohout kulový přímý G 3/4 PN 42 do 185°C vnitřní závit</t>
  </si>
  <si>
    <t>734292715</t>
  </si>
  <si>
    <t>Kohout kulový přímý G 1 PN 42 do 185°C vnitřní závit</t>
  </si>
  <si>
    <t>734421130</t>
  </si>
  <si>
    <t>Tlakoměr deformační č 03313 D 160 kruhový B s bronzovou trubicí rozsah 0-10 MPa</t>
  </si>
  <si>
    <t>998734201</t>
  </si>
  <si>
    <t>Přesun hmot pro armatury v objektech v do 6 m</t>
  </si>
  <si>
    <t>735000912</t>
  </si>
  <si>
    <t>Vyregulování ventilu nebo kohoutu dvojregulačního s termostatickým ovládáním</t>
  </si>
  <si>
    <t>735152453</t>
  </si>
  <si>
    <t>Otopné těleso panelové VK dvoudeskové 1 přídavná přestupní plocha výška/délka 500/600 mm výkon 670 W</t>
  </si>
  <si>
    <t>735152455</t>
  </si>
  <si>
    <t>Otopné těleso panelové VK dvoudeskové 1 přídavná přestupní plocha výška/délka 300/800 mm</t>
  </si>
  <si>
    <t>73515245542</t>
  </si>
  <si>
    <t>Otopné těleso panelové VK dvoudeskové 1 přídavná přestupní plocha výška/délka 500/800 mm výkon 894 W</t>
  </si>
  <si>
    <t>735152473</t>
  </si>
  <si>
    <t>Otopné těleso panelové VK dvoudeskové 1 přídavná přestupní plocha výška/délka 600/600 mm výkon 773 W</t>
  </si>
  <si>
    <t>735152479</t>
  </si>
  <si>
    <t>Otopné těleso panelové VK dvoudeskové 1 přídavná přestupní plocha výška/délka 600/1200 mm výkon 1546 W</t>
  </si>
  <si>
    <t>735152480</t>
  </si>
  <si>
    <t>Otopné těleso panelové VK dvoudeskové 1 přídavná přestupní plocha výška/délka 600/1400mm výkon 1803W</t>
  </si>
  <si>
    <t>735152481</t>
  </si>
  <si>
    <t>Otopné těleso panelové VK dvoudeskové 1 přídavná přestupní plocha výška/délka 600/1600 mm výkon 2061 W</t>
  </si>
  <si>
    <t>735152499</t>
  </si>
  <si>
    <t>Otopné těleso panelové VK dvoudeskové 1 přídavná přestupní plocha výška/délka 900/1200 mm výkon 2105 W</t>
  </si>
  <si>
    <t>735152517</t>
  </si>
  <si>
    <t>Otopné těleso panelové VK dvoudeskové 2 přídavné přestupní plochy výška/délka 300/1000 mm výkon 966 W</t>
  </si>
  <si>
    <t>735152519</t>
  </si>
  <si>
    <t>Otopné těleso panelové VK dvoudeskové 2 přídavné přestupní plochy výška/délka 300/1200 mm výkon 1159 W</t>
  </si>
  <si>
    <t>735152619</t>
  </si>
  <si>
    <t>Otopné těleso panelové VK třídeskové 3 přídavné přestupní plochy výška/délka 300/120 0 mm výkon 1655 W</t>
  </si>
  <si>
    <t>735152621</t>
  </si>
  <si>
    <t>Otopné těleso panelové VK třídeskové 3 přídavné přestupní plochy výška/délka 300/1600 mm výkon 2206 W</t>
  </si>
  <si>
    <t>73515902</t>
  </si>
  <si>
    <t>Tlaková zkouška otopných těles</t>
  </si>
  <si>
    <t>735164261</t>
  </si>
  <si>
    <t>Otopné těleso trubkové výška/délka 1820/600 mm</t>
  </si>
  <si>
    <t>998735201</t>
  </si>
  <si>
    <t>Přesun hmot pro otopná tělesa v objektech v do 6 m</t>
  </si>
  <si>
    <t>00125</t>
  </si>
  <si>
    <t>Demontáže a ekologická likvidace</t>
  </si>
  <si>
    <t>Vyvážení a zaregulování otopné soustavy</t>
  </si>
  <si>
    <t>Požární ucpávky</t>
  </si>
  <si>
    <t>357-R0</t>
  </si>
  <si>
    <t>Rozvadeč R0, dle výkresové dokumentace, včetne montáže</t>
  </si>
  <si>
    <t>357-R1</t>
  </si>
  <si>
    <t>Rozvadeč R1, dle výkresové dokumentace, včetne montáže</t>
  </si>
  <si>
    <t>357-R2</t>
  </si>
  <si>
    <t>Rozvadeč R2, dle výkresové dokumentace, včetne montáže</t>
  </si>
  <si>
    <t>357-R3</t>
  </si>
  <si>
    <t>Rozvadeč R3, dle výkresové dokumentace, včetne montáže</t>
  </si>
  <si>
    <t>357-ER</t>
  </si>
  <si>
    <t>Elektroměrový rozvaděč do stěny, např. ER 112/NVP7P 40A, včetně jističe 32B/3, dodávky a montáže</t>
  </si>
  <si>
    <t>210800648RT1</t>
  </si>
  <si>
    <t>Montáž vodiče H07V-K (CYA), 16 mm2, uloženého pevně, včetně dodávky vodiče</t>
  </si>
  <si>
    <t>POL1_9</t>
  </si>
  <si>
    <t>210800647RT1</t>
  </si>
  <si>
    <t>Montáž vodiče H07V-K (CYA), 10 mm2, uloženého pevně, včetně dodávky vodiče</t>
  </si>
  <si>
    <t>210800646RT1</t>
  </si>
  <si>
    <t>Montáž vodiče H07V-K (CYA), 6 mm2, uloženého pevně, včetně dodávky vodiče</t>
  </si>
  <si>
    <t>210810054RT1</t>
  </si>
  <si>
    <t>Montáž kabelu CYKY 750 V, 4 x 16 mm2, pevně uloženého, včetně dodávky kabelu</t>
  </si>
  <si>
    <t>210810057RT2</t>
  </si>
  <si>
    <t>Montáž kabelu CYKY 750 V, 5 žilového, pevně uloženého, včetně dodávky kabelu CYKY 5 x 6 mm2</t>
  </si>
  <si>
    <t>210810055RT1</t>
  </si>
  <si>
    <t>Montáž kabelu CYKY 750 V, 5 x 1,5 mm2, pevně uloženého, včetně dodávky kabelu</t>
  </si>
  <si>
    <t>210810046RT3</t>
  </si>
  <si>
    <t>Montáž kabelu CYKY 750 V, 3 x 2,5 mm2, pevně uloženého, včetně dodávky kabelu</t>
  </si>
  <si>
    <t>210810045RT1</t>
  </si>
  <si>
    <t>Montáž kabelu CYKY 750 V, 3 x 1,5 mm2, pevně uloženého, včetně dodávky kabelu</t>
  </si>
  <si>
    <t>210810041RT1</t>
  </si>
  <si>
    <t>Montáž kabelu CYKY 750 V, 2 x 1,5 mm2, pevně uloženého, včetně dodávky kabelu</t>
  </si>
  <si>
    <t>210-001</t>
  </si>
  <si>
    <t>TV tunel do stěny, 100x50 mm, délka do 1,5 m, včetně dodávky a montáže</t>
  </si>
  <si>
    <t>ks</t>
  </si>
  <si>
    <t>388996111R00</t>
  </si>
  <si>
    <t>Trubky tělesa trubkového kabelovodu chránička kabelu z HDPE, do DN 63 mm, v otevřeném výkopu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</si>
  <si>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</si>
  <si>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</t>
  </si>
  <si>
    <t>60 °C; stupeň hořlavosti A1; mat. bezhalogenový; IP 40, při použití těsnicího kroužku IP 67</t>
  </si>
  <si>
    <t>210010005RU3</t>
  </si>
  <si>
    <t>Montáž trubky ohebné, z PVC, uložené pod omítku, vnější průměr 40 mm, mech. pevnost 750 N/5 cm, včetně dodávky materiálu</t>
  </si>
  <si>
    <t>210010004RU3</t>
  </si>
  <si>
    <t>Montáž trubky ohebné, z PVC, uložené pod omítku, vnější průměr 32 mm, mech. pevnost 750 N/5 cm, včetně dodávky materiálu</t>
  </si>
  <si>
    <t>210010002RU3</t>
  </si>
  <si>
    <t>Montáž trubky ohebné, z PVC, uložené pod omítku, vnější průměr 20 mm, mech. pevnost 750 N/5 cm, včetně dodávky materiálu</t>
  </si>
  <si>
    <t>210010001RU3</t>
  </si>
  <si>
    <t>Montáž trubky ohebné, z PVC, uložené pod omítku, vnější průměr 16 mm, mech. pevnost 750 N/5 cm, včetně dodávky materiálu</t>
  </si>
  <si>
    <t>21001032RT1</t>
  </si>
  <si>
    <t>Instalační krabice IP65, venkovní, včetně dodávky krabice DK 0404</t>
  </si>
  <si>
    <t>210010311RT3</t>
  </si>
  <si>
    <t>Montáž krabice plastové univerzální, kruhové, o průměru 73 mm, hloubky 42 mm, bez víčka, do zdiva, bez zapojení, včetně dodávky</t>
  </si>
  <si>
    <t>973031616R00</t>
  </si>
  <si>
    <t>Vysekání v cihelném zdivu výklenků a kapes kapes pro špalíky a krabice na jakoukoliv maltu vápennou nebo vápenocementovou, velilkosti do 100x100x50 mm</t>
  </si>
  <si>
    <t>210110041RT6</t>
  </si>
  <si>
    <t>Montáž spínače zapuštěného a polozapuštěného včetně zapojení, dodávky spínače, krytu a rámečku, jednopólového,  , řazení 1</t>
  </si>
  <si>
    <t>210110041RT9</t>
  </si>
  <si>
    <t>Spínač zapuštěný jednopólový, řazení 1, zvýšené krytí IP 44, vč. dodávky strojku, rámečku a krytu</t>
  </si>
  <si>
    <t>210110055TR1</t>
  </si>
  <si>
    <t>Spínač zapuštěný, řazení 1/0, dodávky strojku, rámečku a krytu</t>
  </si>
  <si>
    <t>210110043RT6</t>
  </si>
  <si>
    <t>Montáž spínače zapuštěného a polozapuštěného včetně zapojení, dodávky spínače, krytu a rámečku, sériového,  , řazení 5</t>
  </si>
  <si>
    <t>210110045RT6</t>
  </si>
  <si>
    <t>Montáž spínače zapuštěného a polozapuštěného včetně zapojení, dodávky spínače, krytu a rámečku, střídavého,  , řazení 6</t>
  </si>
  <si>
    <t>210110054RT6</t>
  </si>
  <si>
    <t>Montáž spínače zapuštěného a polozapuštěného včetně zapojení, dodávky spínače, krytu a rámečku, střídavého dvojitého,  , řazení 6+6</t>
  </si>
  <si>
    <t>210111011RT6</t>
  </si>
  <si>
    <t>Montáž zásuvky domovní zapuštěné včetně zapojení včetně dodávky zásuvky kompletní jednonásobné s ochr.kolíkem 16A/250VAC a rámečkem,  , provedení 2P+PE,</t>
  </si>
  <si>
    <t>210111014RT6</t>
  </si>
  <si>
    <t>Montáž zásuvky domovní zapuštěné včetně zapojení,  včetně dodávky zásuvky dvojnásobné s ochrannými kolíky 16A/250VAC a rámečku,  , provedení 2x (2P+PE),</t>
  </si>
  <si>
    <t>210111014RT4</t>
  </si>
  <si>
    <t>Zásuvka domovní zapuštěná - provedení 2x (2P+PE), zvýšené krytí IP 44, včetně dodávky zásuvky a rámečku</t>
  </si>
  <si>
    <t>348-01</t>
  </si>
  <si>
    <t>Svítidlo přisazené, 35 W, dle knihy svítidel, v projektu označeno "A", včetně dodávky a montáže</t>
  </si>
  <si>
    <t>348-02</t>
  </si>
  <si>
    <t>Svítidlo přisazené, 15 W, dle knihy svítidel, v projektu označeno "B", včetně dodávky a montáže</t>
  </si>
  <si>
    <t>348-03</t>
  </si>
  <si>
    <t>Svítidlo přisazené venkovní, 8,5 W, dle knihy svítidel, v projektu označeno "C", včetně dodávky a, montáže</t>
  </si>
  <si>
    <t>348-04</t>
  </si>
  <si>
    <t>Svítidlo přisazené, 38 W, dle knihy svítidel, v projektu označeno "D", včetně dodávky a montáže</t>
  </si>
  <si>
    <t>348-05</t>
  </si>
  <si>
    <t>Svítidlo přisazené, 40 W, dle knihy svítidel, v projektu označeno "E", včetně dodávky a montáže</t>
  </si>
  <si>
    <t>348-06</t>
  </si>
  <si>
    <t>Svítidlo přisazené, 48 W, dle knihy svítidel, v projektu označeno "F", včetně dodávky a montáže</t>
  </si>
  <si>
    <t>348-07</t>
  </si>
  <si>
    <t>Svítidlo přisazené, 25 W, dle knihy svítidel, v projektu označeno "G", včetně dodávky a montáže</t>
  </si>
  <si>
    <t>348-08</t>
  </si>
  <si>
    <t>Svítidlo přisazené, 23 W, dle knihy svítidel, v projektu označeno "H", včetně dodávky a montáže</t>
  </si>
  <si>
    <t>348-09</t>
  </si>
  <si>
    <t>Svítidlo vestavné do stěny, 4 W, dle knihy svítidel, v projektu označeno "I", včetně dodávky a, montáže</t>
  </si>
  <si>
    <t>348-10</t>
  </si>
  <si>
    <t>LED pásek do koupelny, dle knihy svítidel</t>
  </si>
  <si>
    <t>348-11</t>
  </si>
  <si>
    <t>Svítidlo přisazené, dle knihy svítidel, v projektu označeno "J", včetně dodávky a montáže</t>
  </si>
  <si>
    <t>348-12</t>
  </si>
  <si>
    <t>Svítidlo nouzové únikové, s vlastním bateriovým zdrojem, dle knihy svítidel, v projektu označeno, "NO1", včetně dodávky a montáže</t>
  </si>
  <si>
    <t>348-13</t>
  </si>
  <si>
    <t>Svítidlo nouzové protipanikové, s vlastním bateriovým zdrojem, dle knihy svítidel, v projektu, označeno "NO2", včetně dodávky a montáže</t>
  </si>
  <si>
    <t>210010555RT2</t>
  </si>
  <si>
    <t>Připojení svorkovnice ekvipotenciální, včetně dodávky svorkovnice šířky 126 mm, výšky 50 mm, hloubky 60 mm</t>
  </si>
  <si>
    <t>210010315RT3</t>
  </si>
  <si>
    <t>Montáž krabice plastové rozvodné, obdélníkové, o rozměru 205 x 255 mm, hloubky 68 mm, s víčkem, do zdiva, bez zapojení, včetně dodávky</t>
  </si>
  <si>
    <t>210-002</t>
  </si>
  <si>
    <t>Provedení ochraného pospojování</t>
  </si>
  <si>
    <t>974031121R00</t>
  </si>
  <si>
    <t>Vysekání rýh v jakémkoliv zdivu cihelném v ploše do hloubky 30 mm, šířky do 30 mm</t>
  </si>
  <si>
    <t>612403380R0O</t>
  </si>
  <si>
    <t>Hrubá výplň rýh ve stěnách do 3x3 cm maltou ze SMS, včetně omítnutí</t>
  </si>
  <si>
    <t>974031132R77</t>
  </si>
  <si>
    <t>Vysekání rýh ve zdi cihelné 7 x 7 cm</t>
  </si>
  <si>
    <t>612403382R0O</t>
  </si>
  <si>
    <t>Hrubá výplň rýh ve stěnách do 7x7 cm maltou ze SMS, včetně omítnutí</t>
  </si>
  <si>
    <t>97103364K</t>
  </si>
  <si>
    <t>Sekání otvoru pro rozváděč, do velikosti 600x900x200 mm, včetně uložení rozváděče, výplně otvorů a omítnutí</t>
  </si>
  <si>
    <t>2100209K</t>
  </si>
  <si>
    <t>220890202K</t>
  </si>
  <si>
    <t>34195K1</t>
  </si>
  <si>
    <t>Podružný elektroinstalační materiál</t>
  </si>
  <si>
    <t>222290007RA0</t>
  </si>
  <si>
    <t>Zásuvka 2xRJ45 UTP kat.6a pod omítku</t>
  </si>
  <si>
    <t>371202013R</t>
  </si>
  <si>
    <t>zásuvka datová 2xRJ45, bílá, montáž do instalačních krabic</t>
  </si>
  <si>
    <t>222730001R00</t>
  </si>
  <si>
    <t>Účastnická zásuvka TV+R+SAT koncová pod omítku</t>
  </si>
  <si>
    <t>345365ZT</t>
  </si>
  <si>
    <t>Zásuvka STA</t>
  </si>
  <si>
    <t>210010006RU3</t>
  </si>
  <si>
    <t>Montáž trubky ohebné, z PVC, uložené pod omítku, vnější průměr 50 mm, mech. pevnost 750 N/5 cm, včetně dodávky materiálu</t>
  </si>
  <si>
    <t>210010003RU3</t>
  </si>
  <si>
    <t>Montáž trubky ohebné, z PVC, uložené pod omítku, vnější průměr 25 mm, mech. pevnost 750 N/5 cm, včetně dodávky materiálu</t>
  </si>
  <si>
    <t>222280215RA0</t>
  </si>
  <si>
    <t>Kabel UTP kat.6a v trubkách</t>
  </si>
  <si>
    <t>371201305A</t>
  </si>
  <si>
    <t>Kabel UTP Cat6a, 305m cívka</t>
  </si>
  <si>
    <t>222280214R00</t>
  </si>
  <si>
    <t>Kabel UTP/FTP kat.5e v trubkách</t>
  </si>
  <si>
    <t>371201303R</t>
  </si>
  <si>
    <t>kabel UTP Elite, Cat5E, venkovní PE+PVC, odolný proti UV záření</t>
  </si>
  <si>
    <t>222290801R00</t>
  </si>
  <si>
    <t>Sdělovací šňůra stíněná do 2x0,5 v trubce</t>
  </si>
  <si>
    <t>34143794R5</t>
  </si>
  <si>
    <t>Šňůra s Cu jádrem CYSY 2 x 05 mm2</t>
  </si>
  <si>
    <t>222280241R00</t>
  </si>
  <si>
    <t>Koaxiální kabel v trubkách</t>
  </si>
  <si>
    <t>3412652210R</t>
  </si>
  <si>
    <t>kabel homologovaný koaxiální 75 Ohm; sdělovací, stíněný vnitřní; Cu plná holá jádra; počet a průřez žil 1x0,8mm, průměr přes plášť 5 mm; teplota použití -30 až 70 °C; barva pláště bílá</t>
  </si>
  <si>
    <t>357-STA</t>
  </si>
  <si>
    <t>STA rozvodnice včetně komponentů, stožáru, dodávky, zapojení a montáže</t>
  </si>
  <si>
    <t>220-001</t>
  </si>
  <si>
    <t>STA meření signálu</t>
  </si>
  <si>
    <t>220-002</t>
  </si>
  <si>
    <t>Rack  19" 370x600x395, včetně dodávky  a montáže</t>
  </si>
  <si>
    <t>220-003</t>
  </si>
  <si>
    <t>19" rozvodný panel 8x230V, včetně dodávky  a montáže</t>
  </si>
  <si>
    <t>220-004</t>
  </si>
  <si>
    <t>Switch  19" do racku, včetně dodávky  a montáže</t>
  </si>
  <si>
    <t>220-005</t>
  </si>
  <si>
    <t>Audio telefon - zdroj do rozváděče, včetně dodávky a montáže</t>
  </si>
  <si>
    <t>220-006</t>
  </si>
  <si>
    <t>Audio telefon - venkovní jednotka, včetně dodávky a montáže</t>
  </si>
  <si>
    <t>220-007</t>
  </si>
  <si>
    <t>Audio telefon - vnitrni jednotka, včetně dodávky a montáže</t>
  </si>
  <si>
    <t>220-008</t>
  </si>
  <si>
    <t>Audio telefon - rozváděč, včetně dodávky a montáže</t>
  </si>
  <si>
    <t>220-009</t>
  </si>
  <si>
    <t>Autonomní detektor kouře, zvuková a optická signalizace</t>
  </si>
  <si>
    <t>220-010</t>
  </si>
  <si>
    <t>Sekání drážky pro kabel, včetně uložení chráničky, výplně drážky a omítnutí</t>
  </si>
  <si>
    <t>34195K2</t>
  </si>
  <si>
    <t>210-H01</t>
  </si>
  <si>
    <t>Pásek uzemňovací nerezový 40 x 4 mm včetně svorek, dodávky, montáže</t>
  </si>
  <si>
    <t>210-H02</t>
  </si>
  <si>
    <t>Protikorózní páska pro obalení nademních a podzemních spojů, materiál - petrolat, L=10m, B=100mm</t>
  </si>
  <si>
    <t>210800608RT1</t>
  </si>
  <si>
    <t>Montáž vodiče H07V-K (CYA), 16 mm2, uloženého v trubce, včetně dodávky vodiče</t>
  </si>
  <si>
    <t>210220002RT9</t>
  </si>
  <si>
    <t>Vedení uzemňovací na povrchu FeZn D 10 mm, včetně IZOLOVANÉHO drátu FeZn 10 mm</t>
  </si>
  <si>
    <t>210220361RT1</t>
  </si>
  <si>
    <t>Montáž tyčového zemniče zaražením do země, včetně připojení vedení,  , včetně dodávky tyče ZT 2,0 dl. 2000 mm, provedení FeZn</t>
  </si>
  <si>
    <t>210-H03</t>
  </si>
  <si>
    <t>Zaváděcí tyč FeZn ZT 2,0m včetně dodávky a montáže</t>
  </si>
  <si>
    <t>210-H04</t>
  </si>
  <si>
    <t>Držák na zaváděcí tyč, včetně dodávky a montáže</t>
  </si>
  <si>
    <t>210-H05</t>
  </si>
  <si>
    <t>Jímací sestava GFK/Al, podpůrná trubka GFK o délce 3,2m, jímací tyč Al o délce 2,5m včetně PA svorek , dodávky a montáže</t>
  </si>
  <si>
    <t>210-H06</t>
  </si>
  <si>
    <t>Držák na stěnu pro uchycení podpůrné trubky včetně dodávky a montáže</t>
  </si>
  <si>
    <t>210-H07</t>
  </si>
  <si>
    <t>Vodič HVI light včetně dodávky a montáže</t>
  </si>
  <si>
    <t>210-H08</t>
  </si>
  <si>
    <t>Sada pro upevnění vodičů HVI long na jímací sestavu, včetné dodávky a montáže</t>
  </si>
  <si>
    <t>210-H09</t>
  </si>
  <si>
    <t>Připojovací prvek pro vodič HVI light včetně dodávky a montáže</t>
  </si>
  <si>
    <t>210-H10</t>
  </si>
  <si>
    <t>Držák vedení pro montáž na stěnu/falc včetně dodávky a montáže</t>
  </si>
  <si>
    <t>210-H11</t>
  </si>
  <si>
    <t>Podpěra pro vodič HVI long na ploché střechy o hmotnosti 4,9 Kg, včetné dodávky a montáže</t>
  </si>
  <si>
    <t>34195K</t>
  </si>
  <si>
    <t>Materiál pro elektroinstalaci (šroubky, hmoždinky, …)</t>
  </si>
  <si>
    <t>210220401R00</t>
  </si>
  <si>
    <t>Označení svodu štítky plastovým, nebo smaltovaným,</t>
  </si>
  <si>
    <t>35441846R</t>
  </si>
  <si>
    <t>štítek označení, plast</t>
  </si>
  <si>
    <t>210220302RT1</t>
  </si>
  <si>
    <t>Montáž svorky hromosvodové včetně dodávky svorky SR 2b Fe pro pásek 30x4 mm</t>
  </si>
  <si>
    <t>210220302RT2</t>
  </si>
  <si>
    <t>Montáž svorky hromosvodové včetně dodávky svorky zemnicí páska-drát (SR 3a Fe)</t>
  </si>
  <si>
    <t>210220302RT3</t>
  </si>
  <si>
    <t>Montáž svorky hromosvodové včetně dodávky svorky křížové SK pro vodič 6-10 mm</t>
  </si>
  <si>
    <t>210220301RT3</t>
  </si>
  <si>
    <t>Montáž svorky hromosvodové včetně dodávky svorky zkušební (SZ)</t>
  </si>
  <si>
    <t>HZS-001</t>
  </si>
  <si>
    <t>Antikorozní úprava zemních spojů</t>
  </si>
  <si>
    <t>HZS-002</t>
  </si>
  <si>
    <t>Kontrolní měření odporu a dokumentace během montáže</t>
  </si>
  <si>
    <t>220890202B</t>
  </si>
  <si>
    <t>1.1</t>
  </si>
  <si>
    <t>Vzduchotechnická jednotka provedení parapetní ve složení:</t>
  </si>
  <si>
    <t>Ventilátor přívod Qv=150m3/h, pext=150 Pa regulace otáček</t>
  </si>
  <si>
    <t>Ventilátor odvod Qv=150m3/h, pext=150 Pa regulace otáček</t>
  </si>
  <si>
    <t>Rotační rekupátor (účinnost 85%)</t>
  </si>
  <si>
    <t>Elektrický ohřívač Qt=500W</t>
  </si>
  <si>
    <t>Filtrace F7</t>
  </si>
  <si>
    <t>včetně prvků MaR, ovladače a příslušenství</t>
  </si>
  <si>
    <t>0:00:00</t>
  </si>
  <si>
    <t>Prodrátování, oživení, revize</t>
  </si>
  <si>
    <t>sada</t>
  </si>
  <si>
    <t>1.2</t>
  </si>
  <si>
    <t>Protidešťová žaluzie plastová 180x180 - D160</t>
  </si>
  <si>
    <t>1.3</t>
  </si>
  <si>
    <t>Žaluziová klapka plastová 180x180 - D160</t>
  </si>
  <si>
    <t>1.4</t>
  </si>
  <si>
    <t>Tlumič hluku plastový 204x60/1000</t>
  </si>
  <si>
    <t>1.5</t>
  </si>
  <si>
    <t>Tlumič hluku plastový 204x60/500</t>
  </si>
  <si>
    <t>1.6</t>
  </si>
  <si>
    <t>Talířový ventil universální plastový D 150 mm</t>
  </si>
  <si>
    <t>Pol__0008</t>
  </si>
  <si>
    <t>Hranaté potrubí plastové 204 x 60 včetně tvarovek a spon</t>
  </si>
  <si>
    <t>bm</t>
  </si>
  <si>
    <t>Pol__0009</t>
  </si>
  <si>
    <t>Kruhové potrubí plastové D 150mm</t>
  </si>
  <si>
    <t>Pol__0010</t>
  </si>
  <si>
    <t>Tepelná a hluková izolace kaučuková tl.20mm</t>
  </si>
  <si>
    <t>Pol__0011</t>
  </si>
  <si>
    <t>Ohebná hadice AL s tepelnou izolací tl.25 mm - D125 mm</t>
  </si>
  <si>
    <t>2.1</t>
  </si>
  <si>
    <t>Kuchynská digestoř Qv=183 m3/h hlučnost 63 dB(A)</t>
  </si>
  <si>
    <t>Pol__0013</t>
  </si>
  <si>
    <t>Spirálově vinutá trouba kruhová  - D 125 mm - včetně tvarovek</t>
  </si>
  <si>
    <t>3.1</t>
  </si>
  <si>
    <t>Nástěnný ventilátor (150 m3/hod,35Pa) se zpětnou klapkou</t>
  </si>
  <si>
    <t>Pol__0015</t>
  </si>
  <si>
    <t>Pol__0016</t>
  </si>
  <si>
    <t>Spirálově vinutá trouba kruhová  - D 160 mm - včetně tvarovek</t>
  </si>
  <si>
    <t>Materiál pro spoje, montáž, závěsy, atd.</t>
  </si>
  <si>
    <t>POL12_1</t>
  </si>
  <si>
    <t>Doprava</t>
  </si>
  <si>
    <t>Přesuny</t>
  </si>
  <si>
    <t>20</t>
  </si>
  <si>
    <t>Zaregulování, vyzkoušení, předávací stanice</t>
  </si>
  <si>
    <t>21</t>
  </si>
  <si>
    <t>Inženýrská a koordinační činnost</t>
  </si>
  <si>
    <t>Dokumentace konečného provedení, návody, atesty, prohlášení o shodě</t>
  </si>
  <si>
    <t>00411 R</t>
  </si>
  <si>
    <t>Přípravné a průzkumné služby či práce</t>
  </si>
  <si>
    <t>Soubor</t>
  </si>
  <si>
    <t>POL99_8</t>
  </si>
  <si>
    <t>Náklady dodavatele vyplývající z povinností dodavatele stanovených obchodními podmínkami před zahájením stavebních prací. Tato skupina zahrnuje zejména náklady na přípravné činnosti.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</si>
  <si>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</si>
  <si>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</si>
  <si>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</si>
  <si>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</si>
  <si>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</si>
  <si>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</si>
  <si>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</si>
  <si>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</si>
  <si>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</si>
  <si>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</si>
  <si>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</si>
  <si>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</si>
  <si>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00528 R</t>
  </si>
  <si>
    <t>Podmínky dotačních programů</t>
  </si>
  <si>
    <t>Náklady zhotovitele, které vznikají v souvislosti se specifickými obchodními podmínkami objednatele.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</si>
</sst>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25"/>
  <sheetViews>
    <sheetView showGridLines="0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SUMIF(F66:F121,A16,I66:I121)+SUMIF(F66:F121,"PSU",I66:I121)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SUMIF(F66:F121,A17,I66:I121)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SUMIF(F66:F121,A18,I66:I121)</f>
        <v>0</v>
      </c>
      <c r="J18" s="85"/>
    </row>
    <row r="19" spans="1:10" ht="23.25" customHeight="1" x14ac:dyDescent="0.25">
      <c r="A19" s="194" t="s">
        <v>175</v>
      </c>
      <c r="B19" s="38" t="s">
        <v>29</v>
      </c>
      <c r="C19" s="62"/>
      <c r="D19" s="63"/>
      <c r="E19" s="83"/>
      <c r="F19" s="84"/>
      <c r="G19" s="83"/>
      <c r="H19" s="84"/>
      <c r="I19" s="83">
        <f>SUMIF(F66:F121,A19,I66:I121)</f>
        <v>0</v>
      </c>
      <c r="J19" s="85"/>
    </row>
    <row r="20" spans="1:10" ht="23.25" customHeight="1" x14ac:dyDescent="0.25">
      <c r="A20" s="194" t="s">
        <v>176</v>
      </c>
      <c r="B20" s="38" t="s">
        <v>30</v>
      </c>
      <c r="C20" s="62"/>
      <c r="D20" s="63"/>
      <c r="E20" s="83"/>
      <c r="F20" s="84"/>
      <c r="G20" s="83"/>
      <c r="H20" s="84"/>
      <c r="I20" s="83">
        <f>SUMIF(F66:F121,A20,I66:I121)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45</v>
      </c>
      <c r="C39" s="146"/>
      <c r="D39" s="146"/>
      <c r="E39" s="146"/>
      <c r="F39" s="147">
        <f>'1 1 Pol'!AE328+'1 2 Pol'!AE806+'1 3 Pol'!AE29+'1 4 Pol'!AE114+'1 5 Pol'!AE87+'1 6 Pol'!AE125+'1 7 Pol'!AE41+'1 VRN Pol'!AE23</f>
        <v>0</v>
      </c>
      <c r="G39" s="148">
        <f>'1 1 Pol'!AF328+'1 2 Pol'!AF806+'1 3 Pol'!AF29+'1 4 Pol'!AF114+'1 5 Pol'!AF87+'1 6 Pol'!AF125+'1 7 Pol'!AF41+'1 VRN Pol'!AF23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 t="s">
        <v>46</v>
      </c>
      <c r="C40" s="152" t="s">
        <v>44</v>
      </c>
      <c r="D40" s="152"/>
      <c r="E40" s="152"/>
      <c r="F40" s="153">
        <f>'1 1 Pol'!AE328+'1 2 Pol'!AE806+'1 3 Pol'!AE29+'1 4 Pol'!AE114+'1 5 Pol'!AE87+'1 6 Pol'!AE125+'1 7 Pol'!AE41+'1 VRN Pol'!AE23</f>
        <v>0</v>
      </c>
      <c r="G40" s="154">
        <f>'1 1 Pol'!AF328+'1 2 Pol'!AF806+'1 3 Pol'!AF29+'1 4 Pol'!AF114+'1 5 Pol'!AF87+'1 6 Pol'!AF125+'1 7 Pol'!AF41+'1 VRN Pol'!AF23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3</v>
      </c>
      <c r="B41" s="156" t="s">
        <v>46</v>
      </c>
      <c r="C41" s="146" t="s">
        <v>47</v>
      </c>
      <c r="D41" s="146"/>
      <c r="E41" s="146"/>
      <c r="F41" s="157">
        <f>'1 1 Pol'!AE328</f>
        <v>0</v>
      </c>
      <c r="G41" s="149">
        <f>'1 1 Pol'!AF328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5">
      <c r="A42" s="135">
        <v>3</v>
      </c>
      <c r="B42" s="156" t="s">
        <v>48</v>
      </c>
      <c r="C42" s="146" t="s">
        <v>49</v>
      </c>
      <c r="D42" s="146"/>
      <c r="E42" s="146"/>
      <c r="F42" s="157">
        <f>'1 2 Pol'!AE806</f>
        <v>0</v>
      </c>
      <c r="G42" s="149">
        <f>'1 2 Pol'!AF806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5">
      <c r="A43" s="135">
        <v>3</v>
      </c>
      <c r="B43" s="156" t="s">
        <v>50</v>
      </c>
      <c r="C43" s="146" t="s">
        <v>51</v>
      </c>
      <c r="D43" s="146"/>
      <c r="E43" s="146"/>
      <c r="F43" s="157">
        <f>'1 3 Pol'!AE29</f>
        <v>0</v>
      </c>
      <c r="G43" s="149">
        <f>'1 3 Pol'!AF29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5">
      <c r="A44" s="135">
        <v>3</v>
      </c>
      <c r="B44" s="156" t="s">
        <v>52</v>
      </c>
      <c r="C44" s="146" t="s">
        <v>53</v>
      </c>
      <c r="D44" s="146"/>
      <c r="E44" s="146"/>
      <c r="F44" s="157">
        <f>'1 4 Pol'!AE114</f>
        <v>0</v>
      </c>
      <c r="G44" s="149">
        <f>'1 4 Pol'!AF114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5">
      <c r="A45" s="135">
        <v>3</v>
      </c>
      <c r="B45" s="156" t="s">
        <v>54</v>
      </c>
      <c r="C45" s="146" t="s">
        <v>55</v>
      </c>
      <c r="D45" s="146"/>
      <c r="E45" s="146"/>
      <c r="F45" s="157">
        <f>'1 5 Pol'!AE87</f>
        <v>0</v>
      </c>
      <c r="G45" s="149">
        <f>'1 5 Pol'!AF87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5">
      <c r="A46" s="135">
        <v>3</v>
      </c>
      <c r="B46" s="156" t="s">
        <v>56</v>
      </c>
      <c r="C46" s="146" t="s">
        <v>57</v>
      </c>
      <c r="D46" s="146"/>
      <c r="E46" s="146"/>
      <c r="F46" s="157">
        <f>'1 6 Pol'!AE125</f>
        <v>0</v>
      </c>
      <c r="G46" s="149">
        <f>'1 6 Pol'!AF125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5">
      <c r="A47" s="135">
        <v>3</v>
      </c>
      <c r="B47" s="156" t="s">
        <v>58</v>
      </c>
      <c r="C47" s="146" t="s">
        <v>59</v>
      </c>
      <c r="D47" s="146"/>
      <c r="E47" s="146"/>
      <c r="F47" s="157">
        <f>'1 7 Pol'!AE41</f>
        <v>0</v>
      </c>
      <c r="G47" s="149">
        <f>'1 7 Pol'!AF41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5">
      <c r="A48" s="135">
        <v>3</v>
      </c>
      <c r="B48" s="156" t="s">
        <v>60</v>
      </c>
      <c r="C48" s="146" t="s">
        <v>61</v>
      </c>
      <c r="D48" s="146"/>
      <c r="E48" s="146"/>
      <c r="F48" s="157">
        <f>'1 VRN Pol'!AE23</f>
        <v>0</v>
      </c>
      <c r="G48" s="149">
        <f>'1 VRN Pol'!AF23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5">
      <c r="A49" s="135"/>
      <c r="B49" s="158" t="s">
        <v>62</v>
      </c>
      <c r="C49" s="159"/>
      <c r="D49" s="159"/>
      <c r="E49" s="160"/>
      <c r="F49" s="161">
        <f>SUMIF(A39:A48,"=1",F39:F48)</f>
        <v>0</v>
      </c>
      <c r="G49" s="162">
        <f>SUMIF(A39:A48,"=1",G39:G48)</f>
        <v>0</v>
      </c>
      <c r="H49" s="162">
        <f>SUMIF(A39:A48,"=1",H39:H48)</f>
        <v>0</v>
      </c>
      <c r="I49" s="162">
        <f>SUMIF(A39:A48,"=1",I39:I48)</f>
        <v>0</v>
      </c>
      <c r="J49" s="163">
        <f>SUMIF(A39:A48,"=1",J39:J48)</f>
        <v>0</v>
      </c>
    </row>
    <row r="51" spans="1:10" x14ac:dyDescent="0.25">
      <c r="A51" t="s">
        <v>64</v>
      </c>
      <c r="B51" t="s">
        <v>65</v>
      </c>
    </row>
    <row r="52" spans="1:10" x14ac:dyDescent="0.25">
      <c r="A52" t="s">
        <v>66</v>
      </c>
      <c r="B52" t="s">
        <v>67</v>
      </c>
    </row>
    <row r="53" spans="1:10" x14ac:dyDescent="0.25">
      <c r="A53" t="s">
        <v>68</v>
      </c>
      <c r="B53" t="s">
        <v>69</v>
      </c>
    </row>
    <row r="54" spans="1:10" x14ac:dyDescent="0.25">
      <c r="A54" t="s">
        <v>68</v>
      </c>
      <c r="B54" t="s">
        <v>70</v>
      </c>
    </row>
    <row r="55" spans="1:10" x14ac:dyDescent="0.25">
      <c r="A55" t="s">
        <v>68</v>
      </c>
      <c r="B55" t="s">
        <v>71</v>
      </c>
    </row>
    <row r="56" spans="1:10" x14ac:dyDescent="0.25">
      <c r="A56" t="s">
        <v>68</v>
      </c>
      <c r="B56" t="s">
        <v>72</v>
      </c>
    </row>
    <row r="57" spans="1:10" x14ac:dyDescent="0.25">
      <c r="A57" t="s">
        <v>68</v>
      </c>
      <c r="B57" t="s">
        <v>73</v>
      </c>
    </row>
    <row r="58" spans="1:10" x14ac:dyDescent="0.25">
      <c r="A58" t="s">
        <v>68</v>
      </c>
      <c r="B58" t="s">
        <v>74</v>
      </c>
    </row>
    <row r="59" spans="1:10" x14ac:dyDescent="0.25">
      <c r="A59" t="s">
        <v>68</v>
      </c>
      <c r="B59" t="s">
        <v>75</v>
      </c>
    </row>
    <row r="60" spans="1:10" x14ac:dyDescent="0.25">
      <c r="A60" t="s">
        <v>68</v>
      </c>
      <c r="B60" t="s">
        <v>76</v>
      </c>
    </row>
    <row r="63" spans="1:10" ht="15.6" x14ac:dyDescent="0.3">
      <c r="B63" s="174" t="s">
        <v>77</v>
      </c>
    </row>
    <row r="65" spans="1:10" ht="25.5" customHeight="1" x14ac:dyDescent="0.25">
      <c r="A65" s="176"/>
      <c r="B65" s="179" t="s">
        <v>18</v>
      </c>
      <c r="C65" s="179" t="s">
        <v>6</v>
      </c>
      <c r="D65" s="180"/>
      <c r="E65" s="180"/>
      <c r="F65" s="181" t="s">
        <v>78</v>
      </c>
      <c r="G65" s="181"/>
      <c r="H65" s="181"/>
      <c r="I65" s="181" t="s">
        <v>31</v>
      </c>
      <c r="J65" s="181" t="s">
        <v>0</v>
      </c>
    </row>
    <row r="66" spans="1:10" ht="36.75" customHeight="1" x14ac:dyDescent="0.25">
      <c r="A66" s="177"/>
      <c r="B66" s="182" t="s">
        <v>46</v>
      </c>
      <c r="C66" s="183" t="s">
        <v>79</v>
      </c>
      <c r="D66" s="184"/>
      <c r="E66" s="184"/>
      <c r="F66" s="190" t="s">
        <v>26</v>
      </c>
      <c r="G66" s="191"/>
      <c r="H66" s="191"/>
      <c r="I66" s="191">
        <f>'1 7 Pol'!G8</f>
        <v>0</v>
      </c>
      <c r="J66" s="188" t="str">
        <f>IF(I122=0,"",I66/I122*100)</f>
        <v/>
      </c>
    </row>
    <row r="67" spans="1:10" ht="36.75" customHeight="1" x14ac:dyDescent="0.25">
      <c r="A67" s="177"/>
      <c r="B67" s="182" t="s">
        <v>46</v>
      </c>
      <c r="C67" s="183" t="s">
        <v>80</v>
      </c>
      <c r="D67" s="184"/>
      <c r="E67" s="184"/>
      <c r="F67" s="190" t="s">
        <v>26</v>
      </c>
      <c r="G67" s="191"/>
      <c r="H67" s="191"/>
      <c r="I67" s="191">
        <f>'1 1 Pol'!G8</f>
        <v>0</v>
      </c>
      <c r="J67" s="188" t="str">
        <f>IF(I122=0,"",I67/I122*100)</f>
        <v/>
      </c>
    </row>
    <row r="68" spans="1:10" ht="36.75" customHeight="1" x14ac:dyDescent="0.25">
      <c r="A68" s="177"/>
      <c r="B68" s="182" t="s">
        <v>46</v>
      </c>
      <c r="C68" s="183" t="s">
        <v>81</v>
      </c>
      <c r="D68" s="184"/>
      <c r="E68" s="184"/>
      <c r="F68" s="190" t="s">
        <v>26</v>
      </c>
      <c r="G68" s="191"/>
      <c r="H68" s="191"/>
      <c r="I68" s="191">
        <f>'1 4 Pol'!G8</f>
        <v>0</v>
      </c>
      <c r="J68" s="188" t="str">
        <f>IF(I122=0,"",I68/I122*100)</f>
        <v/>
      </c>
    </row>
    <row r="69" spans="1:10" ht="36.75" customHeight="1" x14ac:dyDescent="0.25">
      <c r="A69" s="177"/>
      <c r="B69" s="182" t="s">
        <v>48</v>
      </c>
      <c r="C69" s="183" t="s">
        <v>82</v>
      </c>
      <c r="D69" s="184"/>
      <c r="E69" s="184"/>
      <c r="F69" s="190" t="s">
        <v>26</v>
      </c>
      <c r="G69" s="191"/>
      <c r="H69" s="191"/>
      <c r="I69" s="191">
        <f>'1 2 Pol'!G8</f>
        <v>0</v>
      </c>
      <c r="J69" s="188" t="str">
        <f>IF(I122=0,"",I69/I122*100)</f>
        <v/>
      </c>
    </row>
    <row r="70" spans="1:10" ht="36.75" customHeight="1" x14ac:dyDescent="0.25">
      <c r="A70" s="177"/>
      <c r="B70" s="182" t="s">
        <v>48</v>
      </c>
      <c r="C70" s="183" t="s">
        <v>83</v>
      </c>
      <c r="D70" s="184"/>
      <c r="E70" s="184"/>
      <c r="F70" s="190" t="s">
        <v>26</v>
      </c>
      <c r="G70" s="191"/>
      <c r="H70" s="191"/>
      <c r="I70" s="191">
        <f>'1 7 Pol'!G26</f>
        <v>0</v>
      </c>
      <c r="J70" s="188" t="str">
        <f>IF(I122=0,"",I70/I122*100)</f>
        <v/>
      </c>
    </row>
    <row r="71" spans="1:10" ht="36.75" customHeight="1" x14ac:dyDescent="0.25">
      <c r="A71" s="177"/>
      <c r="B71" s="182" t="s">
        <v>50</v>
      </c>
      <c r="C71" s="183" t="s">
        <v>84</v>
      </c>
      <c r="D71" s="184"/>
      <c r="E71" s="184"/>
      <c r="F71" s="190" t="s">
        <v>26</v>
      </c>
      <c r="G71" s="191"/>
      <c r="H71" s="191"/>
      <c r="I71" s="191">
        <f>'1 2 Pol'!G24</f>
        <v>0</v>
      </c>
      <c r="J71" s="188" t="str">
        <f>IF(I122=0,"",I71/I122*100)</f>
        <v/>
      </c>
    </row>
    <row r="72" spans="1:10" ht="36.75" customHeight="1" x14ac:dyDescent="0.25">
      <c r="A72" s="177"/>
      <c r="B72" s="182" t="s">
        <v>50</v>
      </c>
      <c r="C72" s="183" t="s">
        <v>85</v>
      </c>
      <c r="D72" s="184"/>
      <c r="E72" s="184"/>
      <c r="F72" s="190" t="s">
        <v>26</v>
      </c>
      <c r="G72" s="191"/>
      <c r="H72" s="191"/>
      <c r="I72" s="191">
        <f>'1 7 Pol'!G29</f>
        <v>0</v>
      </c>
      <c r="J72" s="188" t="str">
        <f>IF(I122=0,"",I72/I122*100)</f>
        <v/>
      </c>
    </row>
    <row r="73" spans="1:10" ht="36.75" customHeight="1" x14ac:dyDescent="0.25">
      <c r="A73" s="177"/>
      <c r="B73" s="182" t="s">
        <v>52</v>
      </c>
      <c r="C73" s="183" t="s">
        <v>86</v>
      </c>
      <c r="D73" s="184"/>
      <c r="E73" s="184"/>
      <c r="F73" s="190" t="s">
        <v>26</v>
      </c>
      <c r="G73" s="191"/>
      <c r="H73" s="191"/>
      <c r="I73" s="191">
        <f>'1 7 Pol'!G33</f>
        <v>0</v>
      </c>
      <c r="J73" s="188" t="str">
        <f>IF(I122=0,"",I73/I122*100)</f>
        <v/>
      </c>
    </row>
    <row r="74" spans="1:10" ht="36.75" customHeight="1" x14ac:dyDescent="0.25">
      <c r="A74" s="177"/>
      <c r="B74" s="182" t="s">
        <v>52</v>
      </c>
      <c r="C74" s="183" t="s">
        <v>87</v>
      </c>
      <c r="D74" s="184"/>
      <c r="E74" s="184"/>
      <c r="F74" s="190" t="s">
        <v>26</v>
      </c>
      <c r="G74" s="191"/>
      <c r="H74" s="191"/>
      <c r="I74" s="191">
        <f>'1 2 Pol'!G111</f>
        <v>0</v>
      </c>
      <c r="J74" s="188" t="str">
        <f>IF(I122=0,"",I74/I122*100)</f>
        <v/>
      </c>
    </row>
    <row r="75" spans="1:10" ht="36.75" customHeight="1" x14ac:dyDescent="0.25">
      <c r="A75" s="177"/>
      <c r="B75" s="182" t="s">
        <v>88</v>
      </c>
      <c r="C75" s="183" t="s">
        <v>89</v>
      </c>
      <c r="D75" s="184"/>
      <c r="E75" s="184"/>
      <c r="F75" s="190" t="s">
        <v>26</v>
      </c>
      <c r="G75" s="191"/>
      <c r="H75" s="191"/>
      <c r="I75" s="191">
        <f>'1 2 Pol'!G131</f>
        <v>0</v>
      </c>
      <c r="J75" s="188" t="str">
        <f>IF(I122=0,"",I75/I122*100)</f>
        <v/>
      </c>
    </row>
    <row r="76" spans="1:10" ht="36.75" customHeight="1" x14ac:dyDescent="0.25">
      <c r="A76" s="177"/>
      <c r="B76" s="182" t="s">
        <v>90</v>
      </c>
      <c r="C76" s="183" t="s">
        <v>91</v>
      </c>
      <c r="D76" s="184"/>
      <c r="E76" s="184"/>
      <c r="F76" s="190" t="s">
        <v>26</v>
      </c>
      <c r="G76" s="191"/>
      <c r="H76" s="191"/>
      <c r="I76" s="191">
        <f>'1 2 Pol'!G212</f>
        <v>0</v>
      </c>
      <c r="J76" s="188" t="str">
        <f>IF(I122=0,"",I76/I122*100)</f>
        <v/>
      </c>
    </row>
    <row r="77" spans="1:10" ht="36.75" customHeight="1" x14ac:dyDescent="0.25">
      <c r="A77" s="177"/>
      <c r="B77" s="182" t="s">
        <v>92</v>
      </c>
      <c r="C77" s="183" t="s">
        <v>93</v>
      </c>
      <c r="D77" s="184"/>
      <c r="E77" s="184"/>
      <c r="F77" s="190" t="s">
        <v>26</v>
      </c>
      <c r="G77" s="191"/>
      <c r="H77" s="191"/>
      <c r="I77" s="191">
        <f>'1 2 Pol'!G261</f>
        <v>0</v>
      </c>
      <c r="J77" s="188" t="str">
        <f>IF(I122=0,"",I77/I122*100)</f>
        <v/>
      </c>
    </row>
    <row r="78" spans="1:10" ht="36.75" customHeight="1" x14ac:dyDescent="0.25">
      <c r="A78" s="177"/>
      <c r="B78" s="182" t="s">
        <v>94</v>
      </c>
      <c r="C78" s="183" t="s">
        <v>95</v>
      </c>
      <c r="D78" s="184"/>
      <c r="E78" s="184"/>
      <c r="F78" s="190" t="s">
        <v>26</v>
      </c>
      <c r="G78" s="191"/>
      <c r="H78" s="191"/>
      <c r="I78" s="191">
        <f>'1 2 Pol'!G273</f>
        <v>0</v>
      </c>
      <c r="J78" s="188" t="str">
        <f>IF(I122=0,"",I78/I122*100)</f>
        <v/>
      </c>
    </row>
    <row r="79" spans="1:10" ht="36.75" customHeight="1" x14ac:dyDescent="0.25">
      <c r="A79" s="177"/>
      <c r="B79" s="182" t="s">
        <v>96</v>
      </c>
      <c r="C79" s="183" t="s">
        <v>97</v>
      </c>
      <c r="D79" s="184"/>
      <c r="E79" s="184"/>
      <c r="F79" s="190" t="s">
        <v>26</v>
      </c>
      <c r="G79" s="191"/>
      <c r="H79" s="191"/>
      <c r="I79" s="191">
        <f>'1 1 Pol'!G21+'1 2 Pol'!G301</f>
        <v>0</v>
      </c>
      <c r="J79" s="188" t="str">
        <f>IF(I122=0,"",I79/I122*100)</f>
        <v/>
      </c>
    </row>
    <row r="80" spans="1:10" ht="36.75" customHeight="1" x14ac:dyDescent="0.25">
      <c r="A80" s="177"/>
      <c r="B80" s="182" t="s">
        <v>98</v>
      </c>
      <c r="C80" s="183" t="s">
        <v>99</v>
      </c>
      <c r="D80" s="184"/>
      <c r="E80" s="184"/>
      <c r="F80" s="190" t="s">
        <v>26</v>
      </c>
      <c r="G80" s="191"/>
      <c r="H80" s="191"/>
      <c r="I80" s="191">
        <f>'1 2 Pol'!G303</f>
        <v>0</v>
      </c>
      <c r="J80" s="188" t="str">
        <f>IF(I122=0,"",I80/I122*100)</f>
        <v/>
      </c>
    </row>
    <row r="81" spans="1:10" ht="36.75" customHeight="1" x14ac:dyDescent="0.25">
      <c r="A81" s="177"/>
      <c r="B81" s="182" t="s">
        <v>100</v>
      </c>
      <c r="C81" s="183" t="s">
        <v>101</v>
      </c>
      <c r="D81" s="184"/>
      <c r="E81" s="184"/>
      <c r="F81" s="190" t="s">
        <v>26</v>
      </c>
      <c r="G81" s="191"/>
      <c r="H81" s="191"/>
      <c r="I81" s="191">
        <f>'1 2 Pol'!G314</f>
        <v>0</v>
      </c>
      <c r="J81" s="188" t="str">
        <f>IF(I122=0,"",I81/I122*100)</f>
        <v/>
      </c>
    </row>
    <row r="82" spans="1:10" ht="36.75" customHeight="1" x14ac:dyDescent="0.25">
      <c r="A82" s="177"/>
      <c r="B82" s="182" t="s">
        <v>102</v>
      </c>
      <c r="C82" s="183" t="s">
        <v>103</v>
      </c>
      <c r="D82" s="184"/>
      <c r="E82" s="184"/>
      <c r="F82" s="190" t="s">
        <v>26</v>
      </c>
      <c r="G82" s="191"/>
      <c r="H82" s="191"/>
      <c r="I82" s="191">
        <f>'1 1 Pol'!G23</f>
        <v>0</v>
      </c>
      <c r="J82" s="188" t="str">
        <f>IF(I122=0,"",I82/I122*100)</f>
        <v/>
      </c>
    </row>
    <row r="83" spans="1:10" ht="36.75" customHeight="1" x14ac:dyDescent="0.25">
      <c r="A83" s="177"/>
      <c r="B83" s="182" t="s">
        <v>104</v>
      </c>
      <c r="C83" s="183" t="s">
        <v>105</v>
      </c>
      <c r="D83" s="184"/>
      <c r="E83" s="184"/>
      <c r="F83" s="190" t="s">
        <v>26</v>
      </c>
      <c r="G83" s="191"/>
      <c r="H83" s="191"/>
      <c r="I83" s="191">
        <f>'1 2 Pol'!G329</f>
        <v>0</v>
      </c>
      <c r="J83" s="188" t="str">
        <f>IF(I122=0,"",I83/I122*100)</f>
        <v/>
      </c>
    </row>
    <row r="84" spans="1:10" ht="36.75" customHeight="1" x14ac:dyDescent="0.25">
      <c r="A84" s="177"/>
      <c r="B84" s="182" t="s">
        <v>106</v>
      </c>
      <c r="C84" s="183" t="s">
        <v>107</v>
      </c>
      <c r="D84" s="184"/>
      <c r="E84" s="184"/>
      <c r="F84" s="190" t="s">
        <v>26</v>
      </c>
      <c r="G84" s="191"/>
      <c r="H84" s="191"/>
      <c r="I84" s="191">
        <f>'1 3 Pol'!G22+'1 5 Pol'!G78</f>
        <v>0</v>
      </c>
      <c r="J84" s="188" t="str">
        <f>IF(I122=0,"",I84/I122*100)</f>
        <v/>
      </c>
    </row>
    <row r="85" spans="1:10" ht="36.75" customHeight="1" x14ac:dyDescent="0.25">
      <c r="A85" s="177"/>
      <c r="B85" s="182" t="s">
        <v>108</v>
      </c>
      <c r="C85" s="183" t="s">
        <v>107</v>
      </c>
      <c r="D85" s="184"/>
      <c r="E85" s="184"/>
      <c r="F85" s="190" t="s">
        <v>26</v>
      </c>
      <c r="G85" s="191"/>
      <c r="H85" s="191"/>
      <c r="I85" s="191">
        <f>'1 4 Pol'!G101</f>
        <v>0</v>
      </c>
      <c r="J85" s="188" t="str">
        <f>IF(I122=0,"",I85/I122*100)</f>
        <v/>
      </c>
    </row>
    <row r="86" spans="1:10" ht="36.75" customHeight="1" x14ac:dyDescent="0.25">
      <c r="A86" s="177"/>
      <c r="B86" s="182" t="s">
        <v>109</v>
      </c>
      <c r="C86" s="183" t="s">
        <v>110</v>
      </c>
      <c r="D86" s="184"/>
      <c r="E86" s="184"/>
      <c r="F86" s="190" t="s">
        <v>27</v>
      </c>
      <c r="G86" s="191"/>
      <c r="H86" s="191"/>
      <c r="I86" s="191">
        <f>'1 2 Pol'!G331</f>
        <v>0</v>
      </c>
      <c r="J86" s="188" t="str">
        <f>IF(I122=0,"",I86/I122*100)</f>
        <v/>
      </c>
    </row>
    <row r="87" spans="1:10" ht="36.75" customHeight="1" x14ac:dyDescent="0.25">
      <c r="A87" s="177"/>
      <c r="B87" s="182" t="s">
        <v>111</v>
      </c>
      <c r="C87" s="183" t="s">
        <v>112</v>
      </c>
      <c r="D87" s="184"/>
      <c r="E87" s="184"/>
      <c r="F87" s="190" t="s">
        <v>27</v>
      </c>
      <c r="G87" s="191"/>
      <c r="H87" s="191"/>
      <c r="I87" s="191">
        <f>'1 2 Pol'!G344</f>
        <v>0</v>
      </c>
      <c r="J87" s="188" t="str">
        <f>IF(I122=0,"",I87/I122*100)</f>
        <v/>
      </c>
    </row>
    <row r="88" spans="1:10" ht="36.75" customHeight="1" x14ac:dyDescent="0.25">
      <c r="A88" s="177"/>
      <c r="B88" s="182" t="s">
        <v>113</v>
      </c>
      <c r="C88" s="183" t="s">
        <v>114</v>
      </c>
      <c r="D88" s="184"/>
      <c r="E88" s="184"/>
      <c r="F88" s="190" t="s">
        <v>27</v>
      </c>
      <c r="G88" s="191"/>
      <c r="H88" s="191"/>
      <c r="I88" s="191">
        <f>'1 2 Pol'!G349</f>
        <v>0</v>
      </c>
      <c r="J88" s="188" t="str">
        <f>IF(I122=0,"",I88/I122*100)</f>
        <v/>
      </c>
    </row>
    <row r="89" spans="1:10" ht="36.75" customHeight="1" x14ac:dyDescent="0.25">
      <c r="A89" s="177"/>
      <c r="B89" s="182" t="s">
        <v>113</v>
      </c>
      <c r="C89" s="183" t="s">
        <v>115</v>
      </c>
      <c r="D89" s="184"/>
      <c r="E89" s="184"/>
      <c r="F89" s="190" t="s">
        <v>27</v>
      </c>
      <c r="G89" s="191"/>
      <c r="H89" s="191"/>
      <c r="I89" s="191">
        <f>'1 5 Pol'!G8</f>
        <v>0</v>
      </c>
      <c r="J89" s="188" t="str">
        <f>IF(I122=0,"",I89/I122*100)</f>
        <v/>
      </c>
    </row>
    <row r="90" spans="1:10" ht="36.75" customHeight="1" x14ac:dyDescent="0.25">
      <c r="A90" s="177"/>
      <c r="B90" s="182" t="s">
        <v>116</v>
      </c>
      <c r="C90" s="183" t="s">
        <v>117</v>
      </c>
      <c r="D90" s="184"/>
      <c r="E90" s="184"/>
      <c r="F90" s="190" t="s">
        <v>27</v>
      </c>
      <c r="G90" s="191"/>
      <c r="H90" s="191"/>
      <c r="I90" s="191">
        <f>'1 2 Pol'!G382</f>
        <v>0</v>
      </c>
      <c r="J90" s="188" t="str">
        <f>IF(I122=0,"",I90/I122*100)</f>
        <v/>
      </c>
    </row>
    <row r="91" spans="1:10" ht="36.75" customHeight="1" x14ac:dyDescent="0.25">
      <c r="A91" s="177"/>
      <c r="B91" s="182" t="s">
        <v>118</v>
      </c>
      <c r="C91" s="183" t="s">
        <v>119</v>
      </c>
      <c r="D91" s="184"/>
      <c r="E91" s="184"/>
      <c r="F91" s="190" t="s">
        <v>27</v>
      </c>
      <c r="G91" s="191"/>
      <c r="H91" s="191"/>
      <c r="I91" s="191">
        <f>'1 4 Pol'!G20</f>
        <v>0</v>
      </c>
      <c r="J91" s="188" t="str">
        <f>IF(I122=0,"",I91/I122*100)</f>
        <v/>
      </c>
    </row>
    <row r="92" spans="1:10" ht="36.75" customHeight="1" x14ac:dyDescent="0.25">
      <c r="A92" s="177"/>
      <c r="B92" s="182" t="s">
        <v>120</v>
      </c>
      <c r="C92" s="183" t="s">
        <v>121</v>
      </c>
      <c r="D92" s="184"/>
      <c r="E92" s="184"/>
      <c r="F92" s="190" t="s">
        <v>27</v>
      </c>
      <c r="G92" s="191"/>
      <c r="H92" s="191"/>
      <c r="I92" s="191">
        <f>'1 4 Pol'!G47</f>
        <v>0</v>
      </c>
      <c r="J92" s="188" t="str">
        <f>IF(I122=0,"",I92/I122*100)</f>
        <v/>
      </c>
    </row>
    <row r="93" spans="1:10" ht="36.75" customHeight="1" x14ac:dyDescent="0.25">
      <c r="A93" s="177"/>
      <c r="B93" s="182" t="s">
        <v>122</v>
      </c>
      <c r="C93" s="183" t="s">
        <v>123</v>
      </c>
      <c r="D93" s="184"/>
      <c r="E93" s="184"/>
      <c r="F93" s="190" t="s">
        <v>27</v>
      </c>
      <c r="G93" s="191"/>
      <c r="H93" s="191"/>
      <c r="I93" s="191">
        <f>'1 3 Pol'!G8</f>
        <v>0</v>
      </c>
      <c r="J93" s="188" t="str">
        <f>IF(I122=0,"",I93/I122*100)</f>
        <v/>
      </c>
    </row>
    <row r="94" spans="1:10" ht="36.75" customHeight="1" x14ac:dyDescent="0.25">
      <c r="A94" s="177"/>
      <c r="B94" s="182" t="s">
        <v>124</v>
      </c>
      <c r="C94" s="183" t="s">
        <v>125</v>
      </c>
      <c r="D94" s="184"/>
      <c r="E94" s="184"/>
      <c r="F94" s="190" t="s">
        <v>27</v>
      </c>
      <c r="G94" s="191"/>
      <c r="H94" s="191"/>
      <c r="I94" s="191">
        <f>'1 2 Pol'!G392</f>
        <v>0</v>
      </c>
      <c r="J94" s="188" t="str">
        <f>IF(I122=0,"",I94/I122*100)</f>
        <v/>
      </c>
    </row>
    <row r="95" spans="1:10" ht="36.75" customHeight="1" x14ac:dyDescent="0.25">
      <c r="A95" s="177"/>
      <c r="B95" s="182" t="s">
        <v>124</v>
      </c>
      <c r="C95" s="183" t="s">
        <v>126</v>
      </c>
      <c r="D95" s="184"/>
      <c r="E95" s="184"/>
      <c r="F95" s="190" t="s">
        <v>27</v>
      </c>
      <c r="G95" s="191"/>
      <c r="H95" s="191"/>
      <c r="I95" s="191">
        <f>'1 4 Pol'!G77</f>
        <v>0</v>
      </c>
      <c r="J95" s="188" t="str">
        <f>IF(I122=0,"",I95/I122*100)</f>
        <v/>
      </c>
    </row>
    <row r="96" spans="1:10" ht="36.75" customHeight="1" x14ac:dyDescent="0.25">
      <c r="A96" s="177"/>
      <c r="B96" s="182" t="s">
        <v>127</v>
      </c>
      <c r="C96" s="183" t="s">
        <v>128</v>
      </c>
      <c r="D96" s="184"/>
      <c r="E96" s="184"/>
      <c r="F96" s="190" t="s">
        <v>27</v>
      </c>
      <c r="G96" s="191"/>
      <c r="H96" s="191"/>
      <c r="I96" s="191">
        <f>'1 4 Pol'!G98</f>
        <v>0</v>
      </c>
      <c r="J96" s="188" t="str">
        <f>IF(I122=0,"",I96/I122*100)</f>
        <v/>
      </c>
    </row>
    <row r="97" spans="1:10" ht="36.75" customHeight="1" x14ac:dyDescent="0.25">
      <c r="A97" s="177"/>
      <c r="B97" s="182" t="s">
        <v>129</v>
      </c>
      <c r="C97" s="183" t="s">
        <v>130</v>
      </c>
      <c r="D97" s="184"/>
      <c r="E97" s="184"/>
      <c r="F97" s="190" t="s">
        <v>27</v>
      </c>
      <c r="G97" s="191"/>
      <c r="H97" s="191"/>
      <c r="I97" s="191">
        <f>'1 5 Pol'!G15</f>
        <v>0</v>
      </c>
      <c r="J97" s="188" t="str">
        <f>IF(I122=0,"",I97/I122*100)</f>
        <v/>
      </c>
    </row>
    <row r="98" spans="1:10" ht="36.75" customHeight="1" x14ac:dyDescent="0.25">
      <c r="A98" s="177"/>
      <c r="B98" s="182" t="s">
        <v>131</v>
      </c>
      <c r="C98" s="183" t="s">
        <v>132</v>
      </c>
      <c r="D98" s="184"/>
      <c r="E98" s="184"/>
      <c r="F98" s="190" t="s">
        <v>27</v>
      </c>
      <c r="G98" s="191"/>
      <c r="H98" s="191"/>
      <c r="I98" s="191">
        <f>'1 5 Pol'!G26</f>
        <v>0</v>
      </c>
      <c r="J98" s="188" t="str">
        <f>IF(I122=0,"",I98/I122*100)</f>
        <v/>
      </c>
    </row>
    <row r="99" spans="1:10" ht="36.75" customHeight="1" x14ac:dyDescent="0.25">
      <c r="A99" s="177"/>
      <c r="B99" s="182" t="s">
        <v>133</v>
      </c>
      <c r="C99" s="183" t="s">
        <v>134</v>
      </c>
      <c r="D99" s="184"/>
      <c r="E99" s="184"/>
      <c r="F99" s="190" t="s">
        <v>27</v>
      </c>
      <c r="G99" s="191"/>
      <c r="H99" s="191"/>
      <c r="I99" s="191">
        <f>'1 5 Pol'!G38</f>
        <v>0</v>
      </c>
      <c r="J99" s="188" t="str">
        <f>IF(I122=0,"",I99/I122*100)</f>
        <v/>
      </c>
    </row>
    <row r="100" spans="1:10" ht="36.75" customHeight="1" x14ac:dyDescent="0.25">
      <c r="A100" s="177"/>
      <c r="B100" s="182" t="s">
        <v>135</v>
      </c>
      <c r="C100" s="183" t="s">
        <v>136</v>
      </c>
      <c r="D100" s="184"/>
      <c r="E100" s="184"/>
      <c r="F100" s="190" t="s">
        <v>27</v>
      </c>
      <c r="G100" s="191"/>
      <c r="H100" s="191"/>
      <c r="I100" s="191">
        <f>'1 5 Pol'!G61</f>
        <v>0</v>
      </c>
      <c r="J100" s="188" t="str">
        <f>IF(I122=0,"",I100/I122*100)</f>
        <v/>
      </c>
    </row>
    <row r="101" spans="1:10" ht="36.75" customHeight="1" x14ac:dyDescent="0.25">
      <c r="A101" s="177"/>
      <c r="B101" s="182" t="s">
        <v>137</v>
      </c>
      <c r="C101" s="183" t="s">
        <v>138</v>
      </c>
      <c r="D101" s="184"/>
      <c r="E101" s="184"/>
      <c r="F101" s="190" t="s">
        <v>27</v>
      </c>
      <c r="G101" s="191"/>
      <c r="H101" s="191"/>
      <c r="I101" s="191">
        <f>'1 1 Pol'!G198+'1 2 Pol'!G402</f>
        <v>0</v>
      </c>
      <c r="J101" s="188" t="str">
        <f>IF(I122=0,"",I101/I122*100)</f>
        <v/>
      </c>
    </row>
    <row r="102" spans="1:10" ht="36.75" customHeight="1" x14ac:dyDescent="0.25">
      <c r="A102" s="177"/>
      <c r="B102" s="182" t="s">
        <v>139</v>
      </c>
      <c r="C102" s="183" t="s">
        <v>140</v>
      </c>
      <c r="D102" s="184"/>
      <c r="E102" s="184"/>
      <c r="F102" s="190" t="s">
        <v>27</v>
      </c>
      <c r="G102" s="191"/>
      <c r="H102" s="191"/>
      <c r="I102" s="191">
        <f>'1 1 Pol'!G223+'1 2 Pol'!G477</f>
        <v>0</v>
      </c>
      <c r="J102" s="188" t="str">
        <f>IF(I122=0,"",I102/I122*100)</f>
        <v/>
      </c>
    </row>
    <row r="103" spans="1:10" ht="36.75" customHeight="1" x14ac:dyDescent="0.25">
      <c r="A103" s="177"/>
      <c r="B103" s="182" t="s">
        <v>141</v>
      </c>
      <c r="C103" s="183" t="s">
        <v>142</v>
      </c>
      <c r="D103" s="184"/>
      <c r="E103" s="184"/>
      <c r="F103" s="190" t="s">
        <v>27</v>
      </c>
      <c r="G103" s="191"/>
      <c r="H103" s="191"/>
      <c r="I103" s="191">
        <f>'1 1 Pol'!G238+'1 2 Pol'!G517</f>
        <v>0</v>
      </c>
      <c r="J103" s="188" t="str">
        <f>IF(I122=0,"",I103/I122*100)</f>
        <v/>
      </c>
    </row>
    <row r="104" spans="1:10" ht="36.75" customHeight="1" x14ac:dyDescent="0.25">
      <c r="A104" s="177"/>
      <c r="B104" s="182" t="s">
        <v>143</v>
      </c>
      <c r="C104" s="183" t="s">
        <v>144</v>
      </c>
      <c r="D104" s="184"/>
      <c r="E104" s="184"/>
      <c r="F104" s="190" t="s">
        <v>27</v>
      </c>
      <c r="G104" s="191"/>
      <c r="H104" s="191"/>
      <c r="I104" s="191">
        <f>'1 1 Pol'!G241+'1 2 Pol'!G527</f>
        <v>0</v>
      </c>
      <c r="J104" s="188" t="str">
        <f>IF(I122=0,"",I104/I122*100)</f>
        <v/>
      </c>
    </row>
    <row r="105" spans="1:10" ht="36.75" customHeight="1" x14ac:dyDescent="0.25">
      <c r="A105" s="177"/>
      <c r="B105" s="182" t="s">
        <v>145</v>
      </c>
      <c r="C105" s="183" t="s">
        <v>146</v>
      </c>
      <c r="D105" s="184"/>
      <c r="E105" s="184"/>
      <c r="F105" s="190" t="s">
        <v>27</v>
      </c>
      <c r="G105" s="191"/>
      <c r="H105" s="191"/>
      <c r="I105" s="191">
        <f>'1 1 Pol'!G249+'1 2 Pol'!G575</f>
        <v>0</v>
      </c>
      <c r="J105" s="188" t="str">
        <f>IF(I122=0,"",I105/I122*100)</f>
        <v/>
      </c>
    </row>
    <row r="106" spans="1:10" ht="36.75" customHeight="1" x14ac:dyDescent="0.25">
      <c r="A106" s="177"/>
      <c r="B106" s="182" t="s">
        <v>147</v>
      </c>
      <c r="C106" s="183" t="s">
        <v>148</v>
      </c>
      <c r="D106" s="184"/>
      <c r="E106" s="184"/>
      <c r="F106" s="190" t="s">
        <v>27</v>
      </c>
      <c r="G106" s="191"/>
      <c r="H106" s="191"/>
      <c r="I106" s="191">
        <f>'1 2 Pol'!G627</f>
        <v>0</v>
      </c>
      <c r="J106" s="188" t="str">
        <f>IF(I122=0,"",I106/I122*100)</f>
        <v/>
      </c>
    </row>
    <row r="107" spans="1:10" ht="36.75" customHeight="1" x14ac:dyDescent="0.25">
      <c r="A107" s="177"/>
      <c r="B107" s="182" t="s">
        <v>149</v>
      </c>
      <c r="C107" s="183" t="s">
        <v>150</v>
      </c>
      <c r="D107" s="184"/>
      <c r="E107" s="184"/>
      <c r="F107" s="190" t="s">
        <v>27</v>
      </c>
      <c r="G107" s="191"/>
      <c r="H107" s="191"/>
      <c r="I107" s="191">
        <f>'1 2 Pol'!G658</f>
        <v>0</v>
      </c>
      <c r="J107" s="188" t="str">
        <f>IF(I122=0,"",I107/I122*100)</f>
        <v/>
      </c>
    </row>
    <row r="108" spans="1:10" ht="36.75" customHeight="1" x14ac:dyDescent="0.25">
      <c r="A108" s="177"/>
      <c r="B108" s="182" t="s">
        <v>151</v>
      </c>
      <c r="C108" s="183" t="s">
        <v>152</v>
      </c>
      <c r="D108" s="184"/>
      <c r="E108" s="184"/>
      <c r="F108" s="190" t="s">
        <v>27</v>
      </c>
      <c r="G108" s="191"/>
      <c r="H108" s="191"/>
      <c r="I108" s="191">
        <f>'1 2 Pol'!G668</f>
        <v>0</v>
      </c>
      <c r="J108" s="188" t="str">
        <f>IF(I122=0,"",I108/I122*100)</f>
        <v/>
      </c>
    </row>
    <row r="109" spans="1:10" ht="36.75" customHeight="1" x14ac:dyDescent="0.25">
      <c r="A109" s="177"/>
      <c r="B109" s="182" t="s">
        <v>153</v>
      </c>
      <c r="C109" s="183" t="s">
        <v>154</v>
      </c>
      <c r="D109" s="184"/>
      <c r="E109" s="184"/>
      <c r="F109" s="190" t="s">
        <v>27</v>
      </c>
      <c r="G109" s="191"/>
      <c r="H109" s="191"/>
      <c r="I109" s="191">
        <f>'1 1 Pol'!G258</f>
        <v>0</v>
      </c>
      <c r="J109" s="188" t="str">
        <f>IF(I122=0,"",I109/I122*100)</f>
        <v/>
      </c>
    </row>
    <row r="110" spans="1:10" ht="36.75" customHeight="1" x14ac:dyDescent="0.25">
      <c r="A110" s="177"/>
      <c r="B110" s="182" t="s">
        <v>155</v>
      </c>
      <c r="C110" s="183" t="s">
        <v>156</v>
      </c>
      <c r="D110" s="184"/>
      <c r="E110" s="184"/>
      <c r="F110" s="190" t="s">
        <v>27</v>
      </c>
      <c r="G110" s="191"/>
      <c r="H110" s="191"/>
      <c r="I110" s="191">
        <f>'1 2 Pol'!G708</f>
        <v>0</v>
      </c>
      <c r="J110" s="188" t="str">
        <f>IF(I122=0,"",I110/I122*100)</f>
        <v/>
      </c>
    </row>
    <row r="111" spans="1:10" ht="36.75" customHeight="1" x14ac:dyDescent="0.25">
      <c r="A111" s="177"/>
      <c r="B111" s="182" t="s">
        <v>157</v>
      </c>
      <c r="C111" s="183" t="s">
        <v>158</v>
      </c>
      <c r="D111" s="184"/>
      <c r="E111" s="184"/>
      <c r="F111" s="190" t="s">
        <v>27</v>
      </c>
      <c r="G111" s="191"/>
      <c r="H111" s="191"/>
      <c r="I111" s="191">
        <f>'1 2 Pol'!G721</f>
        <v>0</v>
      </c>
      <c r="J111" s="188" t="str">
        <f>IF(I122=0,"",I111/I122*100)</f>
        <v/>
      </c>
    </row>
    <row r="112" spans="1:10" ht="36.75" customHeight="1" x14ac:dyDescent="0.25">
      <c r="A112" s="177"/>
      <c r="B112" s="182" t="s">
        <v>159</v>
      </c>
      <c r="C112" s="183" t="s">
        <v>160</v>
      </c>
      <c r="D112" s="184"/>
      <c r="E112" s="184"/>
      <c r="F112" s="190" t="s">
        <v>27</v>
      </c>
      <c r="G112" s="191"/>
      <c r="H112" s="191"/>
      <c r="I112" s="191">
        <f>'1 3 Pol'!G20</f>
        <v>0</v>
      </c>
      <c r="J112" s="188" t="str">
        <f>IF(I122=0,"",I112/I122*100)</f>
        <v/>
      </c>
    </row>
    <row r="113" spans="1:10" ht="36.75" customHeight="1" x14ac:dyDescent="0.25">
      <c r="A113" s="177"/>
      <c r="B113" s="182" t="s">
        <v>159</v>
      </c>
      <c r="C113" s="183" t="s">
        <v>161</v>
      </c>
      <c r="D113" s="184"/>
      <c r="E113" s="184"/>
      <c r="F113" s="190" t="s">
        <v>27</v>
      </c>
      <c r="G113" s="191"/>
      <c r="H113" s="191"/>
      <c r="I113" s="191">
        <f>'1 1 Pol'!G284+'1 2 Pol'!G753</f>
        <v>0</v>
      </c>
      <c r="J113" s="188" t="str">
        <f>IF(I122=0,"",I113/I122*100)</f>
        <v/>
      </c>
    </row>
    <row r="114" spans="1:10" ht="36.75" customHeight="1" x14ac:dyDescent="0.25">
      <c r="A114" s="177"/>
      <c r="B114" s="182" t="s">
        <v>162</v>
      </c>
      <c r="C114" s="183" t="s">
        <v>163</v>
      </c>
      <c r="D114" s="184"/>
      <c r="E114" s="184"/>
      <c r="F114" s="190" t="s">
        <v>27</v>
      </c>
      <c r="G114" s="191"/>
      <c r="H114" s="191"/>
      <c r="I114" s="191">
        <f>'1 1 Pol'!G288+'1 2 Pol'!G791</f>
        <v>0</v>
      </c>
      <c r="J114" s="188" t="str">
        <f>IF(I122=0,"",I114/I122*100)</f>
        <v/>
      </c>
    </row>
    <row r="115" spans="1:10" ht="36.75" customHeight="1" x14ac:dyDescent="0.25">
      <c r="A115" s="177"/>
      <c r="B115" s="182" t="s">
        <v>164</v>
      </c>
      <c r="C115" s="183" t="s">
        <v>165</v>
      </c>
      <c r="D115" s="184"/>
      <c r="E115" s="184"/>
      <c r="F115" s="190" t="s">
        <v>27</v>
      </c>
      <c r="G115" s="191"/>
      <c r="H115" s="191"/>
      <c r="I115" s="191">
        <f>'1 1 Pol'!G293</f>
        <v>0</v>
      </c>
      <c r="J115" s="188" t="str">
        <f>IF(I122=0,"",I115/I122*100)</f>
        <v/>
      </c>
    </row>
    <row r="116" spans="1:10" ht="36.75" customHeight="1" x14ac:dyDescent="0.25">
      <c r="A116" s="177"/>
      <c r="B116" s="182" t="s">
        <v>166</v>
      </c>
      <c r="C116" s="183" t="s">
        <v>167</v>
      </c>
      <c r="D116" s="184"/>
      <c r="E116" s="184"/>
      <c r="F116" s="190" t="s">
        <v>28</v>
      </c>
      <c r="G116" s="191"/>
      <c r="H116" s="191"/>
      <c r="I116" s="191">
        <f>'1 6 Pol'!G8</f>
        <v>0</v>
      </c>
      <c r="J116" s="188" t="str">
        <f>IF(I122=0,"",I116/I122*100)</f>
        <v/>
      </c>
    </row>
    <row r="117" spans="1:10" ht="36.75" customHeight="1" x14ac:dyDescent="0.25">
      <c r="A117" s="177"/>
      <c r="B117" s="182" t="s">
        <v>168</v>
      </c>
      <c r="C117" s="183" t="s">
        <v>169</v>
      </c>
      <c r="D117" s="184"/>
      <c r="E117" s="184"/>
      <c r="F117" s="190" t="s">
        <v>28</v>
      </c>
      <c r="G117" s="191"/>
      <c r="H117" s="191"/>
      <c r="I117" s="191">
        <f>'1 6 Pol'!G96</f>
        <v>0</v>
      </c>
      <c r="J117" s="188" t="str">
        <f>IF(I122=0,"",I117/I122*100)</f>
        <v/>
      </c>
    </row>
    <row r="118" spans="1:10" ht="36.75" customHeight="1" x14ac:dyDescent="0.25">
      <c r="A118" s="177"/>
      <c r="B118" s="182" t="s">
        <v>170</v>
      </c>
      <c r="C118" s="183" t="s">
        <v>171</v>
      </c>
      <c r="D118" s="184"/>
      <c r="E118" s="184"/>
      <c r="F118" s="190" t="s">
        <v>28</v>
      </c>
      <c r="G118" s="191"/>
      <c r="H118" s="191"/>
      <c r="I118" s="191">
        <f>'1 6 Pol'!G67</f>
        <v>0</v>
      </c>
      <c r="J118" s="188" t="str">
        <f>IF(I122=0,"",I118/I122*100)</f>
        <v/>
      </c>
    </row>
    <row r="119" spans="1:10" ht="36.75" customHeight="1" x14ac:dyDescent="0.25">
      <c r="A119" s="177"/>
      <c r="B119" s="182" t="s">
        <v>172</v>
      </c>
      <c r="C119" s="183" t="s">
        <v>173</v>
      </c>
      <c r="D119" s="184"/>
      <c r="E119" s="184"/>
      <c r="F119" s="190" t="s">
        <v>174</v>
      </c>
      <c r="G119" s="191"/>
      <c r="H119" s="191"/>
      <c r="I119" s="191">
        <f>'1 1 Pol'!G295</f>
        <v>0</v>
      </c>
      <c r="J119" s="188" t="str">
        <f>IF(I122=0,"",I119/I122*100)</f>
        <v/>
      </c>
    </row>
    <row r="120" spans="1:10" ht="36.75" customHeight="1" x14ac:dyDescent="0.25">
      <c r="A120" s="177"/>
      <c r="B120" s="182" t="s">
        <v>175</v>
      </c>
      <c r="C120" s="183" t="s">
        <v>29</v>
      </c>
      <c r="D120" s="184"/>
      <c r="E120" s="184"/>
      <c r="F120" s="190" t="s">
        <v>175</v>
      </c>
      <c r="G120" s="191"/>
      <c r="H120" s="191"/>
      <c r="I120" s="191">
        <f>'1 VRN Pol'!G8</f>
        <v>0</v>
      </c>
      <c r="J120" s="188" t="str">
        <f>IF(I122=0,"",I120/I122*100)</f>
        <v/>
      </c>
    </row>
    <row r="121" spans="1:10" ht="36.75" customHeight="1" x14ac:dyDescent="0.25">
      <c r="A121" s="177"/>
      <c r="B121" s="182" t="s">
        <v>176</v>
      </c>
      <c r="C121" s="183" t="s">
        <v>30</v>
      </c>
      <c r="D121" s="184"/>
      <c r="E121" s="184"/>
      <c r="F121" s="190" t="s">
        <v>176</v>
      </c>
      <c r="G121" s="191"/>
      <c r="H121" s="191"/>
      <c r="I121" s="191">
        <f>'1 VRN Pol'!G15</f>
        <v>0</v>
      </c>
      <c r="J121" s="188" t="str">
        <f>IF(I122=0,"",I121/I122*100)</f>
        <v/>
      </c>
    </row>
    <row r="122" spans="1:10" ht="25.5" customHeight="1" x14ac:dyDescent="0.25">
      <c r="A122" s="178"/>
      <c r="B122" s="185" t="s">
        <v>1</v>
      </c>
      <c r="C122" s="186"/>
      <c r="D122" s="187"/>
      <c r="E122" s="187"/>
      <c r="F122" s="192"/>
      <c r="G122" s="193"/>
      <c r="H122" s="193"/>
      <c r="I122" s="193">
        <f>SUM(I66:I121)</f>
        <v>0</v>
      </c>
      <c r="J122" s="189">
        <f>SUM(J66:J121)</f>
        <v>0</v>
      </c>
    </row>
    <row r="123" spans="1:10" x14ac:dyDescent="0.25">
      <c r="F123" s="133"/>
      <c r="G123" s="133"/>
      <c r="H123" s="133"/>
      <c r="I123" s="133"/>
      <c r="J123" s="134"/>
    </row>
    <row r="124" spans="1:10" x14ac:dyDescent="0.25">
      <c r="F124" s="133"/>
      <c r="G124" s="133"/>
      <c r="H124" s="133"/>
      <c r="I124" s="133"/>
      <c r="J124" s="134"/>
    </row>
    <row r="125" spans="1:10" x14ac:dyDescent="0.25">
      <c r="F125" s="133"/>
      <c r="G125" s="133"/>
      <c r="H125" s="133"/>
      <c r="I125" s="133"/>
      <c r="J125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8">
    <mergeCell ref="C120:E120"/>
    <mergeCell ref="C121:E121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B49:E49"/>
    <mergeCell ref="C66:E66"/>
    <mergeCell ref="C67:E67"/>
    <mergeCell ref="C68:E68"/>
    <mergeCell ref="C69:E6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6DC6-FD8B-41AD-A5FB-8FF9AF256B7E}">
  <sheetPr>
    <outlinePr summaryBelow="0"/>
  </sheetPr>
  <dimension ref="A1:BH5000"/>
  <sheetViews>
    <sheetView tabSelected="1" workbookViewId="0">
      <pane ySplit="7" topLeftCell="A310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177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178</v>
      </c>
    </row>
    <row r="3" spans="1:60" ht="25.05" customHeight="1" x14ac:dyDescent="0.25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5" t="s">
        <v>178</v>
      </c>
      <c r="AG3" t="s">
        <v>179</v>
      </c>
    </row>
    <row r="4" spans="1:60" ht="25.05" customHeight="1" x14ac:dyDescent="0.25">
      <c r="A4" s="200" t="s">
        <v>10</v>
      </c>
      <c r="B4" s="201" t="s">
        <v>46</v>
      </c>
      <c r="C4" s="202" t="s">
        <v>47</v>
      </c>
      <c r="D4" s="203"/>
      <c r="E4" s="203"/>
      <c r="F4" s="203"/>
      <c r="G4" s="204"/>
      <c r="AG4" t="s">
        <v>180</v>
      </c>
    </row>
    <row r="5" spans="1:60" x14ac:dyDescent="0.25">
      <c r="D5" s="10"/>
    </row>
    <row r="6" spans="1:60" ht="39.6" x14ac:dyDescent="0.25">
      <c r="A6" s="206" t="s">
        <v>181</v>
      </c>
      <c r="B6" s="208" t="s">
        <v>182</v>
      </c>
      <c r="C6" s="208" t="s">
        <v>183</v>
      </c>
      <c r="D6" s="207" t="s">
        <v>184</v>
      </c>
      <c r="E6" s="206" t="s">
        <v>185</v>
      </c>
      <c r="F6" s="205" t="s">
        <v>186</v>
      </c>
      <c r="G6" s="206" t="s">
        <v>31</v>
      </c>
      <c r="H6" s="209" t="s">
        <v>32</v>
      </c>
      <c r="I6" s="209" t="s">
        <v>187</v>
      </c>
      <c r="J6" s="209" t="s">
        <v>33</v>
      </c>
      <c r="K6" s="209" t="s">
        <v>188</v>
      </c>
      <c r="L6" s="209" t="s">
        <v>189</v>
      </c>
      <c r="M6" s="209" t="s">
        <v>190</v>
      </c>
      <c r="N6" s="209" t="s">
        <v>191</v>
      </c>
      <c r="O6" s="209" t="s">
        <v>192</v>
      </c>
      <c r="P6" s="209" t="s">
        <v>193</v>
      </c>
      <c r="Q6" s="209" t="s">
        <v>194</v>
      </c>
      <c r="R6" s="209" t="s">
        <v>195</v>
      </c>
      <c r="S6" s="209" t="s">
        <v>196</v>
      </c>
      <c r="T6" s="209" t="s">
        <v>197</v>
      </c>
      <c r="U6" s="209" t="s">
        <v>198</v>
      </c>
      <c r="V6" s="209" t="s">
        <v>199</v>
      </c>
      <c r="W6" s="209" t="s">
        <v>200</v>
      </c>
      <c r="X6" s="209" t="s">
        <v>201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38" t="s">
        <v>202</v>
      </c>
      <c r="B8" s="239" t="s">
        <v>46</v>
      </c>
      <c r="C8" s="262" t="s">
        <v>80</v>
      </c>
      <c r="D8" s="240"/>
      <c r="E8" s="241"/>
      <c r="F8" s="242"/>
      <c r="G8" s="242">
        <f>SUMIF(AG9:AG20,"&lt;&gt;NOR",G9:G20)</f>
        <v>0</v>
      </c>
      <c r="H8" s="242"/>
      <c r="I8" s="242">
        <f>SUM(I9:I20)</f>
        <v>0</v>
      </c>
      <c r="J8" s="242"/>
      <c r="K8" s="242">
        <f>SUM(K9:K20)</f>
        <v>0</v>
      </c>
      <c r="L8" s="242"/>
      <c r="M8" s="242">
        <f>SUM(M9:M20)</f>
        <v>0</v>
      </c>
      <c r="N8" s="241"/>
      <c r="O8" s="241">
        <f>SUM(O9:O20)</f>
        <v>0</v>
      </c>
      <c r="P8" s="241"/>
      <c r="Q8" s="241">
        <f>SUM(Q9:Q20)</f>
        <v>0.87</v>
      </c>
      <c r="R8" s="242"/>
      <c r="S8" s="242"/>
      <c r="T8" s="243"/>
      <c r="U8" s="237"/>
      <c r="V8" s="237">
        <f>SUM(V9:V20)</f>
        <v>38.839999999999996</v>
      </c>
      <c r="W8" s="237"/>
      <c r="X8" s="237"/>
      <c r="AG8" t="s">
        <v>203</v>
      </c>
    </row>
    <row r="9" spans="1:60" outlineLevel="1" x14ac:dyDescent="0.25">
      <c r="A9" s="244">
        <v>1</v>
      </c>
      <c r="B9" s="245" t="s">
        <v>204</v>
      </c>
      <c r="C9" s="263" t="s">
        <v>205</v>
      </c>
      <c r="D9" s="246" t="s">
        <v>206</v>
      </c>
      <c r="E9" s="247">
        <v>2.6225999999999998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15</v>
      </c>
      <c r="M9" s="249">
        <f>G9*(1+L9/100)</f>
        <v>0</v>
      </c>
      <c r="N9" s="247">
        <v>0</v>
      </c>
      <c r="O9" s="247">
        <f>ROUND(E9*N9,2)</f>
        <v>0</v>
      </c>
      <c r="P9" s="247">
        <v>0.33</v>
      </c>
      <c r="Q9" s="247">
        <f>ROUND(E9*P9,2)</f>
        <v>0.87</v>
      </c>
      <c r="R9" s="249"/>
      <c r="S9" s="249" t="s">
        <v>207</v>
      </c>
      <c r="T9" s="250" t="s">
        <v>207</v>
      </c>
      <c r="U9" s="231">
        <v>0.52649999999999997</v>
      </c>
      <c r="V9" s="231">
        <f>ROUND(E9*U9,2)</f>
        <v>1.38</v>
      </c>
      <c r="W9" s="231"/>
      <c r="X9" s="23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4" t="s">
        <v>210</v>
      </c>
      <c r="D10" s="233"/>
      <c r="E10" s="234">
        <v>2.6225999999999998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4">
        <v>2</v>
      </c>
      <c r="B11" s="245" t="s">
        <v>212</v>
      </c>
      <c r="C11" s="263" t="s">
        <v>213</v>
      </c>
      <c r="D11" s="246" t="s">
        <v>214</v>
      </c>
      <c r="E11" s="247">
        <v>5.8883599999999996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15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207</v>
      </c>
      <c r="T11" s="250" t="s">
        <v>207</v>
      </c>
      <c r="U11" s="231">
        <v>3.5329999999999999</v>
      </c>
      <c r="V11" s="231">
        <f>ROUND(E11*U11,2)</f>
        <v>20.8</v>
      </c>
      <c r="W11" s="231"/>
      <c r="X11" s="231" t="s">
        <v>208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209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4" t="s">
        <v>215</v>
      </c>
      <c r="D12" s="233"/>
      <c r="E12" s="234">
        <v>2.3408000000000002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0"/>
      <c r="Z12" s="210"/>
      <c r="AA12" s="210"/>
      <c r="AB12" s="210"/>
      <c r="AC12" s="210"/>
      <c r="AD12" s="210"/>
      <c r="AE12" s="210"/>
      <c r="AF12" s="210"/>
      <c r="AG12" s="210" t="s">
        <v>211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4" t="s">
        <v>216</v>
      </c>
      <c r="D13" s="233"/>
      <c r="E13" s="234">
        <v>0.66269999999999996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10"/>
      <c r="Z13" s="210"/>
      <c r="AA13" s="210"/>
      <c r="AB13" s="210"/>
      <c r="AC13" s="210"/>
      <c r="AD13" s="210"/>
      <c r="AE13" s="210"/>
      <c r="AF13" s="210"/>
      <c r="AG13" s="210" t="s">
        <v>211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4" t="s">
        <v>217</v>
      </c>
      <c r="D14" s="233"/>
      <c r="E14" s="234">
        <v>2.70886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10"/>
      <c r="Z14" s="210"/>
      <c r="AA14" s="210"/>
      <c r="AB14" s="210"/>
      <c r="AC14" s="210"/>
      <c r="AD14" s="210"/>
      <c r="AE14" s="210"/>
      <c r="AF14" s="210"/>
      <c r="AG14" s="210" t="s">
        <v>211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4" t="s">
        <v>218</v>
      </c>
      <c r="D15" s="233"/>
      <c r="E15" s="234">
        <v>0.17599999999999999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10"/>
      <c r="Z15" s="210"/>
      <c r="AA15" s="210"/>
      <c r="AB15" s="210"/>
      <c r="AC15" s="210"/>
      <c r="AD15" s="210"/>
      <c r="AE15" s="210"/>
      <c r="AF15" s="210"/>
      <c r="AG15" s="210" t="s">
        <v>211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4">
        <v>3</v>
      </c>
      <c r="B16" s="245" t="s">
        <v>219</v>
      </c>
      <c r="C16" s="263" t="s">
        <v>220</v>
      </c>
      <c r="D16" s="246" t="s">
        <v>214</v>
      </c>
      <c r="E16" s="247">
        <v>8.5109600000000007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15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207</v>
      </c>
      <c r="T16" s="250" t="s">
        <v>207</v>
      </c>
      <c r="U16" s="231">
        <v>0.01</v>
      </c>
      <c r="V16" s="231">
        <f>ROUND(E16*U16,2)</f>
        <v>0.09</v>
      </c>
      <c r="W16" s="231"/>
      <c r="X16" s="231" t="s">
        <v>208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209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4" t="s">
        <v>221</v>
      </c>
      <c r="D17" s="233"/>
      <c r="E17" s="234">
        <v>8.5109600000000007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10"/>
      <c r="Z17" s="210"/>
      <c r="AA17" s="210"/>
      <c r="AB17" s="210"/>
      <c r="AC17" s="210"/>
      <c r="AD17" s="210"/>
      <c r="AE17" s="210"/>
      <c r="AF17" s="210"/>
      <c r="AG17" s="210" t="s">
        <v>211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1">
        <v>4</v>
      </c>
      <c r="B18" s="252" t="s">
        <v>222</v>
      </c>
      <c r="C18" s="265" t="s">
        <v>223</v>
      </c>
      <c r="D18" s="253" t="s">
        <v>214</v>
      </c>
      <c r="E18" s="254">
        <v>8.5109600000000007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4">
        <v>0</v>
      </c>
      <c r="O18" s="254">
        <f>ROUND(E18*N18,2)</f>
        <v>0</v>
      </c>
      <c r="P18" s="254">
        <v>0</v>
      </c>
      <c r="Q18" s="254">
        <f>ROUND(E18*P18,2)</f>
        <v>0</v>
      </c>
      <c r="R18" s="256"/>
      <c r="S18" s="256" t="s">
        <v>207</v>
      </c>
      <c r="T18" s="257" t="s">
        <v>207</v>
      </c>
      <c r="U18" s="231">
        <v>1.9379999999999999</v>
      </c>
      <c r="V18" s="231">
        <f>ROUND(E18*U18,2)</f>
        <v>16.489999999999998</v>
      </c>
      <c r="W18" s="231"/>
      <c r="X18" s="231" t="s">
        <v>208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1">
        <v>5</v>
      </c>
      <c r="B19" s="252" t="s">
        <v>224</v>
      </c>
      <c r="C19" s="265" t="s">
        <v>225</v>
      </c>
      <c r="D19" s="253" t="s">
        <v>214</v>
      </c>
      <c r="E19" s="254">
        <v>8.5109600000000007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/>
      <c r="S19" s="256" t="s">
        <v>207</v>
      </c>
      <c r="T19" s="257" t="s">
        <v>207</v>
      </c>
      <c r="U19" s="231">
        <v>8.9999999999999993E-3</v>
      </c>
      <c r="V19" s="231">
        <f>ROUND(E19*U19,2)</f>
        <v>0.08</v>
      </c>
      <c r="W19" s="231"/>
      <c r="X19" s="231" t="s">
        <v>208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209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51">
        <v>6</v>
      </c>
      <c r="B20" s="252" t="s">
        <v>226</v>
      </c>
      <c r="C20" s="265" t="s">
        <v>227</v>
      </c>
      <c r="D20" s="253" t="s">
        <v>214</v>
      </c>
      <c r="E20" s="254">
        <v>8.5109600000000007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4">
        <v>0</v>
      </c>
      <c r="O20" s="254">
        <f>ROUND(E20*N20,2)</f>
        <v>0</v>
      </c>
      <c r="P20" s="254">
        <v>0</v>
      </c>
      <c r="Q20" s="254">
        <f>ROUND(E20*P20,2)</f>
        <v>0</v>
      </c>
      <c r="R20" s="256"/>
      <c r="S20" s="256" t="s">
        <v>207</v>
      </c>
      <c r="T20" s="257" t="s">
        <v>207</v>
      </c>
      <c r="U20" s="231">
        <v>0</v>
      </c>
      <c r="V20" s="231">
        <f>ROUND(E20*U20,2)</f>
        <v>0</v>
      </c>
      <c r="W20" s="231"/>
      <c r="X20" s="231" t="s">
        <v>208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38" t="s">
        <v>202</v>
      </c>
      <c r="B21" s="239" t="s">
        <v>96</v>
      </c>
      <c r="C21" s="262" t="s">
        <v>97</v>
      </c>
      <c r="D21" s="240"/>
      <c r="E21" s="241"/>
      <c r="F21" s="242"/>
      <c r="G21" s="242">
        <f>SUMIF(AG22:AG22,"&lt;&gt;NOR",G22:G22)</f>
        <v>0</v>
      </c>
      <c r="H21" s="242"/>
      <c r="I21" s="242">
        <f>SUM(I22:I22)</f>
        <v>0</v>
      </c>
      <c r="J21" s="242"/>
      <c r="K21" s="242">
        <f>SUM(K22:K22)</f>
        <v>0</v>
      </c>
      <c r="L21" s="242"/>
      <c r="M21" s="242">
        <f>SUM(M22:M22)</f>
        <v>0</v>
      </c>
      <c r="N21" s="241"/>
      <c r="O21" s="241">
        <f>SUM(O22:O22)</f>
        <v>0</v>
      </c>
      <c r="P21" s="241"/>
      <c r="Q21" s="241">
        <f>SUM(Q22:Q22)</f>
        <v>0</v>
      </c>
      <c r="R21" s="242"/>
      <c r="S21" s="242"/>
      <c r="T21" s="243"/>
      <c r="U21" s="237"/>
      <c r="V21" s="237">
        <f>SUM(V22:V22)</f>
        <v>160</v>
      </c>
      <c r="W21" s="237"/>
      <c r="X21" s="237"/>
      <c r="AG21" t="s">
        <v>203</v>
      </c>
    </row>
    <row r="22" spans="1:60" ht="20.399999999999999" outlineLevel="1" x14ac:dyDescent="0.25">
      <c r="A22" s="251">
        <v>7</v>
      </c>
      <c r="B22" s="252" t="s">
        <v>228</v>
      </c>
      <c r="C22" s="265" t="s">
        <v>229</v>
      </c>
      <c r="D22" s="253" t="s">
        <v>230</v>
      </c>
      <c r="E22" s="254">
        <v>160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4">
        <v>0</v>
      </c>
      <c r="O22" s="254">
        <f>ROUND(E22*N22,2)</f>
        <v>0</v>
      </c>
      <c r="P22" s="254">
        <v>0</v>
      </c>
      <c r="Q22" s="254">
        <f>ROUND(E22*P22,2)</f>
        <v>0</v>
      </c>
      <c r="R22" s="256" t="s">
        <v>231</v>
      </c>
      <c r="S22" s="256" t="s">
        <v>207</v>
      </c>
      <c r="T22" s="257" t="s">
        <v>207</v>
      </c>
      <c r="U22" s="231">
        <v>1</v>
      </c>
      <c r="V22" s="231">
        <f>ROUND(E22*U22,2)</f>
        <v>160</v>
      </c>
      <c r="W22" s="231"/>
      <c r="X22" s="231" t="s">
        <v>97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232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38" t="s">
        <v>202</v>
      </c>
      <c r="B23" s="239" t="s">
        <v>102</v>
      </c>
      <c r="C23" s="262" t="s">
        <v>103</v>
      </c>
      <c r="D23" s="240"/>
      <c r="E23" s="241"/>
      <c r="F23" s="242"/>
      <c r="G23" s="242">
        <f>SUMIF(AG24:AG197,"&lt;&gt;NOR",G24:G197)</f>
        <v>0</v>
      </c>
      <c r="H23" s="242"/>
      <c r="I23" s="242">
        <f>SUM(I24:I197)</f>
        <v>0</v>
      </c>
      <c r="J23" s="242"/>
      <c r="K23" s="242">
        <f>SUM(K24:K197)</f>
        <v>0</v>
      </c>
      <c r="L23" s="242"/>
      <c r="M23" s="242">
        <f>SUM(M24:M197)</f>
        <v>0</v>
      </c>
      <c r="N23" s="241"/>
      <c r="O23" s="241">
        <f>SUM(O24:O197)</f>
        <v>0.41000000000000003</v>
      </c>
      <c r="P23" s="241"/>
      <c r="Q23" s="241">
        <f>SUM(Q24:Q197)</f>
        <v>65.27000000000001</v>
      </c>
      <c r="R23" s="242"/>
      <c r="S23" s="242"/>
      <c r="T23" s="243"/>
      <c r="U23" s="237"/>
      <c r="V23" s="237">
        <f>SUM(V24:V197)</f>
        <v>204.31</v>
      </c>
      <c r="W23" s="237"/>
      <c r="X23" s="237"/>
      <c r="AG23" t="s">
        <v>203</v>
      </c>
    </row>
    <row r="24" spans="1:60" outlineLevel="1" x14ac:dyDescent="0.25">
      <c r="A24" s="244">
        <v>8</v>
      </c>
      <c r="B24" s="245" t="s">
        <v>233</v>
      </c>
      <c r="C24" s="263" t="s">
        <v>234</v>
      </c>
      <c r="D24" s="246" t="s">
        <v>214</v>
      </c>
      <c r="E24" s="247">
        <v>10.009270000000001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15</v>
      </c>
      <c r="M24" s="249">
        <f>G24*(1+L24/100)</f>
        <v>0</v>
      </c>
      <c r="N24" s="247">
        <v>1.2800000000000001E-3</v>
      </c>
      <c r="O24" s="247">
        <f>ROUND(E24*N24,2)</f>
        <v>0.01</v>
      </c>
      <c r="P24" s="247">
        <v>1.8</v>
      </c>
      <c r="Q24" s="247">
        <f>ROUND(E24*P24,2)</f>
        <v>18.02</v>
      </c>
      <c r="R24" s="249"/>
      <c r="S24" s="249" t="s">
        <v>207</v>
      </c>
      <c r="T24" s="250" t="s">
        <v>207</v>
      </c>
      <c r="U24" s="231">
        <v>1.52</v>
      </c>
      <c r="V24" s="231">
        <f>ROUND(E24*U24,2)</f>
        <v>15.21</v>
      </c>
      <c r="W24" s="231"/>
      <c r="X24" s="231" t="s">
        <v>208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4" t="s">
        <v>235</v>
      </c>
      <c r="D25" s="233"/>
      <c r="E25" s="234">
        <v>0.33660000000000001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10"/>
      <c r="Z25" s="210"/>
      <c r="AA25" s="210"/>
      <c r="AB25" s="210"/>
      <c r="AC25" s="210"/>
      <c r="AD25" s="210"/>
      <c r="AE25" s="210"/>
      <c r="AF25" s="210"/>
      <c r="AG25" s="210" t="s">
        <v>211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4" t="s">
        <v>236</v>
      </c>
      <c r="D26" s="233"/>
      <c r="E26" s="234">
        <v>2.4E-2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10"/>
      <c r="Z26" s="210"/>
      <c r="AA26" s="210"/>
      <c r="AB26" s="210"/>
      <c r="AC26" s="210"/>
      <c r="AD26" s="210"/>
      <c r="AE26" s="210"/>
      <c r="AF26" s="210"/>
      <c r="AG26" s="210" t="s">
        <v>211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4" t="s">
        <v>237</v>
      </c>
      <c r="D27" s="233"/>
      <c r="E27" s="234">
        <v>0.67459999999999998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10"/>
      <c r="Z27" s="210"/>
      <c r="AA27" s="210"/>
      <c r="AB27" s="210"/>
      <c r="AC27" s="210"/>
      <c r="AD27" s="210"/>
      <c r="AE27" s="210"/>
      <c r="AF27" s="210"/>
      <c r="AG27" s="210" t="s">
        <v>211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4" t="s">
        <v>238</v>
      </c>
      <c r="D28" s="233"/>
      <c r="E28" s="234">
        <v>0.67459999999999998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10"/>
      <c r="Z28" s="210"/>
      <c r="AA28" s="210"/>
      <c r="AB28" s="210"/>
      <c r="AC28" s="210"/>
      <c r="AD28" s="210"/>
      <c r="AE28" s="210"/>
      <c r="AF28" s="210"/>
      <c r="AG28" s="210" t="s">
        <v>211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4" t="s">
        <v>239</v>
      </c>
      <c r="D29" s="233"/>
      <c r="E29" s="234">
        <v>0.60599999999999998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10"/>
      <c r="Z29" s="210"/>
      <c r="AA29" s="210"/>
      <c r="AB29" s="210"/>
      <c r="AC29" s="210"/>
      <c r="AD29" s="210"/>
      <c r="AE29" s="210"/>
      <c r="AF29" s="210"/>
      <c r="AG29" s="210" t="s">
        <v>211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4" t="s">
        <v>240</v>
      </c>
      <c r="D30" s="233"/>
      <c r="E30" s="234">
        <v>0.68540999999999996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10"/>
      <c r="Z30" s="210"/>
      <c r="AA30" s="210"/>
      <c r="AB30" s="210"/>
      <c r="AC30" s="210"/>
      <c r="AD30" s="210"/>
      <c r="AE30" s="210"/>
      <c r="AF30" s="210"/>
      <c r="AG30" s="210" t="s">
        <v>211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4" t="s">
        <v>241</v>
      </c>
      <c r="D31" s="233"/>
      <c r="E31" s="234">
        <v>0.85860000000000003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10"/>
      <c r="Z31" s="210"/>
      <c r="AA31" s="210"/>
      <c r="AB31" s="210"/>
      <c r="AC31" s="210"/>
      <c r="AD31" s="210"/>
      <c r="AE31" s="210"/>
      <c r="AF31" s="210"/>
      <c r="AG31" s="210" t="s">
        <v>211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4" t="s">
        <v>242</v>
      </c>
      <c r="D32" s="233"/>
      <c r="E32" s="234">
        <v>0.93125999999999998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10"/>
      <c r="Z32" s="210"/>
      <c r="AA32" s="210"/>
      <c r="AB32" s="210"/>
      <c r="AC32" s="210"/>
      <c r="AD32" s="210"/>
      <c r="AE32" s="210"/>
      <c r="AF32" s="210"/>
      <c r="AG32" s="210" t="s">
        <v>211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4" t="s">
        <v>243</v>
      </c>
      <c r="D33" s="233"/>
      <c r="E33" s="234">
        <v>0.14025000000000001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10"/>
      <c r="Z33" s="210"/>
      <c r="AA33" s="210"/>
      <c r="AB33" s="210"/>
      <c r="AC33" s="210"/>
      <c r="AD33" s="210"/>
      <c r="AE33" s="210"/>
      <c r="AF33" s="210"/>
      <c r="AG33" s="210" t="s">
        <v>211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4" t="s">
        <v>244</v>
      </c>
      <c r="D34" s="233"/>
      <c r="E34" s="234">
        <v>1.4792400000000001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10"/>
      <c r="Z34" s="210"/>
      <c r="AA34" s="210"/>
      <c r="AB34" s="210"/>
      <c r="AC34" s="210"/>
      <c r="AD34" s="210"/>
      <c r="AE34" s="210"/>
      <c r="AF34" s="210"/>
      <c r="AG34" s="210" t="s">
        <v>211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4" t="s">
        <v>242</v>
      </c>
      <c r="D35" s="233"/>
      <c r="E35" s="234">
        <v>0.93125999999999998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10"/>
      <c r="Z35" s="210"/>
      <c r="AA35" s="210"/>
      <c r="AB35" s="210"/>
      <c r="AC35" s="210"/>
      <c r="AD35" s="210"/>
      <c r="AE35" s="210"/>
      <c r="AF35" s="210"/>
      <c r="AG35" s="210" t="s">
        <v>211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4" t="s">
        <v>243</v>
      </c>
      <c r="D36" s="233"/>
      <c r="E36" s="234">
        <v>0.14025000000000001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10"/>
      <c r="Z36" s="210"/>
      <c r="AA36" s="210"/>
      <c r="AB36" s="210"/>
      <c r="AC36" s="210"/>
      <c r="AD36" s="210"/>
      <c r="AE36" s="210"/>
      <c r="AF36" s="210"/>
      <c r="AG36" s="210" t="s">
        <v>211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4" t="s">
        <v>245</v>
      </c>
      <c r="D37" s="233"/>
      <c r="E37" s="234">
        <v>0.14025000000000001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10"/>
      <c r="Z37" s="210"/>
      <c r="AA37" s="210"/>
      <c r="AB37" s="210"/>
      <c r="AC37" s="210"/>
      <c r="AD37" s="210"/>
      <c r="AE37" s="210"/>
      <c r="AF37" s="210"/>
      <c r="AG37" s="210" t="s">
        <v>211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4" t="s">
        <v>246</v>
      </c>
      <c r="D38" s="233"/>
      <c r="E38" s="234">
        <v>0.73962000000000006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10"/>
      <c r="Z38" s="210"/>
      <c r="AA38" s="210"/>
      <c r="AB38" s="210"/>
      <c r="AC38" s="210"/>
      <c r="AD38" s="210"/>
      <c r="AE38" s="210"/>
      <c r="AF38" s="210"/>
      <c r="AG38" s="210" t="s">
        <v>211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4" t="s">
        <v>247</v>
      </c>
      <c r="D39" s="233"/>
      <c r="E39" s="234">
        <v>0.64515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10"/>
      <c r="Z39" s="210"/>
      <c r="AA39" s="210"/>
      <c r="AB39" s="210"/>
      <c r="AC39" s="210"/>
      <c r="AD39" s="210"/>
      <c r="AE39" s="210"/>
      <c r="AF39" s="210"/>
      <c r="AG39" s="210" t="s">
        <v>211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64" t="s">
        <v>248</v>
      </c>
      <c r="D40" s="233"/>
      <c r="E40" s="234">
        <v>0.26255000000000001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10"/>
      <c r="Z40" s="210"/>
      <c r="AA40" s="210"/>
      <c r="AB40" s="210"/>
      <c r="AC40" s="210"/>
      <c r="AD40" s="210"/>
      <c r="AE40" s="210"/>
      <c r="AF40" s="210"/>
      <c r="AG40" s="210" t="s">
        <v>211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4" t="s">
        <v>249</v>
      </c>
      <c r="D41" s="233"/>
      <c r="E41" s="234">
        <v>0.73962000000000006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10"/>
      <c r="Z41" s="210"/>
      <c r="AA41" s="210"/>
      <c r="AB41" s="210"/>
      <c r="AC41" s="210"/>
      <c r="AD41" s="210"/>
      <c r="AE41" s="210"/>
      <c r="AF41" s="210"/>
      <c r="AG41" s="210" t="s">
        <v>211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4">
        <v>9</v>
      </c>
      <c r="B42" s="245" t="s">
        <v>250</v>
      </c>
      <c r="C42" s="263" t="s">
        <v>251</v>
      </c>
      <c r="D42" s="246" t="s">
        <v>252</v>
      </c>
      <c r="E42" s="247">
        <v>9.5449999999999999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15</v>
      </c>
      <c r="M42" s="249">
        <f>G42*(1+L42/100)</f>
        <v>0</v>
      </c>
      <c r="N42" s="247">
        <v>0</v>
      </c>
      <c r="O42" s="247">
        <f>ROUND(E42*N42,2)</f>
        <v>0</v>
      </c>
      <c r="P42" s="247">
        <v>7.0000000000000007E-2</v>
      </c>
      <c r="Q42" s="247">
        <f>ROUND(E42*P42,2)</f>
        <v>0.67</v>
      </c>
      <c r="R42" s="249"/>
      <c r="S42" s="249" t="s">
        <v>207</v>
      </c>
      <c r="T42" s="250" t="s">
        <v>207</v>
      </c>
      <c r="U42" s="231">
        <v>0.64</v>
      </c>
      <c r="V42" s="231">
        <f>ROUND(E42*U42,2)</f>
        <v>6.11</v>
      </c>
      <c r="W42" s="231"/>
      <c r="X42" s="231" t="s">
        <v>208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209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4" t="s">
        <v>253</v>
      </c>
      <c r="D43" s="233"/>
      <c r="E43" s="234">
        <v>3.42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10"/>
      <c r="Z43" s="210"/>
      <c r="AA43" s="210"/>
      <c r="AB43" s="210"/>
      <c r="AC43" s="210"/>
      <c r="AD43" s="210"/>
      <c r="AE43" s="210"/>
      <c r="AF43" s="210"/>
      <c r="AG43" s="210" t="s">
        <v>211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4" t="s">
        <v>254</v>
      </c>
      <c r="D44" s="233"/>
      <c r="E44" s="234">
        <v>6.125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10"/>
      <c r="Z44" s="210"/>
      <c r="AA44" s="210"/>
      <c r="AB44" s="210"/>
      <c r="AC44" s="210"/>
      <c r="AD44" s="210"/>
      <c r="AE44" s="210"/>
      <c r="AF44" s="210"/>
      <c r="AG44" s="210" t="s">
        <v>211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4">
        <v>10</v>
      </c>
      <c r="B45" s="245" t="s">
        <v>255</v>
      </c>
      <c r="C45" s="263" t="s">
        <v>256</v>
      </c>
      <c r="D45" s="246" t="s">
        <v>214</v>
      </c>
      <c r="E45" s="247">
        <v>1.3671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15</v>
      </c>
      <c r="M45" s="249">
        <f>G45*(1+L45/100)</f>
        <v>0</v>
      </c>
      <c r="N45" s="247">
        <v>6.6600000000000001E-3</v>
      </c>
      <c r="O45" s="247">
        <f>ROUND(E45*N45,2)</f>
        <v>0.01</v>
      </c>
      <c r="P45" s="247">
        <v>2.4</v>
      </c>
      <c r="Q45" s="247">
        <f>ROUND(E45*P45,2)</f>
        <v>3.28</v>
      </c>
      <c r="R45" s="249"/>
      <c r="S45" s="249" t="s">
        <v>207</v>
      </c>
      <c r="T45" s="250" t="s">
        <v>207</v>
      </c>
      <c r="U45" s="231">
        <v>6.72</v>
      </c>
      <c r="V45" s="231">
        <f>ROUND(E45*U45,2)</f>
        <v>9.19</v>
      </c>
      <c r="W45" s="231"/>
      <c r="X45" s="231" t="s">
        <v>208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209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4" t="s">
        <v>257</v>
      </c>
      <c r="D46" s="233"/>
      <c r="E46" s="234">
        <v>1.3671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10"/>
      <c r="Z46" s="210"/>
      <c r="AA46" s="210"/>
      <c r="AB46" s="210"/>
      <c r="AC46" s="210"/>
      <c r="AD46" s="210"/>
      <c r="AE46" s="210"/>
      <c r="AF46" s="210"/>
      <c r="AG46" s="210" t="s">
        <v>211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4">
        <v>11</v>
      </c>
      <c r="B47" s="245" t="s">
        <v>258</v>
      </c>
      <c r="C47" s="263" t="s">
        <v>259</v>
      </c>
      <c r="D47" s="246" t="s">
        <v>206</v>
      </c>
      <c r="E47" s="247">
        <v>34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15</v>
      </c>
      <c r="M47" s="249">
        <f>G47*(1+L47/100)</f>
        <v>0</v>
      </c>
      <c r="N47" s="247">
        <v>0</v>
      </c>
      <c r="O47" s="247">
        <f>ROUND(E47*N47,2)</f>
        <v>0</v>
      </c>
      <c r="P47" s="247">
        <v>0.122</v>
      </c>
      <c r="Q47" s="247">
        <f>ROUND(E47*P47,2)</f>
        <v>4.1500000000000004</v>
      </c>
      <c r="R47" s="249"/>
      <c r="S47" s="249" t="s">
        <v>207</v>
      </c>
      <c r="T47" s="250" t="s">
        <v>207</v>
      </c>
      <c r="U47" s="231">
        <v>0.12</v>
      </c>
      <c r="V47" s="231">
        <f>ROUND(E47*U47,2)</f>
        <v>4.08</v>
      </c>
      <c r="W47" s="231"/>
      <c r="X47" s="231" t="s">
        <v>208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209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64" t="s">
        <v>260</v>
      </c>
      <c r="D48" s="233"/>
      <c r="E48" s="234"/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10"/>
      <c r="Z48" s="210"/>
      <c r="AA48" s="210"/>
      <c r="AB48" s="210"/>
      <c r="AC48" s="210"/>
      <c r="AD48" s="210"/>
      <c r="AE48" s="210"/>
      <c r="AF48" s="210"/>
      <c r="AG48" s="210" t="s">
        <v>211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4" t="s">
        <v>261</v>
      </c>
      <c r="D49" s="233"/>
      <c r="E49" s="234">
        <v>34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10"/>
      <c r="Z49" s="210"/>
      <c r="AA49" s="210"/>
      <c r="AB49" s="210"/>
      <c r="AC49" s="210"/>
      <c r="AD49" s="210"/>
      <c r="AE49" s="210"/>
      <c r="AF49" s="210"/>
      <c r="AG49" s="210" t="s">
        <v>211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4">
        <v>12</v>
      </c>
      <c r="B50" s="245" t="s">
        <v>262</v>
      </c>
      <c r="C50" s="263" t="s">
        <v>263</v>
      </c>
      <c r="D50" s="246" t="s">
        <v>214</v>
      </c>
      <c r="E50" s="247">
        <v>0.28644999999999998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15</v>
      </c>
      <c r="M50" s="249">
        <f>G50*(1+L50/100)</f>
        <v>0</v>
      </c>
      <c r="N50" s="247">
        <v>0</v>
      </c>
      <c r="O50" s="247">
        <f>ROUND(E50*N50,2)</f>
        <v>0</v>
      </c>
      <c r="P50" s="247">
        <v>2.2000000000000002</v>
      </c>
      <c r="Q50" s="247">
        <f>ROUND(E50*P50,2)</f>
        <v>0.63</v>
      </c>
      <c r="R50" s="249"/>
      <c r="S50" s="249" t="s">
        <v>207</v>
      </c>
      <c r="T50" s="250" t="s">
        <v>207</v>
      </c>
      <c r="U50" s="231">
        <v>5.23</v>
      </c>
      <c r="V50" s="231">
        <f>ROUND(E50*U50,2)</f>
        <v>1.5</v>
      </c>
      <c r="W50" s="231"/>
      <c r="X50" s="231" t="s">
        <v>208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4" t="s">
        <v>264</v>
      </c>
      <c r="D51" s="233"/>
      <c r="E51" s="234"/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10"/>
      <c r="Z51" s="210"/>
      <c r="AA51" s="210"/>
      <c r="AB51" s="210"/>
      <c r="AC51" s="210"/>
      <c r="AD51" s="210"/>
      <c r="AE51" s="210"/>
      <c r="AF51" s="210"/>
      <c r="AG51" s="210" t="s">
        <v>211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64" t="s">
        <v>265</v>
      </c>
      <c r="D52" s="233"/>
      <c r="E52" s="234">
        <v>0.17599999999999999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10"/>
      <c r="Z52" s="210"/>
      <c r="AA52" s="210"/>
      <c r="AB52" s="210"/>
      <c r="AC52" s="210"/>
      <c r="AD52" s="210"/>
      <c r="AE52" s="210"/>
      <c r="AF52" s="210"/>
      <c r="AG52" s="210" t="s">
        <v>211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4" t="s">
        <v>266</v>
      </c>
      <c r="D53" s="233"/>
      <c r="E53" s="234">
        <v>0.11045000000000001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10"/>
      <c r="Z53" s="210"/>
      <c r="AA53" s="210"/>
      <c r="AB53" s="210"/>
      <c r="AC53" s="210"/>
      <c r="AD53" s="210"/>
      <c r="AE53" s="210"/>
      <c r="AF53" s="210"/>
      <c r="AG53" s="210" t="s">
        <v>211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51">
        <v>13</v>
      </c>
      <c r="B54" s="252" t="s">
        <v>267</v>
      </c>
      <c r="C54" s="265" t="s">
        <v>268</v>
      </c>
      <c r="D54" s="253" t="s">
        <v>206</v>
      </c>
      <c r="E54" s="254">
        <v>54.6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4">
        <v>0</v>
      </c>
      <c r="O54" s="254">
        <f>ROUND(E54*N54,2)</f>
        <v>0</v>
      </c>
      <c r="P54" s="254">
        <v>1.5299999999999999E-2</v>
      </c>
      <c r="Q54" s="254">
        <f>ROUND(E54*P54,2)</f>
        <v>0.84</v>
      </c>
      <c r="R54" s="256"/>
      <c r="S54" s="256" t="s">
        <v>207</v>
      </c>
      <c r="T54" s="257" t="s">
        <v>207</v>
      </c>
      <c r="U54" s="231">
        <v>6.93E-2</v>
      </c>
      <c r="V54" s="231">
        <f>ROUND(E54*U54,2)</f>
        <v>3.78</v>
      </c>
      <c r="W54" s="231"/>
      <c r="X54" s="231" t="s">
        <v>208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209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4">
        <v>14</v>
      </c>
      <c r="B55" s="245" t="s">
        <v>269</v>
      </c>
      <c r="C55" s="263" t="s">
        <v>270</v>
      </c>
      <c r="D55" s="246" t="s">
        <v>206</v>
      </c>
      <c r="E55" s="247">
        <v>52.65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15</v>
      </c>
      <c r="M55" s="249">
        <f>G55*(1+L55/100)</f>
        <v>0</v>
      </c>
      <c r="N55" s="247">
        <v>0</v>
      </c>
      <c r="O55" s="247">
        <f>ROUND(E55*N55,2)</f>
        <v>0</v>
      </c>
      <c r="P55" s="247">
        <v>0.02</v>
      </c>
      <c r="Q55" s="247">
        <f>ROUND(E55*P55,2)</f>
        <v>1.05</v>
      </c>
      <c r="R55" s="249"/>
      <c r="S55" s="249" t="s">
        <v>207</v>
      </c>
      <c r="T55" s="250" t="s">
        <v>207</v>
      </c>
      <c r="U55" s="231">
        <v>0.15</v>
      </c>
      <c r="V55" s="231">
        <f>ROUND(E55*U55,2)</f>
        <v>7.9</v>
      </c>
      <c r="W55" s="231"/>
      <c r="X55" s="231" t="s">
        <v>208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209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64" t="s">
        <v>264</v>
      </c>
      <c r="D56" s="233"/>
      <c r="E56" s="234"/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10"/>
      <c r="Z56" s="210"/>
      <c r="AA56" s="210"/>
      <c r="AB56" s="210"/>
      <c r="AC56" s="210"/>
      <c r="AD56" s="210"/>
      <c r="AE56" s="210"/>
      <c r="AF56" s="210"/>
      <c r="AG56" s="210" t="s">
        <v>211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4" t="s">
        <v>271</v>
      </c>
      <c r="D57" s="233"/>
      <c r="E57" s="234">
        <v>9.9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10"/>
      <c r="Z57" s="210"/>
      <c r="AA57" s="210"/>
      <c r="AB57" s="210"/>
      <c r="AC57" s="210"/>
      <c r="AD57" s="210"/>
      <c r="AE57" s="210"/>
      <c r="AF57" s="210"/>
      <c r="AG57" s="210" t="s">
        <v>211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64" t="s">
        <v>272</v>
      </c>
      <c r="D58" s="233"/>
      <c r="E58" s="234">
        <v>12.45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10"/>
      <c r="Z58" s="210"/>
      <c r="AA58" s="210"/>
      <c r="AB58" s="210"/>
      <c r="AC58" s="210"/>
      <c r="AD58" s="210"/>
      <c r="AE58" s="210"/>
      <c r="AF58" s="210"/>
      <c r="AG58" s="210" t="s">
        <v>211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4" t="s">
        <v>273</v>
      </c>
      <c r="D59" s="233"/>
      <c r="E59" s="234">
        <v>8.4499999999999993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10"/>
      <c r="Z59" s="210"/>
      <c r="AA59" s="210"/>
      <c r="AB59" s="210"/>
      <c r="AC59" s="210"/>
      <c r="AD59" s="210"/>
      <c r="AE59" s="210"/>
      <c r="AF59" s="210"/>
      <c r="AG59" s="210" t="s">
        <v>211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64" t="s">
        <v>274</v>
      </c>
      <c r="D60" s="233"/>
      <c r="E60" s="234">
        <v>2.1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10"/>
      <c r="Z60" s="210"/>
      <c r="AA60" s="210"/>
      <c r="AB60" s="210"/>
      <c r="AC60" s="210"/>
      <c r="AD60" s="210"/>
      <c r="AE60" s="210"/>
      <c r="AF60" s="210"/>
      <c r="AG60" s="210" t="s">
        <v>211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4" t="s">
        <v>275</v>
      </c>
      <c r="D61" s="233"/>
      <c r="E61" s="234"/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10"/>
      <c r="Z61" s="210"/>
      <c r="AA61" s="210"/>
      <c r="AB61" s="210"/>
      <c r="AC61" s="210"/>
      <c r="AD61" s="210"/>
      <c r="AE61" s="210"/>
      <c r="AF61" s="210"/>
      <c r="AG61" s="210" t="s">
        <v>211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4" t="s">
        <v>276</v>
      </c>
      <c r="D62" s="233"/>
      <c r="E62" s="234">
        <v>2.25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10"/>
      <c r="Z62" s="210"/>
      <c r="AA62" s="210"/>
      <c r="AB62" s="210"/>
      <c r="AC62" s="210"/>
      <c r="AD62" s="210"/>
      <c r="AE62" s="210"/>
      <c r="AF62" s="210"/>
      <c r="AG62" s="210" t="s">
        <v>211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64" t="s">
        <v>277</v>
      </c>
      <c r="D63" s="233"/>
      <c r="E63" s="234">
        <v>6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10"/>
      <c r="Z63" s="210"/>
      <c r="AA63" s="210"/>
      <c r="AB63" s="210"/>
      <c r="AC63" s="210"/>
      <c r="AD63" s="210"/>
      <c r="AE63" s="210"/>
      <c r="AF63" s="210"/>
      <c r="AG63" s="210" t="s">
        <v>211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4" t="s">
        <v>278</v>
      </c>
      <c r="D64" s="233"/>
      <c r="E64" s="234"/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10"/>
      <c r="Z64" s="210"/>
      <c r="AA64" s="210"/>
      <c r="AB64" s="210"/>
      <c r="AC64" s="210"/>
      <c r="AD64" s="210"/>
      <c r="AE64" s="210"/>
      <c r="AF64" s="210"/>
      <c r="AG64" s="210" t="s">
        <v>211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64" t="s">
        <v>279</v>
      </c>
      <c r="D65" s="233"/>
      <c r="E65" s="234">
        <v>2.25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10"/>
      <c r="Z65" s="210"/>
      <c r="AA65" s="210"/>
      <c r="AB65" s="210"/>
      <c r="AC65" s="210"/>
      <c r="AD65" s="210"/>
      <c r="AE65" s="210"/>
      <c r="AF65" s="210"/>
      <c r="AG65" s="210" t="s">
        <v>211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4" t="s">
        <v>280</v>
      </c>
      <c r="D66" s="233"/>
      <c r="E66" s="234">
        <v>6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10"/>
      <c r="Z66" s="210"/>
      <c r="AA66" s="210"/>
      <c r="AB66" s="210"/>
      <c r="AC66" s="210"/>
      <c r="AD66" s="210"/>
      <c r="AE66" s="210"/>
      <c r="AF66" s="210"/>
      <c r="AG66" s="210" t="s">
        <v>211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4" t="s">
        <v>260</v>
      </c>
      <c r="D67" s="233"/>
      <c r="E67" s="234"/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10"/>
      <c r="Z67" s="210"/>
      <c r="AA67" s="210"/>
      <c r="AB67" s="210"/>
      <c r="AC67" s="210"/>
      <c r="AD67" s="210"/>
      <c r="AE67" s="210"/>
      <c r="AF67" s="210"/>
      <c r="AG67" s="210" t="s">
        <v>211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4" t="s">
        <v>281</v>
      </c>
      <c r="D68" s="233"/>
      <c r="E68" s="234">
        <v>2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10"/>
      <c r="Z68" s="210"/>
      <c r="AA68" s="210"/>
      <c r="AB68" s="210"/>
      <c r="AC68" s="210"/>
      <c r="AD68" s="210"/>
      <c r="AE68" s="210"/>
      <c r="AF68" s="210"/>
      <c r="AG68" s="210" t="s">
        <v>211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4" t="s">
        <v>282</v>
      </c>
      <c r="D69" s="233"/>
      <c r="E69" s="234">
        <v>1.25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10"/>
      <c r="Z69" s="210"/>
      <c r="AA69" s="210"/>
      <c r="AB69" s="210"/>
      <c r="AC69" s="210"/>
      <c r="AD69" s="210"/>
      <c r="AE69" s="210"/>
      <c r="AF69" s="210"/>
      <c r="AG69" s="210" t="s">
        <v>211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44">
        <v>15</v>
      </c>
      <c r="B70" s="245" t="s">
        <v>283</v>
      </c>
      <c r="C70" s="263" t="s">
        <v>284</v>
      </c>
      <c r="D70" s="246" t="s">
        <v>206</v>
      </c>
      <c r="E70" s="247">
        <v>2.6225999999999998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15</v>
      </c>
      <c r="M70" s="249">
        <f>G70*(1+L70/100)</f>
        <v>0</v>
      </c>
      <c r="N70" s="247">
        <v>0</v>
      </c>
      <c r="O70" s="247">
        <f>ROUND(E70*N70,2)</f>
        <v>0</v>
      </c>
      <c r="P70" s="247">
        <v>0.02</v>
      </c>
      <c r="Q70" s="247">
        <f>ROUND(E70*P70,2)</f>
        <v>0.05</v>
      </c>
      <c r="R70" s="249"/>
      <c r="S70" s="249" t="s">
        <v>207</v>
      </c>
      <c r="T70" s="250" t="s">
        <v>207</v>
      </c>
      <c r="U70" s="231">
        <v>0.08</v>
      </c>
      <c r="V70" s="231">
        <f>ROUND(E70*U70,2)</f>
        <v>0.21</v>
      </c>
      <c r="W70" s="231"/>
      <c r="X70" s="231" t="s">
        <v>208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209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27"/>
      <c r="B71" s="228"/>
      <c r="C71" s="264" t="s">
        <v>285</v>
      </c>
      <c r="D71" s="233"/>
      <c r="E71" s="234">
        <v>2.6225999999999998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10"/>
      <c r="Z71" s="210"/>
      <c r="AA71" s="210"/>
      <c r="AB71" s="210"/>
      <c r="AC71" s="210"/>
      <c r="AD71" s="210"/>
      <c r="AE71" s="210"/>
      <c r="AF71" s="210"/>
      <c r="AG71" s="210" t="s">
        <v>211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4">
        <v>16</v>
      </c>
      <c r="B72" s="245" t="s">
        <v>286</v>
      </c>
      <c r="C72" s="263" t="s">
        <v>287</v>
      </c>
      <c r="D72" s="246" t="s">
        <v>252</v>
      </c>
      <c r="E72" s="247">
        <v>62.508000000000003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15</v>
      </c>
      <c r="M72" s="249">
        <f>G72*(1+L72/100)</f>
        <v>0</v>
      </c>
      <c r="N72" s="247">
        <v>0</v>
      </c>
      <c r="O72" s="247">
        <f>ROUND(E72*N72,2)</f>
        <v>0</v>
      </c>
      <c r="P72" s="247">
        <v>4.0000000000000002E-4</v>
      </c>
      <c r="Q72" s="247">
        <f>ROUND(E72*P72,2)</f>
        <v>0.03</v>
      </c>
      <c r="R72" s="249"/>
      <c r="S72" s="249" t="s">
        <v>207</v>
      </c>
      <c r="T72" s="250" t="s">
        <v>207</v>
      </c>
      <c r="U72" s="231">
        <v>7.0000000000000007E-2</v>
      </c>
      <c r="V72" s="231">
        <f>ROUND(E72*U72,2)</f>
        <v>4.38</v>
      </c>
      <c r="W72" s="231"/>
      <c r="X72" s="231" t="s">
        <v>208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209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64" t="s">
        <v>264</v>
      </c>
      <c r="D73" s="233"/>
      <c r="E73" s="234"/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10"/>
      <c r="Z73" s="210"/>
      <c r="AA73" s="210"/>
      <c r="AB73" s="210"/>
      <c r="AC73" s="210"/>
      <c r="AD73" s="210"/>
      <c r="AE73" s="210"/>
      <c r="AF73" s="210"/>
      <c r="AG73" s="210" t="s">
        <v>211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4" t="s">
        <v>288</v>
      </c>
      <c r="D74" s="233"/>
      <c r="E74" s="234">
        <v>13.298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10"/>
      <c r="Z74" s="210"/>
      <c r="AA74" s="210"/>
      <c r="AB74" s="210"/>
      <c r="AC74" s="210"/>
      <c r="AD74" s="210"/>
      <c r="AE74" s="210"/>
      <c r="AF74" s="210"/>
      <c r="AG74" s="210" t="s">
        <v>211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64" t="s">
        <v>289</v>
      </c>
      <c r="D75" s="233"/>
      <c r="E75" s="234">
        <v>8.76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10"/>
      <c r="Z75" s="210"/>
      <c r="AA75" s="210"/>
      <c r="AB75" s="210"/>
      <c r="AC75" s="210"/>
      <c r="AD75" s="210"/>
      <c r="AE75" s="210"/>
      <c r="AF75" s="210"/>
      <c r="AG75" s="210" t="s">
        <v>211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4" t="s">
        <v>290</v>
      </c>
      <c r="D76" s="233"/>
      <c r="E76" s="234">
        <v>4.17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10"/>
      <c r="Z76" s="210"/>
      <c r="AA76" s="210"/>
      <c r="AB76" s="210"/>
      <c r="AC76" s="210"/>
      <c r="AD76" s="210"/>
      <c r="AE76" s="210"/>
      <c r="AF76" s="210"/>
      <c r="AG76" s="210" t="s">
        <v>211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64" t="s">
        <v>291</v>
      </c>
      <c r="D77" s="233"/>
      <c r="E77" s="234">
        <v>13.93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10"/>
      <c r="Z77" s="210"/>
      <c r="AA77" s="210"/>
      <c r="AB77" s="210"/>
      <c r="AC77" s="210"/>
      <c r="AD77" s="210"/>
      <c r="AE77" s="210"/>
      <c r="AF77" s="210"/>
      <c r="AG77" s="210" t="s">
        <v>211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4" t="s">
        <v>292</v>
      </c>
      <c r="D78" s="233"/>
      <c r="E78" s="234">
        <v>12.52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10"/>
      <c r="Z78" s="210"/>
      <c r="AA78" s="210"/>
      <c r="AB78" s="210"/>
      <c r="AC78" s="210"/>
      <c r="AD78" s="210"/>
      <c r="AE78" s="210"/>
      <c r="AF78" s="210"/>
      <c r="AG78" s="210" t="s">
        <v>211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64" t="s">
        <v>293</v>
      </c>
      <c r="D79" s="233"/>
      <c r="E79" s="234">
        <v>1.8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10"/>
      <c r="Z79" s="210"/>
      <c r="AA79" s="210"/>
      <c r="AB79" s="210"/>
      <c r="AC79" s="210"/>
      <c r="AD79" s="210"/>
      <c r="AE79" s="210"/>
      <c r="AF79" s="210"/>
      <c r="AG79" s="210" t="s">
        <v>211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64" t="s">
        <v>294</v>
      </c>
      <c r="D80" s="233"/>
      <c r="E80" s="234">
        <v>4.1539999999999999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10"/>
      <c r="Z80" s="210"/>
      <c r="AA80" s="210"/>
      <c r="AB80" s="210"/>
      <c r="AC80" s="210"/>
      <c r="AD80" s="210"/>
      <c r="AE80" s="210"/>
      <c r="AF80" s="210"/>
      <c r="AG80" s="210" t="s">
        <v>211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4" t="s">
        <v>295</v>
      </c>
      <c r="D81" s="233"/>
      <c r="E81" s="234">
        <v>3.8759999999999999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10"/>
      <c r="Z81" s="210"/>
      <c r="AA81" s="210"/>
      <c r="AB81" s="210"/>
      <c r="AC81" s="210"/>
      <c r="AD81" s="210"/>
      <c r="AE81" s="210"/>
      <c r="AF81" s="210"/>
      <c r="AG81" s="210" t="s">
        <v>211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4" t="s">
        <v>296</v>
      </c>
      <c r="D82" s="233"/>
      <c r="E82" s="234"/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10"/>
      <c r="Z82" s="210"/>
      <c r="AA82" s="210"/>
      <c r="AB82" s="210"/>
      <c r="AC82" s="210"/>
      <c r="AD82" s="210"/>
      <c r="AE82" s="210"/>
      <c r="AF82" s="210"/>
      <c r="AG82" s="210" t="s">
        <v>211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44">
        <v>17</v>
      </c>
      <c r="B83" s="245" t="s">
        <v>297</v>
      </c>
      <c r="C83" s="263" t="s">
        <v>298</v>
      </c>
      <c r="D83" s="246" t="s">
        <v>214</v>
      </c>
      <c r="E83" s="247">
        <v>2.5110000000000001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15</v>
      </c>
      <c r="M83" s="249">
        <f>G83*(1+L83/100)</f>
        <v>0</v>
      </c>
      <c r="N83" s="247">
        <v>0</v>
      </c>
      <c r="O83" s="247">
        <f>ROUND(E83*N83,2)</f>
        <v>0</v>
      </c>
      <c r="P83" s="247">
        <v>1.4</v>
      </c>
      <c r="Q83" s="247">
        <f>ROUND(E83*P83,2)</f>
        <v>3.52</v>
      </c>
      <c r="R83" s="249"/>
      <c r="S83" s="249" t="s">
        <v>207</v>
      </c>
      <c r="T83" s="250" t="s">
        <v>207</v>
      </c>
      <c r="U83" s="231">
        <v>1.05</v>
      </c>
      <c r="V83" s="231">
        <f>ROUND(E83*U83,2)</f>
        <v>2.64</v>
      </c>
      <c r="W83" s="231"/>
      <c r="X83" s="231" t="s">
        <v>208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209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4" t="s">
        <v>299</v>
      </c>
      <c r="D84" s="233"/>
      <c r="E84" s="234">
        <v>2.5110000000000001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10"/>
      <c r="Z84" s="210"/>
      <c r="AA84" s="210"/>
      <c r="AB84" s="210"/>
      <c r="AC84" s="210"/>
      <c r="AD84" s="210"/>
      <c r="AE84" s="210"/>
      <c r="AF84" s="210"/>
      <c r="AG84" s="210" t="s">
        <v>211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4">
        <v>18</v>
      </c>
      <c r="B85" s="245" t="s">
        <v>300</v>
      </c>
      <c r="C85" s="263" t="s">
        <v>301</v>
      </c>
      <c r="D85" s="246" t="s">
        <v>302</v>
      </c>
      <c r="E85" s="247">
        <v>1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15</v>
      </c>
      <c r="M85" s="249">
        <f>G85*(1+L85/100)</f>
        <v>0</v>
      </c>
      <c r="N85" s="247">
        <v>0</v>
      </c>
      <c r="O85" s="247">
        <f>ROUND(E85*N85,2)</f>
        <v>0</v>
      </c>
      <c r="P85" s="247">
        <v>0</v>
      </c>
      <c r="Q85" s="247">
        <f>ROUND(E85*P85,2)</f>
        <v>0</v>
      </c>
      <c r="R85" s="249"/>
      <c r="S85" s="249" t="s">
        <v>207</v>
      </c>
      <c r="T85" s="250" t="s">
        <v>207</v>
      </c>
      <c r="U85" s="231">
        <v>0.03</v>
      </c>
      <c r="V85" s="231">
        <f>ROUND(E85*U85,2)</f>
        <v>0.03</v>
      </c>
      <c r="W85" s="231"/>
      <c r="X85" s="231" t="s">
        <v>208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209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4" t="s">
        <v>303</v>
      </c>
      <c r="D86" s="233"/>
      <c r="E86" s="234">
        <v>1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10"/>
      <c r="Z86" s="210"/>
      <c r="AA86" s="210"/>
      <c r="AB86" s="210"/>
      <c r="AC86" s="210"/>
      <c r="AD86" s="210"/>
      <c r="AE86" s="210"/>
      <c r="AF86" s="210"/>
      <c r="AG86" s="210" t="s">
        <v>211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4">
        <v>19</v>
      </c>
      <c r="B87" s="245" t="s">
        <v>304</v>
      </c>
      <c r="C87" s="263" t="s">
        <v>305</v>
      </c>
      <c r="D87" s="246" t="s">
        <v>302</v>
      </c>
      <c r="E87" s="247">
        <v>8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15</v>
      </c>
      <c r="M87" s="249">
        <f>G87*(1+L87/100)</f>
        <v>0</v>
      </c>
      <c r="N87" s="247">
        <v>0</v>
      </c>
      <c r="O87" s="247">
        <f>ROUND(E87*N87,2)</f>
        <v>0</v>
      </c>
      <c r="P87" s="247">
        <v>0</v>
      </c>
      <c r="Q87" s="247">
        <f>ROUND(E87*P87,2)</f>
        <v>0</v>
      </c>
      <c r="R87" s="249"/>
      <c r="S87" s="249" t="s">
        <v>207</v>
      </c>
      <c r="T87" s="250" t="s">
        <v>207</v>
      </c>
      <c r="U87" s="231">
        <v>0.06</v>
      </c>
      <c r="V87" s="231">
        <f>ROUND(E87*U87,2)</f>
        <v>0.48</v>
      </c>
      <c r="W87" s="231"/>
      <c r="X87" s="231" t="s">
        <v>208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209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4" t="s">
        <v>306</v>
      </c>
      <c r="D88" s="233"/>
      <c r="E88" s="234">
        <v>5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10"/>
      <c r="Z88" s="210"/>
      <c r="AA88" s="210"/>
      <c r="AB88" s="210"/>
      <c r="AC88" s="210"/>
      <c r="AD88" s="210"/>
      <c r="AE88" s="210"/>
      <c r="AF88" s="210"/>
      <c r="AG88" s="210" t="s">
        <v>211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64" t="s">
        <v>307</v>
      </c>
      <c r="D89" s="233"/>
      <c r="E89" s="234">
        <v>2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10"/>
      <c r="Z89" s="210"/>
      <c r="AA89" s="210"/>
      <c r="AB89" s="210"/>
      <c r="AC89" s="210"/>
      <c r="AD89" s="210"/>
      <c r="AE89" s="210"/>
      <c r="AF89" s="210"/>
      <c r="AG89" s="210" t="s">
        <v>211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4" t="s">
        <v>308</v>
      </c>
      <c r="D90" s="233"/>
      <c r="E90" s="234">
        <v>1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10"/>
      <c r="Z90" s="210"/>
      <c r="AA90" s="210"/>
      <c r="AB90" s="210"/>
      <c r="AC90" s="210"/>
      <c r="AD90" s="210"/>
      <c r="AE90" s="210"/>
      <c r="AF90" s="210"/>
      <c r="AG90" s="210" t="s">
        <v>211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4">
        <v>20</v>
      </c>
      <c r="B91" s="245" t="s">
        <v>309</v>
      </c>
      <c r="C91" s="263" t="s">
        <v>310</v>
      </c>
      <c r="D91" s="246" t="s">
        <v>302</v>
      </c>
      <c r="E91" s="247">
        <v>22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15</v>
      </c>
      <c r="M91" s="249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9"/>
      <c r="S91" s="249" t="s">
        <v>207</v>
      </c>
      <c r="T91" s="250" t="s">
        <v>207</v>
      </c>
      <c r="U91" s="231">
        <v>0.05</v>
      </c>
      <c r="V91" s="231">
        <f>ROUND(E91*U91,2)</f>
        <v>1.1000000000000001</v>
      </c>
      <c r="W91" s="231"/>
      <c r="X91" s="231" t="s">
        <v>208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209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4" t="s">
        <v>311</v>
      </c>
      <c r="D92" s="233"/>
      <c r="E92" s="234"/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10"/>
      <c r="Z92" s="210"/>
      <c r="AA92" s="210"/>
      <c r="AB92" s="210"/>
      <c r="AC92" s="210"/>
      <c r="AD92" s="210"/>
      <c r="AE92" s="210"/>
      <c r="AF92" s="210"/>
      <c r="AG92" s="210" t="s">
        <v>211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64" t="s">
        <v>312</v>
      </c>
      <c r="D93" s="233"/>
      <c r="E93" s="234">
        <v>1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10"/>
      <c r="Z93" s="210"/>
      <c r="AA93" s="210"/>
      <c r="AB93" s="210"/>
      <c r="AC93" s="210"/>
      <c r="AD93" s="210"/>
      <c r="AE93" s="210"/>
      <c r="AF93" s="210"/>
      <c r="AG93" s="210" t="s">
        <v>211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64" t="s">
        <v>313</v>
      </c>
      <c r="D94" s="233"/>
      <c r="E94" s="234">
        <v>1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10"/>
      <c r="Z94" s="210"/>
      <c r="AA94" s="210"/>
      <c r="AB94" s="210"/>
      <c r="AC94" s="210"/>
      <c r="AD94" s="210"/>
      <c r="AE94" s="210"/>
      <c r="AF94" s="210"/>
      <c r="AG94" s="210" t="s">
        <v>211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64" t="s">
        <v>314</v>
      </c>
      <c r="D95" s="233"/>
      <c r="E95" s="234">
        <v>1</v>
      </c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10"/>
      <c r="Z95" s="210"/>
      <c r="AA95" s="210"/>
      <c r="AB95" s="210"/>
      <c r="AC95" s="210"/>
      <c r="AD95" s="210"/>
      <c r="AE95" s="210"/>
      <c r="AF95" s="210"/>
      <c r="AG95" s="210" t="s">
        <v>211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64" t="s">
        <v>315</v>
      </c>
      <c r="D96" s="233"/>
      <c r="E96" s="234">
        <v>3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10"/>
      <c r="Z96" s="210"/>
      <c r="AA96" s="210"/>
      <c r="AB96" s="210"/>
      <c r="AC96" s="210"/>
      <c r="AD96" s="210"/>
      <c r="AE96" s="210"/>
      <c r="AF96" s="210"/>
      <c r="AG96" s="210" t="s">
        <v>211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64" t="s">
        <v>316</v>
      </c>
      <c r="D97" s="233"/>
      <c r="E97" s="234">
        <v>2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10"/>
      <c r="Z97" s="210"/>
      <c r="AA97" s="210"/>
      <c r="AB97" s="210"/>
      <c r="AC97" s="210"/>
      <c r="AD97" s="210"/>
      <c r="AE97" s="210"/>
      <c r="AF97" s="210"/>
      <c r="AG97" s="210" t="s">
        <v>211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64" t="s">
        <v>317</v>
      </c>
      <c r="D98" s="233"/>
      <c r="E98" s="234">
        <v>2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10"/>
      <c r="Z98" s="210"/>
      <c r="AA98" s="210"/>
      <c r="AB98" s="210"/>
      <c r="AC98" s="210"/>
      <c r="AD98" s="210"/>
      <c r="AE98" s="210"/>
      <c r="AF98" s="210"/>
      <c r="AG98" s="210" t="s">
        <v>211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64" t="s">
        <v>318</v>
      </c>
      <c r="D99" s="233"/>
      <c r="E99" s="234">
        <v>3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10"/>
      <c r="Z99" s="210"/>
      <c r="AA99" s="210"/>
      <c r="AB99" s="210"/>
      <c r="AC99" s="210"/>
      <c r="AD99" s="210"/>
      <c r="AE99" s="210"/>
      <c r="AF99" s="210"/>
      <c r="AG99" s="210" t="s">
        <v>211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64" t="s">
        <v>319</v>
      </c>
      <c r="D100" s="233"/>
      <c r="E100" s="234">
        <v>2</v>
      </c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211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64" t="s">
        <v>320</v>
      </c>
      <c r="D101" s="233"/>
      <c r="E101" s="234"/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211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64" t="s">
        <v>321</v>
      </c>
      <c r="D102" s="233"/>
      <c r="E102" s="234">
        <v>2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211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4" t="s">
        <v>322</v>
      </c>
      <c r="D103" s="233"/>
      <c r="E103" s="234">
        <v>1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211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64" t="s">
        <v>323</v>
      </c>
      <c r="D104" s="233"/>
      <c r="E104" s="234">
        <v>2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211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6" t="s">
        <v>324</v>
      </c>
      <c r="D105" s="235"/>
      <c r="E105" s="236">
        <v>20</v>
      </c>
      <c r="F105" s="231"/>
      <c r="G105" s="231"/>
      <c r="H105" s="231"/>
      <c r="I105" s="231"/>
      <c r="J105" s="231"/>
      <c r="K105" s="231"/>
      <c r="L105" s="231"/>
      <c r="M105" s="231"/>
      <c r="N105" s="230"/>
      <c r="O105" s="230"/>
      <c r="P105" s="230"/>
      <c r="Q105" s="230"/>
      <c r="R105" s="231"/>
      <c r="S105" s="231"/>
      <c r="T105" s="231"/>
      <c r="U105" s="231"/>
      <c r="V105" s="231"/>
      <c r="W105" s="231"/>
      <c r="X105" s="23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211</v>
      </c>
      <c r="AH105" s="210">
        <v>1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4" t="s">
        <v>325</v>
      </c>
      <c r="D106" s="233"/>
      <c r="E106" s="234"/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211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4" t="s">
        <v>326</v>
      </c>
      <c r="D107" s="233"/>
      <c r="E107" s="234">
        <v>1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211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64" t="s">
        <v>327</v>
      </c>
      <c r="D108" s="233"/>
      <c r="E108" s="234">
        <v>1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211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66" t="s">
        <v>324</v>
      </c>
      <c r="D109" s="235"/>
      <c r="E109" s="236">
        <v>2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211</v>
      </c>
      <c r="AH109" s="210">
        <v>1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4">
        <v>21</v>
      </c>
      <c r="B110" s="245" t="s">
        <v>328</v>
      </c>
      <c r="C110" s="263" t="s">
        <v>329</v>
      </c>
      <c r="D110" s="246" t="s">
        <v>206</v>
      </c>
      <c r="E110" s="247">
        <v>25.717099999999999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15</v>
      </c>
      <c r="M110" s="249">
        <f>G110*(1+L110/100)</f>
        <v>0</v>
      </c>
      <c r="N110" s="247">
        <v>1.17E-3</v>
      </c>
      <c r="O110" s="247">
        <f>ROUND(E110*N110,2)</f>
        <v>0.03</v>
      </c>
      <c r="P110" s="247">
        <v>8.7999999999999995E-2</v>
      </c>
      <c r="Q110" s="247">
        <f>ROUND(E110*P110,2)</f>
        <v>2.2599999999999998</v>
      </c>
      <c r="R110" s="249"/>
      <c r="S110" s="249" t="s">
        <v>207</v>
      </c>
      <c r="T110" s="250" t="s">
        <v>207</v>
      </c>
      <c r="U110" s="231">
        <v>0.56000000000000005</v>
      </c>
      <c r="V110" s="231">
        <f>ROUND(E110*U110,2)</f>
        <v>14.4</v>
      </c>
      <c r="W110" s="231"/>
      <c r="X110" s="231" t="s">
        <v>208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209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4" t="s">
        <v>330</v>
      </c>
      <c r="D111" s="233"/>
      <c r="E111" s="234">
        <v>5.319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211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64" t="s">
        <v>331</v>
      </c>
      <c r="D112" s="233"/>
      <c r="E112" s="234">
        <v>5.0235000000000003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211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4" t="s">
        <v>332</v>
      </c>
      <c r="D113" s="233"/>
      <c r="E113" s="234">
        <v>3.3490000000000002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211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64" t="s">
        <v>320</v>
      </c>
      <c r="D114" s="233"/>
      <c r="E114" s="234"/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211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4" t="s">
        <v>333</v>
      </c>
      <c r="D115" s="233"/>
      <c r="E115" s="234">
        <v>3.3490000000000002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211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4" t="s">
        <v>334</v>
      </c>
      <c r="D116" s="233"/>
      <c r="E116" s="234">
        <v>1.4775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211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4" t="s">
        <v>335</v>
      </c>
      <c r="D117" s="233"/>
      <c r="E117" s="234">
        <v>2.9550000000000001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211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4" t="s">
        <v>336</v>
      </c>
      <c r="D118" s="233"/>
      <c r="E118" s="234">
        <v>1.8321000000000001</v>
      </c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211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4" t="s">
        <v>337</v>
      </c>
      <c r="D119" s="233"/>
      <c r="E119" s="234">
        <v>2.4119999999999999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211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4">
        <v>22</v>
      </c>
      <c r="B120" s="245" t="s">
        <v>338</v>
      </c>
      <c r="C120" s="263" t="s">
        <v>339</v>
      </c>
      <c r="D120" s="246" t="s">
        <v>302</v>
      </c>
      <c r="E120" s="247">
        <v>3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15</v>
      </c>
      <c r="M120" s="249">
        <f>G120*(1+L120/100)</f>
        <v>0</v>
      </c>
      <c r="N120" s="247">
        <v>0</v>
      </c>
      <c r="O120" s="247">
        <f>ROUND(E120*N120,2)</f>
        <v>0</v>
      </c>
      <c r="P120" s="247">
        <v>0</v>
      </c>
      <c r="Q120" s="247">
        <f>ROUND(E120*P120,2)</f>
        <v>0</v>
      </c>
      <c r="R120" s="249"/>
      <c r="S120" s="249" t="s">
        <v>207</v>
      </c>
      <c r="T120" s="250" t="s">
        <v>207</v>
      </c>
      <c r="U120" s="231">
        <v>0.06</v>
      </c>
      <c r="V120" s="231">
        <f>ROUND(E120*U120,2)</f>
        <v>0.18</v>
      </c>
      <c r="W120" s="231"/>
      <c r="X120" s="231" t="s">
        <v>208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209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64" t="s">
        <v>340</v>
      </c>
      <c r="D121" s="233"/>
      <c r="E121" s="234">
        <v>1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211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4" t="s">
        <v>341</v>
      </c>
      <c r="D122" s="233"/>
      <c r="E122" s="234">
        <v>1</v>
      </c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211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27"/>
      <c r="B123" s="228"/>
      <c r="C123" s="264" t="s">
        <v>342</v>
      </c>
      <c r="D123" s="233"/>
      <c r="E123" s="234">
        <v>1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211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44">
        <v>23</v>
      </c>
      <c r="B124" s="245" t="s">
        <v>343</v>
      </c>
      <c r="C124" s="263" t="s">
        <v>344</v>
      </c>
      <c r="D124" s="246" t="s">
        <v>302</v>
      </c>
      <c r="E124" s="247">
        <v>2</v>
      </c>
      <c r="F124" s="248"/>
      <c r="G124" s="249">
        <f>ROUND(E124*F124,2)</f>
        <v>0</v>
      </c>
      <c r="H124" s="248"/>
      <c r="I124" s="249">
        <f>ROUND(E124*H124,2)</f>
        <v>0</v>
      </c>
      <c r="J124" s="248"/>
      <c r="K124" s="249">
        <f>ROUND(E124*J124,2)</f>
        <v>0</v>
      </c>
      <c r="L124" s="249">
        <v>15</v>
      </c>
      <c r="M124" s="249">
        <f>G124*(1+L124/100)</f>
        <v>0</v>
      </c>
      <c r="N124" s="247">
        <v>0</v>
      </c>
      <c r="O124" s="247">
        <f>ROUND(E124*N124,2)</f>
        <v>0</v>
      </c>
      <c r="P124" s="247">
        <v>0</v>
      </c>
      <c r="Q124" s="247">
        <f>ROUND(E124*P124,2)</f>
        <v>0</v>
      </c>
      <c r="R124" s="249"/>
      <c r="S124" s="249" t="s">
        <v>207</v>
      </c>
      <c r="T124" s="250" t="s">
        <v>207</v>
      </c>
      <c r="U124" s="231">
        <v>0.41</v>
      </c>
      <c r="V124" s="231">
        <f>ROUND(E124*U124,2)</f>
        <v>0.82</v>
      </c>
      <c r="W124" s="231"/>
      <c r="X124" s="231" t="s">
        <v>208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209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64" t="s">
        <v>345</v>
      </c>
      <c r="D125" s="233"/>
      <c r="E125" s="234">
        <v>2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211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4">
        <v>24</v>
      </c>
      <c r="B126" s="245" t="s">
        <v>346</v>
      </c>
      <c r="C126" s="263" t="s">
        <v>347</v>
      </c>
      <c r="D126" s="246" t="s">
        <v>206</v>
      </c>
      <c r="E126" s="247">
        <v>0.38700000000000001</v>
      </c>
      <c r="F126" s="248"/>
      <c r="G126" s="249">
        <f>ROUND(E126*F126,2)</f>
        <v>0</v>
      </c>
      <c r="H126" s="248"/>
      <c r="I126" s="249">
        <f>ROUND(E126*H126,2)</f>
        <v>0</v>
      </c>
      <c r="J126" s="248"/>
      <c r="K126" s="249">
        <f>ROUND(E126*J126,2)</f>
        <v>0</v>
      </c>
      <c r="L126" s="249">
        <v>15</v>
      </c>
      <c r="M126" s="249">
        <f>G126*(1+L126/100)</f>
        <v>0</v>
      </c>
      <c r="N126" s="247">
        <v>3.0400000000000002E-3</v>
      </c>
      <c r="O126" s="247">
        <f>ROUND(E126*N126,2)</f>
        <v>0</v>
      </c>
      <c r="P126" s="247">
        <v>6.5000000000000002E-2</v>
      </c>
      <c r="Q126" s="247">
        <f>ROUND(E126*P126,2)</f>
        <v>0.03</v>
      </c>
      <c r="R126" s="249"/>
      <c r="S126" s="249" t="s">
        <v>207</v>
      </c>
      <c r="T126" s="250" t="s">
        <v>207</v>
      </c>
      <c r="U126" s="231">
        <v>0.91300000000000003</v>
      </c>
      <c r="V126" s="231">
        <f>ROUND(E126*U126,2)</f>
        <v>0.35</v>
      </c>
      <c r="W126" s="231"/>
      <c r="X126" s="231" t="s">
        <v>208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209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64" t="s">
        <v>348</v>
      </c>
      <c r="D127" s="233"/>
      <c r="E127" s="234">
        <v>0.38700000000000001</v>
      </c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211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4">
        <v>25</v>
      </c>
      <c r="B128" s="245" t="s">
        <v>349</v>
      </c>
      <c r="C128" s="263" t="s">
        <v>350</v>
      </c>
      <c r="D128" s="246" t="s">
        <v>206</v>
      </c>
      <c r="E128" s="247">
        <v>1.4450000000000001</v>
      </c>
      <c r="F128" s="248"/>
      <c r="G128" s="249">
        <f>ROUND(E128*F128,2)</f>
        <v>0</v>
      </c>
      <c r="H128" s="248"/>
      <c r="I128" s="249">
        <f>ROUND(E128*H128,2)</f>
        <v>0</v>
      </c>
      <c r="J128" s="248"/>
      <c r="K128" s="249">
        <f>ROUND(E128*J128,2)</f>
        <v>0</v>
      </c>
      <c r="L128" s="249">
        <v>15</v>
      </c>
      <c r="M128" s="249">
        <f>G128*(1+L128/100)</f>
        <v>0</v>
      </c>
      <c r="N128" s="247">
        <v>1.3699999999999999E-3</v>
      </c>
      <c r="O128" s="247">
        <f>ROUND(E128*N128,2)</f>
        <v>0</v>
      </c>
      <c r="P128" s="247">
        <v>4.1000000000000002E-2</v>
      </c>
      <c r="Q128" s="247">
        <f>ROUND(E128*P128,2)</f>
        <v>0.06</v>
      </c>
      <c r="R128" s="249"/>
      <c r="S128" s="249" t="s">
        <v>207</v>
      </c>
      <c r="T128" s="250" t="s">
        <v>207</v>
      </c>
      <c r="U128" s="231">
        <v>0.52</v>
      </c>
      <c r="V128" s="231">
        <f>ROUND(E128*U128,2)</f>
        <v>0.75</v>
      </c>
      <c r="W128" s="231"/>
      <c r="X128" s="231" t="s">
        <v>208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209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64" t="s">
        <v>351</v>
      </c>
      <c r="D129" s="233"/>
      <c r="E129" s="234">
        <v>0.54400000000000004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211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4" t="s">
        <v>352</v>
      </c>
      <c r="D130" s="233"/>
      <c r="E130" s="234">
        <v>0.90100000000000002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211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4">
        <v>26</v>
      </c>
      <c r="B131" s="245" t="s">
        <v>353</v>
      </c>
      <c r="C131" s="263" t="s">
        <v>354</v>
      </c>
      <c r="D131" s="246" t="s">
        <v>206</v>
      </c>
      <c r="E131" s="247">
        <v>5.1219999999999999</v>
      </c>
      <c r="F131" s="248"/>
      <c r="G131" s="249">
        <f>ROUND(E131*F131,2)</f>
        <v>0</v>
      </c>
      <c r="H131" s="248"/>
      <c r="I131" s="249">
        <f>ROUND(E131*H131,2)</f>
        <v>0</v>
      </c>
      <c r="J131" s="248"/>
      <c r="K131" s="249">
        <f>ROUND(E131*J131,2)</f>
        <v>0</v>
      </c>
      <c r="L131" s="249">
        <v>15</v>
      </c>
      <c r="M131" s="249">
        <f>G131*(1+L131/100)</f>
        <v>0</v>
      </c>
      <c r="N131" s="247">
        <v>1.17E-3</v>
      </c>
      <c r="O131" s="247">
        <f>ROUND(E131*N131,2)</f>
        <v>0.01</v>
      </c>
      <c r="P131" s="247">
        <v>7.5999999999999998E-2</v>
      </c>
      <c r="Q131" s="247">
        <f>ROUND(E131*P131,2)</f>
        <v>0.39</v>
      </c>
      <c r="R131" s="249"/>
      <c r="S131" s="249" t="s">
        <v>207</v>
      </c>
      <c r="T131" s="250" t="s">
        <v>207</v>
      </c>
      <c r="U131" s="231">
        <v>0.94</v>
      </c>
      <c r="V131" s="231">
        <f>ROUND(E131*U131,2)</f>
        <v>4.8099999999999996</v>
      </c>
      <c r="W131" s="231"/>
      <c r="X131" s="231" t="s">
        <v>208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209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4" t="s">
        <v>355</v>
      </c>
      <c r="D132" s="233"/>
      <c r="E132" s="234">
        <v>1.5760000000000001</v>
      </c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211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64" t="s">
        <v>356</v>
      </c>
      <c r="D133" s="233"/>
      <c r="E133" s="234">
        <v>1.7729999999999999</v>
      </c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211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4" t="s">
        <v>357</v>
      </c>
      <c r="D134" s="233"/>
      <c r="E134" s="234">
        <v>1.7729999999999999</v>
      </c>
      <c r="F134" s="231"/>
      <c r="G134" s="231"/>
      <c r="H134" s="231"/>
      <c r="I134" s="231"/>
      <c r="J134" s="231"/>
      <c r="K134" s="231"/>
      <c r="L134" s="231"/>
      <c r="M134" s="231"/>
      <c r="N134" s="230"/>
      <c r="O134" s="230"/>
      <c r="P134" s="230"/>
      <c r="Q134" s="230"/>
      <c r="R134" s="231"/>
      <c r="S134" s="231"/>
      <c r="T134" s="231"/>
      <c r="U134" s="231"/>
      <c r="V134" s="231"/>
      <c r="W134" s="231"/>
      <c r="X134" s="23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211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4">
        <v>27</v>
      </c>
      <c r="B135" s="245" t="s">
        <v>358</v>
      </c>
      <c r="C135" s="263" t="s">
        <v>359</v>
      </c>
      <c r="D135" s="246" t="s">
        <v>206</v>
      </c>
      <c r="E135" s="247">
        <v>8.5920000000000005</v>
      </c>
      <c r="F135" s="248"/>
      <c r="G135" s="249">
        <f>ROUND(E135*F135,2)</f>
        <v>0</v>
      </c>
      <c r="H135" s="248"/>
      <c r="I135" s="249">
        <f>ROUND(E135*H135,2)</f>
        <v>0</v>
      </c>
      <c r="J135" s="248"/>
      <c r="K135" s="249">
        <f>ROUND(E135*J135,2)</f>
        <v>0</v>
      </c>
      <c r="L135" s="249">
        <v>15</v>
      </c>
      <c r="M135" s="249">
        <f>G135*(1+L135/100)</f>
        <v>0</v>
      </c>
      <c r="N135" s="247">
        <v>8.3000000000000001E-4</v>
      </c>
      <c r="O135" s="247">
        <f>ROUND(E135*N135,2)</f>
        <v>0.01</v>
      </c>
      <c r="P135" s="247">
        <v>0.06</v>
      </c>
      <c r="Q135" s="247">
        <f>ROUND(E135*P135,2)</f>
        <v>0.52</v>
      </c>
      <c r="R135" s="249"/>
      <c r="S135" s="249" t="s">
        <v>207</v>
      </c>
      <c r="T135" s="250" t="s">
        <v>207</v>
      </c>
      <c r="U135" s="231">
        <v>0.55600000000000005</v>
      </c>
      <c r="V135" s="231">
        <f>ROUND(E135*U135,2)</f>
        <v>4.78</v>
      </c>
      <c r="W135" s="231"/>
      <c r="X135" s="231" t="s">
        <v>208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209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4" t="s">
        <v>360</v>
      </c>
      <c r="D136" s="233"/>
      <c r="E136" s="234">
        <v>4.5023999999999997</v>
      </c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211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64" t="s">
        <v>361</v>
      </c>
      <c r="D137" s="233"/>
      <c r="E137" s="234">
        <v>4.0895999999999999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211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4">
        <v>28</v>
      </c>
      <c r="B138" s="245" t="s">
        <v>362</v>
      </c>
      <c r="C138" s="263" t="s">
        <v>363</v>
      </c>
      <c r="D138" s="246" t="s">
        <v>206</v>
      </c>
      <c r="E138" s="247">
        <v>0.32550000000000001</v>
      </c>
      <c r="F138" s="248"/>
      <c r="G138" s="249">
        <f>ROUND(E138*F138,2)</f>
        <v>0</v>
      </c>
      <c r="H138" s="248"/>
      <c r="I138" s="249">
        <f>ROUND(E138*H138,2)</f>
        <v>0</v>
      </c>
      <c r="J138" s="248"/>
      <c r="K138" s="249">
        <f>ROUND(E138*J138,2)</f>
        <v>0</v>
      </c>
      <c r="L138" s="249">
        <v>15</v>
      </c>
      <c r="M138" s="249">
        <f>G138*(1+L138/100)</f>
        <v>0</v>
      </c>
      <c r="N138" s="247">
        <v>2.1900000000000001E-3</v>
      </c>
      <c r="O138" s="247">
        <f>ROUND(E138*N138,2)</f>
        <v>0</v>
      </c>
      <c r="P138" s="247">
        <v>0.01</v>
      </c>
      <c r="Q138" s="247">
        <f>ROUND(E138*P138,2)</f>
        <v>0</v>
      </c>
      <c r="R138" s="249"/>
      <c r="S138" s="249" t="s">
        <v>207</v>
      </c>
      <c r="T138" s="250" t="s">
        <v>207</v>
      </c>
      <c r="U138" s="231">
        <v>0.52</v>
      </c>
      <c r="V138" s="231">
        <f>ROUND(E138*U138,2)</f>
        <v>0.17</v>
      </c>
      <c r="W138" s="231"/>
      <c r="X138" s="231" t="s">
        <v>208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209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64" t="s">
        <v>364</v>
      </c>
      <c r="D139" s="233"/>
      <c r="E139" s="234">
        <v>0.32550000000000001</v>
      </c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211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4">
        <v>29</v>
      </c>
      <c r="B140" s="245" t="s">
        <v>365</v>
      </c>
      <c r="C140" s="263" t="s">
        <v>366</v>
      </c>
      <c r="D140" s="246" t="s">
        <v>206</v>
      </c>
      <c r="E140" s="247">
        <v>2.8106</v>
      </c>
      <c r="F140" s="248"/>
      <c r="G140" s="249">
        <f>ROUND(E140*F140,2)</f>
        <v>0</v>
      </c>
      <c r="H140" s="248"/>
      <c r="I140" s="249">
        <f>ROUND(E140*H140,2)</f>
        <v>0</v>
      </c>
      <c r="J140" s="248"/>
      <c r="K140" s="249">
        <f>ROUND(E140*J140,2)</f>
        <v>0</v>
      </c>
      <c r="L140" s="249">
        <v>15</v>
      </c>
      <c r="M140" s="249">
        <f>G140*(1+L140/100)</f>
        <v>0</v>
      </c>
      <c r="N140" s="247">
        <v>1E-3</v>
      </c>
      <c r="O140" s="247">
        <f>ROUND(E140*N140,2)</f>
        <v>0</v>
      </c>
      <c r="P140" s="247">
        <v>3.492E-2</v>
      </c>
      <c r="Q140" s="247">
        <f>ROUND(E140*P140,2)</f>
        <v>0.1</v>
      </c>
      <c r="R140" s="249"/>
      <c r="S140" s="249" t="s">
        <v>207</v>
      </c>
      <c r="T140" s="250" t="s">
        <v>207</v>
      </c>
      <c r="U140" s="231">
        <v>0.52</v>
      </c>
      <c r="V140" s="231">
        <f>ROUND(E140*U140,2)</f>
        <v>1.46</v>
      </c>
      <c r="W140" s="231"/>
      <c r="X140" s="231" t="s">
        <v>208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209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64" t="s">
        <v>367</v>
      </c>
      <c r="D141" s="233"/>
      <c r="E141" s="234">
        <v>2.8106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211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4">
        <v>30</v>
      </c>
      <c r="B142" s="245" t="s">
        <v>368</v>
      </c>
      <c r="C142" s="263" t="s">
        <v>369</v>
      </c>
      <c r="D142" s="246" t="s">
        <v>206</v>
      </c>
      <c r="E142" s="247">
        <v>13.97035</v>
      </c>
      <c r="F142" s="248"/>
      <c r="G142" s="249">
        <f>ROUND(E142*F142,2)</f>
        <v>0</v>
      </c>
      <c r="H142" s="248"/>
      <c r="I142" s="249">
        <f>ROUND(E142*H142,2)</f>
        <v>0</v>
      </c>
      <c r="J142" s="248"/>
      <c r="K142" s="249">
        <f>ROUND(E142*J142,2)</f>
        <v>0</v>
      </c>
      <c r="L142" s="249">
        <v>15</v>
      </c>
      <c r="M142" s="249">
        <f>G142*(1+L142/100)</f>
        <v>0</v>
      </c>
      <c r="N142" s="247">
        <v>9.2000000000000003E-4</v>
      </c>
      <c r="O142" s="247">
        <f>ROUND(E142*N142,2)</f>
        <v>0.01</v>
      </c>
      <c r="P142" s="247">
        <v>0.04</v>
      </c>
      <c r="Q142" s="247">
        <f>ROUND(E142*P142,2)</f>
        <v>0.56000000000000005</v>
      </c>
      <c r="R142" s="249"/>
      <c r="S142" s="249" t="s">
        <v>207</v>
      </c>
      <c r="T142" s="250" t="s">
        <v>207</v>
      </c>
      <c r="U142" s="231">
        <v>0.37</v>
      </c>
      <c r="V142" s="231">
        <f>ROUND(E142*U142,2)</f>
        <v>5.17</v>
      </c>
      <c r="W142" s="231"/>
      <c r="X142" s="231" t="s">
        <v>208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209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64" t="s">
        <v>370</v>
      </c>
      <c r="D143" s="233"/>
      <c r="E143" s="234">
        <v>2.8611</v>
      </c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211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4" t="s">
        <v>371</v>
      </c>
      <c r="D144" s="233"/>
      <c r="E144" s="234">
        <v>11.109249999999999</v>
      </c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211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4">
        <v>31</v>
      </c>
      <c r="B145" s="245" t="s">
        <v>372</v>
      </c>
      <c r="C145" s="263" t="s">
        <v>373</v>
      </c>
      <c r="D145" s="246" t="s">
        <v>252</v>
      </c>
      <c r="E145" s="247">
        <v>11.775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15</v>
      </c>
      <c r="M145" s="249">
        <f>G145*(1+L145/100)</f>
        <v>0</v>
      </c>
      <c r="N145" s="247">
        <v>0</v>
      </c>
      <c r="O145" s="247">
        <f>ROUND(E145*N145,2)</f>
        <v>0</v>
      </c>
      <c r="P145" s="247">
        <v>1.383E-2</v>
      </c>
      <c r="Q145" s="247">
        <f>ROUND(E145*P145,2)</f>
        <v>0.16</v>
      </c>
      <c r="R145" s="249"/>
      <c r="S145" s="249" t="s">
        <v>207</v>
      </c>
      <c r="T145" s="250" t="s">
        <v>207</v>
      </c>
      <c r="U145" s="231">
        <v>0.12</v>
      </c>
      <c r="V145" s="231">
        <f>ROUND(E145*U145,2)</f>
        <v>1.41</v>
      </c>
      <c r="W145" s="231"/>
      <c r="X145" s="231" t="s">
        <v>208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209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4" t="s">
        <v>374</v>
      </c>
      <c r="D146" s="233"/>
      <c r="E146" s="234">
        <v>6.0049999999999999</v>
      </c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211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64" t="s">
        <v>375</v>
      </c>
      <c r="D147" s="233"/>
      <c r="E147" s="234">
        <v>2.84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211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4" t="s">
        <v>376</v>
      </c>
      <c r="D148" s="233"/>
      <c r="E148" s="234">
        <v>1.53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211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64" t="s">
        <v>377</v>
      </c>
      <c r="D149" s="233"/>
      <c r="E149" s="234">
        <v>1.4</v>
      </c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211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4">
        <v>32</v>
      </c>
      <c r="B150" s="245" t="s">
        <v>378</v>
      </c>
      <c r="C150" s="263" t="s">
        <v>379</v>
      </c>
      <c r="D150" s="246" t="s">
        <v>252</v>
      </c>
      <c r="E150" s="247">
        <v>5.24</v>
      </c>
      <c r="F150" s="248"/>
      <c r="G150" s="249">
        <f>ROUND(E150*F150,2)</f>
        <v>0</v>
      </c>
      <c r="H150" s="248"/>
      <c r="I150" s="249">
        <f>ROUND(E150*H150,2)</f>
        <v>0</v>
      </c>
      <c r="J150" s="248"/>
      <c r="K150" s="249">
        <f>ROUND(E150*J150,2)</f>
        <v>0</v>
      </c>
      <c r="L150" s="249">
        <v>15</v>
      </c>
      <c r="M150" s="249">
        <f>G150*(1+L150/100)</f>
        <v>0</v>
      </c>
      <c r="N150" s="247">
        <v>0</v>
      </c>
      <c r="O150" s="247">
        <f>ROUND(E150*N150,2)</f>
        <v>0</v>
      </c>
      <c r="P150" s="247">
        <v>4.6000000000000001E-4</v>
      </c>
      <c r="Q150" s="247">
        <f>ROUND(E150*P150,2)</f>
        <v>0</v>
      </c>
      <c r="R150" s="249"/>
      <c r="S150" s="249" t="s">
        <v>207</v>
      </c>
      <c r="T150" s="250" t="s">
        <v>207</v>
      </c>
      <c r="U150" s="231">
        <v>1.2150000000000001</v>
      </c>
      <c r="V150" s="231">
        <f>ROUND(E150*U150,2)</f>
        <v>6.37</v>
      </c>
      <c r="W150" s="231"/>
      <c r="X150" s="231" t="s">
        <v>208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209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64" t="s">
        <v>380</v>
      </c>
      <c r="D151" s="233"/>
      <c r="E151" s="234">
        <v>5.24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211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4">
        <v>33</v>
      </c>
      <c r="B152" s="245" t="s">
        <v>381</v>
      </c>
      <c r="C152" s="263" t="s">
        <v>382</v>
      </c>
      <c r="D152" s="246" t="s">
        <v>252</v>
      </c>
      <c r="E152" s="247">
        <v>6.24</v>
      </c>
      <c r="F152" s="248"/>
      <c r="G152" s="249">
        <f>ROUND(E152*F152,2)</f>
        <v>0</v>
      </c>
      <c r="H152" s="248"/>
      <c r="I152" s="249">
        <f>ROUND(E152*H152,2)</f>
        <v>0</v>
      </c>
      <c r="J152" s="248"/>
      <c r="K152" s="249">
        <f>ROUND(E152*J152,2)</f>
        <v>0</v>
      </c>
      <c r="L152" s="249">
        <v>15</v>
      </c>
      <c r="M152" s="249">
        <f>G152*(1+L152/100)</f>
        <v>0</v>
      </c>
      <c r="N152" s="247">
        <v>0</v>
      </c>
      <c r="O152" s="247">
        <f>ROUND(E152*N152,2)</f>
        <v>0</v>
      </c>
      <c r="P152" s="247">
        <v>4.6000000000000001E-4</v>
      </c>
      <c r="Q152" s="247">
        <f>ROUND(E152*P152,2)</f>
        <v>0</v>
      </c>
      <c r="R152" s="249"/>
      <c r="S152" s="249" t="s">
        <v>207</v>
      </c>
      <c r="T152" s="250" t="s">
        <v>207</v>
      </c>
      <c r="U152" s="231">
        <v>2.4300000000000002</v>
      </c>
      <c r="V152" s="231">
        <f>ROUND(E152*U152,2)</f>
        <v>15.16</v>
      </c>
      <c r="W152" s="231"/>
      <c r="X152" s="231" t="s">
        <v>208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209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64" t="s">
        <v>383</v>
      </c>
      <c r="D153" s="233"/>
      <c r="E153" s="234">
        <v>1.2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211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64" t="s">
        <v>384</v>
      </c>
      <c r="D154" s="233"/>
      <c r="E154" s="234">
        <v>5.04</v>
      </c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211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44">
        <v>34</v>
      </c>
      <c r="B155" s="245" t="s">
        <v>385</v>
      </c>
      <c r="C155" s="263" t="s">
        <v>386</v>
      </c>
      <c r="D155" s="246" t="s">
        <v>252</v>
      </c>
      <c r="E155" s="247">
        <v>20.867999999999999</v>
      </c>
      <c r="F155" s="248"/>
      <c r="G155" s="249">
        <f>ROUND(E155*F155,2)</f>
        <v>0</v>
      </c>
      <c r="H155" s="248"/>
      <c r="I155" s="249">
        <f>ROUND(E155*H155,2)</f>
        <v>0</v>
      </c>
      <c r="J155" s="248"/>
      <c r="K155" s="249">
        <f>ROUND(E155*J155,2)</f>
        <v>0</v>
      </c>
      <c r="L155" s="249">
        <v>15</v>
      </c>
      <c r="M155" s="249">
        <f>G155*(1+L155/100)</f>
        <v>0</v>
      </c>
      <c r="N155" s="247">
        <v>0</v>
      </c>
      <c r="O155" s="247">
        <f>ROUND(E155*N155,2)</f>
        <v>0</v>
      </c>
      <c r="P155" s="247">
        <v>4.6000000000000001E-4</v>
      </c>
      <c r="Q155" s="247">
        <f>ROUND(E155*P155,2)</f>
        <v>0.01</v>
      </c>
      <c r="R155" s="249"/>
      <c r="S155" s="249" t="s">
        <v>207</v>
      </c>
      <c r="T155" s="250" t="s">
        <v>207</v>
      </c>
      <c r="U155" s="231">
        <v>0.9</v>
      </c>
      <c r="V155" s="231">
        <f>ROUND(E155*U155,2)</f>
        <v>18.78</v>
      </c>
      <c r="W155" s="231"/>
      <c r="X155" s="231" t="s">
        <v>208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209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4" t="s">
        <v>387</v>
      </c>
      <c r="D156" s="233"/>
      <c r="E156" s="234">
        <v>3.2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211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64" t="s">
        <v>388</v>
      </c>
      <c r="D157" s="233"/>
      <c r="E157" s="234">
        <v>6.55</v>
      </c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211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64" t="s">
        <v>389</v>
      </c>
      <c r="D158" s="233"/>
      <c r="E158" s="234">
        <v>4.4180000000000001</v>
      </c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211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64" t="s">
        <v>390</v>
      </c>
      <c r="D159" s="233"/>
      <c r="E159" s="234">
        <v>6.7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211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4">
        <v>35</v>
      </c>
      <c r="B160" s="245" t="s">
        <v>391</v>
      </c>
      <c r="C160" s="263" t="s">
        <v>392</v>
      </c>
      <c r="D160" s="246" t="s">
        <v>252</v>
      </c>
      <c r="E160" s="247">
        <v>15.15</v>
      </c>
      <c r="F160" s="248"/>
      <c r="G160" s="249">
        <f>ROUND(E160*F160,2)</f>
        <v>0</v>
      </c>
      <c r="H160" s="248"/>
      <c r="I160" s="249">
        <f>ROUND(E160*H160,2)</f>
        <v>0</v>
      </c>
      <c r="J160" s="248"/>
      <c r="K160" s="249">
        <f>ROUND(E160*J160,2)</f>
        <v>0</v>
      </c>
      <c r="L160" s="249">
        <v>15</v>
      </c>
      <c r="M160" s="249">
        <f>G160*(1+L160/100)</f>
        <v>0</v>
      </c>
      <c r="N160" s="247">
        <v>1.8069999999999999E-2</v>
      </c>
      <c r="O160" s="247">
        <f>ROUND(E160*N160,2)</f>
        <v>0.27</v>
      </c>
      <c r="P160" s="247">
        <v>0</v>
      </c>
      <c r="Q160" s="247">
        <f>ROUND(E160*P160,2)</f>
        <v>0</v>
      </c>
      <c r="R160" s="249"/>
      <c r="S160" s="249" t="s">
        <v>207</v>
      </c>
      <c r="T160" s="250" t="s">
        <v>207</v>
      </c>
      <c r="U160" s="231">
        <v>0.59</v>
      </c>
      <c r="V160" s="231">
        <f>ROUND(E160*U160,2)</f>
        <v>8.94</v>
      </c>
      <c r="W160" s="231"/>
      <c r="X160" s="231" t="s">
        <v>208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209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64" t="s">
        <v>393</v>
      </c>
      <c r="D161" s="233"/>
      <c r="E161" s="234">
        <v>15.15</v>
      </c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211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4">
        <v>36</v>
      </c>
      <c r="B162" s="245" t="s">
        <v>394</v>
      </c>
      <c r="C162" s="263" t="s">
        <v>395</v>
      </c>
      <c r="D162" s="246" t="s">
        <v>206</v>
      </c>
      <c r="E162" s="247">
        <v>155.8905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15</v>
      </c>
      <c r="M162" s="249">
        <f>G162*(1+L162/100)</f>
        <v>0</v>
      </c>
      <c r="N162" s="247">
        <v>0</v>
      </c>
      <c r="O162" s="247">
        <f>ROUND(E162*N162,2)</f>
        <v>0</v>
      </c>
      <c r="P162" s="247">
        <v>5.8999999999999997E-2</v>
      </c>
      <c r="Q162" s="247">
        <f>ROUND(E162*P162,2)</f>
        <v>9.1999999999999993</v>
      </c>
      <c r="R162" s="249"/>
      <c r="S162" s="249" t="s">
        <v>207</v>
      </c>
      <c r="T162" s="250" t="s">
        <v>207</v>
      </c>
      <c r="U162" s="231">
        <v>0.2</v>
      </c>
      <c r="V162" s="231">
        <f>ROUND(E162*U162,2)</f>
        <v>31.18</v>
      </c>
      <c r="W162" s="231"/>
      <c r="X162" s="231" t="s">
        <v>208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209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64" t="s">
        <v>396</v>
      </c>
      <c r="D163" s="233"/>
      <c r="E163" s="234">
        <v>85.444999999999993</v>
      </c>
      <c r="F163" s="231"/>
      <c r="G163" s="231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211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4" t="s">
        <v>397</v>
      </c>
      <c r="D164" s="233"/>
      <c r="E164" s="234">
        <v>127.42449999999999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211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64" t="s">
        <v>398</v>
      </c>
      <c r="D165" s="233"/>
      <c r="E165" s="234">
        <v>-11.22</v>
      </c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211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4" t="s">
        <v>399</v>
      </c>
      <c r="D166" s="233"/>
      <c r="E166" s="234">
        <v>-11.34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211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7"/>
      <c r="B167" s="228"/>
      <c r="C167" s="264" t="s">
        <v>400</v>
      </c>
      <c r="D167" s="233"/>
      <c r="E167" s="234">
        <v>-6.3</v>
      </c>
      <c r="F167" s="231"/>
      <c r="G167" s="231"/>
      <c r="H167" s="231"/>
      <c r="I167" s="231"/>
      <c r="J167" s="231"/>
      <c r="K167" s="231"/>
      <c r="L167" s="231"/>
      <c r="M167" s="231"/>
      <c r="N167" s="230"/>
      <c r="O167" s="230"/>
      <c r="P167" s="230"/>
      <c r="Q167" s="230"/>
      <c r="R167" s="231"/>
      <c r="S167" s="231"/>
      <c r="T167" s="231"/>
      <c r="U167" s="231"/>
      <c r="V167" s="231"/>
      <c r="W167" s="231"/>
      <c r="X167" s="23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211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4" t="s">
        <v>401</v>
      </c>
      <c r="D168" s="233"/>
      <c r="E168" s="234">
        <v>-8.4550000000000001</v>
      </c>
      <c r="F168" s="231"/>
      <c r="G168" s="231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211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64" t="s">
        <v>402</v>
      </c>
      <c r="D169" s="233"/>
      <c r="E169" s="234">
        <v>-1.8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211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4" t="s">
        <v>403</v>
      </c>
      <c r="D170" s="233"/>
      <c r="E170" s="234">
        <v>-1.8</v>
      </c>
      <c r="F170" s="231"/>
      <c r="G170" s="231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211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64" t="s">
        <v>404</v>
      </c>
      <c r="D171" s="233"/>
      <c r="E171" s="234">
        <v>-1.7729999999999999</v>
      </c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211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4" t="s">
        <v>405</v>
      </c>
      <c r="D172" s="233"/>
      <c r="E172" s="234">
        <v>-2.4119999999999999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211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64" t="s">
        <v>406</v>
      </c>
      <c r="D173" s="233"/>
      <c r="E173" s="234">
        <v>-2.3319999999999999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211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4" t="s">
        <v>407</v>
      </c>
      <c r="D174" s="233"/>
      <c r="E174" s="234">
        <v>-0.90100000000000002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211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64" t="s">
        <v>408</v>
      </c>
      <c r="D175" s="233"/>
      <c r="E175" s="234">
        <v>-4.3259999999999996</v>
      </c>
      <c r="F175" s="231"/>
      <c r="G175" s="231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211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4" t="s">
        <v>409</v>
      </c>
      <c r="D176" s="233"/>
      <c r="E176" s="234">
        <v>-4.32</v>
      </c>
      <c r="F176" s="231"/>
      <c r="G176" s="231"/>
      <c r="H176" s="231"/>
      <c r="I176" s="231"/>
      <c r="J176" s="231"/>
      <c r="K176" s="231"/>
      <c r="L176" s="231"/>
      <c r="M176" s="231"/>
      <c r="N176" s="230"/>
      <c r="O176" s="230"/>
      <c r="P176" s="230"/>
      <c r="Q176" s="230"/>
      <c r="R176" s="231"/>
      <c r="S176" s="231"/>
      <c r="T176" s="231"/>
      <c r="U176" s="231"/>
      <c r="V176" s="231"/>
      <c r="W176" s="231"/>
      <c r="X176" s="23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211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44">
        <v>37</v>
      </c>
      <c r="B177" s="245" t="s">
        <v>410</v>
      </c>
      <c r="C177" s="263" t="s">
        <v>411</v>
      </c>
      <c r="D177" s="246" t="s">
        <v>206</v>
      </c>
      <c r="E177" s="247">
        <v>38.922800000000002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15</v>
      </c>
      <c r="M177" s="249">
        <f>G177*(1+L177/100)</f>
        <v>0</v>
      </c>
      <c r="N177" s="247">
        <v>0</v>
      </c>
      <c r="O177" s="247">
        <f>ROUND(E177*N177,2)</f>
        <v>0</v>
      </c>
      <c r="P177" s="247">
        <v>6.8000000000000005E-2</v>
      </c>
      <c r="Q177" s="247">
        <f>ROUND(E177*P177,2)</f>
        <v>2.65</v>
      </c>
      <c r="R177" s="249"/>
      <c r="S177" s="249" t="s">
        <v>207</v>
      </c>
      <c r="T177" s="250" t="s">
        <v>207</v>
      </c>
      <c r="U177" s="231">
        <v>0.3</v>
      </c>
      <c r="V177" s="231">
        <f>ROUND(E177*U177,2)</f>
        <v>11.68</v>
      </c>
      <c r="W177" s="231"/>
      <c r="X177" s="231" t="s">
        <v>208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209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4" t="s">
        <v>264</v>
      </c>
      <c r="D178" s="233"/>
      <c r="E178" s="234"/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211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64" t="s">
        <v>412</v>
      </c>
      <c r="D179" s="233"/>
      <c r="E179" s="234">
        <v>17.527999999999999</v>
      </c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211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64" t="s">
        <v>275</v>
      </c>
      <c r="D180" s="233"/>
      <c r="E180" s="234"/>
      <c r="F180" s="231"/>
      <c r="G180" s="231"/>
      <c r="H180" s="231"/>
      <c r="I180" s="231"/>
      <c r="J180" s="231"/>
      <c r="K180" s="231"/>
      <c r="L180" s="231"/>
      <c r="M180" s="231"/>
      <c r="N180" s="230"/>
      <c r="O180" s="230"/>
      <c r="P180" s="230"/>
      <c r="Q180" s="230"/>
      <c r="R180" s="231"/>
      <c r="S180" s="231"/>
      <c r="T180" s="231"/>
      <c r="U180" s="231"/>
      <c r="V180" s="231"/>
      <c r="W180" s="231"/>
      <c r="X180" s="23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211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4" t="s">
        <v>413</v>
      </c>
      <c r="D181" s="233"/>
      <c r="E181" s="234">
        <v>3.5868000000000002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211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64" t="s">
        <v>278</v>
      </c>
      <c r="D182" s="233"/>
      <c r="E182" s="234"/>
      <c r="F182" s="231"/>
      <c r="G182" s="231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211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4" t="s">
        <v>414</v>
      </c>
      <c r="D183" s="233"/>
      <c r="E183" s="234">
        <v>4.1859999999999999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211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/>
      <c r="B184" s="228"/>
      <c r="C184" s="264" t="s">
        <v>415</v>
      </c>
      <c r="D184" s="233"/>
      <c r="E184" s="234">
        <v>13.622</v>
      </c>
      <c r="F184" s="231"/>
      <c r="G184" s="231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211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51">
        <v>38</v>
      </c>
      <c r="B185" s="252" t="s">
        <v>416</v>
      </c>
      <c r="C185" s="265" t="s">
        <v>417</v>
      </c>
      <c r="D185" s="253" t="s">
        <v>418</v>
      </c>
      <c r="E185" s="254">
        <v>60</v>
      </c>
      <c r="F185" s="255"/>
      <c r="G185" s="256">
        <f>ROUND(E185*F185,2)</f>
        <v>0</v>
      </c>
      <c r="H185" s="255"/>
      <c r="I185" s="256">
        <f>ROUND(E185*H185,2)</f>
        <v>0</v>
      </c>
      <c r="J185" s="255"/>
      <c r="K185" s="256">
        <f>ROUND(E185*J185,2)</f>
        <v>0</v>
      </c>
      <c r="L185" s="256">
        <v>15</v>
      </c>
      <c r="M185" s="256">
        <f>G185*(1+L185/100)</f>
        <v>0</v>
      </c>
      <c r="N185" s="254">
        <v>0</v>
      </c>
      <c r="O185" s="254">
        <f>ROUND(E185*N185,2)</f>
        <v>0</v>
      </c>
      <c r="P185" s="254">
        <v>0</v>
      </c>
      <c r="Q185" s="254">
        <f>ROUND(E185*P185,2)</f>
        <v>0</v>
      </c>
      <c r="R185" s="256"/>
      <c r="S185" s="256" t="s">
        <v>207</v>
      </c>
      <c r="T185" s="257" t="s">
        <v>207</v>
      </c>
      <c r="U185" s="231">
        <v>0</v>
      </c>
      <c r="V185" s="231">
        <f>ROUND(E185*U185,2)</f>
        <v>0</v>
      </c>
      <c r="W185" s="231"/>
      <c r="X185" s="231" t="s">
        <v>208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209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0.399999999999999" outlineLevel="1" x14ac:dyDescent="0.25">
      <c r="A186" s="244">
        <v>39</v>
      </c>
      <c r="B186" s="245" t="s">
        <v>419</v>
      </c>
      <c r="C186" s="263" t="s">
        <v>420</v>
      </c>
      <c r="D186" s="246" t="s">
        <v>206</v>
      </c>
      <c r="E186" s="247">
        <v>6.2720000000000002</v>
      </c>
      <c r="F186" s="248"/>
      <c r="G186" s="249">
        <f>ROUND(E186*F186,2)</f>
        <v>0</v>
      </c>
      <c r="H186" s="248"/>
      <c r="I186" s="249">
        <f>ROUND(E186*H186,2)</f>
        <v>0</v>
      </c>
      <c r="J186" s="248"/>
      <c r="K186" s="249">
        <f>ROUND(E186*J186,2)</f>
        <v>0</v>
      </c>
      <c r="L186" s="249">
        <v>15</v>
      </c>
      <c r="M186" s="249">
        <f>G186*(1+L186/100)</f>
        <v>0</v>
      </c>
      <c r="N186" s="247">
        <v>6.7000000000000002E-4</v>
      </c>
      <c r="O186" s="247">
        <f>ROUND(E186*N186,2)</f>
        <v>0</v>
      </c>
      <c r="P186" s="247">
        <v>0.31900000000000001</v>
      </c>
      <c r="Q186" s="247">
        <f>ROUND(E186*P186,2)</f>
        <v>2</v>
      </c>
      <c r="R186" s="249"/>
      <c r="S186" s="249" t="s">
        <v>421</v>
      </c>
      <c r="T186" s="250" t="s">
        <v>207</v>
      </c>
      <c r="U186" s="231">
        <v>0.32</v>
      </c>
      <c r="V186" s="231">
        <f>ROUND(E186*U186,2)</f>
        <v>2.0099999999999998</v>
      </c>
      <c r="W186" s="231"/>
      <c r="X186" s="231" t="s">
        <v>208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209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4" t="s">
        <v>422</v>
      </c>
      <c r="D187" s="233"/>
      <c r="E187" s="234">
        <v>3.8479999999999999</v>
      </c>
      <c r="F187" s="231"/>
      <c r="G187" s="231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211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64" t="s">
        <v>423</v>
      </c>
      <c r="D188" s="233"/>
      <c r="E188" s="234">
        <v>2.4239999999999999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211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.399999999999999" outlineLevel="1" x14ac:dyDescent="0.25">
      <c r="A189" s="244">
        <v>40</v>
      </c>
      <c r="B189" s="245" t="s">
        <v>424</v>
      </c>
      <c r="C189" s="263" t="s">
        <v>425</v>
      </c>
      <c r="D189" s="246" t="s">
        <v>206</v>
      </c>
      <c r="E189" s="247">
        <v>83.819670000000002</v>
      </c>
      <c r="F189" s="248"/>
      <c r="G189" s="249">
        <f>ROUND(E189*F189,2)</f>
        <v>0</v>
      </c>
      <c r="H189" s="248"/>
      <c r="I189" s="249">
        <f>ROUND(E189*H189,2)</f>
        <v>0</v>
      </c>
      <c r="J189" s="248"/>
      <c r="K189" s="249">
        <f>ROUND(E189*J189,2)</f>
        <v>0</v>
      </c>
      <c r="L189" s="249">
        <v>15</v>
      </c>
      <c r="M189" s="249">
        <f>G189*(1+L189/100)</f>
        <v>0</v>
      </c>
      <c r="N189" s="247">
        <v>6.7000000000000002E-4</v>
      </c>
      <c r="O189" s="247">
        <f>ROUND(E189*N189,2)</f>
        <v>0.06</v>
      </c>
      <c r="P189" s="247">
        <v>0.18</v>
      </c>
      <c r="Q189" s="247">
        <f>ROUND(E189*P189,2)</f>
        <v>15.09</v>
      </c>
      <c r="R189" s="249"/>
      <c r="S189" s="249" t="s">
        <v>421</v>
      </c>
      <c r="T189" s="250" t="s">
        <v>207</v>
      </c>
      <c r="U189" s="231">
        <v>0.23</v>
      </c>
      <c r="V189" s="231">
        <f>ROUND(E189*U189,2)</f>
        <v>19.28</v>
      </c>
      <c r="W189" s="231"/>
      <c r="X189" s="231" t="s">
        <v>208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209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64" t="s">
        <v>426</v>
      </c>
      <c r="D190" s="233"/>
      <c r="E190" s="234">
        <v>20.571999999999999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211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4" t="s">
        <v>427</v>
      </c>
      <c r="D191" s="233"/>
      <c r="E191" s="234">
        <v>-5.319</v>
      </c>
      <c r="F191" s="231"/>
      <c r="G191" s="231"/>
      <c r="H191" s="231"/>
      <c r="I191" s="231"/>
      <c r="J191" s="231"/>
      <c r="K191" s="231"/>
      <c r="L191" s="231"/>
      <c r="M191" s="231"/>
      <c r="N191" s="230"/>
      <c r="O191" s="230"/>
      <c r="P191" s="230"/>
      <c r="Q191" s="230"/>
      <c r="R191" s="231"/>
      <c r="S191" s="231"/>
      <c r="T191" s="231"/>
      <c r="U191" s="231"/>
      <c r="V191" s="231"/>
      <c r="W191" s="231"/>
      <c r="X191" s="23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211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7"/>
      <c r="B192" s="228"/>
      <c r="C192" s="264" t="s">
        <v>428</v>
      </c>
      <c r="D192" s="233"/>
      <c r="E192" s="234">
        <v>22.210550000000001</v>
      </c>
      <c r="F192" s="231"/>
      <c r="G192" s="231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211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4" t="s">
        <v>429</v>
      </c>
      <c r="D193" s="233"/>
      <c r="E193" s="234">
        <v>3.4860000000000002</v>
      </c>
      <c r="F193" s="231"/>
      <c r="G193" s="231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211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64" t="s">
        <v>430</v>
      </c>
      <c r="D194" s="233"/>
      <c r="E194" s="234">
        <v>-4.6295000000000002</v>
      </c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211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4" t="s">
        <v>431</v>
      </c>
      <c r="D195" s="233"/>
      <c r="E195" s="234">
        <v>40.116619999999998</v>
      </c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211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64" t="s">
        <v>432</v>
      </c>
      <c r="D196" s="233"/>
      <c r="E196" s="234">
        <v>-4.8265000000000002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211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4" t="s">
        <v>433</v>
      </c>
      <c r="D197" s="233"/>
      <c r="E197" s="234">
        <v>12.2095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211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5">
      <c r="A198" s="238" t="s">
        <v>202</v>
      </c>
      <c r="B198" s="239" t="s">
        <v>137</v>
      </c>
      <c r="C198" s="262" t="s">
        <v>138</v>
      </c>
      <c r="D198" s="240"/>
      <c r="E198" s="241"/>
      <c r="F198" s="242"/>
      <c r="G198" s="242">
        <f>SUMIF(AG199:AG222,"&lt;&gt;NOR",G199:G222)</f>
        <v>0</v>
      </c>
      <c r="H198" s="242"/>
      <c r="I198" s="242">
        <f>SUM(I199:I222)</f>
        <v>0</v>
      </c>
      <c r="J198" s="242"/>
      <c r="K198" s="242">
        <f>SUM(K199:K222)</f>
        <v>0</v>
      </c>
      <c r="L198" s="242"/>
      <c r="M198" s="242">
        <f>SUM(M199:M222)</f>
        <v>0</v>
      </c>
      <c r="N198" s="241"/>
      <c r="O198" s="241">
        <f>SUM(O199:O222)</f>
        <v>0</v>
      </c>
      <c r="P198" s="241"/>
      <c r="Q198" s="241">
        <f>SUM(Q199:Q222)</f>
        <v>5.53</v>
      </c>
      <c r="R198" s="242"/>
      <c r="S198" s="242"/>
      <c r="T198" s="243"/>
      <c r="U198" s="237"/>
      <c r="V198" s="237">
        <f>SUM(V199:V222)</f>
        <v>53.349999999999994</v>
      </c>
      <c r="W198" s="237"/>
      <c r="X198" s="237"/>
      <c r="AG198" t="s">
        <v>203</v>
      </c>
    </row>
    <row r="199" spans="1:60" outlineLevel="1" x14ac:dyDescent="0.25">
      <c r="A199" s="244">
        <v>41</v>
      </c>
      <c r="B199" s="245" t="s">
        <v>434</v>
      </c>
      <c r="C199" s="263" t="s">
        <v>435</v>
      </c>
      <c r="D199" s="246" t="s">
        <v>252</v>
      </c>
      <c r="E199" s="247">
        <v>8.4</v>
      </c>
      <c r="F199" s="248"/>
      <c r="G199" s="249">
        <f>ROUND(E199*F199,2)</f>
        <v>0</v>
      </c>
      <c r="H199" s="248"/>
      <c r="I199" s="249">
        <f>ROUND(E199*H199,2)</f>
        <v>0</v>
      </c>
      <c r="J199" s="248"/>
      <c r="K199" s="249">
        <f>ROUND(E199*J199,2)</f>
        <v>0</v>
      </c>
      <c r="L199" s="249">
        <v>15</v>
      </c>
      <c r="M199" s="249">
        <f>G199*(1+L199/100)</f>
        <v>0</v>
      </c>
      <c r="N199" s="247">
        <v>0</v>
      </c>
      <c r="O199" s="247">
        <f>ROUND(E199*N199,2)</f>
        <v>0</v>
      </c>
      <c r="P199" s="247">
        <v>0.2</v>
      </c>
      <c r="Q199" s="247">
        <f>ROUND(E199*P199,2)</f>
        <v>1.68</v>
      </c>
      <c r="R199" s="249"/>
      <c r="S199" s="249" t="s">
        <v>207</v>
      </c>
      <c r="T199" s="250" t="s">
        <v>207</v>
      </c>
      <c r="U199" s="231">
        <v>0.66</v>
      </c>
      <c r="V199" s="231">
        <f>ROUND(E199*U199,2)</f>
        <v>5.54</v>
      </c>
      <c r="W199" s="231"/>
      <c r="X199" s="231" t="s">
        <v>208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209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64" t="s">
        <v>436</v>
      </c>
      <c r="D200" s="233"/>
      <c r="E200" s="234">
        <v>2.4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211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64" t="s">
        <v>437</v>
      </c>
      <c r="D201" s="233"/>
      <c r="E201" s="234">
        <v>6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211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44">
        <v>42</v>
      </c>
      <c r="B202" s="245" t="s">
        <v>438</v>
      </c>
      <c r="C202" s="263" t="s">
        <v>439</v>
      </c>
      <c r="D202" s="246" t="s">
        <v>252</v>
      </c>
      <c r="E202" s="247">
        <v>157.44800000000001</v>
      </c>
      <c r="F202" s="248"/>
      <c r="G202" s="249">
        <f>ROUND(E202*F202,2)</f>
        <v>0</v>
      </c>
      <c r="H202" s="248"/>
      <c r="I202" s="249">
        <f>ROUND(E202*H202,2)</f>
        <v>0</v>
      </c>
      <c r="J202" s="248"/>
      <c r="K202" s="249">
        <f>ROUND(E202*J202,2)</f>
        <v>0</v>
      </c>
      <c r="L202" s="249">
        <v>15</v>
      </c>
      <c r="M202" s="249">
        <f>G202*(1+L202/100)</f>
        <v>0</v>
      </c>
      <c r="N202" s="247">
        <v>0</v>
      </c>
      <c r="O202" s="247">
        <f>ROUND(E202*N202,2)</f>
        <v>0</v>
      </c>
      <c r="P202" s="247">
        <v>1.4E-2</v>
      </c>
      <c r="Q202" s="247">
        <f>ROUND(E202*P202,2)</f>
        <v>2.2000000000000002</v>
      </c>
      <c r="R202" s="249"/>
      <c r="S202" s="249" t="s">
        <v>207</v>
      </c>
      <c r="T202" s="250" t="s">
        <v>207</v>
      </c>
      <c r="U202" s="231">
        <v>0.13</v>
      </c>
      <c r="V202" s="231">
        <f>ROUND(E202*U202,2)</f>
        <v>20.47</v>
      </c>
      <c r="W202" s="231"/>
      <c r="X202" s="231" t="s">
        <v>208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209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64" t="s">
        <v>440</v>
      </c>
      <c r="D203" s="233"/>
      <c r="E203" s="234">
        <v>35.561999999999998</v>
      </c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211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64" t="s">
        <v>441</v>
      </c>
      <c r="D204" s="233"/>
      <c r="E204" s="234">
        <v>15.384</v>
      </c>
      <c r="F204" s="231"/>
      <c r="G204" s="231"/>
      <c r="H204" s="231"/>
      <c r="I204" s="231"/>
      <c r="J204" s="231"/>
      <c r="K204" s="231"/>
      <c r="L204" s="231"/>
      <c r="M204" s="231"/>
      <c r="N204" s="230"/>
      <c r="O204" s="230"/>
      <c r="P204" s="230"/>
      <c r="Q204" s="230"/>
      <c r="R204" s="231"/>
      <c r="S204" s="231"/>
      <c r="T204" s="231"/>
      <c r="U204" s="231"/>
      <c r="V204" s="231"/>
      <c r="W204" s="231"/>
      <c r="X204" s="23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211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64" t="s">
        <v>442</v>
      </c>
      <c r="D205" s="233"/>
      <c r="E205" s="234">
        <v>14.45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211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64" t="s">
        <v>443</v>
      </c>
      <c r="D206" s="233"/>
      <c r="E206" s="234">
        <v>24.452000000000002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211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64" t="s">
        <v>444</v>
      </c>
      <c r="D207" s="233"/>
      <c r="E207" s="234">
        <v>67.599999999999994</v>
      </c>
      <c r="F207" s="231"/>
      <c r="G207" s="231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211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44">
        <v>43</v>
      </c>
      <c r="B208" s="245" t="s">
        <v>445</v>
      </c>
      <c r="C208" s="263" t="s">
        <v>446</v>
      </c>
      <c r="D208" s="246" t="s">
        <v>206</v>
      </c>
      <c r="E208" s="247">
        <v>62.783499999999997</v>
      </c>
      <c r="F208" s="248"/>
      <c r="G208" s="249">
        <f>ROUND(E208*F208,2)</f>
        <v>0</v>
      </c>
      <c r="H208" s="248"/>
      <c r="I208" s="249">
        <f>ROUND(E208*H208,2)</f>
        <v>0</v>
      </c>
      <c r="J208" s="248"/>
      <c r="K208" s="249">
        <f>ROUND(E208*J208,2)</f>
        <v>0</v>
      </c>
      <c r="L208" s="249">
        <v>15</v>
      </c>
      <c r="M208" s="249">
        <f>G208*(1+L208/100)</f>
        <v>0</v>
      </c>
      <c r="N208" s="247">
        <v>0</v>
      </c>
      <c r="O208" s="247">
        <f>ROUND(E208*N208,2)</f>
        <v>0</v>
      </c>
      <c r="P208" s="247">
        <v>7.0000000000000001E-3</v>
      </c>
      <c r="Q208" s="247">
        <f>ROUND(E208*P208,2)</f>
        <v>0.44</v>
      </c>
      <c r="R208" s="249"/>
      <c r="S208" s="249" t="s">
        <v>207</v>
      </c>
      <c r="T208" s="250" t="s">
        <v>207</v>
      </c>
      <c r="U208" s="231">
        <v>0.06</v>
      </c>
      <c r="V208" s="231">
        <f>ROUND(E208*U208,2)</f>
        <v>3.77</v>
      </c>
      <c r="W208" s="231"/>
      <c r="X208" s="231" t="s">
        <v>208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209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64" t="s">
        <v>447</v>
      </c>
      <c r="D209" s="233"/>
      <c r="E209" s="234">
        <v>62.783499999999997</v>
      </c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211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44">
        <v>44</v>
      </c>
      <c r="B210" s="245" t="s">
        <v>448</v>
      </c>
      <c r="C210" s="263" t="s">
        <v>449</v>
      </c>
      <c r="D210" s="246" t="s">
        <v>206</v>
      </c>
      <c r="E210" s="247">
        <v>66.45</v>
      </c>
      <c r="F210" s="248"/>
      <c r="G210" s="249">
        <f>ROUND(E210*F210,2)</f>
        <v>0</v>
      </c>
      <c r="H210" s="248"/>
      <c r="I210" s="249">
        <f>ROUND(E210*H210,2)</f>
        <v>0</v>
      </c>
      <c r="J210" s="248"/>
      <c r="K210" s="249">
        <f>ROUND(E210*J210,2)</f>
        <v>0</v>
      </c>
      <c r="L210" s="249">
        <v>15</v>
      </c>
      <c r="M210" s="249">
        <f>G210*(1+L210/100)</f>
        <v>0</v>
      </c>
      <c r="N210" s="247">
        <v>0</v>
      </c>
      <c r="O210" s="247">
        <f>ROUND(E210*N210,2)</f>
        <v>0</v>
      </c>
      <c r="P210" s="247">
        <v>1.6E-2</v>
      </c>
      <c r="Q210" s="247">
        <f>ROUND(E210*P210,2)</f>
        <v>1.06</v>
      </c>
      <c r="R210" s="249"/>
      <c r="S210" s="249" t="s">
        <v>207</v>
      </c>
      <c r="T210" s="250" t="s">
        <v>207</v>
      </c>
      <c r="U210" s="231">
        <v>0.14000000000000001</v>
      </c>
      <c r="V210" s="231">
        <f>ROUND(E210*U210,2)</f>
        <v>9.3000000000000007</v>
      </c>
      <c r="W210" s="231"/>
      <c r="X210" s="231" t="s">
        <v>208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209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64" t="s">
        <v>275</v>
      </c>
      <c r="D211" s="233"/>
      <c r="E211" s="234"/>
      <c r="F211" s="231"/>
      <c r="G211" s="231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211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7"/>
      <c r="B212" s="228"/>
      <c r="C212" s="264" t="s">
        <v>450</v>
      </c>
      <c r="D212" s="233"/>
      <c r="E212" s="234">
        <v>15.3</v>
      </c>
      <c r="F212" s="231"/>
      <c r="G212" s="231"/>
      <c r="H212" s="231"/>
      <c r="I212" s="231"/>
      <c r="J212" s="231"/>
      <c r="K212" s="231"/>
      <c r="L212" s="231"/>
      <c r="M212" s="231"/>
      <c r="N212" s="230"/>
      <c r="O212" s="230"/>
      <c r="P212" s="230"/>
      <c r="Q212" s="230"/>
      <c r="R212" s="231"/>
      <c r="S212" s="231"/>
      <c r="T212" s="231"/>
      <c r="U212" s="231"/>
      <c r="V212" s="231"/>
      <c r="W212" s="231"/>
      <c r="X212" s="23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211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64" t="s">
        <v>451</v>
      </c>
      <c r="D213" s="233"/>
      <c r="E213" s="234">
        <v>17.899999999999999</v>
      </c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211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64" t="s">
        <v>278</v>
      </c>
      <c r="D214" s="233"/>
      <c r="E214" s="234"/>
      <c r="F214" s="231"/>
      <c r="G214" s="231"/>
      <c r="H214" s="231"/>
      <c r="I214" s="231"/>
      <c r="J214" s="231"/>
      <c r="K214" s="231"/>
      <c r="L214" s="231"/>
      <c r="M214" s="231"/>
      <c r="N214" s="230"/>
      <c r="O214" s="230"/>
      <c r="P214" s="230"/>
      <c r="Q214" s="230"/>
      <c r="R214" s="231"/>
      <c r="S214" s="231"/>
      <c r="T214" s="231"/>
      <c r="U214" s="231"/>
      <c r="V214" s="231"/>
      <c r="W214" s="231"/>
      <c r="X214" s="23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211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64" t="s">
        <v>452</v>
      </c>
      <c r="D215" s="233"/>
      <c r="E215" s="234">
        <v>15.35</v>
      </c>
      <c r="F215" s="231"/>
      <c r="G215" s="231"/>
      <c r="H215" s="231"/>
      <c r="I215" s="231"/>
      <c r="J215" s="231"/>
      <c r="K215" s="231"/>
      <c r="L215" s="231"/>
      <c r="M215" s="231"/>
      <c r="N215" s="230"/>
      <c r="O215" s="230"/>
      <c r="P215" s="230"/>
      <c r="Q215" s="230"/>
      <c r="R215" s="231"/>
      <c r="S215" s="231"/>
      <c r="T215" s="231"/>
      <c r="U215" s="231"/>
      <c r="V215" s="231"/>
      <c r="W215" s="231"/>
      <c r="X215" s="231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211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64" t="s">
        <v>453</v>
      </c>
      <c r="D216" s="233"/>
      <c r="E216" s="234">
        <v>17.899999999999999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211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44">
        <v>45</v>
      </c>
      <c r="B217" s="245" t="s">
        <v>454</v>
      </c>
      <c r="C217" s="263" t="s">
        <v>455</v>
      </c>
      <c r="D217" s="246" t="s">
        <v>206</v>
      </c>
      <c r="E217" s="247">
        <v>5.58</v>
      </c>
      <c r="F217" s="248"/>
      <c r="G217" s="249">
        <f>ROUND(E217*F217,2)</f>
        <v>0</v>
      </c>
      <c r="H217" s="248"/>
      <c r="I217" s="249">
        <f>ROUND(E217*H217,2)</f>
        <v>0</v>
      </c>
      <c r="J217" s="248"/>
      <c r="K217" s="249">
        <f>ROUND(E217*J217,2)</f>
        <v>0</v>
      </c>
      <c r="L217" s="249">
        <v>15</v>
      </c>
      <c r="M217" s="249">
        <f>G217*(1+L217/100)</f>
        <v>0</v>
      </c>
      <c r="N217" s="247">
        <v>0</v>
      </c>
      <c r="O217" s="247">
        <f>ROUND(E217*N217,2)</f>
        <v>0</v>
      </c>
      <c r="P217" s="247">
        <v>1.7999999999999999E-2</v>
      </c>
      <c r="Q217" s="247">
        <f>ROUND(E217*P217,2)</f>
        <v>0.1</v>
      </c>
      <c r="R217" s="249"/>
      <c r="S217" s="249" t="s">
        <v>207</v>
      </c>
      <c r="T217" s="250" t="s">
        <v>207</v>
      </c>
      <c r="U217" s="231">
        <v>0.2</v>
      </c>
      <c r="V217" s="231">
        <f>ROUND(E217*U217,2)</f>
        <v>1.1200000000000001</v>
      </c>
      <c r="W217" s="231"/>
      <c r="X217" s="231" t="s">
        <v>208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209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64" t="s">
        <v>456</v>
      </c>
      <c r="D218" s="233"/>
      <c r="E218" s="234">
        <v>5.58</v>
      </c>
      <c r="F218" s="231"/>
      <c r="G218" s="231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211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44">
        <v>46</v>
      </c>
      <c r="B219" s="245" t="s">
        <v>457</v>
      </c>
      <c r="C219" s="263" t="s">
        <v>458</v>
      </c>
      <c r="D219" s="246" t="s">
        <v>206</v>
      </c>
      <c r="E219" s="247">
        <v>11.16</v>
      </c>
      <c r="F219" s="248"/>
      <c r="G219" s="249">
        <f>ROUND(E219*F219,2)</f>
        <v>0</v>
      </c>
      <c r="H219" s="248"/>
      <c r="I219" s="249">
        <f>ROUND(E219*H219,2)</f>
        <v>0</v>
      </c>
      <c r="J219" s="248"/>
      <c r="K219" s="249">
        <f>ROUND(E219*J219,2)</f>
        <v>0</v>
      </c>
      <c r="L219" s="249">
        <v>15</v>
      </c>
      <c r="M219" s="249">
        <f>G219*(1+L219/100)</f>
        <v>0</v>
      </c>
      <c r="N219" s="247">
        <v>1.6000000000000001E-4</v>
      </c>
      <c r="O219" s="247">
        <f>ROUND(E219*N219,2)</f>
        <v>0</v>
      </c>
      <c r="P219" s="247">
        <v>0</v>
      </c>
      <c r="Q219" s="247">
        <f>ROUND(E219*P219,2)</f>
        <v>0</v>
      </c>
      <c r="R219" s="249"/>
      <c r="S219" s="249" t="s">
        <v>207</v>
      </c>
      <c r="T219" s="250" t="s">
        <v>207</v>
      </c>
      <c r="U219" s="231">
        <v>1.03</v>
      </c>
      <c r="V219" s="231">
        <f>ROUND(E219*U219,2)</f>
        <v>11.49</v>
      </c>
      <c r="W219" s="231"/>
      <c r="X219" s="231" t="s">
        <v>208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209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64" t="s">
        <v>459</v>
      </c>
      <c r="D220" s="233"/>
      <c r="E220" s="234">
        <v>11.16</v>
      </c>
      <c r="F220" s="231"/>
      <c r="G220" s="231"/>
      <c r="H220" s="231"/>
      <c r="I220" s="231"/>
      <c r="J220" s="231"/>
      <c r="K220" s="231"/>
      <c r="L220" s="231"/>
      <c r="M220" s="231"/>
      <c r="N220" s="230"/>
      <c r="O220" s="230"/>
      <c r="P220" s="230"/>
      <c r="Q220" s="230"/>
      <c r="R220" s="231"/>
      <c r="S220" s="231"/>
      <c r="T220" s="231"/>
      <c r="U220" s="231"/>
      <c r="V220" s="231"/>
      <c r="W220" s="231"/>
      <c r="X220" s="23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211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4">
        <v>47</v>
      </c>
      <c r="B221" s="245" t="s">
        <v>460</v>
      </c>
      <c r="C221" s="263" t="s">
        <v>461</v>
      </c>
      <c r="D221" s="246" t="s">
        <v>252</v>
      </c>
      <c r="E221" s="247">
        <v>7.2</v>
      </c>
      <c r="F221" s="248"/>
      <c r="G221" s="249">
        <f>ROUND(E221*F221,2)</f>
        <v>0</v>
      </c>
      <c r="H221" s="248"/>
      <c r="I221" s="249">
        <f>ROUND(E221*H221,2)</f>
        <v>0</v>
      </c>
      <c r="J221" s="248"/>
      <c r="K221" s="249">
        <f>ROUND(E221*J221,2)</f>
        <v>0</v>
      </c>
      <c r="L221" s="249">
        <v>15</v>
      </c>
      <c r="M221" s="249">
        <f>G221*(1+L221/100)</f>
        <v>0</v>
      </c>
      <c r="N221" s="247">
        <v>1.6000000000000001E-4</v>
      </c>
      <c r="O221" s="247">
        <f>ROUND(E221*N221,2)</f>
        <v>0</v>
      </c>
      <c r="P221" s="247">
        <v>6.6E-3</v>
      </c>
      <c r="Q221" s="247">
        <f>ROUND(E221*P221,2)</f>
        <v>0.05</v>
      </c>
      <c r="R221" s="249"/>
      <c r="S221" s="249" t="s">
        <v>207</v>
      </c>
      <c r="T221" s="250" t="s">
        <v>207</v>
      </c>
      <c r="U221" s="231">
        <v>0.23</v>
      </c>
      <c r="V221" s="231">
        <f>ROUND(E221*U221,2)</f>
        <v>1.66</v>
      </c>
      <c r="W221" s="231"/>
      <c r="X221" s="231" t="s">
        <v>208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209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64" t="s">
        <v>462</v>
      </c>
      <c r="D222" s="233"/>
      <c r="E222" s="234">
        <v>7.2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211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x14ac:dyDescent="0.25">
      <c r="A223" s="238" t="s">
        <v>202</v>
      </c>
      <c r="B223" s="239" t="s">
        <v>139</v>
      </c>
      <c r="C223" s="262" t="s">
        <v>140</v>
      </c>
      <c r="D223" s="240"/>
      <c r="E223" s="241"/>
      <c r="F223" s="242"/>
      <c r="G223" s="242">
        <f>SUMIF(AG224:AG237,"&lt;&gt;NOR",G224:G237)</f>
        <v>0</v>
      </c>
      <c r="H223" s="242"/>
      <c r="I223" s="242">
        <f>SUM(I224:I237)</f>
        <v>0</v>
      </c>
      <c r="J223" s="242"/>
      <c r="K223" s="242">
        <f>SUM(K224:K237)</f>
        <v>0</v>
      </c>
      <c r="L223" s="242"/>
      <c r="M223" s="242">
        <f>SUM(M224:M237)</f>
        <v>0</v>
      </c>
      <c r="N223" s="241"/>
      <c r="O223" s="241">
        <f>SUM(O224:O237)</f>
        <v>0</v>
      </c>
      <c r="P223" s="241"/>
      <c r="Q223" s="241">
        <f>SUM(Q224:Q237)</f>
        <v>0.09</v>
      </c>
      <c r="R223" s="242"/>
      <c r="S223" s="242"/>
      <c r="T223" s="243"/>
      <c r="U223" s="237"/>
      <c r="V223" s="237">
        <f>SUM(V224:V237)</f>
        <v>2.74</v>
      </c>
      <c r="W223" s="237"/>
      <c r="X223" s="237"/>
      <c r="AG223" t="s">
        <v>203</v>
      </c>
    </row>
    <row r="224" spans="1:60" outlineLevel="1" x14ac:dyDescent="0.25">
      <c r="A224" s="251">
        <v>48</v>
      </c>
      <c r="B224" s="252" t="s">
        <v>463</v>
      </c>
      <c r="C224" s="265" t="s">
        <v>464</v>
      </c>
      <c r="D224" s="253" t="s">
        <v>252</v>
      </c>
      <c r="E224" s="254">
        <v>7.43</v>
      </c>
      <c r="F224" s="255"/>
      <c r="G224" s="256">
        <f>ROUND(E224*F224,2)</f>
        <v>0</v>
      </c>
      <c r="H224" s="255"/>
      <c r="I224" s="256">
        <f>ROUND(E224*H224,2)</f>
        <v>0</v>
      </c>
      <c r="J224" s="255"/>
      <c r="K224" s="256">
        <f>ROUND(E224*J224,2)</f>
        <v>0</v>
      </c>
      <c r="L224" s="256">
        <v>15</v>
      </c>
      <c r="M224" s="256">
        <f>G224*(1+L224/100)</f>
        <v>0</v>
      </c>
      <c r="N224" s="254">
        <v>0</v>
      </c>
      <c r="O224" s="254">
        <f>ROUND(E224*N224,2)</f>
        <v>0</v>
      </c>
      <c r="P224" s="254">
        <v>3.2599999999999999E-3</v>
      </c>
      <c r="Q224" s="254">
        <f>ROUND(E224*P224,2)</f>
        <v>0.02</v>
      </c>
      <c r="R224" s="256"/>
      <c r="S224" s="256" t="s">
        <v>207</v>
      </c>
      <c r="T224" s="257" t="s">
        <v>207</v>
      </c>
      <c r="U224" s="231">
        <v>6.5549999999999997E-2</v>
      </c>
      <c r="V224" s="231">
        <f>ROUND(E224*U224,2)</f>
        <v>0.49</v>
      </c>
      <c r="W224" s="231"/>
      <c r="X224" s="231" t="s">
        <v>208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209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44">
        <v>49</v>
      </c>
      <c r="B225" s="245" t="s">
        <v>465</v>
      </c>
      <c r="C225" s="263" t="s">
        <v>466</v>
      </c>
      <c r="D225" s="246" t="s">
        <v>302</v>
      </c>
      <c r="E225" s="247">
        <v>6</v>
      </c>
      <c r="F225" s="248"/>
      <c r="G225" s="249">
        <f>ROUND(E225*F225,2)</f>
        <v>0</v>
      </c>
      <c r="H225" s="248"/>
      <c r="I225" s="249">
        <f>ROUND(E225*H225,2)</f>
        <v>0</v>
      </c>
      <c r="J225" s="248"/>
      <c r="K225" s="249">
        <f>ROUND(E225*J225,2)</f>
        <v>0</v>
      </c>
      <c r="L225" s="249">
        <v>15</v>
      </c>
      <c r="M225" s="249">
        <f>G225*(1+L225/100)</f>
        <v>0</v>
      </c>
      <c r="N225" s="247">
        <v>0</v>
      </c>
      <c r="O225" s="247">
        <f>ROUND(E225*N225,2)</f>
        <v>0</v>
      </c>
      <c r="P225" s="247">
        <v>6.8999999999999997E-4</v>
      </c>
      <c r="Q225" s="247">
        <f>ROUND(E225*P225,2)</f>
        <v>0</v>
      </c>
      <c r="R225" s="249"/>
      <c r="S225" s="249" t="s">
        <v>207</v>
      </c>
      <c r="T225" s="250" t="s">
        <v>207</v>
      </c>
      <c r="U225" s="231">
        <v>7.0000000000000007E-2</v>
      </c>
      <c r="V225" s="231">
        <f>ROUND(E225*U225,2)</f>
        <v>0.42</v>
      </c>
      <c r="W225" s="231"/>
      <c r="X225" s="231" t="s">
        <v>208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209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64" t="s">
        <v>467</v>
      </c>
      <c r="D226" s="233"/>
      <c r="E226" s="234">
        <v>4</v>
      </c>
      <c r="F226" s="231"/>
      <c r="G226" s="231"/>
      <c r="H226" s="231"/>
      <c r="I226" s="231"/>
      <c r="J226" s="231"/>
      <c r="K226" s="231"/>
      <c r="L226" s="231"/>
      <c r="M226" s="231"/>
      <c r="N226" s="230"/>
      <c r="O226" s="230"/>
      <c r="P226" s="230"/>
      <c r="Q226" s="230"/>
      <c r="R226" s="231"/>
      <c r="S226" s="231"/>
      <c r="T226" s="231"/>
      <c r="U226" s="231"/>
      <c r="V226" s="231"/>
      <c r="W226" s="231"/>
      <c r="X226" s="23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211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64" t="s">
        <v>468</v>
      </c>
      <c r="D227" s="233"/>
      <c r="E227" s="234">
        <v>2</v>
      </c>
      <c r="F227" s="231"/>
      <c r="G227" s="231"/>
      <c r="H227" s="231"/>
      <c r="I227" s="231"/>
      <c r="J227" s="231"/>
      <c r="K227" s="231"/>
      <c r="L227" s="231"/>
      <c r="M227" s="231"/>
      <c r="N227" s="230"/>
      <c r="O227" s="230"/>
      <c r="P227" s="230"/>
      <c r="Q227" s="230"/>
      <c r="R227" s="231"/>
      <c r="S227" s="231"/>
      <c r="T227" s="231"/>
      <c r="U227" s="231"/>
      <c r="V227" s="231"/>
      <c r="W227" s="231"/>
      <c r="X227" s="23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211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4">
        <v>50</v>
      </c>
      <c r="B228" s="245" t="s">
        <v>469</v>
      </c>
      <c r="C228" s="263" t="s">
        <v>470</v>
      </c>
      <c r="D228" s="246" t="s">
        <v>252</v>
      </c>
      <c r="E228" s="247">
        <v>9.0299999999999994</v>
      </c>
      <c r="F228" s="248"/>
      <c r="G228" s="249">
        <f>ROUND(E228*F228,2)</f>
        <v>0</v>
      </c>
      <c r="H228" s="248"/>
      <c r="I228" s="249">
        <f>ROUND(E228*H228,2)</f>
        <v>0</v>
      </c>
      <c r="J228" s="248"/>
      <c r="K228" s="249">
        <f>ROUND(E228*J228,2)</f>
        <v>0</v>
      </c>
      <c r="L228" s="249">
        <v>15</v>
      </c>
      <c r="M228" s="249">
        <f>G228*(1+L228/100)</f>
        <v>0</v>
      </c>
      <c r="N228" s="247">
        <v>0</v>
      </c>
      <c r="O228" s="247">
        <f>ROUND(E228*N228,2)</f>
        <v>0</v>
      </c>
      <c r="P228" s="247">
        <v>2.8600000000000001E-3</v>
      </c>
      <c r="Q228" s="247">
        <f>ROUND(E228*P228,2)</f>
        <v>0.03</v>
      </c>
      <c r="R228" s="249"/>
      <c r="S228" s="249" t="s">
        <v>207</v>
      </c>
      <c r="T228" s="250" t="s">
        <v>207</v>
      </c>
      <c r="U228" s="231">
        <v>7.0000000000000007E-2</v>
      </c>
      <c r="V228" s="231">
        <f>ROUND(E228*U228,2)</f>
        <v>0.63</v>
      </c>
      <c r="W228" s="231"/>
      <c r="X228" s="231" t="s">
        <v>208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209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64" t="s">
        <v>471</v>
      </c>
      <c r="D229" s="233"/>
      <c r="E229" s="234">
        <v>7.43</v>
      </c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211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4" t="s">
        <v>472</v>
      </c>
      <c r="D230" s="233"/>
      <c r="E230" s="234">
        <v>1.6</v>
      </c>
      <c r="F230" s="231"/>
      <c r="G230" s="231"/>
      <c r="H230" s="231"/>
      <c r="I230" s="231"/>
      <c r="J230" s="231"/>
      <c r="K230" s="231"/>
      <c r="L230" s="231"/>
      <c r="M230" s="231"/>
      <c r="N230" s="230"/>
      <c r="O230" s="230"/>
      <c r="P230" s="230"/>
      <c r="Q230" s="230"/>
      <c r="R230" s="231"/>
      <c r="S230" s="231"/>
      <c r="T230" s="231"/>
      <c r="U230" s="231"/>
      <c r="V230" s="231"/>
      <c r="W230" s="231"/>
      <c r="X230" s="231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211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44">
        <v>51</v>
      </c>
      <c r="B231" s="245" t="s">
        <v>473</v>
      </c>
      <c r="C231" s="263" t="s">
        <v>474</v>
      </c>
      <c r="D231" s="246" t="s">
        <v>302</v>
      </c>
      <c r="E231" s="247">
        <v>2</v>
      </c>
      <c r="F231" s="248"/>
      <c r="G231" s="249">
        <f>ROUND(E231*F231,2)</f>
        <v>0</v>
      </c>
      <c r="H231" s="248"/>
      <c r="I231" s="249">
        <f>ROUND(E231*H231,2)</f>
        <v>0</v>
      </c>
      <c r="J231" s="248"/>
      <c r="K231" s="249">
        <f>ROUND(E231*J231,2)</f>
        <v>0</v>
      </c>
      <c r="L231" s="249">
        <v>15</v>
      </c>
      <c r="M231" s="249">
        <f>G231*(1+L231/100)</f>
        <v>0</v>
      </c>
      <c r="N231" s="247">
        <v>0</v>
      </c>
      <c r="O231" s="247">
        <f>ROUND(E231*N231,2)</f>
        <v>0</v>
      </c>
      <c r="P231" s="247">
        <v>1.15E-3</v>
      </c>
      <c r="Q231" s="247">
        <f>ROUND(E231*P231,2)</f>
        <v>0</v>
      </c>
      <c r="R231" s="249"/>
      <c r="S231" s="249" t="s">
        <v>207</v>
      </c>
      <c r="T231" s="250" t="s">
        <v>207</v>
      </c>
      <c r="U231" s="231">
        <v>0.11</v>
      </c>
      <c r="V231" s="231">
        <f>ROUND(E231*U231,2)</f>
        <v>0.22</v>
      </c>
      <c r="W231" s="231"/>
      <c r="X231" s="231" t="s">
        <v>208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209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64" t="s">
        <v>475</v>
      </c>
      <c r="D232" s="233"/>
      <c r="E232" s="234">
        <v>1</v>
      </c>
      <c r="F232" s="231"/>
      <c r="G232" s="231"/>
      <c r="H232" s="231"/>
      <c r="I232" s="231"/>
      <c r="J232" s="231"/>
      <c r="K232" s="231"/>
      <c r="L232" s="231"/>
      <c r="M232" s="231"/>
      <c r="N232" s="230"/>
      <c r="O232" s="230"/>
      <c r="P232" s="230"/>
      <c r="Q232" s="230"/>
      <c r="R232" s="231"/>
      <c r="S232" s="231"/>
      <c r="T232" s="231"/>
      <c r="U232" s="231"/>
      <c r="V232" s="231"/>
      <c r="W232" s="231"/>
      <c r="X232" s="23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211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64" t="s">
        <v>476</v>
      </c>
      <c r="D233" s="233"/>
      <c r="E233" s="234">
        <v>1</v>
      </c>
      <c r="F233" s="231"/>
      <c r="G233" s="231"/>
      <c r="H233" s="231"/>
      <c r="I233" s="231"/>
      <c r="J233" s="231"/>
      <c r="K233" s="231"/>
      <c r="L233" s="231"/>
      <c r="M233" s="231"/>
      <c r="N233" s="230"/>
      <c r="O233" s="230"/>
      <c r="P233" s="230"/>
      <c r="Q233" s="230"/>
      <c r="R233" s="231"/>
      <c r="S233" s="231"/>
      <c r="T233" s="231"/>
      <c r="U233" s="231"/>
      <c r="V233" s="231"/>
      <c r="W233" s="231"/>
      <c r="X233" s="231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211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44">
        <v>52</v>
      </c>
      <c r="B234" s="245" t="s">
        <v>477</v>
      </c>
      <c r="C234" s="263" t="s">
        <v>478</v>
      </c>
      <c r="D234" s="246" t="s">
        <v>252</v>
      </c>
      <c r="E234" s="247">
        <v>12.8</v>
      </c>
      <c r="F234" s="248"/>
      <c r="G234" s="249">
        <f>ROUND(E234*F234,2)</f>
        <v>0</v>
      </c>
      <c r="H234" s="248"/>
      <c r="I234" s="249">
        <f>ROUND(E234*H234,2)</f>
        <v>0</v>
      </c>
      <c r="J234" s="248"/>
      <c r="K234" s="249">
        <f>ROUND(E234*J234,2)</f>
        <v>0</v>
      </c>
      <c r="L234" s="249">
        <v>15</v>
      </c>
      <c r="M234" s="249">
        <f>G234*(1+L234/100)</f>
        <v>0</v>
      </c>
      <c r="N234" s="247">
        <v>0</v>
      </c>
      <c r="O234" s="247">
        <f>ROUND(E234*N234,2)</f>
        <v>0</v>
      </c>
      <c r="P234" s="247">
        <v>2.8500000000000001E-3</v>
      </c>
      <c r="Q234" s="247">
        <f>ROUND(E234*P234,2)</f>
        <v>0.04</v>
      </c>
      <c r="R234" s="249"/>
      <c r="S234" s="249" t="s">
        <v>207</v>
      </c>
      <c r="T234" s="250" t="s">
        <v>207</v>
      </c>
      <c r="U234" s="231">
        <v>7.0000000000000007E-2</v>
      </c>
      <c r="V234" s="231">
        <f>ROUND(E234*U234,2)</f>
        <v>0.9</v>
      </c>
      <c r="W234" s="231"/>
      <c r="X234" s="231" t="s">
        <v>208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209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64" t="s">
        <v>479</v>
      </c>
      <c r="D235" s="233"/>
      <c r="E235" s="234">
        <v>9</v>
      </c>
      <c r="F235" s="231"/>
      <c r="G235" s="231"/>
      <c r="H235" s="231"/>
      <c r="I235" s="231"/>
      <c r="J235" s="231"/>
      <c r="K235" s="231"/>
      <c r="L235" s="231"/>
      <c r="M235" s="231"/>
      <c r="N235" s="230"/>
      <c r="O235" s="230"/>
      <c r="P235" s="230"/>
      <c r="Q235" s="230"/>
      <c r="R235" s="231"/>
      <c r="S235" s="231"/>
      <c r="T235" s="231"/>
      <c r="U235" s="231"/>
      <c r="V235" s="231"/>
      <c r="W235" s="231"/>
      <c r="X235" s="23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211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4" t="s">
        <v>480</v>
      </c>
      <c r="D236" s="233"/>
      <c r="E236" s="234">
        <v>3.8</v>
      </c>
      <c r="F236" s="231"/>
      <c r="G236" s="231"/>
      <c r="H236" s="231"/>
      <c r="I236" s="231"/>
      <c r="J236" s="231"/>
      <c r="K236" s="231"/>
      <c r="L236" s="231"/>
      <c r="M236" s="231"/>
      <c r="N236" s="230"/>
      <c r="O236" s="230"/>
      <c r="P236" s="230"/>
      <c r="Q236" s="230"/>
      <c r="R236" s="231"/>
      <c r="S236" s="231"/>
      <c r="T236" s="231"/>
      <c r="U236" s="231"/>
      <c r="V236" s="231"/>
      <c r="W236" s="231"/>
      <c r="X236" s="231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211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51">
        <v>53</v>
      </c>
      <c r="B237" s="252" t="s">
        <v>481</v>
      </c>
      <c r="C237" s="265" t="s">
        <v>482</v>
      </c>
      <c r="D237" s="253" t="s">
        <v>302</v>
      </c>
      <c r="E237" s="254">
        <v>1</v>
      </c>
      <c r="F237" s="255"/>
      <c r="G237" s="256">
        <f>ROUND(E237*F237,2)</f>
        <v>0</v>
      </c>
      <c r="H237" s="255"/>
      <c r="I237" s="256">
        <f>ROUND(E237*H237,2)</f>
        <v>0</v>
      </c>
      <c r="J237" s="255"/>
      <c r="K237" s="256">
        <f>ROUND(E237*J237,2)</f>
        <v>0</v>
      </c>
      <c r="L237" s="256">
        <v>15</v>
      </c>
      <c r="M237" s="256">
        <f>G237*(1+L237/100)</f>
        <v>0</v>
      </c>
      <c r="N237" s="254">
        <v>0</v>
      </c>
      <c r="O237" s="254">
        <f>ROUND(E237*N237,2)</f>
        <v>0</v>
      </c>
      <c r="P237" s="254">
        <v>6.8999999999999997E-4</v>
      </c>
      <c r="Q237" s="254">
        <f>ROUND(E237*P237,2)</f>
        <v>0</v>
      </c>
      <c r="R237" s="256"/>
      <c r="S237" s="256" t="s">
        <v>207</v>
      </c>
      <c r="T237" s="257" t="s">
        <v>207</v>
      </c>
      <c r="U237" s="231">
        <v>8.0500000000000002E-2</v>
      </c>
      <c r="V237" s="231">
        <f>ROUND(E237*U237,2)</f>
        <v>0.08</v>
      </c>
      <c r="W237" s="231"/>
      <c r="X237" s="231" t="s">
        <v>208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209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x14ac:dyDescent="0.25">
      <c r="A238" s="238" t="s">
        <v>202</v>
      </c>
      <c r="B238" s="239" t="s">
        <v>141</v>
      </c>
      <c r="C238" s="262" t="s">
        <v>142</v>
      </c>
      <c r="D238" s="240"/>
      <c r="E238" s="241"/>
      <c r="F238" s="242"/>
      <c r="G238" s="242">
        <f>SUMIF(AG239:AG240,"&lt;&gt;NOR",G239:G240)</f>
        <v>0</v>
      </c>
      <c r="H238" s="242"/>
      <c r="I238" s="242">
        <f>SUM(I239:I240)</f>
        <v>0</v>
      </c>
      <c r="J238" s="242"/>
      <c r="K238" s="242">
        <f>SUM(K239:K240)</f>
        <v>0</v>
      </c>
      <c r="L238" s="242"/>
      <c r="M238" s="242">
        <f>SUM(M239:M240)</f>
        <v>0</v>
      </c>
      <c r="N238" s="241"/>
      <c r="O238" s="241">
        <f>SUM(O239:O240)</f>
        <v>0</v>
      </c>
      <c r="P238" s="241"/>
      <c r="Q238" s="241">
        <f>SUM(Q239:Q240)</f>
        <v>4.58</v>
      </c>
      <c r="R238" s="242"/>
      <c r="S238" s="242"/>
      <c r="T238" s="243"/>
      <c r="U238" s="237"/>
      <c r="V238" s="237">
        <f>SUM(V239:V240)</f>
        <v>15.07</v>
      </c>
      <c r="W238" s="237"/>
      <c r="X238" s="237"/>
      <c r="AG238" t="s">
        <v>203</v>
      </c>
    </row>
    <row r="239" spans="1:60" outlineLevel="1" x14ac:dyDescent="0.25">
      <c r="A239" s="244">
        <v>54</v>
      </c>
      <c r="B239" s="245" t="s">
        <v>483</v>
      </c>
      <c r="C239" s="263" t="s">
        <v>484</v>
      </c>
      <c r="D239" s="246" t="s">
        <v>206</v>
      </c>
      <c r="E239" s="247">
        <v>62.783499999999997</v>
      </c>
      <c r="F239" s="248"/>
      <c r="G239" s="249">
        <f>ROUND(E239*F239,2)</f>
        <v>0</v>
      </c>
      <c r="H239" s="248"/>
      <c r="I239" s="249">
        <f>ROUND(E239*H239,2)</f>
        <v>0</v>
      </c>
      <c r="J239" s="248"/>
      <c r="K239" s="249">
        <f>ROUND(E239*J239,2)</f>
        <v>0</v>
      </c>
      <c r="L239" s="249">
        <v>15</v>
      </c>
      <c r="M239" s="249">
        <f>G239*(1+L239/100)</f>
        <v>0</v>
      </c>
      <c r="N239" s="247">
        <v>0</v>
      </c>
      <c r="O239" s="247">
        <f>ROUND(E239*N239,2)</f>
        <v>0</v>
      </c>
      <c r="P239" s="247">
        <v>7.2999999999999995E-2</v>
      </c>
      <c r="Q239" s="247">
        <f>ROUND(E239*P239,2)</f>
        <v>4.58</v>
      </c>
      <c r="R239" s="249"/>
      <c r="S239" s="249" t="s">
        <v>207</v>
      </c>
      <c r="T239" s="250" t="s">
        <v>207</v>
      </c>
      <c r="U239" s="231">
        <v>0.24</v>
      </c>
      <c r="V239" s="231">
        <f>ROUND(E239*U239,2)</f>
        <v>15.07</v>
      </c>
      <c r="W239" s="231"/>
      <c r="X239" s="231" t="s">
        <v>208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209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64" t="s">
        <v>447</v>
      </c>
      <c r="D240" s="233"/>
      <c r="E240" s="234">
        <v>62.783499999999997</v>
      </c>
      <c r="F240" s="231"/>
      <c r="G240" s="231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211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x14ac:dyDescent="0.25">
      <c r="A241" s="238" t="s">
        <v>202</v>
      </c>
      <c r="B241" s="239" t="s">
        <v>143</v>
      </c>
      <c r="C241" s="262" t="s">
        <v>144</v>
      </c>
      <c r="D241" s="240"/>
      <c r="E241" s="241"/>
      <c r="F241" s="242"/>
      <c r="G241" s="242">
        <f>SUMIF(AG242:AG248,"&lt;&gt;NOR",G242:G248)</f>
        <v>0</v>
      </c>
      <c r="H241" s="242"/>
      <c r="I241" s="242">
        <f>SUM(I242:I248)</f>
        <v>0</v>
      </c>
      <c r="J241" s="242"/>
      <c r="K241" s="242">
        <f>SUM(K242:K248)</f>
        <v>0</v>
      </c>
      <c r="L241" s="242"/>
      <c r="M241" s="242">
        <f>SUM(M242:M248)</f>
        <v>0</v>
      </c>
      <c r="N241" s="241"/>
      <c r="O241" s="241">
        <f>SUM(O242:O248)</f>
        <v>0</v>
      </c>
      <c r="P241" s="241"/>
      <c r="Q241" s="241">
        <f>SUM(Q242:Q248)</f>
        <v>0.03</v>
      </c>
      <c r="R241" s="242"/>
      <c r="S241" s="242"/>
      <c r="T241" s="243"/>
      <c r="U241" s="237"/>
      <c r="V241" s="237">
        <f>SUM(V242:V248)</f>
        <v>2.2799999999999998</v>
      </c>
      <c r="W241" s="237"/>
      <c r="X241" s="237"/>
      <c r="AG241" t="s">
        <v>203</v>
      </c>
    </row>
    <row r="242" spans="1:60" outlineLevel="1" x14ac:dyDescent="0.25">
      <c r="A242" s="244">
        <v>55</v>
      </c>
      <c r="B242" s="245" t="s">
        <v>485</v>
      </c>
      <c r="C242" s="263" t="s">
        <v>486</v>
      </c>
      <c r="D242" s="246" t="s">
        <v>302</v>
      </c>
      <c r="E242" s="247">
        <v>18</v>
      </c>
      <c r="F242" s="248"/>
      <c r="G242" s="249">
        <f>ROUND(E242*F242,2)</f>
        <v>0</v>
      </c>
      <c r="H242" s="248"/>
      <c r="I242" s="249">
        <f>ROUND(E242*H242,2)</f>
        <v>0</v>
      </c>
      <c r="J242" s="248"/>
      <c r="K242" s="249">
        <f>ROUND(E242*J242,2)</f>
        <v>0</v>
      </c>
      <c r="L242" s="249">
        <v>15</v>
      </c>
      <c r="M242" s="249">
        <f>G242*(1+L242/100)</f>
        <v>0</v>
      </c>
      <c r="N242" s="247">
        <v>0</v>
      </c>
      <c r="O242" s="247">
        <f>ROUND(E242*N242,2)</f>
        <v>0</v>
      </c>
      <c r="P242" s="247">
        <v>1.8E-3</v>
      </c>
      <c r="Q242" s="247">
        <f>ROUND(E242*P242,2)</f>
        <v>0.03</v>
      </c>
      <c r="R242" s="249"/>
      <c r="S242" s="249" t="s">
        <v>207</v>
      </c>
      <c r="T242" s="250" t="s">
        <v>207</v>
      </c>
      <c r="U242" s="231">
        <v>0.11</v>
      </c>
      <c r="V242" s="231">
        <f>ROUND(E242*U242,2)</f>
        <v>1.98</v>
      </c>
      <c r="W242" s="231"/>
      <c r="X242" s="231" t="s">
        <v>208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209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27"/>
      <c r="B243" s="228"/>
      <c r="C243" s="264" t="s">
        <v>487</v>
      </c>
      <c r="D243" s="233"/>
      <c r="E243" s="234">
        <v>6</v>
      </c>
      <c r="F243" s="231"/>
      <c r="G243" s="231"/>
      <c r="H243" s="231"/>
      <c r="I243" s="231"/>
      <c r="J243" s="231"/>
      <c r="K243" s="231"/>
      <c r="L243" s="231"/>
      <c r="M243" s="231"/>
      <c r="N243" s="230"/>
      <c r="O243" s="230"/>
      <c r="P243" s="230"/>
      <c r="Q243" s="230"/>
      <c r="R243" s="231"/>
      <c r="S243" s="231"/>
      <c r="T243" s="231"/>
      <c r="U243" s="231"/>
      <c r="V243" s="231"/>
      <c r="W243" s="231"/>
      <c r="X243" s="23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211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64" t="s">
        <v>488</v>
      </c>
      <c r="D244" s="233"/>
      <c r="E244" s="234">
        <v>4</v>
      </c>
      <c r="F244" s="231"/>
      <c r="G244" s="231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211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64" t="s">
        <v>489</v>
      </c>
      <c r="D245" s="233"/>
      <c r="E245" s="234">
        <v>4</v>
      </c>
      <c r="F245" s="231"/>
      <c r="G245" s="231"/>
      <c r="H245" s="231"/>
      <c r="I245" s="231"/>
      <c r="J245" s="231"/>
      <c r="K245" s="231"/>
      <c r="L245" s="231"/>
      <c r="M245" s="231"/>
      <c r="N245" s="230"/>
      <c r="O245" s="230"/>
      <c r="P245" s="230"/>
      <c r="Q245" s="230"/>
      <c r="R245" s="231"/>
      <c r="S245" s="231"/>
      <c r="T245" s="231"/>
      <c r="U245" s="231"/>
      <c r="V245" s="231"/>
      <c r="W245" s="231"/>
      <c r="X245" s="23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211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64" t="s">
        <v>490</v>
      </c>
      <c r="D246" s="233"/>
      <c r="E246" s="234">
        <v>4</v>
      </c>
      <c r="F246" s="231"/>
      <c r="G246" s="231"/>
      <c r="H246" s="231"/>
      <c r="I246" s="231"/>
      <c r="J246" s="231"/>
      <c r="K246" s="231"/>
      <c r="L246" s="231"/>
      <c r="M246" s="231"/>
      <c r="N246" s="230"/>
      <c r="O246" s="230"/>
      <c r="P246" s="230"/>
      <c r="Q246" s="230"/>
      <c r="R246" s="231"/>
      <c r="S246" s="231"/>
      <c r="T246" s="231"/>
      <c r="U246" s="231"/>
      <c r="V246" s="231"/>
      <c r="W246" s="231"/>
      <c r="X246" s="23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211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4">
        <v>56</v>
      </c>
      <c r="B247" s="245" t="s">
        <v>491</v>
      </c>
      <c r="C247" s="263" t="s">
        <v>492</v>
      </c>
      <c r="D247" s="246" t="s">
        <v>302</v>
      </c>
      <c r="E247" s="247">
        <v>2</v>
      </c>
      <c r="F247" s="248"/>
      <c r="G247" s="249">
        <f>ROUND(E247*F247,2)</f>
        <v>0</v>
      </c>
      <c r="H247" s="248"/>
      <c r="I247" s="249">
        <f>ROUND(E247*H247,2)</f>
        <v>0</v>
      </c>
      <c r="J247" s="248"/>
      <c r="K247" s="249">
        <f>ROUND(E247*J247,2)</f>
        <v>0</v>
      </c>
      <c r="L247" s="249">
        <v>15</v>
      </c>
      <c r="M247" s="249">
        <f>G247*(1+L247/100)</f>
        <v>0</v>
      </c>
      <c r="N247" s="247">
        <v>0</v>
      </c>
      <c r="O247" s="247">
        <f>ROUND(E247*N247,2)</f>
        <v>0</v>
      </c>
      <c r="P247" s="247">
        <v>2.2300000000000002E-3</v>
      </c>
      <c r="Q247" s="247">
        <f>ROUND(E247*P247,2)</f>
        <v>0</v>
      </c>
      <c r="R247" s="249"/>
      <c r="S247" s="249" t="s">
        <v>207</v>
      </c>
      <c r="T247" s="250" t="s">
        <v>207</v>
      </c>
      <c r="U247" s="231">
        <v>0.15</v>
      </c>
      <c r="V247" s="231">
        <f>ROUND(E247*U247,2)</f>
        <v>0.3</v>
      </c>
      <c r="W247" s="231"/>
      <c r="X247" s="231" t="s">
        <v>208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209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64" t="s">
        <v>493</v>
      </c>
      <c r="D248" s="233"/>
      <c r="E248" s="234">
        <v>2</v>
      </c>
      <c r="F248" s="231"/>
      <c r="G248" s="231"/>
      <c r="H248" s="231"/>
      <c r="I248" s="231"/>
      <c r="J248" s="231"/>
      <c r="K248" s="231"/>
      <c r="L248" s="231"/>
      <c r="M248" s="231"/>
      <c r="N248" s="230"/>
      <c r="O248" s="230"/>
      <c r="P248" s="230"/>
      <c r="Q248" s="230"/>
      <c r="R248" s="231"/>
      <c r="S248" s="231"/>
      <c r="T248" s="231"/>
      <c r="U248" s="231"/>
      <c r="V248" s="231"/>
      <c r="W248" s="231"/>
      <c r="X248" s="231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211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x14ac:dyDescent="0.25">
      <c r="A249" s="238" t="s">
        <v>202</v>
      </c>
      <c r="B249" s="239" t="s">
        <v>145</v>
      </c>
      <c r="C249" s="262" t="s">
        <v>146</v>
      </c>
      <c r="D249" s="240"/>
      <c r="E249" s="241"/>
      <c r="F249" s="242"/>
      <c r="G249" s="242">
        <f>SUMIF(AG250:AG257,"&lt;&gt;NOR",G250:G257)</f>
        <v>0</v>
      </c>
      <c r="H249" s="242"/>
      <c r="I249" s="242">
        <f>SUM(I250:I257)</f>
        <v>0</v>
      </c>
      <c r="J249" s="242"/>
      <c r="K249" s="242">
        <f>SUM(K250:K257)</f>
        <v>0</v>
      </c>
      <c r="L249" s="242"/>
      <c r="M249" s="242">
        <f>SUM(M250:M257)</f>
        <v>0</v>
      </c>
      <c r="N249" s="241"/>
      <c r="O249" s="241">
        <f>SUM(O250:O257)</f>
        <v>0.01</v>
      </c>
      <c r="P249" s="241"/>
      <c r="Q249" s="241">
        <f>SUM(Q250:Q257)</f>
        <v>0.4</v>
      </c>
      <c r="R249" s="242"/>
      <c r="S249" s="242"/>
      <c r="T249" s="243"/>
      <c r="U249" s="237"/>
      <c r="V249" s="237">
        <f>SUM(V250:V257)</f>
        <v>14.23</v>
      </c>
      <c r="W249" s="237"/>
      <c r="X249" s="237"/>
      <c r="AG249" t="s">
        <v>203</v>
      </c>
    </row>
    <row r="250" spans="1:60" outlineLevel="1" x14ac:dyDescent="0.25">
      <c r="A250" s="244">
        <v>57</v>
      </c>
      <c r="B250" s="245" t="s">
        <v>494</v>
      </c>
      <c r="C250" s="263" t="s">
        <v>495</v>
      </c>
      <c r="D250" s="246" t="s">
        <v>206</v>
      </c>
      <c r="E250" s="247">
        <v>6.6</v>
      </c>
      <c r="F250" s="248"/>
      <c r="G250" s="249">
        <f>ROUND(E250*F250,2)</f>
        <v>0</v>
      </c>
      <c r="H250" s="248"/>
      <c r="I250" s="249">
        <f>ROUND(E250*H250,2)</f>
        <v>0</v>
      </c>
      <c r="J250" s="248"/>
      <c r="K250" s="249">
        <f>ROUND(E250*J250,2)</f>
        <v>0</v>
      </c>
      <c r="L250" s="249">
        <v>15</v>
      </c>
      <c r="M250" s="249">
        <f>G250*(1+L250/100)</f>
        <v>0</v>
      </c>
      <c r="N250" s="247">
        <v>0</v>
      </c>
      <c r="O250" s="247">
        <f>ROUND(E250*N250,2)</f>
        <v>0</v>
      </c>
      <c r="P250" s="247">
        <v>3.3000000000000002E-2</v>
      </c>
      <c r="Q250" s="247">
        <f>ROUND(E250*P250,2)</f>
        <v>0.22</v>
      </c>
      <c r="R250" s="249"/>
      <c r="S250" s="249" t="s">
        <v>207</v>
      </c>
      <c r="T250" s="250" t="s">
        <v>207</v>
      </c>
      <c r="U250" s="231">
        <v>0.78</v>
      </c>
      <c r="V250" s="231">
        <f>ROUND(E250*U250,2)</f>
        <v>5.15</v>
      </c>
      <c r="W250" s="231"/>
      <c r="X250" s="231" t="s">
        <v>208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209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27"/>
      <c r="B251" s="228"/>
      <c r="C251" s="264" t="s">
        <v>496</v>
      </c>
      <c r="D251" s="233"/>
      <c r="E251" s="234">
        <v>6.6</v>
      </c>
      <c r="F251" s="231"/>
      <c r="G251" s="231"/>
      <c r="H251" s="231"/>
      <c r="I251" s="231"/>
      <c r="J251" s="231"/>
      <c r="K251" s="231"/>
      <c r="L251" s="231"/>
      <c r="M251" s="231"/>
      <c r="N251" s="230"/>
      <c r="O251" s="230"/>
      <c r="P251" s="230"/>
      <c r="Q251" s="230"/>
      <c r="R251" s="231"/>
      <c r="S251" s="231"/>
      <c r="T251" s="231"/>
      <c r="U251" s="231"/>
      <c r="V251" s="231"/>
      <c r="W251" s="231"/>
      <c r="X251" s="231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211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44">
        <v>58</v>
      </c>
      <c r="B252" s="245" t="s">
        <v>497</v>
      </c>
      <c r="C252" s="263" t="s">
        <v>498</v>
      </c>
      <c r="D252" s="246" t="s">
        <v>499</v>
      </c>
      <c r="E252" s="247">
        <v>0.8</v>
      </c>
      <c r="F252" s="248"/>
      <c r="G252" s="249">
        <f>ROUND(E252*F252,2)</f>
        <v>0</v>
      </c>
      <c r="H252" s="248"/>
      <c r="I252" s="249">
        <f>ROUND(E252*H252,2)</f>
        <v>0</v>
      </c>
      <c r="J252" s="248"/>
      <c r="K252" s="249">
        <f>ROUND(E252*J252,2)</f>
        <v>0</v>
      </c>
      <c r="L252" s="249">
        <v>15</v>
      </c>
      <c r="M252" s="249">
        <f>G252*(1+L252/100)</f>
        <v>0</v>
      </c>
      <c r="N252" s="247">
        <v>5.0000000000000002E-5</v>
      </c>
      <c r="O252" s="247">
        <f>ROUND(E252*N252,2)</f>
        <v>0</v>
      </c>
      <c r="P252" s="247">
        <v>1E-3</v>
      </c>
      <c r="Q252" s="247">
        <f>ROUND(E252*P252,2)</f>
        <v>0</v>
      </c>
      <c r="R252" s="249"/>
      <c r="S252" s="249" t="s">
        <v>207</v>
      </c>
      <c r="T252" s="250" t="s">
        <v>207</v>
      </c>
      <c r="U252" s="231">
        <v>9.7000000000000003E-2</v>
      </c>
      <c r="V252" s="231">
        <f>ROUND(E252*U252,2)</f>
        <v>0.08</v>
      </c>
      <c r="W252" s="231"/>
      <c r="X252" s="231" t="s">
        <v>208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209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64" t="s">
        <v>500</v>
      </c>
      <c r="D253" s="233"/>
      <c r="E253" s="234">
        <v>0.8</v>
      </c>
      <c r="F253" s="231"/>
      <c r="G253" s="231"/>
      <c r="H253" s="231"/>
      <c r="I253" s="231"/>
      <c r="J253" s="231"/>
      <c r="K253" s="231"/>
      <c r="L253" s="231"/>
      <c r="M253" s="231"/>
      <c r="N253" s="230"/>
      <c r="O253" s="230"/>
      <c r="P253" s="230"/>
      <c r="Q253" s="230"/>
      <c r="R253" s="231"/>
      <c r="S253" s="231"/>
      <c r="T253" s="231"/>
      <c r="U253" s="231"/>
      <c r="V253" s="231"/>
      <c r="W253" s="231"/>
      <c r="X253" s="231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211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44">
        <v>59</v>
      </c>
      <c r="B254" s="245" t="s">
        <v>501</v>
      </c>
      <c r="C254" s="263" t="s">
        <v>502</v>
      </c>
      <c r="D254" s="246" t="s">
        <v>499</v>
      </c>
      <c r="E254" s="247">
        <v>180</v>
      </c>
      <c r="F254" s="248"/>
      <c r="G254" s="249">
        <f>ROUND(E254*F254,2)</f>
        <v>0</v>
      </c>
      <c r="H254" s="248"/>
      <c r="I254" s="249">
        <f>ROUND(E254*H254,2)</f>
        <v>0</v>
      </c>
      <c r="J254" s="248"/>
      <c r="K254" s="249">
        <f>ROUND(E254*J254,2)</f>
        <v>0</v>
      </c>
      <c r="L254" s="249">
        <v>15</v>
      </c>
      <c r="M254" s="249">
        <f>G254*(1+L254/100)</f>
        <v>0</v>
      </c>
      <c r="N254" s="247">
        <v>5.0000000000000002E-5</v>
      </c>
      <c r="O254" s="247">
        <f>ROUND(E254*N254,2)</f>
        <v>0.01</v>
      </c>
      <c r="P254" s="247">
        <v>1E-3</v>
      </c>
      <c r="Q254" s="247">
        <f>ROUND(E254*P254,2)</f>
        <v>0.18</v>
      </c>
      <c r="R254" s="249"/>
      <c r="S254" s="249" t="s">
        <v>207</v>
      </c>
      <c r="T254" s="250" t="s">
        <v>207</v>
      </c>
      <c r="U254" s="231">
        <v>0.05</v>
      </c>
      <c r="V254" s="231">
        <f>ROUND(E254*U254,2)</f>
        <v>9</v>
      </c>
      <c r="W254" s="231"/>
      <c r="X254" s="231" t="s">
        <v>208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209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27"/>
      <c r="B255" s="228"/>
      <c r="C255" s="264" t="s">
        <v>264</v>
      </c>
      <c r="D255" s="233"/>
      <c r="E255" s="234"/>
      <c r="F255" s="231"/>
      <c r="G255" s="231"/>
      <c r="H255" s="231"/>
      <c r="I255" s="231"/>
      <c r="J255" s="231"/>
      <c r="K255" s="231"/>
      <c r="L255" s="231"/>
      <c r="M255" s="231"/>
      <c r="N255" s="230"/>
      <c r="O255" s="230"/>
      <c r="P255" s="230"/>
      <c r="Q255" s="230"/>
      <c r="R255" s="231"/>
      <c r="S255" s="231"/>
      <c r="T255" s="231"/>
      <c r="U255" s="231"/>
      <c r="V255" s="231"/>
      <c r="W255" s="231"/>
      <c r="X255" s="231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211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64" t="s">
        <v>503</v>
      </c>
      <c r="D256" s="233"/>
      <c r="E256" s="234">
        <v>100</v>
      </c>
      <c r="F256" s="231"/>
      <c r="G256" s="231"/>
      <c r="H256" s="231"/>
      <c r="I256" s="231"/>
      <c r="J256" s="231"/>
      <c r="K256" s="231"/>
      <c r="L256" s="231"/>
      <c r="M256" s="231"/>
      <c r="N256" s="230"/>
      <c r="O256" s="230"/>
      <c r="P256" s="230"/>
      <c r="Q256" s="230"/>
      <c r="R256" s="231"/>
      <c r="S256" s="231"/>
      <c r="T256" s="231"/>
      <c r="U256" s="231"/>
      <c r="V256" s="231"/>
      <c r="W256" s="231"/>
      <c r="X256" s="231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211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27"/>
      <c r="B257" s="228"/>
      <c r="C257" s="264" t="s">
        <v>504</v>
      </c>
      <c r="D257" s="233"/>
      <c r="E257" s="234">
        <v>80</v>
      </c>
      <c r="F257" s="231"/>
      <c r="G257" s="231"/>
      <c r="H257" s="231"/>
      <c r="I257" s="231"/>
      <c r="J257" s="231"/>
      <c r="K257" s="231"/>
      <c r="L257" s="231"/>
      <c r="M257" s="231"/>
      <c r="N257" s="230"/>
      <c r="O257" s="230"/>
      <c r="P257" s="230"/>
      <c r="Q257" s="230"/>
      <c r="R257" s="231"/>
      <c r="S257" s="231"/>
      <c r="T257" s="231"/>
      <c r="U257" s="231"/>
      <c r="V257" s="231"/>
      <c r="W257" s="231"/>
      <c r="X257" s="231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211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x14ac:dyDescent="0.25">
      <c r="A258" s="238" t="s">
        <v>202</v>
      </c>
      <c r="B258" s="239" t="s">
        <v>153</v>
      </c>
      <c r="C258" s="262" t="s">
        <v>154</v>
      </c>
      <c r="D258" s="240"/>
      <c r="E258" s="241"/>
      <c r="F258" s="242"/>
      <c r="G258" s="242">
        <f>SUMIF(AG259:AG283,"&lt;&gt;NOR",G259:G283)</f>
        <v>0</v>
      </c>
      <c r="H258" s="242"/>
      <c r="I258" s="242">
        <f>SUM(I259:I283)</f>
        <v>0</v>
      </c>
      <c r="J258" s="242"/>
      <c r="K258" s="242">
        <f>SUM(K259:K283)</f>
        <v>0</v>
      </c>
      <c r="L258" s="242"/>
      <c r="M258" s="242">
        <f>SUM(M259:M283)</f>
        <v>0</v>
      </c>
      <c r="N258" s="241"/>
      <c r="O258" s="241">
        <f>SUM(O259:O283)</f>
        <v>0</v>
      </c>
      <c r="P258" s="241"/>
      <c r="Q258" s="241">
        <f>SUM(Q259:Q283)</f>
        <v>0.08</v>
      </c>
      <c r="R258" s="242"/>
      <c r="S258" s="242"/>
      <c r="T258" s="243"/>
      <c r="U258" s="237"/>
      <c r="V258" s="237">
        <f>SUM(V259:V283)</f>
        <v>11.100000000000001</v>
      </c>
      <c r="W258" s="237"/>
      <c r="X258" s="237"/>
      <c r="AG258" t="s">
        <v>203</v>
      </c>
    </row>
    <row r="259" spans="1:60" outlineLevel="1" x14ac:dyDescent="0.25">
      <c r="A259" s="244">
        <v>60</v>
      </c>
      <c r="B259" s="245" t="s">
        <v>505</v>
      </c>
      <c r="C259" s="263" t="s">
        <v>506</v>
      </c>
      <c r="D259" s="246" t="s">
        <v>252</v>
      </c>
      <c r="E259" s="247">
        <v>91.04</v>
      </c>
      <c r="F259" s="248"/>
      <c r="G259" s="249">
        <f>ROUND(E259*F259,2)</f>
        <v>0</v>
      </c>
      <c r="H259" s="248"/>
      <c r="I259" s="249">
        <f>ROUND(E259*H259,2)</f>
        <v>0</v>
      </c>
      <c r="J259" s="248"/>
      <c r="K259" s="249">
        <f>ROUND(E259*J259,2)</f>
        <v>0</v>
      </c>
      <c r="L259" s="249">
        <v>15</v>
      </c>
      <c r="M259" s="249">
        <f>G259*(1+L259/100)</f>
        <v>0</v>
      </c>
      <c r="N259" s="247">
        <v>0</v>
      </c>
      <c r="O259" s="247">
        <f>ROUND(E259*N259,2)</f>
        <v>0</v>
      </c>
      <c r="P259" s="247">
        <v>8.0000000000000007E-5</v>
      </c>
      <c r="Q259" s="247">
        <f>ROUND(E259*P259,2)</f>
        <v>0.01</v>
      </c>
      <c r="R259" s="249"/>
      <c r="S259" s="249" t="s">
        <v>207</v>
      </c>
      <c r="T259" s="250" t="s">
        <v>207</v>
      </c>
      <c r="U259" s="231">
        <v>0.04</v>
      </c>
      <c r="V259" s="231">
        <f>ROUND(E259*U259,2)</f>
        <v>3.64</v>
      </c>
      <c r="W259" s="231"/>
      <c r="X259" s="231" t="s">
        <v>208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209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64" t="s">
        <v>275</v>
      </c>
      <c r="D260" s="233"/>
      <c r="E260" s="234"/>
      <c r="F260" s="231"/>
      <c r="G260" s="231"/>
      <c r="H260" s="231"/>
      <c r="I260" s="231"/>
      <c r="J260" s="231"/>
      <c r="K260" s="231"/>
      <c r="L260" s="231"/>
      <c r="M260" s="231"/>
      <c r="N260" s="230"/>
      <c r="O260" s="230"/>
      <c r="P260" s="230"/>
      <c r="Q260" s="230"/>
      <c r="R260" s="231"/>
      <c r="S260" s="231"/>
      <c r="T260" s="231"/>
      <c r="U260" s="231"/>
      <c r="V260" s="231"/>
      <c r="W260" s="231"/>
      <c r="X260" s="231"/>
      <c r="Y260" s="210"/>
      <c r="Z260" s="210"/>
      <c r="AA260" s="210"/>
      <c r="AB260" s="210"/>
      <c r="AC260" s="210"/>
      <c r="AD260" s="210"/>
      <c r="AE260" s="210"/>
      <c r="AF260" s="210"/>
      <c r="AG260" s="210" t="s">
        <v>211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64" t="s">
        <v>507</v>
      </c>
      <c r="D261" s="233"/>
      <c r="E261" s="234">
        <v>5.34</v>
      </c>
      <c r="F261" s="231"/>
      <c r="G261" s="231"/>
      <c r="H261" s="231"/>
      <c r="I261" s="231"/>
      <c r="J261" s="231"/>
      <c r="K261" s="231"/>
      <c r="L261" s="231"/>
      <c r="M261" s="231"/>
      <c r="N261" s="230"/>
      <c r="O261" s="230"/>
      <c r="P261" s="230"/>
      <c r="Q261" s="230"/>
      <c r="R261" s="231"/>
      <c r="S261" s="231"/>
      <c r="T261" s="231"/>
      <c r="U261" s="231"/>
      <c r="V261" s="231"/>
      <c r="W261" s="231"/>
      <c r="X261" s="23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211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64" t="s">
        <v>508</v>
      </c>
      <c r="D262" s="233"/>
      <c r="E262" s="234">
        <v>10.66</v>
      </c>
      <c r="F262" s="231"/>
      <c r="G262" s="231"/>
      <c r="H262" s="231"/>
      <c r="I262" s="231"/>
      <c r="J262" s="231"/>
      <c r="K262" s="231"/>
      <c r="L262" s="231"/>
      <c r="M262" s="231"/>
      <c r="N262" s="230"/>
      <c r="O262" s="230"/>
      <c r="P262" s="230"/>
      <c r="Q262" s="230"/>
      <c r="R262" s="231"/>
      <c r="S262" s="231"/>
      <c r="T262" s="231"/>
      <c r="U262" s="231"/>
      <c r="V262" s="231"/>
      <c r="W262" s="231"/>
      <c r="X262" s="231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211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27"/>
      <c r="B263" s="228"/>
      <c r="C263" s="264" t="s">
        <v>509</v>
      </c>
      <c r="D263" s="233"/>
      <c r="E263" s="234">
        <v>5.21</v>
      </c>
      <c r="F263" s="231"/>
      <c r="G263" s="231"/>
      <c r="H263" s="231"/>
      <c r="I263" s="231"/>
      <c r="J263" s="231"/>
      <c r="K263" s="231"/>
      <c r="L263" s="231"/>
      <c r="M263" s="231"/>
      <c r="N263" s="230"/>
      <c r="O263" s="230"/>
      <c r="P263" s="230"/>
      <c r="Q263" s="230"/>
      <c r="R263" s="231"/>
      <c r="S263" s="231"/>
      <c r="T263" s="231"/>
      <c r="U263" s="231"/>
      <c r="V263" s="231"/>
      <c r="W263" s="231"/>
      <c r="X263" s="231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211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27"/>
      <c r="B264" s="228"/>
      <c r="C264" s="264" t="s">
        <v>278</v>
      </c>
      <c r="D264" s="233"/>
      <c r="E264" s="234"/>
      <c r="F264" s="231"/>
      <c r="G264" s="231"/>
      <c r="H264" s="231"/>
      <c r="I264" s="231"/>
      <c r="J264" s="231"/>
      <c r="K264" s="231"/>
      <c r="L264" s="231"/>
      <c r="M264" s="231"/>
      <c r="N264" s="230"/>
      <c r="O264" s="230"/>
      <c r="P264" s="230"/>
      <c r="Q264" s="230"/>
      <c r="R264" s="231"/>
      <c r="S264" s="231"/>
      <c r="T264" s="231"/>
      <c r="U264" s="231"/>
      <c r="V264" s="231"/>
      <c r="W264" s="231"/>
      <c r="X264" s="231"/>
      <c r="Y264" s="210"/>
      <c r="Z264" s="210"/>
      <c r="AA264" s="210"/>
      <c r="AB264" s="210"/>
      <c r="AC264" s="210"/>
      <c r="AD264" s="210"/>
      <c r="AE264" s="210"/>
      <c r="AF264" s="210"/>
      <c r="AG264" s="210" t="s">
        <v>211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64" t="s">
        <v>510</v>
      </c>
      <c r="D265" s="233"/>
      <c r="E265" s="234">
        <v>5.48</v>
      </c>
      <c r="F265" s="231"/>
      <c r="G265" s="231"/>
      <c r="H265" s="231"/>
      <c r="I265" s="231"/>
      <c r="J265" s="231"/>
      <c r="K265" s="231"/>
      <c r="L265" s="231"/>
      <c r="M265" s="231"/>
      <c r="N265" s="230"/>
      <c r="O265" s="230"/>
      <c r="P265" s="230"/>
      <c r="Q265" s="230"/>
      <c r="R265" s="231"/>
      <c r="S265" s="231"/>
      <c r="T265" s="231"/>
      <c r="U265" s="231"/>
      <c r="V265" s="231"/>
      <c r="W265" s="231"/>
      <c r="X265" s="231"/>
      <c r="Y265" s="210"/>
      <c r="Z265" s="210"/>
      <c r="AA265" s="210"/>
      <c r="AB265" s="210"/>
      <c r="AC265" s="210"/>
      <c r="AD265" s="210"/>
      <c r="AE265" s="210"/>
      <c r="AF265" s="210"/>
      <c r="AG265" s="210" t="s">
        <v>211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27"/>
      <c r="B266" s="228"/>
      <c r="C266" s="264" t="s">
        <v>511</v>
      </c>
      <c r="D266" s="233"/>
      <c r="E266" s="234">
        <v>10.657999999999999</v>
      </c>
      <c r="F266" s="231"/>
      <c r="G266" s="231"/>
      <c r="H266" s="231"/>
      <c r="I266" s="231"/>
      <c r="J266" s="231"/>
      <c r="K266" s="231"/>
      <c r="L266" s="231"/>
      <c r="M266" s="231"/>
      <c r="N266" s="230"/>
      <c r="O266" s="230"/>
      <c r="P266" s="230"/>
      <c r="Q266" s="230"/>
      <c r="R266" s="231"/>
      <c r="S266" s="231"/>
      <c r="T266" s="231"/>
      <c r="U266" s="231"/>
      <c r="V266" s="231"/>
      <c r="W266" s="231"/>
      <c r="X266" s="231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211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64" t="s">
        <v>512</v>
      </c>
      <c r="D267" s="233"/>
      <c r="E267" s="234">
        <v>5.21</v>
      </c>
      <c r="F267" s="231"/>
      <c r="G267" s="231"/>
      <c r="H267" s="231"/>
      <c r="I267" s="231"/>
      <c r="J267" s="231"/>
      <c r="K267" s="231"/>
      <c r="L267" s="231"/>
      <c r="M267" s="231"/>
      <c r="N267" s="230"/>
      <c r="O267" s="230"/>
      <c r="P267" s="230"/>
      <c r="Q267" s="230"/>
      <c r="R267" s="231"/>
      <c r="S267" s="231"/>
      <c r="T267" s="231"/>
      <c r="U267" s="231"/>
      <c r="V267" s="231"/>
      <c r="W267" s="231"/>
      <c r="X267" s="231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211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64" t="s">
        <v>513</v>
      </c>
      <c r="D268" s="233"/>
      <c r="E268" s="234">
        <v>14.42</v>
      </c>
      <c r="F268" s="231"/>
      <c r="G268" s="231"/>
      <c r="H268" s="231"/>
      <c r="I268" s="231"/>
      <c r="J268" s="231"/>
      <c r="K268" s="231"/>
      <c r="L268" s="231"/>
      <c r="M268" s="231"/>
      <c r="N268" s="230"/>
      <c r="O268" s="230"/>
      <c r="P268" s="230"/>
      <c r="Q268" s="230"/>
      <c r="R268" s="231"/>
      <c r="S268" s="231"/>
      <c r="T268" s="231"/>
      <c r="U268" s="231"/>
      <c r="V268" s="231"/>
      <c r="W268" s="231"/>
      <c r="X268" s="231"/>
      <c r="Y268" s="210"/>
      <c r="Z268" s="210"/>
      <c r="AA268" s="210"/>
      <c r="AB268" s="210"/>
      <c r="AC268" s="210"/>
      <c r="AD268" s="210"/>
      <c r="AE268" s="210"/>
      <c r="AF268" s="210"/>
      <c r="AG268" s="210" t="s">
        <v>211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7"/>
      <c r="B269" s="228"/>
      <c r="C269" s="264" t="s">
        <v>514</v>
      </c>
      <c r="D269" s="233"/>
      <c r="E269" s="234">
        <v>16.302</v>
      </c>
      <c r="F269" s="231"/>
      <c r="G269" s="231"/>
      <c r="H269" s="231"/>
      <c r="I269" s="231"/>
      <c r="J269" s="231"/>
      <c r="K269" s="231"/>
      <c r="L269" s="231"/>
      <c r="M269" s="231"/>
      <c r="N269" s="230"/>
      <c r="O269" s="230"/>
      <c r="P269" s="230"/>
      <c r="Q269" s="230"/>
      <c r="R269" s="231"/>
      <c r="S269" s="231"/>
      <c r="T269" s="231"/>
      <c r="U269" s="231"/>
      <c r="V269" s="231"/>
      <c r="W269" s="231"/>
      <c r="X269" s="23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211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64" t="s">
        <v>260</v>
      </c>
      <c r="D270" s="233"/>
      <c r="E270" s="234"/>
      <c r="F270" s="231"/>
      <c r="G270" s="231"/>
      <c r="H270" s="231"/>
      <c r="I270" s="231"/>
      <c r="J270" s="231"/>
      <c r="K270" s="231"/>
      <c r="L270" s="231"/>
      <c r="M270" s="231"/>
      <c r="N270" s="230"/>
      <c r="O270" s="230"/>
      <c r="P270" s="230"/>
      <c r="Q270" s="230"/>
      <c r="R270" s="231"/>
      <c r="S270" s="231"/>
      <c r="T270" s="231"/>
      <c r="U270" s="231"/>
      <c r="V270" s="231"/>
      <c r="W270" s="231"/>
      <c r="X270" s="231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211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64" t="s">
        <v>515</v>
      </c>
      <c r="D271" s="233"/>
      <c r="E271" s="234">
        <v>17.760000000000002</v>
      </c>
      <c r="F271" s="231"/>
      <c r="G271" s="231"/>
      <c r="H271" s="231"/>
      <c r="I271" s="231"/>
      <c r="J271" s="231"/>
      <c r="K271" s="231"/>
      <c r="L271" s="231"/>
      <c r="M271" s="231"/>
      <c r="N271" s="230"/>
      <c r="O271" s="230"/>
      <c r="P271" s="230"/>
      <c r="Q271" s="230"/>
      <c r="R271" s="231"/>
      <c r="S271" s="231"/>
      <c r="T271" s="231"/>
      <c r="U271" s="231"/>
      <c r="V271" s="231"/>
      <c r="W271" s="231"/>
      <c r="X271" s="231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211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20.399999999999999" outlineLevel="1" x14ac:dyDescent="0.25">
      <c r="A272" s="244">
        <v>61</v>
      </c>
      <c r="B272" s="245" t="s">
        <v>516</v>
      </c>
      <c r="C272" s="263" t="s">
        <v>517</v>
      </c>
      <c r="D272" s="246" t="s">
        <v>206</v>
      </c>
      <c r="E272" s="247">
        <v>36.35</v>
      </c>
      <c r="F272" s="248"/>
      <c r="G272" s="249">
        <f>ROUND(E272*F272,2)</f>
        <v>0</v>
      </c>
      <c r="H272" s="248"/>
      <c r="I272" s="249">
        <f>ROUND(E272*H272,2)</f>
        <v>0</v>
      </c>
      <c r="J272" s="248"/>
      <c r="K272" s="249">
        <f>ROUND(E272*J272,2)</f>
        <v>0</v>
      </c>
      <c r="L272" s="249">
        <v>15</v>
      </c>
      <c r="M272" s="249">
        <f>G272*(1+L272/100)</f>
        <v>0</v>
      </c>
      <c r="N272" s="247">
        <v>0</v>
      </c>
      <c r="O272" s="247">
        <f>ROUND(E272*N272,2)</f>
        <v>0</v>
      </c>
      <c r="P272" s="247">
        <v>1E-3</v>
      </c>
      <c r="Q272" s="247">
        <f>ROUND(E272*P272,2)</f>
        <v>0.04</v>
      </c>
      <c r="R272" s="249"/>
      <c r="S272" s="249" t="s">
        <v>207</v>
      </c>
      <c r="T272" s="250" t="s">
        <v>207</v>
      </c>
      <c r="U272" s="231">
        <v>0.11</v>
      </c>
      <c r="V272" s="231">
        <f>ROUND(E272*U272,2)</f>
        <v>4</v>
      </c>
      <c r="W272" s="231"/>
      <c r="X272" s="231" t="s">
        <v>208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209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27"/>
      <c r="B273" s="228"/>
      <c r="C273" s="264" t="s">
        <v>518</v>
      </c>
      <c r="D273" s="233"/>
      <c r="E273" s="234"/>
      <c r="F273" s="231"/>
      <c r="G273" s="231"/>
      <c r="H273" s="231"/>
      <c r="I273" s="231"/>
      <c r="J273" s="231"/>
      <c r="K273" s="231"/>
      <c r="L273" s="231"/>
      <c r="M273" s="231"/>
      <c r="N273" s="230"/>
      <c r="O273" s="230"/>
      <c r="P273" s="230"/>
      <c r="Q273" s="230"/>
      <c r="R273" s="231"/>
      <c r="S273" s="231"/>
      <c r="T273" s="231"/>
      <c r="U273" s="231"/>
      <c r="V273" s="231"/>
      <c r="W273" s="231"/>
      <c r="X273" s="231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211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64" t="s">
        <v>451</v>
      </c>
      <c r="D274" s="233"/>
      <c r="E274" s="234">
        <v>17.899999999999999</v>
      </c>
      <c r="F274" s="231"/>
      <c r="G274" s="231"/>
      <c r="H274" s="231"/>
      <c r="I274" s="231"/>
      <c r="J274" s="231"/>
      <c r="K274" s="231"/>
      <c r="L274" s="231"/>
      <c r="M274" s="231"/>
      <c r="N274" s="230"/>
      <c r="O274" s="230"/>
      <c r="P274" s="230"/>
      <c r="Q274" s="230"/>
      <c r="R274" s="231"/>
      <c r="S274" s="231"/>
      <c r="T274" s="231"/>
      <c r="U274" s="231"/>
      <c r="V274" s="231"/>
      <c r="W274" s="231"/>
      <c r="X274" s="231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211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27"/>
      <c r="B275" s="228"/>
      <c r="C275" s="264" t="s">
        <v>519</v>
      </c>
      <c r="D275" s="233"/>
      <c r="E275" s="234"/>
      <c r="F275" s="231"/>
      <c r="G275" s="231"/>
      <c r="H275" s="231"/>
      <c r="I275" s="231"/>
      <c r="J275" s="231"/>
      <c r="K275" s="231"/>
      <c r="L275" s="231"/>
      <c r="M275" s="231"/>
      <c r="N275" s="230"/>
      <c r="O275" s="230"/>
      <c r="P275" s="230"/>
      <c r="Q275" s="230"/>
      <c r="R275" s="231"/>
      <c r="S275" s="231"/>
      <c r="T275" s="231"/>
      <c r="U275" s="231"/>
      <c r="V275" s="231"/>
      <c r="W275" s="231"/>
      <c r="X275" s="231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211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27"/>
      <c r="B276" s="228"/>
      <c r="C276" s="264" t="s">
        <v>520</v>
      </c>
      <c r="D276" s="233"/>
      <c r="E276" s="234">
        <v>18.45</v>
      </c>
      <c r="F276" s="231"/>
      <c r="G276" s="231"/>
      <c r="H276" s="231"/>
      <c r="I276" s="231"/>
      <c r="J276" s="231"/>
      <c r="K276" s="231"/>
      <c r="L276" s="231"/>
      <c r="M276" s="231"/>
      <c r="N276" s="230"/>
      <c r="O276" s="230"/>
      <c r="P276" s="230"/>
      <c r="Q276" s="230"/>
      <c r="R276" s="231"/>
      <c r="S276" s="231"/>
      <c r="T276" s="231"/>
      <c r="U276" s="231"/>
      <c r="V276" s="231"/>
      <c r="W276" s="231"/>
      <c r="X276" s="231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211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0.399999999999999" outlineLevel="1" x14ac:dyDescent="0.25">
      <c r="A277" s="244">
        <v>62</v>
      </c>
      <c r="B277" s="245" t="s">
        <v>521</v>
      </c>
      <c r="C277" s="263" t="s">
        <v>522</v>
      </c>
      <c r="D277" s="246" t="s">
        <v>206</v>
      </c>
      <c r="E277" s="247">
        <v>26.6</v>
      </c>
      <c r="F277" s="248"/>
      <c r="G277" s="249">
        <f>ROUND(E277*F277,2)</f>
        <v>0</v>
      </c>
      <c r="H277" s="248"/>
      <c r="I277" s="249">
        <f>ROUND(E277*H277,2)</f>
        <v>0</v>
      </c>
      <c r="J277" s="248"/>
      <c r="K277" s="249">
        <f>ROUND(E277*J277,2)</f>
        <v>0</v>
      </c>
      <c r="L277" s="249">
        <v>15</v>
      </c>
      <c r="M277" s="249">
        <f>G277*(1+L277/100)</f>
        <v>0</v>
      </c>
      <c r="N277" s="247">
        <v>0</v>
      </c>
      <c r="O277" s="247">
        <f>ROUND(E277*N277,2)</f>
        <v>0</v>
      </c>
      <c r="P277" s="247">
        <v>1E-3</v>
      </c>
      <c r="Q277" s="247">
        <f>ROUND(E277*P277,2)</f>
        <v>0.03</v>
      </c>
      <c r="R277" s="249"/>
      <c r="S277" s="249" t="s">
        <v>207</v>
      </c>
      <c r="T277" s="250" t="s">
        <v>207</v>
      </c>
      <c r="U277" s="231">
        <v>0.13</v>
      </c>
      <c r="V277" s="231">
        <f>ROUND(E277*U277,2)</f>
        <v>3.46</v>
      </c>
      <c r="W277" s="231"/>
      <c r="X277" s="231" t="s">
        <v>208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209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27"/>
      <c r="B278" s="228"/>
      <c r="C278" s="264" t="s">
        <v>275</v>
      </c>
      <c r="D278" s="233"/>
      <c r="E278" s="234"/>
      <c r="F278" s="231"/>
      <c r="G278" s="231"/>
      <c r="H278" s="231"/>
      <c r="I278" s="231"/>
      <c r="J278" s="231"/>
      <c r="K278" s="231"/>
      <c r="L278" s="231"/>
      <c r="M278" s="231"/>
      <c r="N278" s="230"/>
      <c r="O278" s="230"/>
      <c r="P278" s="230"/>
      <c r="Q278" s="230"/>
      <c r="R278" s="231"/>
      <c r="S278" s="231"/>
      <c r="T278" s="231"/>
      <c r="U278" s="231"/>
      <c r="V278" s="231"/>
      <c r="W278" s="231"/>
      <c r="X278" s="231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211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27"/>
      <c r="B279" s="228"/>
      <c r="C279" s="264" t="s">
        <v>523</v>
      </c>
      <c r="D279" s="233"/>
      <c r="E279" s="234">
        <v>4.95</v>
      </c>
      <c r="F279" s="231"/>
      <c r="G279" s="231"/>
      <c r="H279" s="231"/>
      <c r="I279" s="231"/>
      <c r="J279" s="231"/>
      <c r="K279" s="231"/>
      <c r="L279" s="231"/>
      <c r="M279" s="231"/>
      <c r="N279" s="230"/>
      <c r="O279" s="230"/>
      <c r="P279" s="230"/>
      <c r="Q279" s="230"/>
      <c r="R279" s="231"/>
      <c r="S279" s="231"/>
      <c r="T279" s="231"/>
      <c r="U279" s="231"/>
      <c r="V279" s="231"/>
      <c r="W279" s="231"/>
      <c r="X279" s="231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211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64" t="s">
        <v>524</v>
      </c>
      <c r="D280" s="233"/>
      <c r="E280" s="234">
        <v>8.75</v>
      </c>
      <c r="F280" s="231"/>
      <c r="G280" s="231"/>
      <c r="H280" s="231"/>
      <c r="I280" s="231"/>
      <c r="J280" s="231"/>
      <c r="K280" s="231"/>
      <c r="L280" s="231"/>
      <c r="M280" s="231"/>
      <c r="N280" s="230"/>
      <c r="O280" s="230"/>
      <c r="P280" s="230"/>
      <c r="Q280" s="230"/>
      <c r="R280" s="231"/>
      <c r="S280" s="231"/>
      <c r="T280" s="231"/>
      <c r="U280" s="231"/>
      <c r="V280" s="231"/>
      <c r="W280" s="231"/>
      <c r="X280" s="231"/>
      <c r="Y280" s="210"/>
      <c r="Z280" s="210"/>
      <c r="AA280" s="210"/>
      <c r="AB280" s="210"/>
      <c r="AC280" s="210"/>
      <c r="AD280" s="210"/>
      <c r="AE280" s="210"/>
      <c r="AF280" s="210"/>
      <c r="AG280" s="210" t="s">
        <v>211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27"/>
      <c r="B281" s="228"/>
      <c r="C281" s="264" t="s">
        <v>278</v>
      </c>
      <c r="D281" s="233"/>
      <c r="E281" s="234"/>
      <c r="F281" s="231"/>
      <c r="G281" s="231"/>
      <c r="H281" s="231"/>
      <c r="I281" s="231"/>
      <c r="J281" s="231"/>
      <c r="K281" s="231"/>
      <c r="L281" s="231"/>
      <c r="M281" s="231"/>
      <c r="N281" s="230"/>
      <c r="O281" s="230"/>
      <c r="P281" s="230"/>
      <c r="Q281" s="230"/>
      <c r="R281" s="231"/>
      <c r="S281" s="231"/>
      <c r="T281" s="231"/>
      <c r="U281" s="231"/>
      <c r="V281" s="231"/>
      <c r="W281" s="231"/>
      <c r="X281" s="231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211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27"/>
      <c r="B282" s="228"/>
      <c r="C282" s="264" t="s">
        <v>525</v>
      </c>
      <c r="D282" s="233"/>
      <c r="E282" s="234">
        <v>4</v>
      </c>
      <c r="F282" s="231"/>
      <c r="G282" s="231"/>
      <c r="H282" s="231"/>
      <c r="I282" s="231"/>
      <c r="J282" s="231"/>
      <c r="K282" s="231"/>
      <c r="L282" s="231"/>
      <c r="M282" s="231"/>
      <c r="N282" s="230"/>
      <c r="O282" s="230"/>
      <c r="P282" s="230"/>
      <c r="Q282" s="230"/>
      <c r="R282" s="231"/>
      <c r="S282" s="231"/>
      <c r="T282" s="231"/>
      <c r="U282" s="231"/>
      <c r="V282" s="231"/>
      <c r="W282" s="231"/>
      <c r="X282" s="231"/>
      <c r="Y282" s="210"/>
      <c r="Z282" s="210"/>
      <c r="AA282" s="210"/>
      <c r="AB282" s="210"/>
      <c r="AC282" s="210"/>
      <c r="AD282" s="210"/>
      <c r="AE282" s="210"/>
      <c r="AF282" s="210"/>
      <c r="AG282" s="210" t="s">
        <v>211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64" t="s">
        <v>526</v>
      </c>
      <c r="D283" s="233"/>
      <c r="E283" s="234">
        <v>8.9</v>
      </c>
      <c r="F283" s="231"/>
      <c r="G283" s="231"/>
      <c r="H283" s="231"/>
      <c r="I283" s="231"/>
      <c r="J283" s="231"/>
      <c r="K283" s="231"/>
      <c r="L283" s="231"/>
      <c r="M283" s="231"/>
      <c r="N283" s="230"/>
      <c r="O283" s="230"/>
      <c r="P283" s="230"/>
      <c r="Q283" s="230"/>
      <c r="R283" s="231"/>
      <c r="S283" s="231"/>
      <c r="T283" s="231"/>
      <c r="U283" s="231"/>
      <c r="V283" s="231"/>
      <c r="W283" s="231"/>
      <c r="X283" s="231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211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x14ac:dyDescent="0.25">
      <c r="A284" s="238" t="s">
        <v>202</v>
      </c>
      <c r="B284" s="239" t="s">
        <v>159</v>
      </c>
      <c r="C284" s="262" t="s">
        <v>161</v>
      </c>
      <c r="D284" s="240"/>
      <c r="E284" s="241"/>
      <c r="F284" s="242"/>
      <c r="G284" s="242">
        <f>SUMIF(AG285:AG287,"&lt;&gt;NOR",G285:G287)</f>
        <v>0</v>
      </c>
      <c r="H284" s="242"/>
      <c r="I284" s="242">
        <f>SUM(I285:I287)</f>
        <v>0</v>
      </c>
      <c r="J284" s="242"/>
      <c r="K284" s="242">
        <f>SUM(K285:K287)</f>
        <v>0</v>
      </c>
      <c r="L284" s="242"/>
      <c r="M284" s="242">
        <f>SUM(M285:M287)</f>
        <v>0</v>
      </c>
      <c r="N284" s="241"/>
      <c r="O284" s="241">
        <f>SUM(O285:O287)</f>
        <v>0</v>
      </c>
      <c r="P284" s="241"/>
      <c r="Q284" s="241">
        <f>SUM(Q285:Q287)</f>
        <v>0</v>
      </c>
      <c r="R284" s="242"/>
      <c r="S284" s="242"/>
      <c r="T284" s="243"/>
      <c r="U284" s="237"/>
      <c r="V284" s="237">
        <f>SUM(V285:V287)</f>
        <v>2.0099999999999998</v>
      </c>
      <c r="W284" s="237"/>
      <c r="X284" s="237"/>
      <c r="AG284" t="s">
        <v>203</v>
      </c>
    </row>
    <row r="285" spans="1:60" outlineLevel="1" x14ac:dyDescent="0.25">
      <c r="A285" s="244">
        <v>63</v>
      </c>
      <c r="B285" s="245" t="s">
        <v>527</v>
      </c>
      <c r="C285" s="263" t="s">
        <v>528</v>
      </c>
      <c r="D285" s="246" t="s">
        <v>206</v>
      </c>
      <c r="E285" s="247">
        <v>29.5365</v>
      </c>
      <c r="F285" s="248"/>
      <c r="G285" s="249">
        <f>ROUND(E285*F285,2)</f>
        <v>0</v>
      </c>
      <c r="H285" s="248"/>
      <c r="I285" s="249">
        <f>ROUND(E285*H285,2)</f>
        <v>0</v>
      </c>
      <c r="J285" s="248"/>
      <c r="K285" s="249">
        <f>ROUND(E285*J285,2)</f>
        <v>0</v>
      </c>
      <c r="L285" s="249">
        <v>15</v>
      </c>
      <c r="M285" s="249">
        <f>G285*(1+L285/100)</f>
        <v>0</v>
      </c>
      <c r="N285" s="247">
        <v>1.0000000000000001E-5</v>
      </c>
      <c r="O285" s="247">
        <f>ROUND(E285*N285,2)</f>
        <v>0</v>
      </c>
      <c r="P285" s="247">
        <v>0</v>
      </c>
      <c r="Q285" s="247">
        <f>ROUND(E285*P285,2)</f>
        <v>0</v>
      </c>
      <c r="R285" s="249"/>
      <c r="S285" s="249" t="s">
        <v>207</v>
      </c>
      <c r="T285" s="250" t="s">
        <v>207</v>
      </c>
      <c r="U285" s="231">
        <v>6.8000000000000005E-2</v>
      </c>
      <c r="V285" s="231">
        <f>ROUND(E285*U285,2)</f>
        <v>2.0099999999999998</v>
      </c>
      <c r="W285" s="231"/>
      <c r="X285" s="231" t="s">
        <v>208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209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27"/>
      <c r="B286" s="228"/>
      <c r="C286" s="264" t="s">
        <v>275</v>
      </c>
      <c r="D286" s="233"/>
      <c r="E286" s="234"/>
      <c r="F286" s="231"/>
      <c r="G286" s="231"/>
      <c r="H286" s="231"/>
      <c r="I286" s="231"/>
      <c r="J286" s="231"/>
      <c r="K286" s="231"/>
      <c r="L286" s="231"/>
      <c r="M286" s="231"/>
      <c r="N286" s="230"/>
      <c r="O286" s="230"/>
      <c r="P286" s="230"/>
      <c r="Q286" s="230"/>
      <c r="R286" s="231"/>
      <c r="S286" s="231"/>
      <c r="T286" s="231"/>
      <c r="U286" s="231"/>
      <c r="V286" s="231"/>
      <c r="W286" s="231"/>
      <c r="X286" s="231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211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27"/>
      <c r="B287" s="228"/>
      <c r="C287" s="264" t="s">
        <v>529</v>
      </c>
      <c r="D287" s="233"/>
      <c r="E287" s="234">
        <v>29.5365</v>
      </c>
      <c r="F287" s="231"/>
      <c r="G287" s="231"/>
      <c r="H287" s="231"/>
      <c r="I287" s="231"/>
      <c r="J287" s="231"/>
      <c r="K287" s="231"/>
      <c r="L287" s="231"/>
      <c r="M287" s="231"/>
      <c r="N287" s="230"/>
      <c r="O287" s="230"/>
      <c r="P287" s="230"/>
      <c r="Q287" s="230"/>
      <c r="R287" s="231"/>
      <c r="S287" s="231"/>
      <c r="T287" s="231"/>
      <c r="U287" s="231"/>
      <c r="V287" s="231"/>
      <c r="W287" s="231"/>
      <c r="X287" s="231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211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x14ac:dyDescent="0.25">
      <c r="A288" s="238" t="s">
        <v>202</v>
      </c>
      <c r="B288" s="239" t="s">
        <v>162</v>
      </c>
      <c r="C288" s="262" t="s">
        <v>163</v>
      </c>
      <c r="D288" s="240"/>
      <c r="E288" s="241"/>
      <c r="F288" s="242"/>
      <c r="G288" s="242">
        <f>SUMIF(AG289:AG292,"&lt;&gt;NOR",G289:G292)</f>
        <v>0</v>
      </c>
      <c r="H288" s="242"/>
      <c r="I288" s="242">
        <f>SUM(I289:I292)</f>
        <v>0</v>
      </c>
      <c r="J288" s="242"/>
      <c r="K288" s="242">
        <f>SUM(K289:K292)</f>
        <v>0</v>
      </c>
      <c r="L288" s="242"/>
      <c r="M288" s="242">
        <f>SUM(M289:M292)</f>
        <v>0</v>
      </c>
      <c r="N288" s="241"/>
      <c r="O288" s="241">
        <f>SUM(O289:O292)</f>
        <v>0</v>
      </c>
      <c r="P288" s="241"/>
      <c r="Q288" s="241">
        <f>SUM(Q289:Q292)</f>
        <v>0</v>
      </c>
      <c r="R288" s="242"/>
      <c r="S288" s="242"/>
      <c r="T288" s="243"/>
      <c r="U288" s="237"/>
      <c r="V288" s="237">
        <f>SUM(V289:V292)</f>
        <v>71.28</v>
      </c>
      <c r="W288" s="237"/>
      <c r="X288" s="237"/>
      <c r="AG288" t="s">
        <v>203</v>
      </c>
    </row>
    <row r="289" spans="1:60" outlineLevel="1" x14ac:dyDescent="0.25">
      <c r="A289" s="244">
        <v>64</v>
      </c>
      <c r="B289" s="245" t="s">
        <v>530</v>
      </c>
      <c r="C289" s="263" t="s">
        <v>531</v>
      </c>
      <c r="D289" s="246" t="s">
        <v>206</v>
      </c>
      <c r="E289" s="247">
        <v>1018.30332</v>
      </c>
      <c r="F289" s="248"/>
      <c r="G289" s="249">
        <f>ROUND(E289*F289,2)</f>
        <v>0</v>
      </c>
      <c r="H289" s="248"/>
      <c r="I289" s="249">
        <f>ROUND(E289*H289,2)</f>
        <v>0</v>
      </c>
      <c r="J289" s="248"/>
      <c r="K289" s="249">
        <f>ROUND(E289*J289,2)</f>
        <v>0</v>
      </c>
      <c r="L289" s="249">
        <v>15</v>
      </c>
      <c r="M289" s="249">
        <f>G289*(1+L289/100)</f>
        <v>0</v>
      </c>
      <c r="N289" s="247">
        <v>0</v>
      </c>
      <c r="O289" s="247">
        <f>ROUND(E289*N289,2)</f>
        <v>0</v>
      </c>
      <c r="P289" s="247">
        <v>0</v>
      </c>
      <c r="Q289" s="247">
        <f>ROUND(E289*P289,2)</f>
        <v>0</v>
      </c>
      <c r="R289" s="249"/>
      <c r="S289" s="249" t="s">
        <v>207</v>
      </c>
      <c r="T289" s="250" t="s">
        <v>207</v>
      </c>
      <c r="U289" s="231">
        <v>7.0000000000000007E-2</v>
      </c>
      <c r="V289" s="231">
        <f>ROUND(E289*U289,2)</f>
        <v>71.28</v>
      </c>
      <c r="W289" s="231"/>
      <c r="X289" s="231" t="s">
        <v>208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209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7"/>
      <c r="B290" s="228"/>
      <c r="C290" s="264" t="s">
        <v>532</v>
      </c>
      <c r="D290" s="233"/>
      <c r="E290" s="234">
        <v>810.66822000000002</v>
      </c>
      <c r="F290" s="231"/>
      <c r="G290" s="231"/>
      <c r="H290" s="231"/>
      <c r="I290" s="231"/>
      <c r="J290" s="231"/>
      <c r="K290" s="231"/>
      <c r="L290" s="231"/>
      <c r="M290" s="231"/>
      <c r="N290" s="230"/>
      <c r="O290" s="230"/>
      <c r="P290" s="230"/>
      <c r="Q290" s="230"/>
      <c r="R290" s="231"/>
      <c r="S290" s="231"/>
      <c r="T290" s="231"/>
      <c r="U290" s="231"/>
      <c r="V290" s="231"/>
      <c r="W290" s="231"/>
      <c r="X290" s="231"/>
      <c r="Y290" s="210"/>
      <c r="Z290" s="210"/>
      <c r="AA290" s="210"/>
      <c r="AB290" s="210"/>
      <c r="AC290" s="210"/>
      <c r="AD290" s="210"/>
      <c r="AE290" s="210"/>
      <c r="AF290" s="210"/>
      <c r="AG290" s="210" t="s">
        <v>211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27"/>
      <c r="B291" s="228"/>
      <c r="C291" s="264" t="s">
        <v>533</v>
      </c>
      <c r="D291" s="233"/>
      <c r="E291" s="234">
        <v>237.17160000000001</v>
      </c>
      <c r="F291" s="231"/>
      <c r="G291" s="231"/>
      <c r="H291" s="231"/>
      <c r="I291" s="231"/>
      <c r="J291" s="231"/>
      <c r="K291" s="231"/>
      <c r="L291" s="231"/>
      <c r="M291" s="231"/>
      <c r="N291" s="230"/>
      <c r="O291" s="230"/>
      <c r="P291" s="230"/>
      <c r="Q291" s="230"/>
      <c r="R291" s="231"/>
      <c r="S291" s="231"/>
      <c r="T291" s="231"/>
      <c r="U291" s="231"/>
      <c r="V291" s="231"/>
      <c r="W291" s="231"/>
      <c r="X291" s="23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211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64" t="s">
        <v>534</v>
      </c>
      <c r="D292" s="233"/>
      <c r="E292" s="234">
        <v>-29.5365</v>
      </c>
      <c r="F292" s="231"/>
      <c r="G292" s="231"/>
      <c r="H292" s="231"/>
      <c r="I292" s="231"/>
      <c r="J292" s="231"/>
      <c r="K292" s="231"/>
      <c r="L292" s="231"/>
      <c r="M292" s="231"/>
      <c r="N292" s="230"/>
      <c r="O292" s="230"/>
      <c r="P292" s="230"/>
      <c r="Q292" s="230"/>
      <c r="R292" s="231"/>
      <c r="S292" s="231"/>
      <c r="T292" s="231"/>
      <c r="U292" s="231"/>
      <c r="V292" s="231"/>
      <c r="W292" s="231"/>
      <c r="X292" s="231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211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x14ac:dyDescent="0.25">
      <c r="A293" s="238" t="s">
        <v>202</v>
      </c>
      <c r="B293" s="239" t="s">
        <v>164</v>
      </c>
      <c r="C293" s="262" t="s">
        <v>165</v>
      </c>
      <c r="D293" s="240"/>
      <c r="E293" s="241"/>
      <c r="F293" s="242"/>
      <c r="G293" s="242">
        <f>SUMIF(AG294:AG294,"&lt;&gt;NOR",G294:G294)</f>
        <v>0</v>
      </c>
      <c r="H293" s="242"/>
      <c r="I293" s="242">
        <f>SUM(I294:I294)</f>
        <v>0</v>
      </c>
      <c r="J293" s="242"/>
      <c r="K293" s="242">
        <f>SUM(K294:K294)</f>
        <v>0</v>
      </c>
      <c r="L293" s="242"/>
      <c r="M293" s="242">
        <f>SUM(M294:M294)</f>
        <v>0</v>
      </c>
      <c r="N293" s="241"/>
      <c r="O293" s="241">
        <f>SUM(O294:O294)</f>
        <v>0</v>
      </c>
      <c r="P293" s="241"/>
      <c r="Q293" s="241">
        <f>SUM(Q294:Q294)</f>
        <v>7.0000000000000007E-2</v>
      </c>
      <c r="R293" s="242"/>
      <c r="S293" s="242"/>
      <c r="T293" s="243"/>
      <c r="U293" s="237"/>
      <c r="V293" s="237">
        <f>SUM(V294:V294)</f>
        <v>1.39</v>
      </c>
      <c r="W293" s="237"/>
      <c r="X293" s="237"/>
      <c r="AG293" t="s">
        <v>203</v>
      </c>
    </row>
    <row r="294" spans="1:60" outlineLevel="1" x14ac:dyDescent="0.25">
      <c r="A294" s="251">
        <v>65</v>
      </c>
      <c r="B294" s="252" t="s">
        <v>535</v>
      </c>
      <c r="C294" s="265" t="s">
        <v>536</v>
      </c>
      <c r="D294" s="253" t="s">
        <v>206</v>
      </c>
      <c r="E294" s="254">
        <v>6.6</v>
      </c>
      <c r="F294" s="255"/>
      <c r="G294" s="256">
        <f>ROUND(E294*F294,2)</f>
        <v>0</v>
      </c>
      <c r="H294" s="255"/>
      <c r="I294" s="256">
        <f>ROUND(E294*H294,2)</f>
        <v>0</v>
      </c>
      <c r="J294" s="255"/>
      <c r="K294" s="256">
        <f>ROUND(E294*J294,2)</f>
        <v>0</v>
      </c>
      <c r="L294" s="256">
        <v>15</v>
      </c>
      <c r="M294" s="256">
        <f>G294*(1+L294/100)</f>
        <v>0</v>
      </c>
      <c r="N294" s="254">
        <v>0</v>
      </c>
      <c r="O294" s="254">
        <f>ROUND(E294*N294,2)</f>
        <v>0</v>
      </c>
      <c r="P294" s="254">
        <v>0.01</v>
      </c>
      <c r="Q294" s="254">
        <f>ROUND(E294*P294,2)</f>
        <v>7.0000000000000007E-2</v>
      </c>
      <c r="R294" s="256"/>
      <c r="S294" s="256" t="s">
        <v>207</v>
      </c>
      <c r="T294" s="257" t="s">
        <v>207</v>
      </c>
      <c r="U294" s="231">
        <v>0.21</v>
      </c>
      <c r="V294" s="231">
        <f>ROUND(E294*U294,2)</f>
        <v>1.39</v>
      </c>
      <c r="W294" s="231"/>
      <c r="X294" s="231" t="s">
        <v>208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209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x14ac:dyDescent="0.25">
      <c r="A295" s="238" t="s">
        <v>202</v>
      </c>
      <c r="B295" s="239" t="s">
        <v>172</v>
      </c>
      <c r="C295" s="262" t="s">
        <v>173</v>
      </c>
      <c r="D295" s="240"/>
      <c r="E295" s="241"/>
      <c r="F295" s="242"/>
      <c r="G295" s="242">
        <f>SUMIF(AG296:AG326,"&lt;&gt;NOR",G296:G326)</f>
        <v>0</v>
      </c>
      <c r="H295" s="242"/>
      <c r="I295" s="242">
        <f>SUM(I296:I326)</f>
        <v>0</v>
      </c>
      <c r="J295" s="242"/>
      <c r="K295" s="242">
        <f>SUM(K296:K326)</f>
        <v>0</v>
      </c>
      <c r="L295" s="242"/>
      <c r="M295" s="242">
        <f>SUM(M296:M326)</f>
        <v>0</v>
      </c>
      <c r="N295" s="241"/>
      <c r="O295" s="241">
        <f>SUM(O296:O326)</f>
        <v>0</v>
      </c>
      <c r="P295" s="241"/>
      <c r="Q295" s="241">
        <f>SUM(Q296:Q326)</f>
        <v>0</v>
      </c>
      <c r="R295" s="242"/>
      <c r="S295" s="242"/>
      <c r="T295" s="243"/>
      <c r="U295" s="237"/>
      <c r="V295" s="237">
        <f>SUM(V296:V326)</f>
        <v>324.89</v>
      </c>
      <c r="W295" s="237"/>
      <c r="X295" s="237"/>
      <c r="AG295" t="s">
        <v>203</v>
      </c>
    </row>
    <row r="296" spans="1:60" ht="20.399999999999999" outlineLevel="1" x14ac:dyDescent="0.25">
      <c r="A296" s="251">
        <v>66</v>
      </c>
      <c r="B296" s="252" t="s">
        <v>537</v>
      </c>
      <c r="C296" s="265" t="s">
        <v>538</v>
      </c>
      <c r="D296" s="253" t="s">
        <v>539</v>
      </c>
      <c r="E296" s="254">
        <v>3.5154000000000001</v>
      </c>
      <c r="F296" s="255"/>
      <c r="G296" s="256">
        <f>ROUND(E296*F296,2)</f>
        <v>0</v>
      </c>
      <c r="H296" s="255"/>
      <c r="I296" s="256">
        <f>ROUND(E296*H296,2)</f>
        <v>0</v>
      </c>
      <c r="J296" s="255"/>
      <c r="K296" s="256">
        <f>ROUND(E296*J296,2)</f>
        <v>0</v>
      </c>
      <c r="L296" s="256">
        <v>15</v>
      </c>
      <c r="M296" s="256">
        <f>G296*(1+L296/100)</f>
        <v>0</v>
      </c>
      <c r="N296" s="254">
        <v>0</v>
      </c>
      <c r="O296" s="254">
        <f>ROUND(E296*N296,2)</f>
        <v>0</v>
      </c>
      <c r="P296" s="254">
        <v>0</v>
      </c>
      <c r="Q296" s="254">
        <f>ROUND(E296*P296,2)</f>
        <v>0</v>
      </c>
      <c r="R296" s="256"/>
      <c r="S296" s="256" t="s">
        <v>207</v>
      </c>
      <c r="T296" s="257" t="s">
        <v>207</v>
      </c>
      <c r="U296" s="231">
        <v>0</v>
      </c>
      <c r="V296" s="231">
        <f>ROUND(E296*U296,2)</f>
        <v>0</v>
      </c>
      <c r="W296" s="231"/>
      <c r="X296" s="231" t="s">
        <v>208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209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44">
        <v>67</v>
      </c>
      <c r="B297" s="245" t="s">
        <v>540</v>
      </c>
      <c r="C297" s="263" t="s">
        <v>541</v>
      </c>
      <c r="D297" s="246" t="s">
        <v>539</v>
      </c>
      <c r="E297" s="247">
        <v>4.5889800000000003</v>
      </c>
      <c r="F297" s="248"/>
      <c r="G297" s="249">
        <f>ROUND(E297*F297,2)</f>
        <v>0</v>
      </c>
      <c r="H297" s="248"/>
      <c r="I297" s="249">
        <f>ROUND(E297*H297,2)</f>
        <v>0</v>
      </c>
      <c r="J297" s="248"/>
      <c r="K297" s="249">
        <f>ROUND(E297*J297,2)</f>
        <v>0</v>
      </c>
      <c r="L297" s="249">
        <v>15</v>
      </c>
      <c r="M297" s="249">
        <f>G297*(1+L297/100)</f>
        <v>0</v>
      </c>
      <c r="N297" s="247">
        <v>0</v>
      </c>
      <c r="O297" s="247">
        <f>ROUND(E297*N297,2)</f>
        <v>0</v>
      </c>
      <c r="P297" s="247">
        <v>0</v>
      </c>
      <c r="Q297" s="247">
        <f>ROUND(E297*P297,2)</f>
        <v>0</v>
      </c>
      <c r="R297" s="249"/>
      <c r="S297" s="249" t="s">
        <v>207</v>
      </c>
      <c r="T297" s="250" t="s">
        <v>207</v>
      </c>
      <c r="U297" s="231">
        <v>0</v>
      </c>
      <c r="V297" s="231">
        <f>ROUND(E297*U297,2)</f>
        <v>0</v>
      </c>
      <c r="W297" s="231"/>
      <c r="X297" s="231" t="s">
        <v>208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209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7"/>
      <c r="B298" s="228"/>
      <c r="C298" s="264" t="s">
        <v>542</v>
      </c>
      <c r="D298" s="233"/>
      <c r="E298" s="234">
        <v>4.5889800000000003</v>
      </c>
      <c r="F298" s="231"/>
      <c r="G298" s="231"/>
      <c r="H298" s="231"/>
      <c r="I298" s="231"/>
      <c r="J298" s="231"/>
      <c r="K298" s="231"/>
      <c r="L298" s="231"/>
      <c r="M298" s="231"/>
      <c r="N298" s="230"/>
      <c r="O298" s="230"/>
      <c r="P298" s="230"/>
      <c r="Q298" s="230"/>
      <c r="R298" s="231"/>
      <c r="S298" s="231"/>
      <c r="T298" s="231"/>
      <c r="U298" s="231"/>
      <c r="V298" s="231"/>
      <c r="W298" s="231"/>
      <c r="X298" s="231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211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0.399999999999999" outlineLevel="1" x14ac:dyDescent="0.25">
      <c r="A299" s="244">
        <v>68</v>
      </c>
      <c r="B299" s="245" t="s">
        <v>543</v>
      </c>
      <c r="C299" s="263" t="s">
        <v>544</v>
      </c>
      <c r="D299" s="246" t="s">
        <v>539</v>
      </c>
      <c r="E299" s="247">
        <v>39.258279999999999</v>
      </c>
      <c r="F299" s="248"/>
      <c r="G299" s="249">
        <f>ROUND(E299*F299,2)</f>
        <v>0</v>
      </c>
      <c r="H299" s="248"/>
      <c r="I299" s="249">
        <f>ROUND(E299*H299,2)</f>
        <v>0</v>
      </c>
      <c r="J299" s="248"/>
      <c r="K299" s="249">
        <f>ROUND(E299*J299,2)</f>
        <v>0</v>
      </c>
      <c r="L299" s="249">
        <v>15</v>
      </c>
      <c r="M299" s="249">
        <f>G299*(1+L299/100)</f>
        <v>0</v>
      </c>
      <c r="N299" s="247">
        <v>0</v>
      </c>
      <c r="O299" s="247">
        <f>ROUND(E299*N299,2)</f>
        <v>0</v>
      </c>
      <c r="P299" s="247">
        <v>0</v>
      </c>
      <c r="Q299" s="247">
        <f>ROUND(E299*P299,2)</f>
        <v>0</v>
      </c>
      <c r="R299" s="249"/>
      <c r="S299" s="249" t="s">
        <v>207</v>
      </c>
      <c r="T299" s="250" t="s">
        <v>207</v>
      </c>
      <c r="U299" s="231">
        <v>0</v>
      </c>
      <c r="V299" s="231">
        <f>ROUND(E299*U299,2)</f>
        <v>0</v>
      </c>
      <c r="W299" s="231"/>
      <c r="X299" s="231" t="s">
        <v>208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209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64" t="s">
        <v>545</v>
      </c>
      <c r="D300" s="233"/>
      <c r="E300" s="234">
        <v>39.258279999999999</v>
      </c>
      <c r="F300" s="231"/>
      <c r="G300" s="231"/>
      <c r="H300" s="231"/>
      <c r="I300" s="231"/>
      <c r="J300" s="231"/>
      <c r="K300" s="231"/>
      <c r="L300" s="231"/>
      <c r="M300" s="231"/>
      <c r="N300" s="230"/>
      <c r="O300" s="230"/>
      <c r="P300" s="230"/>
      <c r="Q300" s="230"/>
      <c r="R300" s="231"/>
      <c r="S300" s="231"/>
      <c r="T300" s="231"/>
      <c r="U300" s="231"/>
      <c r="V300" s="231"/>
      <c r="W300" s="231"/>
      <c r="X300" s="231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211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0.399999999999999" outlineLevel="1" x14ac:dyDescent="0.25">
      <c r="A301" s="244">
        <v>69</v>
      </c>
      <c r="B301" s="245" t="s">
        <v>546</v>
      </c>
      <c r="C301" s="263" t="s">
        <v>547</v>
      </c>
      <c r="D301" s="246" t="s">
        <v>539</v>
      </c>
      <c r="E301" s="247">
        <v>8.3943999999999992</v>
      </c>
      <c r="F301" s="248"/>
      <c r="G301" s="249">
        <f>ROUND(E301*F301,2)</f>
        <v>0</v>
      </c>
      <c r="H301" s="248"/>
      <c r="I301" s="249">
        <f>ROUND(E301*H301,2)</f>
        <v>0</v>
      </c>
      <c r="J301" s="248"/>
      <c r="K301" s="249">
        <f>ROUND(E301*J301,2)</f>
        <v>0</v>
      </c>
      <c r="L301" s="249">
        <v>15</v>
      </c>
      <c r="M301" s="249">
        <f>G301*(1+L301/100)</f>
        <v>0</v>
      </c>
      <c r="N301" s="247">
        <v>0</v>
      </c>
      <c r="O301" s="247">
        <f>ROUND(E301*N301,2)</f>
        <v>0</v>
      </c>
      <c r="P301" s="247">
        <v>0</v>
      </c>
      <c r="Q301" s="247">
        <f>ROUND(E301*P301,2)</f>
        <v>0</v>
      </c>
      <c r="R301" s="249"/>
      <c r="S301" s="249" t="s">
        <v>207</v>
      </c>
      <c r="T301" s="250" t="s">
        <v>207</v>
      </c>
      <c r="U301" s="231">
        <v>0</v>
      </c>
      <c r="V301" s="231">
        <f>ROUND(E301*U301,2)</f>
        <v>0</v>
      </c>
      <c r="W301" s="231"/>
      <c r="X301" s="231" t="s">
        <v>208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209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27"/>
      <c r="B302" s="228"/>
      <c r="C302" s="264" t="s">
        <v>548</v>
      </c>
      <c r="D302" s="233"/>
      <c r="E302" s="234">
        <v>8.3943999999999992</v>
      </c>
      <c r="F302" s="231"/>
      <c r="G302" s="231"/>
      <c r="H302" s="231"/>
      <c r="I302" s="231"/>
      <c r="J302" s="231"/>
      <c r="K302" s="231"/>
      <c r="L302" s="231"/>
      <c r="M302" s="231"/>
      <c r="N302" s="230"/>
      <c r="O302" s="230"/>
      <c r="P302" s="230"/>
      <c r="Q302" s="230"/>
      <c r="R302" s="231"/>
      <c r="S302" s="231"/>
      <c r="T302" s="231"/>
      <c r="U302" s="231"/>
      <c r="V302" s="231"/>
      <c r="W302" s="231"/>
      <c r="X302" s="231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211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20.399999999999999" outlineLevel="1" x14ac:dyDescent="0.25">
      <c r="A303" s="244">
        <v>70</v>
      </c>
      <c r="B303" s="245" t="s">
        <v>549</v>
      </c>
      <c r="C303" s="263" t="s">
        <v>550</v>
      </c>
      <c r="D303" s="246" t="s">
        <v>539</v>
      </c>
      <c r="E303" s="247">
        <v>6.1548800000000004</v>
      </c>
      <c r="F303" s="248"/>
      <c r="G303" s="249">
        <f>ROUND(E303*F303,2)</f>
        <v>0</v>
      </c>
      <c r="H303" s="248"/>
      <c r="I303" s="249">
        <f>ROUND(E303*H303,2)</f>
        <v>0</v>
      </c>
      <c r="J303" s="248"/>
      <c r="K303" s="249">
        <f>ROUND(E303*J303,2)</f>
        <v>0</v>
      </c>
      <c r="L303" s="249">
        <v>15</v>
      </c>
      <c r="M303" s="249">
        <f>G303*(1+L303/100)</f>
        <v>0</v>
      </c>
      <c r="N303" s="247">
        <v>0</v>
      </c>
      <c r="O303" s="247">
        <f>ROUND(E303*N303,2)</f>
        <v>0</v>
      </c>
      <c r="P303" s="247">
        <v>0</v>
      </c>
      <c r="Q303" s="247">
        <f>ROUND(E303*P303,2)</f>
        <v>0</v>
      </c>
      <c r="R303" s="249"/>
      <c r="S303" s="249" t="s">
        <v>207</v>
      </c>
      <c r="T303" s="250" t="s">
        <v>207</v>
      </c>
      <c r="U303" s="231">
        <v>0</v>
      </c>
      <c r="V303" s="231">
        <f>ROUND(E303*U303,2)</f>
        <v>0</v>
      </c>
      <c r="W303" s="231"/>
      <c r="X303" s="231" t="s">
        <v>208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209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27"/>
      <c r="B304" s="228"/>
      <c r="C304" s="264" t="s">
        <v>551</v>
      </c>
      <c r="D304" s="233"/>
      <c r="E304" s="234">
        <v>6.1548800000000004</v>
      </c>
      <c r="F304" s="231"/>
      <c r="G304" s="231"/>
      <c r="H304" s="231"/>
      <c r="I304" s="231"/>
      <c r="J304" s="231"/>
      <c r="K304" s="231"/>
      <c r="L304" s="231"/>
      <c r="M304" s="231"/>
      <c r="N304" s="230"/>
      <c r="O304" s="230"/>
      <c r="P304" s="230"/>
      <c r="Q304" s="230"/>
      <c r="R304" s="231"/>
      <c r="S304" s="231"/>
      <c r="T304" s="231"/>
      <c r="U304" s="231"/>
      <c r="V304" s="231"/>
      <c r="W304" s="231"/>
      <c r="X304" s="231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211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20.399999999999999" outlineLevel="1" x14ac:dyDescent="0.25">
      <c r="A305" s="244">
        <v>71</v>
      </c>
      <c r="B305" s="245" t="s">
        <v>552</v>
      </c>
      <c r="C305" s="263" t="s">
        <v>553</v>
      </c>
      <c r="D305" s="246" t="s">
        <v>539</v>
      </c>
      <c r="E305" s="247">
        <v>0.66022000000000003</v>
      </c>
      <c r="F305" s="248"/>
      <c r="G305" s="249">
        <f>ROUND(E305*F305,2)</f>
        <v>0</v>
      </c>
      <c r="H305" s="248"/>
      <c r="I305" s="249">
        <f>ROUND(E305*H305,2)</f>
        <v>0</v>
      </c>
      <c r="J305" s="248"/>
      <c r="K305" s="249">
        <f>ROUND(E305*J305,2)</f>
        <v>0</v>
      </c>
      <c r="L305" s="249">
        <v>15</v>
      </c>
      <c r="M305" s="249">
        <f>G305*(1+L305/100)</f>
        <v>0</v>
      </c>
      <c r="N305" s="247">
        <v>0</v>
      </c>
      <c r="O305" s="247">
        <f>ROUND(E305*N305,2)</f>
        <v>0</v>
      </c>
      <c r="P305" s="247">
        <v>0</v>
      </c>
      <c r="Q305" s="247">
        <f>ROUND(E305*P305,2)</f>
        <v>0</v>
      </c>
      <c r="R305" s="249"/>
      <c r="S305" s="249" t="s">
        <v>207</v>
      </c>
      <c r="T305" s="250" t="s">
        <v>207</v>
      </c>
      <c r="U305" s="231">
        <v>0</v>
      </c>
      <c r="V305" s="231">
        <f>ROUND(E305*U305,2)</f>
        <v>0</v>
      </c>
      <c r="W305" s="231"/>
      <c r="X305" s="231" t="s">
        <v>208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209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27"/>
      <c r="B306" s="228"/>
      <c r="C306" s="264" t="s">
        <v>554</v>
      </c>
      <c r="D306" s="233"/>
      <c r="E306" s="234">
        <v>0.66022000000000003</v>
      </c>
      <c r="F306" s="231"/>
      <c r="G306" s="231"/>
      <c r="H306" s="231"/>
      <c r="I306" s="231"/>
      <c r="J306" s="231"/>
      <c r="K306" s="231"/>
      <c r="L306" s="231"/>
      <c r="M306" s="231"/>
      <c r="N306" s="230"/>
      <c r="O306" s="230"/>
      <c r="P306" s="230"/>
      <c r="Q306" s="230"/>
      <c r="R306" s="231"/>
      <c r="S306" s="231"/>
      <c r="T306" s="231"/>
      <c r="U306" s="231"/>
      <c r="V306" s="231"/>
      <c r="W306" s="231"/>
      <c r="X306" s="231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211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0.399999999999999" outlineLevel="1" x14ac:dyDescent="0.25">
      <c r="A307" s="244">
        <v>72</v>
      </c>
      <c r="B307" s="245" t="s">
        <v>555</v>
      </c>
      <c r="C307" s="263" t="s">
        <v>556</v>
      </c>
      <c r="D307" s="246" t="s">
        <v>539</v>
      </c>
      <c r="E307" s="247">
        <v>7.0230000000000001E-2</v>
      </c>
      <c r="F307" s="248"/>
      <c r="G307" s="249">
        <f>ROUND(E307*F307,2)</f>
        <v>0</v>
      </c>
      <c r="H307" s="248"/>
      <c r="I307" s="249">
        <f>ROUND(E307*H307,2)</f>
        <v>0</v>
      </c>
      <c r="J307" s="248"/>
      <c r="K307" s="249">
        <f>ROUND(E307*J307,2)</f>
        <v>0</v>
      </c>
      <c r="L307" s="249">
        <v>15</v>
      </c>
      <c r="M307" s="249">
        <f>G307*(1+L307/100)</f>
        <v>0</v>
      </c>
      <c r="N307" s="247">
        <v>0</v>
      </c>
      <c r="O307" s="247">
        <f>ROUND(E307*N307,2)</f>
        <v>0</v>
      </c>
      <c r="P307" s="247">
        <v>0</v>
      </c>
      <c r="Q307" s="247">
        <f>ROUND(E307*P307,2)</f>
        <v>0</v>
      </c>
      <c r="R307" s="249"/>
      <c r="S307" s="249" t="s">
        <v>207</v>
      </c>
      <c r="T307" s="250" t="s">
        <v>207</v>
      </c>
      <c r="U307" s="231">
        <v>0</v>
      </c>
      <c r="V307" s="231">
        <f>ROUND(E307*U307,2)</f>
        <v>0</v>
      </c>
      <c r="W307" s="231"/>
      <c r="X307" s="231" t="s">
        <v>208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209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7"/>
      <c r="B308" s="228"/>
      <c r="C308" s="264" t="s">
        <v>557</v>
      </c>
      <c r="D308" s="233"/>
      <c r="E308" s="234">
        <v>7.0230000000000001E-2</v>
      </c>
      <c r="F308" s="231"/>
      <c r="G308" s="231"/>
      <c r="H308" s="231"/>
      <c r="I308" s="231"/>
      <c r="J308" s="231"/>
      <c r="K308" s="231"/>
      <c r="L308" s="231"/>
      <c r="M308" s="231"/>
      <c r="N308" s="230"/>
      <c r="O308" s="230"/>
      <c r="P308" s="230"/>
      <c r="Q308" s="230"/>
      <c r="R308" s="231"/>
      <c r="S308" s="231"/>
      <c r="T308" s="231"/>
      <c r="U308" s="231"/>
      <c r="V308" s="231"/>
      <c r="W308" s="231"/>
      <c r="X308" s="231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211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0.399999999999999" outlineLevel="1" x14ac:dyDescent="0.25">
      <c r="A309" s="244">
        <v>73</v>
      </c>
      <c r="B309" s="245" t="s">
        <v>558</v>
      </c>
      <c r="C309" s="263" t="s">
        <v>559</v>
      </c>
      <c r="D309" s="246" t="s">
        <v>539</v>
      </c>
      <c r="E309" s="247">
        <v>0.16284999999999999</v>
      </c>
      <c r="F309" s="248"/>
      <c r="G309" s="249">
        <f>ROUND(E309*F309,2)</f>
        <v>0</v>
      </c>
      <c r="H309" s="248"/>
      <c r="I309" s="249">
        <f>ROUND(E309*H309,2)</f>
        <v>0</v>
      </c>
      <c r="J309" s="248"/>
      <c r="K309" s="249">
        <f>ROUND(E309*J309,2)</f>
        <v>0</v>
      </c>
      <c r="L309" s="249">
        <v>15</v>
      </c>
      <c r="M309" s="249">
        <f>G309*(1+L309/100)</f>
        <v>0</v>
      </c>
      <c r="N309" s="247">
        <v>0</v>
      </c>
      <c r="O309" s="247">
        <f>ROUND(E309*N309,2)</f>
        <v>0</v>
      </c>
      <c r="P309" s="247">
        <v>0</v>
      </c>
      <c r="Q309" s="247">
        <f>ROUND(E309*P309,2)</f>
        <v>0</v>
      </c>
      <c r="R309" s="249"/>
      <c r="S309" s="249" t="s">
        <v>207</v>
      </c>
      <c r="T309" s="250" t="s">
        <v>207</v>
      </c>
      <c r="U309" s="231">
        <v>0</v>
      </c>
      <c r="V309" s="231">
        <f>ROUND(E309*U309,2)</f>
        <v>0</v>
      </c>
      <c r="W309" s="231"/>
      <c r="X309" s="231" t="s">
        <v>208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209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27"/>
      <c r="B310" s="228"/>
      <c r="C310" s="264" t="s">
        <v>560</v>
      </c>
      <c r="D310" s="233"/>
      <c r="E310" s="234">
        <v>0.16284999999999999</v>
      </c>
      <c r="F310" s="231"/>
      <c r="G310" s="231"/>
      <c r="H310" s="231"/>
      <c r="I310" s="231"/>
      <c r="J310" s="231"/>
      <c r="K310" s="231"/>
      <c r="L310" s="231"/>
      <c r="M310" s="231"/>
      <c r="N310" s="230"/>
      <c r="O310" s="230"/>
      <c r="P310" s="230"/>
      <c r="Q310" s="230"/>
      <c r="R310" s="231"/>
      <c r="S310" s="231"/>
      <c r="T310" s="231"/>
      <c r="U310" s="231"/>
      <c r="V310" s="231"/>
      <c r="W310" s="231"/>
      <c r="X310" s="231"/>
      <c r="Y310" s="210"/>
      <c r="Z310" s="210"/>
      <c r="AA310" s="210"/>
      <c r="AB310" s="210"/>
      <c r="AC310" s="210"/>
      <c r="AD310" s="210"/>
      <c r="AE310" s="210"/>
      <c r="AF310" s="210"/>
      <c r="AG310" s="210" t="s">
        <v>211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44">
        <v>74</v>
      </c>
      <c r="B311" s="245" t="s">
        <v>561</v>
      </c>
      <c r="C311" s="263" t="s">
        <v>562</v>
      </c>
      <c r="D311" s="246" t="s">
        <v>539</v>
      </c>
      <c r="E311" s="247">
        <v>6.6000000000000003E-2</v>
      </c>
      <c r="F311" s="248"/>
      <c r="G311" s="249">
        <f>ROUND(E311*F311,2)</f>
        <v>0</v>
      </c>
      <c r="H311" s="248"/>
      <c r="I311" s="249">
        <f>ROUND(E311*H311,2)</f>
        <v>0</v>
      </c>
      <c r="J311" s="248"/>
      <c r="K311" s="249">
        <f>ROUND(E311*J311,2)</f>
        <v>0</v>
      </c>
      <c r="L311" s="249">
        <v>15</v>
      </c>
      <c r="M311" s="249">
        <f>G311*(1+L311/100)</f>
        <v>0</v>
      </c>
      <c r="N311" s="247">
        <v>0</v>
      </c>
      <c r="O311" s="247">
        <f>ROUND(E311*N311,2)</f>
        <v>0</v>
      </c>
      <c r="P311" s="247">
        <v>0</v>
      </c>
      <c r="Q311" s="247">
        <f>ROUND(E311*P311,2)</f>
        <v>0</v>
      </c>
      <c r="R311" s="249"/>
      <c r="S311" s="249" t="s">
        <v>421</v>
      </c>
      <c r="T311" s="250" t="s">
        <v>207</v>
      </c>
      <c r="U311" s="231">
        <v>0</v>
      </c>
      <c r="V311" s="231">
        <f>ROUND(E311*U311,2)</f>
        <v>0</v>
      </c>
      <c r="W311" s="231"/>
      <c r="X311" s="231" t="s">
        <v>208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209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27"/>
      <c r="B312" s="228"/>
      <c r="C312" s="264" t="s">
        <v>563</v>
      </c>
      <c r="D312" s="233"/>
      <c r="E312" s="234">
        <v>6.6000000000000003E-2</v>
      </c>
      <c r="F312" s="231"/>
      <c r="G312" s="231"/>
      <c r="H312" s="231"/>
      <c r="I312" s="231"/>
      <c r="J312" s="231"/>
      <c r="K312" s="231"/>
      <c r="L312" s="231"/>
      <c r="M312" s="231"/>
      <c r="N312" s="230"/>
      <c r="O312" s="230"/>
      <c r="P312" s="230"/>
      <c r="Q312" s="230"/>
      <c r="R312" s="231"/>
      <c r="S312" s="231"/>
      <c r="T312" s="231"/>
      <c r="U312" s="231"/>
      <c r="V312" s="231"/>
      <c r="W312" s="231"/>
      <c r="X312" s="231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211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44">
        <v>75</v>
      </c>
      <c r="B313" s="245" t="s">
        <v>564</v>
      </c>
      <c r="C313" s="263" t="s">
        <v>565</v>
      </c>
      <c r="D313" s="246" t="s">
        <v>539</v>
      </c>
      <c r="E313" s="247">
        <v>76.897059999999996</v>
      </c>
      <c r="F313" s="248"/>
      <c r="G313" s="249">
        <f>ROUND(E313*F313,2)</f>
        <v>0</v>
      </c>
      <c r="H313" s="248"/>
      <c r="I313" s="249">
        <f>ROUND(E313*H313,2)</f>
        <v>0</v>
      </c>
      <c r="J313" s="248"/>
      <c r="K313" s="249">
        <f>ROUND(E313*J313,2)</f>
        <v>0</v>
      </c>
      <c r="L313" s="249">
        <v>15</v>
      </c>
      <c r="M313" s="249">
        <f>G313*(1+L313/100)</f>
        <v>0</v>
      </c>
      <c r="N313" s="247">
        <v>0</v>
      </c>
      <c r="O313" s="247">
        <f>ROUND(E313*N313,2)</f>
        <v>0</v>
      </c>
      <c r="P313" s="247">
        <v>0</v>
      </c>
      <c r="Q313" s="247">
        <f>ROUND(E313*P313,2)</f>
        <v>0</v>
      </c>
      <c r="R313" s="249"/>
      <c r="S313" s="249" t="s">
        <v>207</v>
      </c>
      <c r="T313" s="250" t="s">
        <v>207</v>
      </c>
      <c r="U313" s="231">
        <v>0.27700000000000002</v>
      </c>
      <c r="V313" s="231">
        <f>ROUND(E313*U313,2)</f>
        <v>21.3</v>
      </c>
      <c r="W313" s="231"/>
      <c r="X313" s="231" t="s">
        <v>566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567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27"/>
      <c r="B314" s="228"/>
      <c r="C314" s="267" t="s">
        <v>568</v>
      </c>
      <c r="D314" s="258"/>
      <c r="E314" s="258"/>
      <c r="F314" s="258"/>
      <c r="G314" s="258"/>
      <c r="H314" s="231"/>
      <c r="I314" s="231"/>
      <c r="J314" s="231"/>
      <c r="K314" s="231"/>
      <c r="L314" s="231"/>
      <c r="M314" s="231"/>
      <c r="N314" s="230"/>
      <c r="O314" s="230"/>
      <c r="P314" s="230"/>
      <c r="Q314" s="230"/>
      <c r="R314" s="231"/>
      <c r="S314" s="231"/>
      <c r="T314" s="231"/>
      <c r="U314" s="231"/>
      <c r="V314" s="231"/>
      <c r="W314" s="231"/>
      <c r="X314" s="231"/>
      <c r="Y314" s="210"/>
      <c r="Z314" s="210"/>
      <c r="AA314" s="210"/>
      <c r="AB314" s="210"/>
      <c r="AC314" s="210"/>
      <c r="AD314" s="210"/>
      <c r="AE314" s="210"/>
      <c r="AF314" s="210"/>
      <c r="AG314" s="210" t="s">
        <v>569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68" t="s">
        <v>570</v>
      </c>
      <c r="D315" s="259"/>
      <c r="E315" s="259"/>
      <c r="F315" s="259"/>
      <c r="G315" s="259"/>
      <c r="H315" s="231"/>
      <c r="I315" s="231"/>
      <c r="J315" s="231"/>
      <c r="K315" s="231"/>
      <c r="L315" s="231"/>
      <c r="M315" s="231"/>
      <c r="N315" s="230"/>
      <c r="O315" s="230"/>
      <c r="P315" s="230"/>
      <c r="Q315" s="230"/>
      <c r="R315" s="231"/>
      <c r="S315" s="231"/>
      <c r="T315" s="231"/>
      <c r="U315" s="231"/>
      <c r="V315" s="231"/>
      <c r="W315" s="231"/>
      <c r="X315" s="231"/>
      <c r="Y315" s="210"/>
      <c r="Z315" s="210"/>
      <c r="AA315" s="210"/>
      <c r="AB315" s="210"/>
      <c r="AC315" s="210"/>
      <c r="AD315" s="210"/>
      <c r="AE315" s="210"/>
      <c r="AF315" s="210"/>
      <c r="AG315" s="210" t="s">
        <v>569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1" outlineLevel="1" x14ac:dyDescent="0.25">
      <c r="A316" s="227"/>
      <c r="B316" s="228"/>
      <c r="C316" s="268" t="s">
        <v>571</v>
      </c>
      <c r="D316" s="259"/>
      <c r="E316" s="259"/>
      <c r="F316" s="259"/>
      <c r="G316" s="259"/>
      <c r="H316" s="231"/>
      <c r="I316" s="231"/>
      <c r="J316" s="231"/>
      <c r="K316" s="231"/>
      <c r="L316" s="231"/>
      <c r="M316" s="231"/>
      <c r="N316" s="230"/>
      <c r="O316" s="230"/>
      <c r="P316" s="230"/>
      <c r="Q316" s="230"/>
      <c r="R316" s="231"/>
      <c r="S316" s="231"/>
      <c r="T316" s="231"/>
      <c r="U316" s="231"/>
      <c r="V316" s="231"/>
      <c r="W316" s="231"/>
      <c r="X316" s="231"/>
      <c r="Y316" s="210"/>
      <c r="Z316" s="210"/>
      <c r="AA316" s="210"/>
      <c r="AB316" s="210"/>
      <c r="AC316" s="210"/>
      <c r="AD316" s="210"/>
      <c r="AE316" s="210"/>
      <c r="AF316" s="210"/>
      <c r="AG316" s="210" t="s">
        <v>569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60" t="str">
        <f>C316</f>
        <v>- při vodorovné dopravě po vodě : vyložení na hromady na suchu nebo na přeložení na dopravní prostředek na suchu do 15 m vodorovně a současně do 4 m svisle,</v>
      </c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68" t="s">
        <v>572</v>
      </c>
      <c r="D317" s="259"/>
      <c r="E317" s="259"/>
      <c r="F317" s="259"/>
      <c r="G317" s="259"/>
      <c r="H317" s="231"/>
      <c r="I317" s="231"/>
      <c r="J317" s="231"/>
      <c r="K317" s="231"/>
      <c r="L317" s="231"/>
      <c r="M317" s="231"/>
      <c r="N317" s="230"/>
      <c r="O317" s="230"/>
      <c r="P317" s="230"/>
      <c r="Q317" s="230"/>
      <c r="R317" s="231"/>
      <c r="S317" s="231"/>
      <c r="T317" s="231"/>
      <c r="U317" s="231"/>
      <c r="V317" s="231"/>
      <c r="W317" s="231"/>
      <c r="X317" s="231"/>
      <c r="Y317" s="210"/>
      <c r="Z317" s="210"/>
      <c r="AA317" s="210"/>
      <c r="AB317" s="210"/>
      <c r="AC317" s="210"/>
      <c r="AD317" s="210"/>
      <c r="AE317" s="210"/>
      <c r="AF317" s="210"/>
      <c r="AG317" s="210" t="s">
        <v>569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51">
        <v>76</v>
      </c>
      <c r="B318" s="252" t="s">
        <v>573</v>
      </c>
      <c r="C318" s="265" t="s">
        <v>574</v>
      </c>
      <c r="D318" s="253" t="s">
        <v>539</v>
      </c>
      <c r="E318" s="254">
        <v>153.79411999999999</v>
      </c>
      <c r="F318" s="255"/>
      <c r="G318" s="256">
        <f>ROUND(E318*F318,2)</f>
        <v>0</v>
      </c>
      <c r="H318" s="255"/>
      <c r="I318" s="256">
        <f>ROUND(E318*H318,2)</f>
        <v>0</v>
      </c>
      <c r="J318" s="255"/>
      <c r="K318" s="256">
        <f>ROUND(E318*J318,2)</f>
        <v>0</v>
      </c>
      <c r="L318" s="256">
        <v>15</v>
      </c>
      <c r="M318" s="256">
        <f>G318*(1+L318/100)</f>
        <v>0</v>
      </c>
      <c r="N318" s="254">
        <v>0</v>
      </c>
      <c r="O318" s="254">
        <f>ROUND(E318*N318,2)</f>
        <v>0</v>
      </c>
      <c r="P318" s="254">
        <v>0</v>
      </c>
      <c r="Q318" s="254">
        <f>ROUND(E318*P318,2)</f>
        <v>0</v>
      </c>
      <c r="R318" s="256"/>
      <c r="S318" s="256" t="s">
        <v>207</v>
      </c>
      <c r="T318" s="257" t="s">
        <v>207</v>
      </c>
      <c r="U318" s="231">
        <v>0.93</v>
      </c>
      <c r="V318" s="231">
        <f>ROUND(E318*U318,2)</f>
        <v>143.03</v>
      </c>
      <c r="W318" s="231"/>
      <c r="X318" s="231" t="s">
        <v>566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567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51">
        <v>77</v>
      </c>
      <c r="B319" s="252" t="s">
        <v>575</v>
      </c>
      <c r="C319" s="265" t="s">
        <v>576</v>
      </c>
      <c r="D319" s="253" t="s">
        <v>539</v>
      </c>
      <c r="E319" s="254">
        <v>76.897059999999996</v>
      </c>
      <c r="F319" s="255"/>
      <c r="G319" s="256">
        <f>ROUND(E319*F319,2)</f>
        <v>0</v>
      </c>
      <c r="H319" s="255"/>
      <c r="I319" s="256">
        <f>ROUND(E319*H319,2)</f>
        <v>0</v>
      </c>
      <c r="J319" s="255"/>
      <c r="K319" s="256">
        <f>ROUND(E319*J319,2)</f>
        <v>0</v>
      </c>
      <c r="L319" s="256">
        <v>15</v>
      </c>
      <c r="M319" s="256">
        <f>G319*(1+L319/100)</f>
        <v>0</v>
      </c>
      <c r="N319" s="254">
        <v>0</v>
      </c>
      <c r="O319" s="254">
        <f>ROUND(E319*N319,2)</f>
        <v>0</v>
      </c>
      <c r="P319" s="254">
        <v>0</v>
      </c>
      <c r="Q319" s="254">
        <f>ROUND(E319*P319,2)</f>
        <v>0</v>
      </c>
      <c r="R319" s="256"/>
      <c r="S319" s="256" t="s">
        <v>207</v>
      </c>
      <c r="T319" s="257" t="s">
        <v>207</v>
      </c>
      <c r="U319" s="231">
        <v>0.65</v>
      </c>
      <c r="V319" s="231">
        <f>ROUND(E319*U319,2)</f>
        <v>49.98</v>
      </c>
      <c r="W319" s="231"/>
      <c r="X319" s="231" t="s">
        <v>566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567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44">
        <v>78</v>
      </c>
      <c r="B320" s="245" t="s">
        <v>577</v>
      </c>
      <c r="C320" s="263" t="s">
        <v>578</v>
      </c>
      <c r="D320" s="246" t="s">
        <v>539</v>
      </c>
      <c r="E320" s="247">
        <v>76.897059999999996</v>
      </c>
      <c r="F320" s="248"/>
      <c r="G320" s="249">
        <f>ROUND(E320*F320,2)</f>
        <v>0</v>
      </c>
      <c r="H320" s="248"/>
      <c r="I320" s="249">
        <f>ROUND(E320*H320,2)</f>
        <v>0</v>
      </c>
      <c r="J320" s="248"/>
      <c r="K320" s="249">
        <f>ROUND(E320*J320,2)</f>
        <v>0</v>
      </c>
      <c r="L320" s="249">
        <v>15</v>
      </c>
      <c r="M320" s="249">
        <f>G320*(1+L320/100)</f>
        <v>0</v>
      </c>
      <c r="N320" s="247">
        <v>0</v>
      </c>
      <c r="O320" s="247">
        <f>ROUND(E320*N320,2)</f>
        <v>0</v>
      </c>
      <c r="P320" s="247">
        <v>0</v>
      </c>
      <c r="Q320" s="247">
        <f>ROUND(E320*P320,2)</f>
        <v>0</v>
      </c>
      <c r="R320" s="249"/>
      <c r="S320" s="249" t="s">
        <v>207</v>
      </c>
      <c r="T320" s="250" t="s">
        <v>207</v>
      </c>
      <c r="U320" s="231">
        <v>0.49</v>
      </c>
      <c r="V320" s="231">
        <f>ROUND(E320*U320,2)</f>
        <v>37.68</v>
      </c>
      <c r="W320" s="231"/>
      <c r="X320" s="231" t="s">
        <v>566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567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7"/>
      <c r="B321" s="228"/>
      <c r="C321" s="267" t="s">
        <v>579</v>
      </c>
      <c r="D321" s="258"/>
      <c r="E321" s="258"/>
      <c r="F321" s="258"/>
      <c r="G321" s="258"/>
      <c r="H321" s="231"/>
      <c r="I321" s="231"/>
      <c r="J321" s="231"/>
      <c r="K321" s="231"/>
      <c r="L321" s="231"/>
      <c r="M321" s="231"/>
      <c r="N321" s="230"/>
      <c r="O321" s="230"/>
      <c r="P321" s="230"/>
      <c r="Q321" s="230"/>
      <c r="R321" s="231"/>
      <c r="S321" s="231"/>
      <c r="T321" s="231"/>
      <c r="U321" s="231"/>
      <c r="V321" s="231"/>
      <c r="W321" s="231"/>
      <c r="X321" s="231"/>
      <c r="Y321" s="210"/>
      <c r="Z321" s="210"/>
      <c r="AA321" s="210"/>
      <c r="AB321" s="210"/>
      <c r="AC321" s="210"/>
      <c r="AD321" s="210"/>
      <c r="AE321" s="210"/>
      <c r="AF321" s="210"/>
      <c r="AG321" s="210" t="s">
        <v>569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51">
        <v>79</v>
      </c>
      <c r="B322" s="252" t="s">
        <v>580</v>
      </c>
      <c r="C322" s="265" t="s">
        <v>581</v>
      </c>
      <c r="D322" s="253" t="s">
        <v>539</v>
      </c>
      <c r="E322" s="254">
        <v>692.07354999999995</v>
      </c>
      <c r="F322" s="255"/>
      <c r="G322" s="256">
        <f>ROUND(E322*F322,2)</f>
        <v>0</v>
      </c>
      <c r="H322" s="255"/>
      <c r="I322" s="256">
        <f>ROUND(E322*H322,2)</f>
        <v>0</v>
      </c>
      <c r="J322" s="255"/>
      <c r="K322" s="256">
        <f>ROUND(E322*J322,2)</f>
        <v>0</v>
      </c>
      <c r="L322" s="256">
        <v>15</v>
      </c>
      <c r="M322" s="256">
        <f>G322*(1+L322/100)</f>
        <v>0</v>
      </c>
      <c r="N322" s="254">
        <v>0</v>
      </c>
      <c r="O322" s="254">
        <f>ROUND(E322*N322,2)</f>
        <v>0</v>
      </c>
      <c r="P322" s="254">
        <v>0</v>
      </c>
      <c r="Q322" s="254">
        <f>ROUND(E322*P322,2)</f>
        <v>0</v>
      </c>
      <c r="R322" s="256"/>
      <c r="S322" s="256" t="s">
        <v>207</v>
      </c>
      <c r="T322" s="257" t="s">
        <v>207</v>
      </c>
      <c r="U322" s="231">
        <v>0</v>
      </c>
      <c r="V322" s="231">
        <f>ROUND(E322*U322,2)</f>
        <v>0</v>
      </c>
      <c r="W322" s="231"/>
      <c r="X322" s="231" t="s">
        <v>566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567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51">
        <v>80</v>
      </c>
      <c r="B323" s="252" t="s">
        <v>582</v>
      </c>
      <c r="C323" s="265" t="s">
        <v>583</v>
      </c>
      <c r="D323" s="253" t="s">
        <v>539</v>
      </c>
      <c r="E323" s="254">
        <v>76.897059999999996</v>
      </c>
      <c r="F323" s="255"/>
      <c r="G323" s="256">
        <f>ROUND(E323*F323,2)</f>
        <v>0</v>
      </c>
      <c r="H323" s="255"/>
      <c r="I323" s="256">
        <f>ROUND(E323*H323,2)</f>
        <v>0</v>
      </c>
      <c r="J323" s="255"/>
      <c r="K323" s="256">
        <f>ROUND(E323*J323,2)</f>
        <v>0</v>
      </c>
      <c r="L323" s="256">
        <v>15</v>
      </c>
      <c r="M323" s="256">
        <f>G323*(1+L323/100)</f>
        <v>0</v>
      </c>
      <c r="N323" s="254">
        <v>0</v>
      </c>
      <c r="O323" s="254">
        <f>ROUND(E323*N323,2)</f>
        <v>0</v>
      </c>
      <c r="P323" s="254">
        <v>0</v>
      </c>
      <c r="Q323" s="254">
        <f>ROUND(E323*P323,2)</f>
        <v>0</v>
      </c>
      <c r="R323" s="256"/>
      <c r="S323" s="256" t="s">
        <v>207</v>
      </c>
      <c r="T323" s="257" t="s">
        <v>207</v>
      </c>
      <c r="U323" s="231">
        <v>0.94199999999999995</v>
      </c>
      <c r="V323" s="231">
        <f>ROUND(E323*U323,2)</f>
        <v>72.44</v>
      </c>
      <c r="W323" s="231"/>
      <c r="X323" s="231" t="s">
        <v>566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567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0.399999999999999" outlineLevel="1" x14ac:dyDescent="0.25">
      <c r="A324" s="251">
        <v>81</v>
      </c>
      <c r="B324" s="252" t="s">
        <v>584</v>
      </c>
      <c r="C324" s="265" t="s">
        <v>585</v>
      </c>
      <c r="D324" s="253" t="s">
        <v>539</v>
      </c>
      <c r="E324" s="254">
        <v>76.897059999999996</v>
      </c>
      <c r="F324" s="255"/>
      <c r="G324" s="256">
        <f>ROUND(E324*F324,2)</f>
        <v>0</v>
      </c>
      <c r="H324" s="255"/>
      <c r="I324" s="256">
        <f>ROUND(E324*H324,2)</f>
        <v>0</v>
      </c>
      <c r="J324" s="255"/>
      <c r="K324" s="256">
        <f>ROUND(E324*J324,2)</f>
        <v>0</v>
      </c>
      <c r="L324" s="256">
        <v>15</v>
      </c>
      <c r="M324" s="256">
        <f>G324*(1+L324/100)</f>
        <v>0</v>
      </c>
      <c r="N324" s="254">
        <v>0</v>
      </c>
      <c r="O324" s="254">
        <f>ROUND(E324*N324,2)</f>
        <v>0</v>
      </c>
      <c r="P324" s="254">
        <v>0</v>
      </c>
      <c r="Q324" s="254">
        <f>ROUND(E324*P324,2)</f>
        <v>0</v>
      </c>
      <c r="R324" s="256"/>
      <c r="S324" s="256" t="s">
        <v>207</v>
      </c>
      <c r="T324" s="257" t="s">
        <v>207</v>
      </c>
      <c r="U324" s="231">
        <v>0</v>
      </c>
      <c r="V324" s="231">
        <f>ROUND(E324*U324,2)</f>
        <v>0</v>
      </c>
      <c r="W324" s="231"/>
      <c r="X324" s="231" t="s">
        <v>566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567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ht="20.399999999999999" outlineLevel="1" x14ac:dyDescent="0.25">
      <c r="A325" s="251">
        <v>82</v>
      </c>
      <c r="B325" s="252" t="s">
        <v>586</v>
      </c>
      <c r="C325" s="265" t="s">
        <v>587</v>
      </c>
      <c r="D325" s="253" t="s">
        <v>539</v>
      </c>
      <c r="E325" s="254">
        <v>76.897059999999996</v>
      </c>
      <c r="F325" s="255"/>
      <c r="G325" s="256">
        <f>ROUND(E325*F325,2)</f>
        <v>0</v>
      </c>
      <c r="H325" s="255"/>
      <c r="I325" s="256">
        <f>ROUND(E325*H325,2)</f>
        <v>0</v>
      </c>
      <c r="J325" s="255"/>
      <c r="K325" s="256">
        <f>ROUND(E325*J325,2)</f>
        <v>0</v>
      </c>
      <c r="L325" s="256">
        <v>15</v>
      </c>
      <c r="M325" s="256">
        <f>G325*(1+L325/100)</f>
        <v>0</v>
      </c>
      <c r="N325" s="254">
        <v>0</v>
      </c>
      <c r="O325" s="254">
        <f>ROUND(E325*N325,2)</f>
        <v>0</v>
      </c>
      <c r="P325" s="254">
        <v>0</v>
      </c>
      <c r="Q325" s="254">
        <f>ROUND(E325*P325,2)</f>
        <v>0</v>
      </c>
      <c r="R325" s="256"/>
      <c r="S325" s="256" t="s">
        <v>207</v>
      </c>
      <c r="T325" s="257" t="s">
        <v>207</v>
      </c>
      <c r="U325" s="231">
        <v>0</v>
      </c>
      <c r="V325" s="231">
        <f>ROUND(E325*U325,2)</f>
        <v>0</v>
      </c>
      <c r="W325" s="231"/>
      <c r="X325" s="231" t="s">
        <v>566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567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44">
        <v>83</v>
      </c>
      <c r="B326" s="245" t="s">
        <v>588</v>
      </c>
      <c r="C326" s="263" t="s">
        <v>589</v>
      </c>
      <c r="D326" s="246" t="s">
        <v>539</v>
      </c>
      <c r="E326" s="247">
        <v>76.897059999999996</v>
      </c>
      <c r="F326" s="248"/>
      <c r="G326" s="249">
        <f>ROUND(E326*F326,2)</f>
        <v>0</v>
      </c>
      <c r="H326" s="248"/>
      <c r="I326" s="249">
        <f>ROUND(E326*H326,2)</f>
        <v>0</v>
      </c>
      <c r="J326" s="248"/>
      <c r="K326" s="249">
        <f>ROUND(E326*J326,2)</f>
        <v>0</v>
      </c>
      <c r="L326" s="249">
        <v>15</v>
      </c>
      <c r="M326" s="249">
        <f>G326*(1+L326/100)</f>
        <v>0</v>
      </c>
      <c r="N326" s="247">
        <v>0</v>
      </c>
      <c r="O326" s="247">
        <f>ROUND(E326*N326,2)</f>
        <v>0</v>
      </c>
      <c r="P326" s="247">
        <v>0</v>
      </c>
      <c r="Q326" s="247">
        <f>ROUND(E326*P326,2)</f>
        <v>0</v>
      </c>
      <c r="R326" s="249"/>
      <c r="S326" s="249" t="s">
        <v>207</v>
      </c>
      <c r="T326" s="250" t="s">
        <v>207</v>
      </c>
      <c r="U326" s="231">
        <v>6.0000000000000001E-3</v>
      </c>
      <c r="V326" s="231">
        <f>ROUND(E326*U326,2)</f>
        <v>0.46</v>
      </c>
      <c r="W326" s="231"/>
      <c r="X326" s="231" t="s">
        <v>566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567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x14ac:dyDescent="0.25">
      <c r="A327" s="3"/>
      <c r="B327" s="4"/>
      <c r="C327" s="269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AE327">
        <v>15</v>
      </c>
      <c r="AF327">
        <v>21</v>
      </c>
      <c r="AG327" t="s">
        <v>189</v>
      </c>
    </row>
    <row r="328" spans="1:60" x14ac:dyDescent="0.25">
      <c r="A328" s="213"/>
      <c r="B328" s="214" t="s">
        <v>31</v>
      </c>
      <c r="C328" s="270"/>
      <c r="D328" s="215"/>
      <c r="E328" s="216"/>
      <c r="F328" s="216"/>
      <c r="G328" s="261">
        <f>G8+G21+G23+G198+G223+G238+G241+G249+G258+G284+G288+G293+G295</f>
        <v>0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AE328">
        <f>SUMIF(L7:L326,AE327,G7:G326)</f>
        <v>0</v>
      </c>
      <c r="AF328">
        <f>SUMIF(L7:L326,AF327,G7:G326)</f>
        <v>0</v>
      </c>
      <c r="AG328" t="s">
        <v>590</v>
      </c>
    </row>
    <row r="329" spans="1:60" x14ac:dyDescent="0.25">
      <c r="A329" s="3"/>
      <c r="B329" s="4"/>
      <c r="C329" s="269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60" x14ac:dyDescent="0.25">
      <c r="A330" s="3"/>
      <c r="B330" s="4"/>
      <c r="C330" s="269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60" x14ac:dyDescent="0.25">
      <c r="A331" s="217" t="s">
        <v>591</v>
      </c>
      <c r="B331" s="217"/>
      <c r="C331" s="271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60" x14ac:dyDescent="0.25">
      <c r="A332" s="218"/>
      <c r="B332" s="219"/>
      <c r="C332" s="272"/>
      <c r="D332" s="219"/>
      <c r="E332" s="219"/>
      <c r="F332" s="219"/>
      <c r="G332" s="220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AG332" t="s">
        <v>592</v>
      </c>
    </row>
    <row r="333" spans="1:60" x14ac:dyDescent="0.25">
      <c r="A333" s="221"/>
      <c r="B333" s="222"/>
      <c r="C333" s="273"/>
      <c r="D333" s="222"/>
      <c r="E333" s="222"/>
      <c r="F333" s="222"/>
      <c r="G333" s="22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60" x14ac:dyDescent="0.25">
      <c r="A334" s="221"/>
      <c r="B334" s="222"/>
      <c r="C334" s="273"/>
      <c r="D334" s="222"/>
      <c r="E334" s="222"/>
      <c r="F334" s="222"/>
      <c r="G334" s="22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60" x14ac:dyDescent="0.25">
      <c r="A335" s="221"/>
      <c r="B335" s="222"/>
      <c r="C335" s="273"/>
      <c r="D335" s="222"/>
      <c r="E335" s="222"/>
      <c r="F335" s="222"/>
      <c r="G335" s="22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60" x14ac:dyDescent="0.25">
      <c r="A336" s="224"/>
      <c r="B336" s="225"/>
      <c r="C336" s="274"/>
      <c r="D336" s="225"/>
      <c r="E336" s="225"/>
      <c r="F336" s="225"/>
      <c r="G336" s="22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33" x14ac:dyDescent="0.25">
      <c r="A337" s="3"/>
      <c r="B337" s="4"/>
      <c r="C337" s="269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33" x14ac:dyDescent="0.25">
      <c r="C338" s="275"/>
      <c r="D338" s="10"/>
      <c r="AG338" t="s">
        <v>593</v>
      </c>
    </row>
    <row r="339" spans="1:33" x14ac:dyDescent="0.25">
      <c r="D339" s="10"/>
    </row>
    <row r="340" spans="1:33" x14ac:dyDescent="0.25">
      <c r="D340" s="10"/>
    </row>
    <row r="341" spans="1:33" x14ac:dyDescent="0.25">
      <c r="D341" s="10"/>
    </row>
    <row r="342" spans="1:33" x14ac:dyDescent="0.25">
      <c r="D342" s="10"/>
    </row>
    <row r="343" spans="1:33" x14ac:dyDescent="0.25">
      <c r="D343" s="10"/>
    </row>
    <row r="344" spans="1:33" x14ac:dyDescent="0.25">
      <c r="D344" s="10"/>
    </row>
    <row r="345" spans="1:33" x14ac:dyDescent="0.25">
      <c r="D345" s="10"/>
    </row>
    <row r="346" spans="1:33" x14ac:dyDescent="0.25">
      <c r="D346" s="10"/>
    </row>
    <row r="347" spans="1:33" x14ac:dyDescent="0.25">
      <c r="D347" s="10"/>
    </row>
    <row r="348" spans="1:33" x14ac:dyDescent="0.25">
      <c r="D348" s="10"/>
    </row>
    <row r="349" spans="1:33" x14ac:dyDescent="0.25">
      <c r="D349" s="10"/>
    </row>
    <row r="350" spans="1:33" x14ac:dyDescent="0.25">
      <c r="D350" s="10"/>
    </row>
    <row r="351" spans="1:33" x14ac:dyDescent="0.25">
      <c r="D351" s="10"/>
    </row>
    <row r="352" spans="1:33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1">
    <mergeCell ref="C321:G321"/>
    <mergeCell ref="A1:G1"/>
    <mergeCell ref="C2:G2"/>
    <mergeCell ref="C3:G3"/>
    <mergeCell ref="C4:G4"/>
    <mergeCell ref="A331:C331"/>
    <mergeCell ref="A332:G336"/>
    <mergeCell ref="C314:G314"/>
    <mergeCell ref="C315:G315"/>
    <mergeCell ref="C316:G316"/>
    <mergeCell ref="C317:G317"/>
  </mergeCells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1B91-C29C-4234-A473-C6AE1713D9D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177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178</v>
      </c>
    </row>
    <row r="3" spans="1:60" ht="25.05" customHeight="1" x14ac:dyDescent="0.25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5" t="s">
        <v>178</v>
      </c>
      <c r="AG3" t="s">
        <v>179</v>
      </c>
    </row>
    <row r="4" spans="1:60" ht="25.05" customHeight="1" x14ac:dyDescent="0.25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180</v>
      </c>
    </row>
    <row r="5" spans="1:60" x14ac:dyDescent="0.25">
      <c r="D5" s="10"/>
    </row>
    <row r="6" spans="1:60" ht="39.6" x14ac:dyDescent="0.25">
      <c r="A6" s="206" t="s">
        <v>181</v>
      </c>
      <c r="B6" s="208" t="s">
        <v>182</v>
      </c>
      <c r="C6" s="208" t="s">
        <v>183</v>
      </c>
      <c r="D6" s="207" t="s">
        <v>184</v>
      </c>
      <c r="E6" s="206" t="s">
        <v>185</v>
      </c>
      <c r="F6" s="205" t="s">
        <v>186</v>
      </c>
      <c r="G6" s="206" t="s">
        <v>31</v>
      </c>
      <c r="H6" s="209" t="s">
        <v>32</v>
      </c>
      <c r="I6" s="209" t="s">
        <v>187</v>
      </c>
      <c r="J6" s="209" t="s">
        <v>33</v>
      </c>
      <c r="K6" s="209" t="s">
        <v>188</v>
      </c>
      <c r="L6" s="209" t="s">
        <v>189</v>
      </c>
      <c r="M6" s="209" t="s">
        <v>190</v>
      </c>
      <c r="N6" s="209" t="s">
        <v>191</v>
      </c>
      <c r="O6" s="209" t="s">
        <v>192</v>
      </c>
      <c r="P6" s="209" t="s">
        <v>193</v>
      </c>
      <c r="Q6" s="209" t="s">
        <v>194</v>
      </c>
      <c r="R6" s="209" t="s">
        <v>195</v>
      </c>
      <c r="S6" s="209" t="s">
        <v>196</v>
      </c>
      <c r="T6" s="209" t="s">
        <v>197</v>
      </c>
      <c r="U6" s="209" t="s">
        <v>198</v>
      </c>
      <c r="V6" s="209" t="s">
        <v>199</v>
      </c>
      <c r="W6" s="209" t="s">
        <v>200</v>
      </c>
      <c r="X6" s="209" t="s">
        <v>201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38" t="s">
        <v>202</v>
      </c>
      <c r="B8" s="239" t="s">
        <v>48</v>
      </c>
      <c r="C8" s="262" t="s">
        <v>82</v>
      </c>
      <c r="D8" s="240"/>
      <c r="E8" s="241"/>
      <c r="F8" s="242"/>
      <c r="G8" s="242">
        <f>SUMIF(AG9:AG23,"&lt;&gt;NOR",G9:G23)</f>
        <v>0</v>
      </c>
      <c r="H8" s="242"/>
      <c r="I8" s="242">
        <f>SUM(I9:I23)</f>
        <v>0</v>
      </c>
      <c r="J8" s="242"/>
      <c r="K8" s="242">
        <f>SUM(K9:K23)</f>
        <v>0</v>
      </c>
      <c r="L8" s="242"/>
      <c r="M8" s="242">
        <f>SUM(M9:M23)</f>
        <v>0</v>
      </c>
      <c r="N8" s="241"/>
      <c r="O8" s="241">
        <f>SUM(O9:O23)</f>
        <v>11.999999999999998</v>
      </c>
      <c r="P8" s="241"/>
      <c r="Q8" s="241">
        <f>SUM(Q9:Q23)</f>
        <v>0</v>
      </c>
      <c r="R8" s="242"/>
      <c r="S8" s="242"/>
      <c r="T8" s="243"/>
      <c r="U8" s="237"/>
      <c r="V8" s="237">
        <f>SUM(V9:V23)</f>
        <v>11.370000000000001</v>
      </c>
      <c r="W8" s="237"/>
      <c r="X8" s="237"/>
      <c r="AG8" t="s">
        <v>203</v>
      </c>
    </row>
    <row r="9" spans="1:60" outlineLevel="1" x14ac:dyDescent="0.25">
      <c r="A9" s="244">
        <v>1</v>
      </c>
      <c r="B9" s="245" t="s">
        <v>594</v>
      </c>
      <c r="C9" s="263" t="s">
        <v>595</v>
      </c>
      <c r="D9" s="246" t="s">
        <v>214</v>
      </c>
      <c r="E9" s="247">
        <v>0.51871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15</v>
      </c>
      <c r="M9" s="249">
        <f>G9*(1+L9/100)</f>
        <v>0</v>
      </c>
      <c r="N9" s="247">
        <v>2.16</v>
      </c>
      <c r="O9" s="247">
        <f>ROUND(E9*N9,2)</f>
        <v>1.1200000000000001</v>
      </c>
      <c r="P9" s="247">
        <v>0</v>
      </c>
      <c r="Q9" s="247">
        <f>ROUND(E9*P9,2)</f>
        <v>0</v>
      </c>
      <c r="R9" s="249"/>
      <c r="S9" s="249" t="s">
        <v>207</v>
      </c>
      <c r="T9" s="250" t="s">
        <v>207</v>
      </c>
      <c r="U9" s="231">
        <v>1.085</v>
      </c>
      <c r="V9" s="231">
        <f>ROUND(E9*U9,2)</f>
        <v>0.56000000000000005</v>
      </c>
      <c r="W9" s="231"/>
      <c r="X9" s="23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4" t="s">
        <v>596</v>
      </c>
      <c r="D10" s="233"/>
      <c r="E10" s="234">
        <v>0.17599999999999999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/>
      <c r="B11" s="228"/>
      <c r="C11" s="264" t="s">
        <v>266</v>
      </c>
      <c r="D11" s="233"/>
      <c r="E11" s="234">
        <v>0.11045000000000001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10"/>
      <c r="Z11" s="210"/>
      <c r="AA11" s="210"/>
      <c r="AB11" s="210"/>
      <c r="AC11" s="210"/>
      <c r="AD11" s="210"/>
      <c r="AE11" s="210"/>
      <c r="AF11" s="210"/>
      <c r="AG11" s="210" t="s">
        <v>211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27"/>
      <c r="B12" s="228"/>
      <c r="C12" s="264" t="s">
        <v>597</v>
      </c>
      <c r="D12" s="233"/>
      <c r="E12" s="234">
        <v>0.23225999999999999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0"/>
      <c r="Z12" s="210"/>
      <c r="AA12" s="210"/>
      <c r="AB12" s="210"/>
      <c r="AC12" s="210"/>
      <c r="AD12" s="210"/>
      <c r="AE12" s="210"/>
      <c r="AF12" s="210"/>
      <c r="AG12" s="210" t="s">
        <v>211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4">
        <v>2</v>
      </c>
      <c r="B13" s="245" t="s">
        <v>598</v>
      </c>
      <c r="C13" s="263" t="s">
        <v>599</v>
      </c>
      <c r="D13" s="246" t="s">
        <v>214</v>
      </c>
      <c r="E13" s="247">
        <v>4.0009300000000003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15</v>
      </c>
      <c r="M13" s="249">
        <f>G13*(1+L13/100)</f>
        <v>0</v>
      </c>
      <c r="N13" s="247">
        <v>2.5249999999999999</v>
      </c>
      <c r="O13" s="247">
        <f>ROUND(E13*N13,2)</f>
        <v>10.1</v>
      </c>
      <c r="P13" s="247">
        <v>0</v>
      </c>
      <c r="Q13" s="247">
        <f>ROUND(E13*P13,2)</f>
        <v>0</v>
      </c>
      <c r="R13" s="249"/>
      <c r="S13" s="249" t="s">
        <v>207</v>
      </c>
      <c r="T13" s="250" t="s">
        <v>207</v>
      </c>
      <c r="U13" s="231">
        <v>0.48</v>
      </c>
      <c r="V13" s="231">
        <f>ROUND(E13*U13,2)</f>
        <v>1.92</v>
      </c>
      <c r="W13" s="231"/>
      <c r="X13" s="231" t="s">
        <v>208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4" t="s">
        <v>600</v>
      </c>
      <c r="D14" s="233"/>
      <c r="E14" s="234">
        <v>0.63112999999999997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10"/>
      <c r="Z14" s="210"/>
      <c r="AA14" s="210"/>
      <c r="AB14" s="210"/>
      <c r="AC14" s="210"/>
      <c r="AD14" s="210"/>
      <c r="AE14" s="210"/>
      <c r="AF14" s="210"/>
      <c r="AG14" s="210" t="s">
        <v>211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4" t="s">
        <v>601</v>
      </c>
      <c r="D15" s="233"/>
      <c r="E15" s="234">
        <v>0.54449999999999998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10"/>
      <c r="Z15" s="210"/>
      <c r="AA15" s="210"/>
      <c r="AB15" s="210"/>
      <c r="AC15" s="210"/>
      <c r="AD15" s="210"/>
      <c r="AE15" s="210"/>
      <c r="AF15" s="210"/>
      <c r="AG15" s="210" t="s">
        <v>211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4" t="s">
        <v>602</v>
      </c>
      <c r="D16" s="233"/>
      <c r="E16" s="234">
        <v>0.66269999999999996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10"/>
      <c r="Z16" s="210"/>
      <c r="AA16" s="210"/>
      <c r="AB16" s="210"/>
      <c r="AC16" s="210"/>
      <c r="AD16" s="210"/>
      <c r="AE16" s="210"/>
      <c r="AF16" s="210"/>
      <c r="AG16" s="210" t="s">
        <v>211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27"/>
      <c r="B17" s="228"/>
      <c r="C17" s="264" t="s">
        <v>603</v>
      </c>
      <c r="D17" s="233"/>
      <c r="E17" s="234">
        <v>2.1625999999999999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10"/>
      <c r="Z17" s="210"/>
      <c r="AA17" s="210"/>
      <c r="AB17" s="210"/>
      <c r="AC17" s="210"/>
      <c r="AD17" s="210"/>
      <c r="AE17" s="210"/>
      <c r="AF17" s="210"/>
      <c r="AG17" s="210" t="s">
        <v>211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4">
        <v>3</v>
      </c>
      <c r="B18" s="245" t="s">
        <v>604</v>
      </c>
      <c r="C18" s="263" t="s">
        <v>605</v>
      </c>
      <c r="D18" s="246" t="s">
        <v>539</v>
      </c>
      <c r="E18" s="247">
        <v>0.36008000000000001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15</v>
      </c>
      <c r="M18" s="249">
        <f>G18*(1+L18/100)</f>
        <v>0</v>
      </c>
      <c r="N18" s="247">
        <v>1.0211600000000001</v>
      </c>
      <c r="O18" s="247">
        <f>ROUND(E18*N18,2)</f>
        <v>0.37</v>
      </c>
      <c r="P18" s="247">
        <v>0</v>
      </c>
      <c r="Q18" s="247">
        <f>ROUND(E18*P18,2)</f>
        <v>0</v>
      </c>
      <c r="R18" s="249"/>
      <c r="S18" s="249" t="s">
        <v>207</v>
      </c>
      <c r="T18" s="250" t="s">
        <v>207</v>
      </c>
      <c r="U18" s="231">
        <v>23.53</v>
      </c>
      <c r="V18" s="231">
        <f>ROUND(E18*U18,2)</f>
        <v>8.4700000000000006</v>
      </c>
      <c r="W18" s="231"/>
      <c r="X18" s="231" t="s">
        <v>208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4" t="s">
        <v>606</v>
      </c>
      <c r="D19" s="233"/>
      <c r="E19" s="234">
        <v>0.36008000000000001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10"/>
      <c r="Z19" s="210"/>
      <c r="AA19" s="210"/>
      <c r="AB19" s="210"/>
      <c r="AC19" s="210"/>
      <c r="AD19" s="210"/>
      <c r="AE19" s="210"/>
      <c r="AF19" s="210"/>
      <c r="AG19" s="210" t="s">
        <v>211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4">
        <v>4</v>
      </c>
      <c r="B20" s="245" t="s">
        <v>607</v>
      </c>
      <c r="C20" s="263" t="s">
        <v>608</v>
      </c>
      <c r="D20" s="246" t="s">
        <v>214</v>
      </c>
      <c r="E20" s="247">
        <v>0.16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15</v>
      </c>
      <c r="M20" s="249">
        <f>G20*(1+L20/100)</f>
        <v>0</v>
      </c>
      <c r="N20" s="247">
        <v>2.5249999999999999</v>
      </c>
      <c r="O20" s="247">
        <f>ROUND(E20*N20,2)</f>
        <v>0.4</v>
      </c>
      <c r="P20" s="247">
        <v>0</v>
      </c>
      <c r="Q20" s="247">
        <f>ROUND(E20*P20,2)</f>
        <v>0</v>
      </c>
      <c r="R20" s="249"/>
      <c r="S20" s="249" t="s">
        <v>207</v>
      </c>
      <c r="T20" s="250" t="s">
        <v>207</v>
      </c>
      <c r="U20" s="231">
        <v>0.48</v>
      </c>
      <c r="V20" s="231">
        <f>ROUND(E20*U20,2)</f>
        <v>0.08</v>
      </c>
      <c r="W20" s="231"/>
      <c r="X20" s="231" t="s">
        <v>208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4" t="s">
        <v>609</v>
      </c>
      <c r="D21" s="233"/>
      <c r="E21" s="234">
        <v>0.16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10"/>
      <c r="Z21" s="210"/>
      <c r="AA21" s="210"/>
      <c r="AB21" s="210"/>
      <c r="AC21" s="210"/>
      <c r="AD21" s="210"/>
      <c r="AE21" s="210"/>
      <c r="AF21" s="210"/>
      <c r="AG21" s="210" t="s">
        <v>211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4">
        <v>5</v>
      </c>
      <c r="B22" s="245" t="s">
        <v>610</v>
      </c>
      <c r="C22" s="263" t="s">
        <v>611</v>
      </c>
      <c r="D22" s="246" t="s">
        <v>539</v>
      </c>
      <c r="E22" s="247">
        <v>1.44E-2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15</v>
      </c>
      <c r="M22" s="249">
        <f>G22*(1+L22/100)</f>
        <v>0</v>
      </c>
      <c r="N22" s="247">
        <v>1.0211600000000001</v>
      </c>
      <c r="O22" s="247">
        <f>ROUND(E22*N22,2)</f>
        <v>0.01</v>
      </c>
      <c r="P22" s="247">
        <v>0</v>
      </c>
      <c r="Q22" s="247">
        <f>ROUND(E22*P22,2)</f>
        <v>0</v>
      </c>
      <c r="R22" s="249"/>
      <c r="S22" s="249" t="s">
        <v>207</v>
      </c>
      <c r="T22" s="250" t="s">
        <v>207</v>
      </c>
      <c r="U22" s="231">
        <v>23.53</v>
      </c>
      <c r="V22" s="231">
        <f>ROUND(E22*U22,2)</f>
        <v>0.34</v>
      </c>
      <c r="W22" s="231"/>
      <c r="X22" s="231" t="s">
        <v>208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209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4" t="s">
        <v>612</v>
      </c>
      <c r="D23" s="233"/>
      <c r="E23" s="234">
        <v>1.44E-2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10"/>
      <c r="Z23" s="210"/>
      <c r="AA23" s="210"/>
      <c r="AB23" s="210"/>
      <c r="AC23" s="210"/>
      <c r="AD23" s="210"/>
      <c r="AE23" s="210"/>
      <c r="AF23" s="210"/>
      <c r="AG23" s="210" t="s">
        <v>211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38" t="s">
        <v>202</v>
      </c>
      <c r="B24" s="239" t="s">
        <v>50</v>
      </c>
      <c r="C24" s="262" t="s">
        <v>84</v>
      </c>
      <c r="D24" s="240"/>
      <c r="E24" s="241"/>
      <c r="F24" s="242"/>
      <c r="G24" s="242">
        <f>SUMIF(AG25:AG110,"&lt;&gt;NOR",G25:G110)</f>
        <v>0</v>
      </c>
      <c r="H24" s="242"/>
      <c r="I24" s="242">
        <f>SUM(I25:I110)</f>
        <v>0</v>
      </c>
      <c r="J24" s="242"/>
      <c r="K24" s="242">
        <f>SUM(K25:K110)</f>
        <v>0</v>
      </c>
      <c r="L24" s="242"/>
      <c r="M24" s="242">
        <f>SUM(M25:M110)</f>
        <v>0</v>
      </c>
      <c r="N24" s="241"/>
      <c r="O24" s="241">
        <f>SUM(O25:O110)</f>
        <v>58.54</v>
      </c>
      <c r="P24" s="241"/>
      <c r="Q24" s="241">
        <f>SUM(Q25:Q110)</f>
        <v>0</v>
      </c>
      <c r="R24" s="242"/>
      <c r="S24" s="242"/>
      <c r="T24" s="243"/>
      <c r="U24" s="237"/>
      <c r="V24" s="237">
        <f>SUM(V25:V110)</f>
        <v>344.06999999999994</v>
      </c>
      <c r="W24" s="237"/>
      <c r="X24" s="237"/>
      <c r="AG24" t="s">
        <v>203</v>
      </c>
    </row>
    <row r="25" spans="1:60" ht="20.399999999999999" outlineLevel="1" x14ac:dyDescent="0.25">
      <c r="A25" s="244">
        <v>6</v>
      </c>
      <c r="B25" s="245" t="s">
        <v>613</v>
      </c>
      <c r="C25" s="263" t="s">
        <v>614</v>
      </c>
      <c r="D25" s="246" t="s">
        <v>214</v>
      </c>
      <c r="E25" s="247">
        <v>0.98370000000000002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15</v>
      </c>
      <c r="M25" s="249">
        <f>G25*(1+L25/100)</f>
        <v>0</v>
      </c>
      <c r="N25" s="247">
        <v>1.62836</v>
      </c>
      <c r="O25" s="247">
        <f>ROUND(E25*N25,2)</f>
        <v>1.6</v>
      </c>
      <c r="P25" s="247">
        <v>0</v>
      </c>
      <c r="Q25" s="247">
        <f>ROUND(E25*P25,2)</f>
        <v>0</v>
      </c>
      <c r="R25" s="249"/>
      <c r="S25" s="249" t="s">
        <v>207</v>
      </c>
      <c r="T25" s="250" t="s">
        <v>207</v>
      </c>
      <c r="U25" s="231">
        <v>3.94</v>
      </c>
      <c r="V25" s="231">
        <f>ROUND(E25*U25,2)</f>
        <v>3.88</v>
      </c>
      <c r="W25" s="231"/>
      <c r="X25" s="231" t="s">
        <v>208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209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4" t="s">
        <v>615</v>
      </c>
      <c r="D26" s="233"/>
      <c r="E26" s="234">
        <v>0.5393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10"/>
      <c r="Z26" s="210"/>
      <c r="AA26" s="210"/>
      <c r="AB26" s="210"/>
      <c r="AC26" s="210"/>
      <c r="AD26" s="210"/>
      <c r="AE26" s="210"/>
      <c r="AF26" s="210"/>
      <c r="AG26" s="210" t="s">
        <v>211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4" t="s">
        <v>616</v>
      </c>
      <c r="D27" s="233"/>
      <c r="E27" s="234">
        <v>0.22220000000000001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10"/>
      <c r="Z27" s="210"/>
      <c r="AA27" s="210"/>
      <c r="AB27" s="210"/>
      <c r="AC27" s="210"/>
      <c r="AD27" s="210"/>
      <c r="AE27" s="210"/>
      <c r="AF27" s="210"/>
      <c r="AG27" s="210" t="s">
        <v>211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4" t="s">
        <v>617</v>
      </c>
      <c r="D28" s="233"/>
      <c r="E28" s="234">
        <v>0.22220000000000001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10"/>
      <c r="Z28" s="210"/>
      <c r="AA28" s="210"/>
      <c r="AB28" s="210"/>
      <c r="AC28" s="210"/>
      <c r="AD28" s="210"/>
      <c r="AE28" s="210"/>
      <c r="AF28" s="210"/>
      <c r="AG28" s="210" t="s">
        <v>211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4">
        <v>7</v>
      </c>
      <c r="B29" s="245" t="s">
        <v>618</v>
      </c>
      <c r="C29" s="263" t="s">
        <v>619</v>
      </c>
      <c r="D29" s="246" t="s">
        <v>206</v>
      </c>
      <c r="E29" s="247">
        <v>10.007999999999999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15</v>
      </c>
      <c r="M29" s="249">
        <f>G29*(1+L29/100)</f>
        <v>0</v>
      </c>
      <c r="N29" s="247">
        <v>0.75124999999999997</v>
      </c>
      <c r="O29" s="247">
        <f>ROUND(E29*N29,2)</f>
        <v>7.52</v>
      </c>
      <c r="P29" s="247">
        <v>0</v>
      </c>
      <c r="Q29" s="247">
        <f>ROUND(E29*P29,2)</f>
        <v>0</v>
      </c>
      <c r="R29" s="249"/>
      <c r="S29" s="249" t="s">
        <v>207</v>
      </c>
      <c r="T29" s="250" t="s">
        <v>207</v>
      </c>
      <c r="U29" s="231">
        <v>0.93400000000000005</v>
      </c>
      <c r="V29" s="231">
        <f>ROUND(E29*U29,2)</f>
        <v>9.35</v>
      </c>
      <c r="W29" s="231"/>
      <c r="X29" s="231" t="s">
        <v>208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209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4" t="s">
        <v>620</v>
      </c>
      <c r="D30" s="233"/>
      <c r="E30" s="234">
        <v>10.007999999999999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10"/>
      <c r="Z30" s="210"/>
      <c r="AA30" s="210"/>
      <c r="AB30" s="210"/>
      <c r="AC30" s="210"/>
      <c r="AD30" s="210"/>
      <c r="AE30" s="210"/>
      <c r="AF30" s="210"/>
      <c r="AG30" s="210" t="s">
        <v>211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4">
        <v>8</v>
      </c>
      <c r="B31" s="245" t="s">
        <v>621</v>
      </c>
      <c r="C31" s="263" t="s">
        <v>622</v>
      </c>
      <c r="D31" s="246" t="s">
        <v>206</v>
      </c>
      <c r="E31" s="247">
        <v>11.852399999999999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15</v>
      </c>
      <c r="M31" s="249">
        <f>G31*(1+L31/100)</f>
        <v>0</v>
      </c>
      <c r="N31" s="247">
        <v>0.2109</v>
      </c>
      <c r="O31" s="247">
        <f>ROUND(E31*N31,2)</f>
        <v>2.5</v>
      </c>
      <c r="P31" s="247">
        <v>0</v>
      </c>
      <c r="Q31" s="247">
        <f>ROUND(E31*P31,2)</f>
        <v>0</v>
      </c>
      <c r="R31" s="249"/>
      <c r="S31" s="249" t="s">
        <v>207</v>
      </c>
      <c r="T31" s="250" t="s">
        <v>207</v>
      </c>
      <c r="U31" s="231">
        <v>0.74</v>
      </c>
      <c r="V31" s="231">
        <f>ROUND(E31*U31,2)</f>
        <v>8.77</v>
      </c>
      <c r="W31" s="231"/>
      <c r="X31" s="231" t="s">
        <v>208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209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4" t="s">
        <v>623</v>
      </c>
      <c r="D32" s="233"/>
      <c r="E32" s="234">
        <v>2.0448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10"/>
      <c r="Z32" s="210"/>
      <c r="AA32" s="210"/>
      <c r="AB32" s="210"/>
      <c r="AC32" s="210"/>
      <c r="AD32" s="210"/>
      <c r="AE32" s="210"/>
      <c r="AF32" s="210"/>
      <c r="AG32" s="210" t="s">
        <v>211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4" t="s">
        <v>624</v>
      </c>
      <c r="D33" s="233"/>
      <c r="E33" s="234">
        <v>9.8076000000000008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10"/>
      <c r="Z33" s="210"/>
      <c r="AA33" s="210"/>
      <c r="AB33" s="210"/>
      <c r="AC33" s="210"/>
      <c r="AD33" s="210"/>
      <c r="AE33" s="210"/>
      <c r="AF33" s="210"/>
      <c r="AG33" s="210" t="s">
        <v>211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4">
        <v>9</v>
      </c>
      <c r="B34" s="245" t="s">
        <v>625</v>
      </c>
      <c r="C34" s="263" t="s">
        <v>626</v>
      </c>
      <c r="D34" s="246" t="s">
        <v>206</v>
      </c>
      <c r="E34" s="247">
        <v>19.688120000000001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15</v>
      </c>
      <c r="M34" s="249">
        <f>G34*(1+L34/100)</f>
        <v>0</v>
      </c>
      <c r="N34" s="247">
        <v>0.35193999999999998</v>
      </c>
      <c r="O34" s="247">
        <f>ROUND(E34*N34,2)</f>
        <v>6.93</v>
      </c>
      <c r="P34" s="247">
        <v>0</v>
      </c>
      <c r="Q34" s="247">
        <f>ROUND(E34*P34,2)</f>
        <v>0</v>
      </c>
      <c r="R34" s="249"/>
      <c r="S34" s="249" t="s">
        <v>207</v>
      </c>
      <c r="T34" s="250" t="s">
        <v>207</v>
      </c>
      <c r="U34" s="231">
        <v>1.18</v>
      </c>
      <c r="V34" s="231">
        <f>ROUND(E34*U34,2)</f>
        <v>23.23</v>
      </c>
      <c r="W34" s="231"/>
      <c r="X34" s="231" t="s">
        <v>208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209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4" t="s">
        <v>627</v>
      </c>
      <c r="D35" s="233"/>
      <c r="E35" s="234">
        <v>3.6311200000000001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10"/>
      <c r="Z35" s="210"/>
      <c r="AA35" s="210"/>
      <c r="AB35" s="210"/>
      <c r="AC35" s="210"/>
      <c r="AD35" s="210"/>
      <c r="AE35" s="210"/>
      <c r="AF35" s="210"/>
      <c r="AG35" s="210" t="s">
        <v>211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4" t="s">
        <v>628</v>
      </c>
      <c r="D36" s="233"/>
      <c r="E36" s="234">
        <v>0.47520000000000001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10"/>
      <c r="Z36" s="210"/>
      <c r="AA36" s="210"/>
      <c r="AB36" s="210"/>
      <c r="AC36" s="210"/>
      <c r="AD36" s="210"/>
      <c r="AE36" s="210"/>
      <c r="AF36" s="210"/>
      <c r="AG36" s="210" t="s">
        <v>211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4" t="s">
        <v>629</v>
      </c>
      <c r="D37" s="233"/>
      <c r="E37" s="234">
        <v>0.25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10"/>
      <c r="Z37" s="210"/>
      <c r="AA37" s="210"/>
      <c r="AB37" s="210"/>
      <c r="AC37" s="210"/>
      <c r="AD37" s="210"/>
      <c r="AE37" s="210"/>
      <c r="AF37" s="210"/>
      <c r="AG37" s="210" t="s">
        <v>211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4" t="s">
        <v>630</v>
      </c>
      <c r="D38" s="233"/>
      <c r="E38" s="234">
        <v>1.357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10"/>
      <c r="Z38" s="210"/>
      <c r="AA38" s="210"/>
      <c r="AB38" s="210"/>
      <c r="AC38" s="210"/>
      <c r="AD38" s="210"/>
      <c r="AE38" s="210"/>
      <c r="AF38" s="210"/>
      <c r="AG38" s="210" t="s">
        <v>211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4" t="s">
        <v>631</v>
      </c>
      <c r="D39" s="233"/>
      <c r="E39" s="234">
        <v>1.5634999999999999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10"/>
      <c r="Z39" s="210"/>
      <c r="AA39" s="210"/>
      <c r="AB39" s="210"/>
      <c r="AC39" s="210"/>
      <c r="AD39" s="210"/>
      <c r="AE39" s="210"/>
      <c r="AF39" s="210"/>
      <c r="AG39" s="210" t="s">
        <v>211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64" t="s">
        <v>632</v>
      </c>
      <c r="D40" s="233"/>
      <c r="E40" s="234">
        <v>4.0002000000000004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10"/>
      <c r="Z40" s="210"/>
      <c r="AA40" s="210"/>
      <c r="AB40" s="210"/>
      <c r="AC40" s="210"/>
      <c r="AD40" s="210"/>
      <c r="AE40" s="210"/>
      <c r="AF40" s="210"/>
      <c r="AG40" s="210" t="s">
        <v>211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4" t="s">
        <v>633</v>
      </c>
      <c r="D41" s="233"/>
      <c r="E41" s="234">
        <v>8.4110999999999994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10"/>
      <c r="Z41" s="210"/>
      <c r="AA41" s="210"/>
      <c r="AB41" s="210"/>
      <c r="AC41" s="210"/>
      <c r="AD41" s="210"/>
      <c r="AE41" s="210"/>
      <c r="AF41" s="210"/>
      <c r="AG41" s="210" t="s">
        <v>211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4">
        <v>10</v>
      </c>
      <c r="B42" s="245" t="s">
        <v>634</v>
      </c>
      <c r="C42" s="263" t="s">
        <v>635</v>
      </c>
      <c r="D42" s="246" t="s">
        <v>214</v>
      </c>
      <c r="E42" s="247">
        <v>16.426939999999998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15</v>
      </c>
      <c r="M42" s="249">
        <f>G42*(1+L42/100)</f>
        <v>0</v>
      </c>
      <c r="N42" s="247">
        <v>1.72662</v>
      </c>
      <c r="O42" s="247">
        <f>ROUND(E42*N42,2)</f>
        <v>28.36</v>
      </c>
      <c r="P42" s="247">
        <v>0</v>
      </c>
      <c r="Q42" s="247">
        <f>ROUND(E42*P42,2)</f>
        <v>0</v>
      </c>
      <c r="R42" s="249"/>
      <c r="S42" s="249" t="s">
        <v>207</v>
      </c>
      <c r="T42" s="250" t="s">
        <v>207</v>
      </c>
      <c r="U42" s="231">
        <v>3.77</v>
      </c>
      <c r="V42" s="231">
        <f>ROUND(E42*U42,2)</f>
        <v>61.93</v>
      </c>
      <c r="W42" s="231"/>
      <c r="X42" s="231" t="s">
        <v>208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209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7" t="s">
        <v>636</v>
      </c>
      <c r="D43" s="258"/>
      <c r="E43" s="258"/>
      <c r="F43" s="258"/>
      <c r="G43" s="258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10"/>
      <c r="Z43" s="210"/>
      <c r="AA43" s="210"/>
      <c r="AB43" s="210"/>
      <c r="AC43" s="210"/>
      <c r="AD43" s="210"/>
      <c r="AE43" s="210"/>
      <c r="AF43" s="210"/>
      <c r="AG43" s="210" t="s">
        <v>569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4" t="s">
        <v>637</v>
      </c>
      <c r="D44" s="233"/>
      <c r="E44" s="234">
        <v>1.51125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10"/>
      <c r="Z44" s="210"/>
      <c r="AA44" s="210"/>
      <c r="AB44" s="210"/>
      <c r="AC44" s="210"/>
      <c r="AD44" s="210"/>
      <c r="AE44" s="210"/>
      <c r="AF44" s="210"/>
      <c r="AG44" s="210" t="s">
        <v>211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4" t="s">
        <v>638</v>
      </c>
      <c r="D45" s="233"/>
      <c r="E45" s="234">
        <v>0.85333999999999999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10"/>
      <c r="Z45" s="210"/>
      <c r="AA45" s="210"/>
      <c r="AB45" s="210"/>
      <c r="AC45" s="210"/>
      <c r="AD45" s="210"/>
      <c r="AE45" s="210"/>
      <c r="AF45" s="210"/>
      <c r="AG45" s="210" t="s">
        <v>211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4" t="s">
        <v>639</v>
      </c>
      <c r="D46" s="233"/>
      <c r="E46" s="234">
        <v>1.51125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10"/>
      <c r="Z46" s="210"/>
      <c r="AA46" s="210"/>
      <c r="AB46" s="210"/>
      <c r="AC46" s="210"/>
      <c r="AD46" s="210"/>
      <c r="AE46" s="210"/>
      <c r="AF46" s="210"/>
      <c r="AG46" s="210" t="s">
        <v>211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4" t="s">
        <v>640</v>
      </c>
      <c r="D47" s="233"/>
      <c r="E47" s="234">
        <v>1.51125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10"/>
      <c r="Z47" s="210"/>
      <c r="AA47" s="210"/>
      <c r="AB47" s="210"/>
      <c r="AC47" s="210"/>
      <c r="AD47" s="210"/>
      <c r="AE47" s="210"/>
      <c r="AF47" s="210"/>
      <c r="AG47" s="210" t="s">
        <v>211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64" t="s">
        <v>641</v>
      </c>
      <c r="D48" s="233"/>
      <c r="E48" s="234">
        <v>1.2322500000000001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10"/>
      <c r="Z48" s="210"/>
      <c r="AA48" s="210"/>
      <c r="AB48" s="210"/>
      <c r="AC48" s="210"/>
      <c r="AD48" s="210"/>
      <c r="AE48" s="210"/>
      <c r="AF48" s="210"/>
      <c r="AG48" s="210" t="s">
        <v>211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4" t="s">
        <v>642</v>
      </c>
      <c r="D49" s="233"/>
      <c r="E49" s="234">
        <v>9.8076000000000008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10"/>
      <c r="Z49" s="210"/>
      <c r="AA49" s="210"/>
      <c r="AB49" s="210"/>
      <c r="AC49" s="210"/>
      <c r="AD49" s="210"/>
      <c r="AE49" s="210"/>
      <c r="AF49" s="210"/>
      <c r="AG49" s="210" t="s">
        <v>211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4">
        <v>11</v>
      </c>
      <c r="B50" s="245" t="s">
        <v>643</v>
      </c>
      <c r="C50" s="263" t="s">
        <v>644</v>
      </c>
      <c r="D50" s="246" t="s">
        <v>539</v>
      </c>
      <c r="E50" s="247">
        <v>0.18013999999999999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15</v>
      </c>
      <c r="M50" s="249">
        <f>G50*(1+L50/100)</f>
        <v>0</v>
      </c>
      <c r="N50" s="247">
        <v>1.0202899999999999</v>
      </c>
      <c r="O50" s="247">
        <f>ROUND(E50*N50,2)</f>
        <v>0.18</v>
      </c>
      <c r="P50" s="247">
        <v>0</v>
      </c>
      <c r="Q50" s="247">
        <f>ROUND(E50*P50,2)</f>
        <v>0</v>
      </c>
      <c r="R50" s="249"/>
      <c r="S50" s="249" t="s">
        <v>207</v>
      </c>
      <c r="T50" s="250" t="s">
        <v>207</v>
      </c>
      <c r="U50" s="231">
        <v>25.271000000000001</v>
      </c>
      <c r="V50" s="231">
        <f>ROUND(E50*U50,2)</f>
        <v>4.55</v>
      </c>
      <c r="W50" s="231"/>
      <c r="X50" s="231" t="s">
        <v>208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4" t="s">
        <v>645</v>
      </c>
      <c r="D51" s="233"/>
      <c r="E51" s="234">
        <v>0.18013999999999999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10"/>
      <c r="Z51" s="210"/>
      <c r="AA51" s="210"/>
      <c r="AB51" s="210"/>
      <c r="AC51" s="210"/>
      <c r="AD51" s="210"/>
      <c r="AE51" s="210"/>
      <c r="AF51" s="210"/>
      <c r="AG51" s="210" t="s">
        <v>211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44">
        <v>12</v>
      </c>
      <c r="B52" s="245" t="s">
        <v>646</v>
      </c>
      <c r="C52" s="263" t="s">
        <v>647</v>
      </c>
      <c r="D52" s="246" t="s">
        <v>214</v>
      </c>
      <c r="E52" s="247">
        <v>1.3778999999999999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15</v>
      </c>
      <c r="M52" s="249">
        <f>G52*(1+L52/100)</f>
        <v>0</v>
      </c>
      <c r="N52" s="247">
        <v>1.8262</v>
      </c>
      <c r="O52" s="247">
        <f>ROUND(E52*N52,2)</f>
        <v>2.52</v>
      </c>
      <c r="P52" s="247">
        <v>0</v>
      </c>
      <c r="Q52" s="247">
        <f>ROUND(E52*P52,2)</f>
        <v>0</v>
      </c>
      <c r="R52" s="249"/>
      <c r="S52" s="249" t="s">
        <v>207</v>
      </c>
      <c r="T52" s="250" t="s">
        <v>207</v>
      </c>
      <c r="U52" s="231">
        <v>3.93</v>
      </c>
      <c r="V52" s="231">
        <f>ROUND(E52*U52,2)</f>
        <v>5.42</v>
      </c>
      <c r="W52" s="231"/>
      <c r="X52" s="231" t="s">
        <v>208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209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4" t="s">
        <v>648</v>
      </c>
      <c r="D53" s="233"/>
      <c r="E53" s="234">
        <v>0.74250000000000005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10"/>
      <c r="Z53" s="210"/>
      <c r="AA53" s="210"/>
      <c r="AB53" s="210"/>
      <c r="AC53" s="210"/>
      <c r="AD53" s="210"/>
      <c r="AE53" s="210"/>
      <c r="AF53" s="210"/>
      <c r="AG53" s="210" t="s">
        <v>211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4" t="s">
        <v>649</v>
      </c>
      <c r="D54" s="233"/>
      <c r="E54" s="234">
        <v>0.83789999999999998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10"/>
      <c r="Z54" s="210"/>
      <c r="AA54" s="210"/>
      <c r="AB54" s="210"/>
      <c r="AC54" s="210"/>
      <c r="AD54" s="210"/>
      <c r="AE54" s="210"/>
      <c r="AF54" s="210"/>
      <c r="AG54" s="210" t="s">
        <v>211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64" t="s">
        <v>650</v>
      </c>
      <c r="D55" s="233"/>
      <c r="E55" s="234">
        <v>-0.20250000000000001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10"/>
      <c r="Z55" s="210"/>
      <c r="AA55" s="210"/>
      <c r="AB55" s="210"/>
      <c r="AC55" s="210"/>
      <c r="AD55" s="210"/>
      <c r="AE55" s="210"/>
      <c r="AF55" s="210"/>
      <c r="AG55" s="210" t="s">
        <v>211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4">
        <v>13</v>
      </c>
      <c r="B56" s="245" t="s">
        <v>651</v>
      </c>
      <c r="C56" s="263" t="s">
        <v>652</v>
      </c>
      <c r="D56" s="246" t="s">
        <v>206</v>
      </c>
      <c r="E56" s="247">
        <v>46.606000000000002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15</v>
      </c>
      <c r="M56" s="249">
        <f>G56*(1+L56/100)</f>
        <v>0</v>
      </c>
      <c r="N56" s="247">
        <v>4.9459999999999997E-2</v>
      </c>
      <c r="O56" s="247">
        <f>ROUND(E56*N56,2)</f>
        <v>2.31</v>
      </c>
      <c r="P56" s="247">
        <v>0</v>
      </c>
      <c r="Q56" s="247">
        <f>ROUND(E56*P56,2)</f>
        <v>0</v>
      </c>
      <c r="R56" s="249"/>
      <c r="S56" s="249" t="s">
        <v>207</v>
      </c>
      <c r="T56" s="250" t="s">
        <v>207</v>
      </c>
      <c r="U56" s="231">
        <v>0.61</v>
      </c>
      <c r="V56" s="231">
        <f>ROUND(E56*U56,2)</f>
        <v>28.43</v>
      </c>
      <c r="W56" s="231"/>
      <c r="X56" s="231" t="s">
        <v>208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209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4" t="s">
        <v>653</v>
      </c>
      <c r="D57" s="233"/>
      <c r="E57" s="234">
        <v>3.3448000000000002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10"/>
      <c r="Z57" s="210"/>
      <c r="AA57" s="210"/>
      <c r="AB57" s="210"/>
      <c r="AC57" s="210"/>
      <c r="AD57" s="210"/>
      <c r="AE57" s="210"/>
      <c r="AF57" s="210"/>
      <c r="AG57" s="210" t="s">
        <v>211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64" t="s">
        <v>654</v>
      </c>
      <c r="D58" s="233"/>
      <c r="E58" s="234">
        <v>4.4175000000000004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10"/>
      <c r="Z58" s="210"/>
      <c r="AA58" s="210"/>
      <c r="AB58" s="210"/>
      <c r="AC58" s="210"/>
      <c r="AD58" s="210"/>
      <c r="AE58" s="210"/>
      <c r="AF58" s="210"/>
      <c r="AG58" s="210" t="s">
        <v>211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4" t="s">
        <v>655</v>
      </c>
      <c r="D59" s="233"/>
      <c r="E59" s="234">
        <v>24.709199999999999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10"/>
      <c r="Z59" s="210"/>
      <c r="AA59" s="210"/>
      <c r="AB59" s="210"/>
      <c r="AC59" s="210"/>
      <c r="AD59" s="210"/>
      <c r="AE59" s="210"/>
      <c r="AF59" s="210"/>
      <c r="AG59" s="210" t="s">
        <v>211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64" t="s">
        <v>656</v>
      </c>
      <c r="D60" s="233"/>
      <c r="E60" s="234">
        <v>14.134499999999999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10"/>
      <c r="Z60" s="210"/>
      <c r="AA60" s="210"/>
      <c r="AB60" s="210"/>
      <c r="AC60" s="210"/>
      <c r="AD60" s="210"/>
      <c r="AE60" s="210"/>
      <c r="AF60" s="210"/>
      <c r="AG60" s="210" t="s">
        <v>211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4">
        <v>14</v>
      </c>
      <c r="B61" s="245" t="s">
        <v>657</v>
      </c>
      <c r="C61" s="263" t="s">
        <v>658</v>
      </c>
      <c r="D61" s="246" t="s">
        <v>206</v>
      </c>
      <c r="E61" s="247">
        <v>31.92015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15</v>
      </c>
      <c r="M61" s="249">
        <f>G61*(1+L61/100)</f>
        <v>0</v>
      </c>
      <c r="N61" s="247">
        <v>2.5860000000000001E-2</v>
      </c>
      <c r="O61" s="247">
        <f>ROUND(E61*N61,2)</f>
        <v>0.83</v>
      </c>
      <c r="P61" s="247">
        <v>0</v>
      </c>
      <c r="Q61" s="247">
        <f>ROUND(E61*P61,2)</f>
        <v>0</v>
      </c>
      <c r="R61" s="249"/>
      <c r="S61" s="249" t="s">
        <v>207</v>
      </c>
      <c r="T61" s="250" t="s">
        <v>207</v>
      </c>
      <c r="U61" s="231">
        <v>0.99</v>
      </c>
      <c r="V61" s="231">
        <f>ROUND(E61*U61,2)</f>
        <v>31.6</v>
      </c>
      <c r="W61" s="231"/>
      <c r="X61" s="231" t="s">
        <v>208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209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4" t="s">
        <v>659</v>
      </c>
      <c r="D62" s="233"/>
      <c r="E62" s="234">
        <v>7.9295499999999999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10"/>
      <c r="Z62" s="210"/>
      <c r="AA62" s="210"/>
      <c r="AB62" s="210"/>
      <c r="AC62" s="210"/>
      <c r="AD62" s="210"/>
      <c r="AE62" s="210"/>
      <c r="AF62" s="210"/>
      <c r="AG62" s="210" t="s">
        <v>211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64" t="s">
        <v>660</v>
      </c>
      <c r="D63" s="233"/>
      <c r="E63" s="234">
        <v>7.9325000000000001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10"/>
      <c r="Z63" s="210"/>
      <c r="AA63" s="210"/>
      <c r="AB63" s="210"/>
      <c r="AC63" s="210"/>
      <c r="AD63" s="210"/>
      <c r="AE63" s="210"/>
      <c r="AF63" s="210"/>
      <c r="AG63" s="210" t="s">
        <v>211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4" t="s">
        <v>661</v>
      </c>
      <c r="D64" s="233"/>
      <c r="E64" s="234">
        <v>8.0504999999999995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10"/>
      <c r="Z64" s="210"/>
      <c r="AA64" s="210"/>
      <c r="AB64" s="210"/>
      <c r="AC64" s="210"/>
      <c r="AD64" s="210"/>
      <c r="AE64" s="210"/>
      <c r="AF64" s="210"/>
      <c r="AG64" s="210" t="s">
        <v>211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64" t="s">
        <v>662</v>
      </c>
      <c r="D65" s="233"/>
      <c r="E65" s="234">
        <v>8.0076000000000001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10"/>
      <c r="Z65" s="210"/>
      <c r="AA65" s="210"/>
      <c r="AB65" s="210"/>
      <c r="AC65" s="210"/>
      <c r="AD65" s="210"/>
      <c r="AE65" s="210"/>
      <c r="AF65" s="210"/>
      <c r="AG65" s="210" t="s">
        <v>211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4">
        <v>15</v>
      </c>
      <c r="B66" s="245" t="s">
        <v>663</v>
      </c>
      <c r="C66" s="263" t="s">
        <v>664</v>
      </c>
      <c r="D66" s="246" t="s">
        <v>206</v>
      </c>
      <c r="E66" s="247">
        <v>137.8827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15</v>
      </c>
      <c r="M66" s="249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9"/>
      <c r="S66" s="249" t="s">
        <v>207</v>
      </c>
      <c r="T66" s="250" t="s">
        <v>207</v>
      </c>
      <c r="U66" s="231">
        <v>0.15</v>
      </c>
      <c r="V66" s="231">
        <f>ROUND(E66*U66,2)</f>
        <v>20.68</v>
      </c>
      <c r="W66" s="231"/>
      <c r="X66" s="231" t="s">
        <v>208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209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4" t="s">
        <v>665</v>
      </c>
      <c r="D67" s="233"/>
      <c r="E67" s="234">
        <v>55.832700000000003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10"/>
      <c r="Z67" s="210"/>
      <c r="AA67" s="210"/>
      <c r="AB67" s="210"/>
      <c r="AC67" s="210"/>
      <c r="AD67" s="210"/>
      <c r="AE67" s="210"/>
      <c r="AF67" s="210"/>
      <c r="AG67" s="210" t="s">
        <v>211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4" t="s">
        <v>666</v>
      </c>
      <c r="D68" s="233"/>
      <c r="E68" s="234">
        <v>82.05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10"/>
      <c r="Z68" s="210"/>
      <c r="AA68" s="210"/>
      <c r="AB68" s="210"/>
      <c r="AC68" s="210"/>
      <c r="AD68" s="210"/>
      <c r="AE68" s="210"/>
      <c r="AF68" s="210"/>
      <c r="AG68" s="210" t="s">
        <v>211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4">
        <v>16</v>
      </c>
      <c r="B69" s="245" t="s">
        <v>667</v>
      </c>
      <c r="C69" s="263" t="s">
        <v>668</v>
      </c>
      <c r="D69" s="246" t="s">
        <v>206</v>
      </c>
      <c r="E69" s="247">
        <v>20.134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15</v>
      </c>
      <c r="M69" s="249">
        <f>G69*(1+L69/100)</f>
        <v>0</v>
      </c>
      <c r="N69" s="247">
        <v>9.2030000000000001E-2</v>
      </c>
      <c r="O69" s="247">
        <f>ROUND(E69*N69,2)</f>
        <v>1.85</v>
      </c>
      <c r="P69" s="247">
        <v>0</v>
      </c>
      <c r="Q69" s="247">
        <f>ROUND(E69*P69,2)</f>
        <v>0</v>
      </c>
      <c r="R69" s="249"/>
      <c r="S69" s="249" t="s">
        <v>207</v>
      </c>
      <c r="T69" s="250" t="s">
        <v>207</v>
      </c>
      <c r="U69" s="231">
        <v>0.55000000000000004</v>
      </c>
      <c r="V69" s="231">
        <f>ROUND(E69*U69,2)</f>
        <v>11.07</v>
      </c>
      <c r="W69" s="231"/>
      <c r="X69" s="231" t="s">
        <v>208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209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64" t="s">
        <v>669</v>
      </c>
      <c r="D70" s="233"/>
      <c r="E70" s="234">
        <v>14.1814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10"/>
      <c r="Z70" s="210"/>
      <c r="AA70" s="210"/>
      <c r="AB70" s="210"/>
      <c r="AC70" s="210"/>
      <c r="AD70" s="210"/>
      <c r="AE70" s="210"/>
      <c r="AF70" s="210"/>
      <c r="AG70" s="210" t="s">
        <v>211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4" t="s">
        <v>670</v>
      </c>
      <c r="D71" s="233"/>
      <c r="E71" s="234">
        <v>5.9526000000000003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10"/>
      <c r="Z71" s="210"/>
      <c r="AA71" s="210"/>
      <c r="AB71" s="210"/>
      <c r="AC71" s="210"/>
      <c r="AD71" s="210"/>
      <c r="AE71" s="210"/>
      <c r="AF71" s="210"/>
      <c r="AG71" s="210" t="s">
        <v>211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4">
        <v>17</v>
      </c>
      <c r="B72" s="245" t="s">
        <v>671</v>
      </c>
      <c r="C72" s="263" t="s">
        <v>672</v>
      </c>
      <c r="D72" s="246" t="s">
        <v>206</v>
      </c>
      <c r="E72" s="247">
        <v>13.619579999999999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15</v>
      </c>
      <c r="M72" s="249">
        <f>G72*(1+L72/100)</f>
        <v>0</v>
      </c>
      <c r="N72" s="247">
        <v>0.14137</v>
      </c>
      <c r="O72" s="247">
        <f>ROUND(E72*N72,2)</f>
        <v>1.93</v>
      </c>
      <c r="P72" s="247">
        <v>0</v>
      </c>
      <c r="Q72" s="247">
        <f>ROUND(E72*P72,2)</f>
        <v>0</v>
      </c>
      <c r="R72" s="249"/>
      <c r="S72" s="249" t="s">
        <v>207</v>
      </c>
      <c r="T72" s="250" t="s">
        <v>207</v>
      </c>
      <c r="U72" s="231">
        <v>0.59</v>
      </c>
      <c r="V72" s="231">
        <f>ROUND(E72*U72,2)</f>
        <v>8.0399999999999991</v>
      </c>
      <c r="W72" s="231"/>
      <c r="X72" s="231" t="s">
        <v>208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209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64" t="s">
        <v>673</v>
      </c>
      <c r="D73" s="233"/>
      <c r="E73" s="234">
        <v>13.619579999999999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10"/>
      <c r="Z73" s="210"/>
      <c r="AA73" s="210"/>
      <c r="AB73" s="210"/>
      <c r="AC73" s="210"/>
      <c r="AD73" s="210"/>
      <c r="AE73" s="210"/>
      <c r="AF73" s="210"/>
      <c r="AG73" s="210" t="s">
        <v>211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4">
        <v>18</v>
      </c>
      <c r="B74" s="245" t="s">
        <v>674</v>
      </c>
      <c r="C74" s="263" t="s">
        <v>675</v>
      </c>
      <c r="D74" s="246" t="s">
        <v>206</v>
      </c>
      <c r="E74" s="247">
        <v>7.9649999999999999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15</v>
      </c>
      <c r="M74" s="249">
        <f>G74*(1+L74/100)</f>
        <v>0</v>
      </c>
      <c r="N74" s="247">
        <v>1.3690000000000001E-2</v>
      </c>
      <c r="O74" s="247">
        <f>ROUND(E74*N74,2)</f>
        <v>0.11</v>
      </c>
      <c r="P74" s="247">
        <v>0</v>
      </c>
      <c r="Q74" s="247">
        <f>ROUND(E74*P74,2)</f>
        <v>0</v>
      </c>
      <c r="R74" s="249"/>
      <c r="S74" s="249" t="s">
        <v>207</v>
      </c>
      <c r="T74" s="250" t="s">
        <v>207</v>
      </c>
      <c r="U74" s="231">
        <v>0.8</v>
      </c>
      <c r="V74" s="231">
        <f>ROUND(E74*U74,2)</f>
        <v>6.37</v>
      </c>
      <c r="W74" s="231"/>
      <c r="X74" s="231" t="s">
        <v>208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209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67" t="s">
        <v>568</v>
      </c>
      <c r="D75" s="258"/>
      <c r="E75" s="258"/>
      <c r="F75" s="258"/>
      <c r="G75" s="258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10"/>
      <c r="Z75" s="210"/>
      <c r="AA75" s="210"/>
      <c r="AB75" s="210"/>
      <c r="AC75" s="210"/>
      <c r="AD75" s="210"/>
      <c r="AE75" s="210"/>
      <c r="AF75" s="210"/>
      <c r="AG75" s="210" t="s">
        <v>569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8" t="s">
        <v>676</v>
      </c>
      <c r="D76" s="259"/>
      <c r="E76" s="259"/>
      <c r="F76" s="259"/>
      <c r="G76" s="259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10"/>
      <c r="Z76" s="210"/>
      <c r="AA76" s="210"/>
      <c r="AB76" s="210"/>
      <c r="AC76" s="210"/>
      <c r="AD76" s="210"/>
      <c r="AE76" s="210"/>
      <c r="AF76" s="210"/>
      <c r="AG76" s="210" t="s">
        <v>569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68" t="s">
        <v>677</v>
      </c>
      <c r="D77" s="259"/>
      <c r="E77" s="259"/>
      <c r="F77" s="259"/>
      <c r="G77" s="259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10"/>
      <c r="Z77" s="210"/>
      <c r="AA77" s="210"/>
      <c r="AB77" s="210"/>
      <c r="AC77" s="210"/>
      <c r="AD77" s="210"/>
      <c r="AE77" s="210"/>
      <c r="AF77" s="210"/>
      <c r="AG77" s="210" t="s">
        <v>569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1" outlineLevel="1" x14ac:dyDescent="0.25">
      <c r="A78" s="227"/>
      <c r="B78" s="228"/>
      <c r="C78" s="268" t="s">
        <v>678</v>
      </c>
      <c r="D78" s="259"/>
      <c r="E78" s="259"/>
      <c r="F78" s="259"/>
      <c r="G78" s="259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10"/>
      <c r="Z78" s="210"/>
      <c r="AA78" s="210"/>
      <c r="AB78" s="210"/>
      <c r="AC78" s="210"/>
      <c r="AD78" s="210"/>
      <c r="AE78" s="210"/>
      <c r="AF78" s="210"/>
      <c r="AG78" s="210" t="s">
        <v>569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60" t="str">
        <f>C78</f>
        <v>- standardního tmelení Q2, to je: základní tmelení Q1+ dodatečné tmelení (tmelení najemno) a případné přebroušení.</v>
      </c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64" t="s">
        <v>679</v>
      </c>
      <c r="D79" s="233"/>
      <c r="E79" s="234">
        <v>7.9649999999999999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10"/>
      <c r="Z79" s="210"/>
      <c r="AA79" s="210"/>
      <c r="AB79" s="210"/>
      <c r="AC79" s="210"/>
      <c r="AD79" s="210"/>
      <c r="AE79" s="210"/>
      <c r="AF79" s="210"/>
      <c r="AG79" s="210" t="s">
        <v>211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44">
        <v>19</v>
      </c>
      <c r="B80" s="245" t="s">
        <v>680</v>
      </c>
      <c r="C80" s="263" t="s">
        <v>681</v>
      </c>
      <c r="D80" s="246" t="s">
        <v>206</v>
      </c>
      <c r="E80" s="247">
        <v>82.05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15</v>
      </c>
      <c r="M80" s="249">
        <f>G80*(1+L80/100)</f>
        <v>0</v>
      </c>
      <c r="N80" s="247">
        <v>1.3729999999999999E-2</v>
      </c>
      <c r="O80" s="247">
        <f>ROUND(E80*N80,2)</f>
        <v>1.1299999999999999</v>
      </c>
      <c r="P80" s="247">
        <v>0</v>
      </c>
      <c r="Q80" s="247">
        <f>ROUND(E80*P80,2)</f>
        <v>0</v>
      </c>
      <c r="R80" s="249"/>
      <c r="S80" s="249" t="s">
        <v>207</v>
      </c>
      <c r="T80" s="250" t="s">
        <v>207</v>
      </c>
      <c r="U80" s="231">
        <v>1.01</v>
      </c>
      <c r="V80" s="231">
        <f>ROUND(E80*U80,2)</f>
        <v>82.87</v>
      </c>
      <c r="W80" s="231"/>
      <c r="X80" s="231" t="s">
        <v>208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209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4" t="s">
        <v>264</v>
      </c>
      <c r="D81" s="233"/>
      <c r="E81" s="234"/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10"/>
      <c r="Z81" s="210"/>
      <c r="AA81" s="210"/>
      <c r="AB81" s="210"/>
      <c r="AC81" s="210"/>
      <c r="AD81" s="210"/>
      <c r="AE81" s="210"/>
      <c r="AF81" s="210"/>
      <c r="AG81" s="210" t="s">
        <v>211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4" t="s">
        <v>682</v>
      </c>
      <c r="D82" s="233"/>
      <c r="E82" s="234">
        <v>7.8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10"/>
      <c r="Z82" s="210"/>
      <c r="AA82" s="210"/>
      <c r="AB82" s="210"/>
      <c r="AC82" s="210"/>
      <c r="AD82" s="210"/>
      <c r="AE82" s="210"/>
      <c r="AF82" s="210"/>
      <c r="AG82" s="210" t="s">
        <v>211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64" t="s">
        <v>275</v>
      </c>
      <c r="D83" s="233"/>
      <c r="E83" s="234"/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10"/>
      <c r="Z83" s="210"/>
      <c r="AA83" s="210"/>
      <c r="AB83" s="210"/>
      <c r="AC83" s="210"/>
      <c r="AD83" s="210"/>
      <c r="AE83" s="210"/>
      <c r="AF83" s="210"/>
      <c r="AG83" s="210" t="s">
        <v>211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4" t="s">
        <v>683</v>
      </c>
      <c r="D84" s="233"/>
      <c r="E84" s="234">
        <v>5.6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10"/>
      <c r="Z84" s="210"/>
      <c r="AA84" s="210"/>
      <c r="AB84" s="210"/>
      <c r="AC84" s="210"/>
      <c r="AD84" s="210"/>
      <c r="AE84" s="210"/>
      <c r="AF84" s="210"/>
      <c r="AG84" s="210" t="s">
        <v>211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64" t="s">
        <v>278</v>
      </c>
      <c r="D85" s="233"/>
      <c r="E85" s="234"/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10"/>
      <c r="Z85" s="210"/>
      <c r="AA85" s="210"/>
      <c r="AB85" s="210"/>
      <c r="AC85" s="210"/>
      <c r="AD85" s="210"/>
      <c r="AE85" s="210"/>
      <c r="AF85" s="210"/>
      <c r="AG85" s="210" t="s">
        <v>211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4" t="s">
        <v>684</v>
      </c>
      <c r="D86" s="233"/>
      <c r="E86" s="234">
        <v>5.5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10"/>
      <c r="Z86" s="210"/>
      <c r="AA86" s="210"/>
      <c r="AB86" s="210"/>
      <c r="AC86" s="210"/>
      <c r="AD86" s="210"/>
      <c r="AE86" s="210"/>
      <c r="AF86" s="210"/>
      <c r="AG86" s="210" t="s">
        <v>211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64" t="s">
        <v>260</v>
      </c>
      <c r="D87" s="233"/>
      <c r="E87" s="234"/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10"/>
      <c r="Z87" s="210"/>
      <c r="AA87" s="210"/>
      <c r="AB87" s="210"/>
      <c r="AC87" s="210"/>
      <c r="AD87" s="210"/>
      <c r="AE87" s="210"/>
      <c r="AF87" s="210"/>
      <c r="AG87" s="210" t="s">
        <v>211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4" t="s">
        <v>685</v>
      </c>
      <c r="D88" s="233"/>
      <c r="E88" s="234">
        <v>5.6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10"/>
      <c r="Z88" s="210"/>
      <c r="AA88" s="210"/>
      <c r="AB88" s="210"/>
      <c r="AC88" s="210"/>
      <c r="AD88" s="210"/>
      <c r="AE88" s="210"/>
      <c r="AF88" s="210"/>
      <c r="AG88" s="210" t="s">
        <v>211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64" t="s">
        <v>686</v>
      </c>
      <c r="D89" s="233"/>
      <c r="E89" s="234">
        <v>19.45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10"/>
      <c r="Z89" s="210"/>
      <c r="AA89" s="210"/>
      <c r="AB89" s="210"/>
      <c r="AC89" s="210"/>
      <c r="AD89" s="210"/>
      <c r="AE89" s="210"/>
      <c r="AF89" s="210"/>
      <c r="AG89" s="210" t="s">
        <v>211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4" t="s">
        <v>687</v>
      </c>
      <c r="D90" s="233"/>
      <c r="E90" s="234">
        <v>13.45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10"/>
      <c r="Z90" s="210"/>
      <c r="AA90" s="210"/>
      <c r="AB90" s="210"/>
      <c r="AC90" s="210"/>
      <c r="AD90" s="210"/>
      <c r="AE90" s="210"/>
      <c r="AF90" s="210"/>
      <c r="AG90" s="210" t="s">
        <v>211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64" t="s">
        <v>688</v>
      </c>
      <c r="D91" s="233"/>
      <c r="E91" s="234"/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10"/>
      <c r="Z91" s="210"/>
      <c r="AA91" s="210"/>
      <c r="AB91" s="210"/>
      <c r="AC91" s="210"/>
      <c r="AD91" s="210"/>
      <c r="AE91" s="210"/>
      <c r="AF91" s="210"/>
      <c r="AG91" s="210" t="s">
        <v>211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4" t="s">
        <v>689</v>
      </c>
      <c r="D92" s="233"/>
      <c r="E92" s="234">
        <v>24.65</v>
      </c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10"/>
      <c r="Z92" s="210"/>
      <c r="AA92" s="210"/>
      <c r="AB92" s="210"/>
      <c r="AC92" s="210"/>
      <c r="AD92" s="210"/>
      <c r="AE92" s="210"/>
      <c r="AF92" s="210"/>
      <c r="AG92" s="210" t="s">
        <v>211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51">
        <v>20</v>
      </c>
      <c r="B93" s="252" t="s">
        <v>690</v>
      </c>
      <c r="C93" s="265" t="s">
        <v>691</v>
      </c>
      <c r="D93" s="253" t="s">
        <v>206</v>
      </c>
      <c r="E93" s="254">
        <v>82.05</v>
      </c>
      <c r="F93" s="255"/>
      <c r="G93" s="256">
        <f>ROUND(E93*F93,2)</f>
        <v>0</v>
      </c>
      <c r="H93" s="255"/>
      <c r="I93" s="256">
        <f>ROUND(E93*H93,2)</f>
        <v>0</v>
      </c>
      <c r="J93" s="255"/>
      <c r="K93" s="256">
        <f>ROUND(E93*J93,2)</f>
        <v>0</v>
      </c>
      <c r="L93" s="256">
        <v>15</v>
      </c>
      <c r="M93" s="256">
        <f>G93*(1+L93/100)</f>
        <v>0</v>
      </c>
      <c r="N93" s="254">
        <v>1.81E-3</v>
      </c>
      <c r="O93" s="254">
        <f>ROUND(E93*N93,2)</f>
        <v>0.15</v>
      </c>
      <c r="P93" s="254">
        <v>0</v>
      </c>
      <c r="Q93" s="254">
        <f>ROUND(E93*P93,2)</f>
        <v>0</v>
      </c>
      <c r="R93" s="256"/>
      <c r="S93" s="256" t="s">
        <v>207</v>
      </c>
      <c r="T93" s="257" t="s">
        <v>207</v>
      </c>
      <c r="U93" s="231">
        <v>3.2000000000000001E-2</v>
      </c>
      <c r="V93" s="231">
        <f>ROUND(E93*U93,2)</f>
        <v>2.63</v>
      </c>
      <c r="W93" s="231"/>
      <c r="X93" s="231" t="s">
        <v>208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209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0.399999999999999" outlineLevel="1" x14ac:dyDescent="0.25">
      <c r="A94" s="251">
        <v>21</v>
      </c>
      <c r="B94" s="252" t="s">
        <v>692</v>
      </c>
      <c r="C94" s="265" t="s">
        <v>693</v>
      </c>
      <c r="D94" s="253" t="s">
        <v>206</v>
      </c>
      <c r="E94" s="254">
        <v>82.05</v>
      </c>
      <c r="F94" s="255"/>
      <c r="G94" s="256">
        <f>ROUND(E94*F94,2)</f>
        <v>0</v>
      </c>
      <c r="H94" s="255"/>
      <c r="I94" s="256">
        <f>ROUND(E94*H94,2)</f>
        <v>0</v>
      </c>
      <c r="J94" s="255"/>
      <c r="K94" s="256">
        <f>ROUND(E94*J94,2)</f>
        <v>0</v>
      </c>
      <c r="L94" s="256">
        <v>15</v>
      </c>
      <c r="M94" s="256">
        <f>G94*(1+L94/100)</f>
        <v>0</v>
      </c>
      <c r="N94" s="254">
        <v>0</v>
      </c>
      <c r="O94" s="254">
        <f>ROUND(E94*N94,2)</f>
        <v>0</v>
      </c>
      <c r="P94" s="254">
        <v>0</v>
      </c>
      <c r="Q94" s="254">
        <f>ROUND(E94*P94,2)</f>
        <v>0</v>
      </c>
      <c r="R94" s="256"/>
      <c r="S94" s="256" t="s">
        <v>207</v>
      </c>
      <c r="T94" s="257" t="s">
        <v>207</v>
      </c>
      <c r="U94" s="231">
        <v>0.28000000000000003</v>
      </c>
      <c r="V94" s="231">
        <f>ROUND(E94*U94,2)</f>
        <v>22.97</v>
      </c>
      <c r="W94" s="231"/>
      <c r="X94" s="231" t="s">
        <v>208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209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399999999999999" outlineLevel="1" x14ac:dyDescent="0.25">
      <c r="A95" s="244">
        <v>22</v>
      </c>
      <c r="B95" s="245" t="s">
        <v>694</v>
      </c>
      <c r="C95" s="263" t="s">
        <v>695</v>
      </c>
      <c r="D95" s="246" t="s">
        <v>539</v>
      </c>
      <c r="E95" s="247">
        <v>0.19278000000000001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15</v>
      </c>
      <c r="M95" s="249">
        <f>G95*(1+L95/100)</f>
        <v>0</v>
      </c>
      <c r="N95" s="247">
        <v>1.09954</v>
      </c>
      <c r="O95" s="247">
        <f>ROUND(E95*N95,2)</f>
        <v>0.21</v>
      </c>
      <c r="P95" s="247">
        <v>0</v>
      </c>
      <c r="Q95" s="247">
        <f>ROUND(E95*P95,2)</f>
        <v>0</v>
      </c>
      <c r="R95" s="249"/>
      <c r="S95" s="249" t="s">
        <v>421</v>
      </c>
      <c r="T95" s="250" t="s">
        <v>207</v>
      </c>
      <c r="U95" s="231">
        <v>18.18</v>
      </c>
      <c r="V95" s="231">
        <f>ROUND(E95*U95,2)</f>
        <v>3.5</v>
      </c>
      <c r="W95" s="231"/>
      <c r="X95" s="231" t="s">
        <v>208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209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64" t="s">
        <v>696</v>
      </c>
      <c r="D96" s="233"/>
      <c r="E96" s="234">
        <v>3.6450000000000003E-2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10"/>
      <c r="Z96" s="210"/>
      <c r="AA96" s="210"/>
      <c r="AB96" s="210"/>
      <c r="AC96" s="210"/>
      <c r="AD96" s="210"/>
      <c r="AE96" s="210"/>
      <c r="AF96" s="210"/>
      <c r="AG96" s="210" t="s">
        <v>211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64" t="s">
        <v>697</v>
      </c>
      <c r="D97" s="233"/>
      <c r="E97" s="234">
        <v>3.4020000000000002E-2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10"/>
      <c r="Z97" s="210"/>
      <c r="AA97" s="210"/>
      <c r="AB97" s="210"/>
      <c r="AC97" s="210"/>
      <c r="AD97" s="210"/>
      <c r="AE97" s="210"/>
      <c r="AF97" s="210"/>
      <c r="AG97" s="210" t="s">
        <v>211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64" t="s">
        <v>698</v>
      </c>
      <c r="D98" s="233"/>
      <c r="E98" s="234">
        <v>3.4020000000000002E-2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10"/>
      <c r="Z98" s="210"/>
      <c r="AA98" s="210"/>
      <c r="AB98" s="210"/>
      <c r="AC98" s="210"/>
      <c r="AD98" s="210"/>
      <c r="AE98" s="210"/>
      <c r="AF98" s="210"/>
      <c r="AG98" s="210" t="s">
        <v>211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64" t="s">
        <v>699</v>
      </c>
      <c r="D99" s="233"/>
      <c r="E99" s="234">
        <v>6.5610000000000002E-2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10"/>
      <c r="Z99" s="210"/>
      <c r="AA99" s="210"/>
      <c r="AB99" s="210"/>
      <c r="AC99" s="210"/>
      <c r="AD99" s="210"/>
      <c r="AE99" s="210"/>
      <c r="AF99" s="210"/>
      <c r="AG99" s="210" t="s">
        <v>211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64" t="s">
        <v>700</v>
      </c>
      <c r="D100" s="233"/>
      <c r="E100" s="234">
        <v>2.2679999999999999E-2</v>
      </c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211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44">
        <v>23</v>
      </c>
      <c r="B101" s="245" t="s">
        <v>701</v>
      </c>
      <c r="C101" s="263" t="s">
        <v>702</v>
      </c>
      <c r="D101" s="246" t="s">
        <v>539</v>
      </c>
      <c r="E101" s="247">
        <v>0.36248999999999998</v>
      </c>
      <c r="F101" s="248"/>
      <c r="G101" s="249">
        <f>ROUND(E101*F101,2)</f>
        <v>0</v>
      </c>
      <c r="H101" s="248"/>
      <c r="I101" s="249">
        <f>ROUND(E101*H101,2)</f>
        <v>0</v>
      </c>
      <c r="J101" s="248"/>
      <c r="K101" s="249">
        <f>ROUND(E101*J101,2)</f>
        <v>0</v>
      </c>
      <c r="L101" s="249">
        <v>15</v>
      </c>
      <c r="M101" s="249">
        <f>G101*(1+L101/100)</f>
        <v>0</v>
      </c>
      <c r="N101" s="247">
        <v>1.0970899999999999</v>
      </c>
      <c r="O101" s="247">
        <f>ROUND(E101*N101,2)</f>
        <v>0.4</v>
      </c>
      <c r="P101" s="247">
        <v>0</v>
      </c>
      <c r="Q101" s="247">
        <f>ROUND(E101*P101,2)</f>
        <v>0</v>
      </c>
      <c r="R101" s="249"/>
      <c r="S101" s="249" t="s">
        <v>421</v>
      </c>
      <c r="T101" s="250" t="s">
        <v>207</v>
      </c>
      <c r="U101" s="231">
        <v>16.579999999999998</v>
      </c>
      <c r="V101" s="231">
        <f>ROUND(E101*U101,2)</f>
        <v>6.01</v>
      </c>
      <c r="W101" s="231"/>
      <c r="X101" s="231" t="s">
        <v>208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209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64" t="s">
        <v>703</v>
      </c>
      <c r="D102" s="233"/>
      <c r="E102" s="234">
        <v>5.8049999999999997E-2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211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4" t="s">
        <v>704</v>
      </c>
      <c r="D103" s="233"/>
      <c r="E103" s="234">
        <v>8.5139999999999993E-2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211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64" t="s">
        <v>705</v>
      </c>
      <c r="D104" s="233"/>
      <c r="E104" s="234">
        <v>8.5139999999999993E-2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211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4" t="s">
        <v>706</v>
      </c>
      <c r="D105" s="233"/>
      <c r="E105" s="234">
        <v>8.5139999999999993E-2</v>
      </c>
      <c r="F105" s="231"/>
      <c r="G105" s="231"/>
      <c r="H105" s="231"/>
      <c r="I105" s="231"/>
      <c r="J105" s="231"/>
      <c r="K105" s="231"/>
      <c r="L105" s="231"/>
      <c r="M105" s="231"/>
      <c r="N105" s="230"/>
      <c r="O105" s="230"/>
      <c r="P105" s="230"/>
      <c r="Q105" s="230"/>
      <c r="R105" s="231"/>
      <c r="S105" s="231"/>
      <c r="T105" s="231"/>
      <c r="U105" s="231"/>
      <c r="V105" s="231"/>
      <c r="W105" s="231"/>
      <c r="X105" s="23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211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4" t="s">
        <v>707</v>
      </c>
      <c r="D106" s="233"/>
      <c r="E106" s="234">
        <v>4.9020000000000001E-2</v>
      </c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211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4">
        <v>24</v>
      </c>
      <c r="B107" s="245" t="s">
        <v>708</v>
      </c>
      <c r="C107" s="263" t="s">
        <v>709</v>
      </c>
      <c r="D107" s="246" t="s">
        <v>252</v>
      </c>
      <c r="E107" s="247">
        <v>12.4</v>
      </c>
      <c r="F107" s="248"/>
      <c r="G107" s="249">
        <f>ROUND(E107*F107,2)</f>
        <v>0</v>
      </c>
      <c r="H107" s="248"/>
      <c r="I107" s="249">
        <f>ROUND(E107*H107,2)</f>
        <v>0</v>
      </c>
      <c r="J107" s="248"/>
      <c r="K107" s="249">
        <f>ROUND(E107*J107,2)</f>
        <v>0</v>
      </c>
      <c r="L107" s="249">
        <v>15</v>
      </c>
      <c r="M107" s="249">
        <f>G107*(1+L107/100)</f>
        <v>0</v>
      </c>
      <c r="N107" s="247">
        <v>1.0200000000000001E-3</v>
      </c>
      <c r="O107" s="247">
        <f>ROUND(E107*N107,2)</f>
        <v>0.01</v>
      </c>
      <c r="P107" s="247">
        <v>0</v>
      </c>
      <c r="Q107" s="247">
        <f>ROUND(E107*P107,2)</f>
        <v>0</v>
      </c>
      <c r="R107" s="249"/>
      <c r="S107" s="249" t="s">
        <v>421</v>
      </c>
      <c r="T107" s="250" t="s">
        <v>710</v>
      </c>
      <c r="U107" s="231">
        <v>0.223</v>
      </c>
      <c r="V107" s="231">
        <f>ROUND(E107*U107,2)</f>
        <v>2.77</v>
      </c>
      <c r="W107" s="231"/>
      <c r="X107" s="231" t="s">
        <v>208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209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67" t="s">
        <v>711</v>
      </c>
      <c r="D108" s="258"/>
      <c r="E108" s="258"/>
      <c r="F108" s="258"/>
      <c r="G108" s="258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569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64" t="s">
        <v>712</v>
      </c>
      <c r="D109" s="233"/>
      <c r="E109" s="234">
        <v>12.4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211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51">
        <v>25</v>
      </c>
      <c r="B110" s="252" t="s">
        <v>713</v>
      </c>
      <c r="C110" s="265" t="s">
        <v>714</v>
      </c>
      <c r="D110" s="253" t="s">
        <v>715</v>
      </c>
      <c r="E110" s="254">
        <v>1</v>
      </c>
      <c r="F110" s="255"/>
      <c r="G110" s="256">
        <f>ROUND(E110*F110,2)</f>
        <v>0</v>
      </c>
      <c r="H110" s="255"/>
      <c r="I110" s="256">
        <f>ROUND(E110*H110,2)</f>
        <v>0</v>
      </c>
      <c r="J110" s="255"/>
      <c r="K110" s="256">
        <f>ROUND(E110*J110,2)</f>
        <v>0</v>
      </c>
      <c r="L110" s="256">
        <v>15</v>
      </c>
      <c r="M110" s="256">
        <f>G110*(1+L110/100)</f>
        <v>0</v>
      </c>
      <c r="N110" s="254">
        <v>0</v>
      </c>
      <c r="O110" s="254">
        <f>ROUND(E110*N110,2)</f>
        <v>0</v>
      </c>
      <c r="P110" s="254">
        <v>0</v>
      </c>
      <c r="Q110" s="254">
        <f>ROUND(E110*P110,2)</f>
        <v>0</v>
      </c>
      <c r="R110" s="256"/>
      <c r="S110" s="256" t="s">
        <v>421</v>
      </c>
      <c r="T110" s="257" t="s">
        <v>710</v>
      </c>
      <c r="U110" s="231">
        <v>0</v>
      </c>
      <c r="V110" s="231">
        <f>ROUND(E110*U110,2)</f>
        <v>0</v>
      </c>
      <c r="W110" s="231"/>
      <c r="X110" s="231" t="s">
        <v>208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209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5">
      <c r="A111" s="238" t="s">
        <v>202</v>
      </c>
      <c r="B111" s="239" t="s">
        <v>52</v>
      </c>
      <c r="C111" s="262" t="s">
        <v>87</v>
      </c>
      <c r="D111" s="240"/>
      <c r="E111" s="241"/>
      <c r="F111" s="242"/>
      <c r="G111" s="242">
        <f>SUMIF(AG112:AG130,"&lt;&gt;NOR",G112:G130)</f>
        <v>0</v>
      </c>
      <c r="H111" s="242"/>
      <c r="I111" s="242">
        <f>SUM(I112:I130)</f>
        <v>0</v>
      </c>
      <c r="J111" s="242"/>
      <c r="K111" s="242">
        <f>SUM(K112:K130)</f>
        <v>0</v>
      </c>
      <c r="L111" s="242"/>
      <c r="M111" s="242">
        <f>SUM(M112:M130)</f>
        <v>0</v>
      </c>
      <c r="N111" s="241"/>
      <c r="O111" s="241">
        <f>SUM(O112:O130)</f>
        <v>9.34</v>
      </c>
      <c r="P111" s="241"/>
      <c r="Q111" s="241">
        <f>SUM(Q112:Q130)</f>
        <v>0</v>
      </c>
      <c r="R111" s="242"/>
      <c r="S111" s="242"/>
      <c r="T111" s="243"/>
      <c r="U111" s="237"/>
      <c r="V111" s="237">
        <f>SUM(V112:V130)</f>
        <v>74.680000000000007</v>
      </c>
      <c r="W111" s="237"/>
      <c r="X111" s="237"/>
      <c r="AG111" t="s">
        <v>203</v>
      </c>
    </row>
    <row r="112" spans="1:60" outlineLevel="1" x14ac:dyDescent="0.25">
      <c r="A112" s="244">
        <v>26</v>
      </c>
      <c r="B112" s="245" t="s">
        <v>663</v>
      </c>
      <c r="C112" s="263" t="s">
        <v>664</v>
      </c>
      <c r="D112" s="246" t="s">
        <v>206</v>
      </c>
      <c r="E112" s="247">
        <v>63.155000000000001</v>
      </c>
      <c r="F112" s="248"/>
      <c r="G112" s="249">
        <f>ROUND(E112*F112,2)</f>
        <v>0</v>
      </c>
      <c r="H112" s="248"/>
      <c r="I112" s="249">
        <f>ROUND(E112*H112,2)</f>
        <v>0</v>
      </c>
      <c r="J112" s="248"/>
      <c r="K112" s="249">
        <f>ROUND(E112*J112,2)</f>
        <v>0</v>
      </c>
      <c r="L112" s="249">
        <v>15</v>
      </c>
      <c r="M112" s="249">
        <f>G112*(1+L112/100)</f>
        <v>0</v>
      </c>
      <c r="N112" s="247">
        <v>0</v>
      </c>
      <c r="O112" s="247">
        <f>ROUND(E112*N112,2)</f>
        <v>0</v>
      </c>
      <c r="P112" s="247">
        <v>0</v>
      </c>
      <c r="Q112" s="247">
        <f>ROUND(E112*P112,2)</f>
        <v>0</v>
      </c>
      <c r="R112" s="249"/>
      <c r="S112" s="249" t="s">
        <v>207</v>
      </c>
      <c r="T112" s="250" t="s">
        <v>710</v>
      </c>
      <c r="U112" s="231">
        <v>0.15</v>
      </c>
      <c r="V112" s="231">
        <f>ROUND(E112*U112,2)</f>
        <v>9.4700000000000006</v>
      </c>
      <c r="W112" s="231"/>
      <c r="X112" s="231" t="s">
        <v>208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209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4" t="s">
        <v>716</v>
      </c>
      <c r="D113" s="233"/>
      <c r="E113" s="234">
        <v>63.155000000000001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211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4">
        <v>27</v>
      </c>
      <c r="B114" s="245" t="s">
        <v>717</v>
      </c>
      <c r="C114" s="263" t="s">
        <v>718</v>
      </c>
      <c r="D114" s="246" t="s">
        <v>214</v>
      </c>
      <c r="E114" s="247">
        <v>0.33818999999999999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15</v>
      </c>
      <c r="M114" s="249">
        <f>G114*(1+L114/100)</f>
        <v>0</v>
      </c>
      <c r="N114" s="247">
        <v>2.5251399999999999</v>
      </c>
      <c r="O114" s="247">
        <f>ROUND(E114*N114,2)</f>
        <v>0.85</v>
      </c>
      <c r="P114" s="247">
        <v>0</v>
      </c>
      <c r="Q114" s="247">
        <f>ROUND(E114*P114,2)</f>
        <v>0</v>
      </c>
      <c r="R114" s="249"/>
      <c r="S114" s="249" t="s">
        <v>207</v>
      </c>
      <c r="T114" s="250" t="s">
        <v>207</v>
      </c>
      <c r="U114" s="231">
        <v>0.98699999999999999</v>
      </c>
      <c r="V114" s="231">
        <f>ROUND(E114*U114,2)</f>
        <v>0.33</v>
      </c>
      <c r="W114" s="231"/>
      <c r="X114" s="231" t="s">
        <v>208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209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4" t="s">
        <v>719</v>
      </c>
      <c r="D115" s="233"/>
      <c r="E115" s="234">
        <v>0.33818999999999999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211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4">
        <v>28</v>
      </c>
      <c r="B116" s="245" t="s">
        <v>720</v>
      </c>
      <c r="C116" s="263" t="s">
        <v>721</v>
      </c>
      <c r="D116" s="246" t="s">
        <v>206</v>
      </c>
      <c r="E116" s="247">
        <v>2.2545899999999999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15</v>
      </c>
      <c r="M116" s="249">
        <f>G116*(1+L116/100)</f>
        <v>0</v>
      </c>
      <c r="N116" s="247">
        <v>1.059E-2</v>
      </c>
      <c r="O116" s="247">
        <f>ROUND(E116*N116,2)</f>
        <v>0.02</v>
      </c>
      <c r="P116" s="247">
        <v>0</v>
      </c>
      <c r="Q116" s="247">
        <f>ROUND(E116*P116,2)</f>
        <v>0</v>
      </c>
      <c r="R116" s="249"/>
      <c r="S116" s="249" t="s">
        <v>207</v>
      </c>
      <c r="T116" s="250" t="s">
        <v>207</v>
      </c>
      <c r="U116" s="231">
        <v>0.13500000000000001</v>
      </c>
      <c r="V116" s="231">
        <f>ROUND(E116*U116,2)</f>
        <v>0.3</v>
      </c>
      <c r="W116" s="231"/>
      <c r="X116" s="231" t="s">
        <v>208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209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4" t="s">
        <v>722</v>
      </c>
      <c r="D117" s="233"/>
      <c r="E117" s="234">
        <v>2.2545899999999999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211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.399999999999999" outlineLevel="1" x14ac:dyDescent="0.25">
      <c r="A118" s="251">
        <v>29</v>
      </c>
      <c r="B118" s="252" t="s">
        <v>723</v>
      </c>
      <c r="C118" s="265" t="s">
        <v>724</v>
      </c>
      <c r="D118" s="253" t="s">
        <v>302</v>
      </c>
      <c r="E118" s="254">
        <v>2</v>
      </c>
      <c r="F118" s="255"/>
      <c r="G118" s="256">
        <f>ROUND(E118*F118,2)</f>
        <v>0</v>
      </c>
      <c r="H118" s="255"/>
      <c r="I118" s="256">
        <f>ROUND(E118*H118,2)</f>
        <v>0</v>
      </c>
      <c r="J118" s="255"/>
      <c r="K118" s="256">
        <f>ROUND(E118*J118,2)</f>
        <v>0</v>
      </c>
      <c r="L118" s="256">
        <v>15</v>
      </c>
      <c r="M118" s="256">
        <f>G118*(1+L118/100)</f>
        <v>0</v>
      </c>
      <c r="N118" s="254">
        <v>1.668E-2</v>
      </c>
      <c r="O118" s="254">
        <f>ROUND(E118*N118,2)</f>
        <v>0.03</v>
      </c>
      <c r="P118" s="254">
        <v>0</v>
      </c>
      <c r="Q118" s="254">
        <f>ROUND(E118*P118,2)</f>
        <v>0</v>
      </c>
      <c r="R118" s="256"/>
      <c r="S118" s="256" t="s">
        <v>421</v>
      </c>
      <c r="T118" s="257" t="s">
        <v>710</v>
      </c>
      <c r="U118" s="231">
        <v>1.03</v>
      </c>
      <c r="V118" s="231">
        <f>ROUND(E118*U118,2)</f>
        <v>2.06</v>
      </c>
      <c r="W118" s="231"/>
      <c r="X118" s="231" t="s">
        <v>208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209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44">
        <v>30</v>
      </c>
      <c r="B119" s="245" t="s">
        <v>725</v>
      </c>
      <c r="C119" s="263" t="s">
        <v>726</v>
      </c>
      <c r="D119" s="246" t="s">
        <v>206</v>
      </c>
      <c r="E119" s="247">
        <v>63.155000000000001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15</v>
      </c>
      <c r="M119" s="249">
        <f>G119*(1+L119/100)</f>
        <v>0</v>
      </c>
      <c r="N119" s="247">
        <v>1.3599999999999999E-2</v>
      </c>
      <c r="O119" s="247">
        <f>ROUND(E119*N119,2)</f>
        <v>0.86</v>
      </c>
      <c r="P119" s="247">
        <v>0</v>
      </c>
      <c r="Q119" s="247">
        <f>ROUND(E119*P119,2)</f>
        <v>0</v>
      </c>
      <c r="R119" s="249"/>
      <c r="S119" s="249" t="s">
        <v>421</v>
      </c>
      <c r="T119" s="250" t="s">
        <v>710</v>
      </c>
      <c r="U119" s="231">
        <v>0.99</v>
      </c>
      <c r="V119" s="231">
        <f>ROUND(E119*U119,2)</f>
        <v>62.52</v>
      </c>
      <c r="W119" s="231"/>
      <c r="X119" s="231" t="s">
        <v>208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209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4" t="s">
        <v>716</v>
      </c>
      <c r="D120" s="233"/>
      <c r="E120" s="234">
        <v>63.155000000000001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211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44">
        <v>31</v>
      </c>
      <c r="B121" s="245" t="s">
        <v>727</v>
      </c>
      <c r="C121" s="263" t="s">
        <v>728</v>
      </c>
      <c r="D121" s="246" t="s">
        <v>252</v>
      </c>
      <c r="E121" s="247">
        <v>6.2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15</v>
      </c>
      <c r="M121" s="249">
        <f>G121*(1+L121/100)</f>
        <v>0</v>
      </c>
      <c r="N121" s="247">
        <v>0.16403000000000001</v>
      </c>
      <c r="O121" s="247">
        <f>ROUND(E121*N121,2)</f>
        <v>1.02</v>
      </c>
      <c r="P121" s="247">
        <v>0</v>
      </c>
      <c r="Q121" s="247">
        <f>ROUND(E121*P121,2)</f>
        <v>0</v>
      </c>
      <c r="R121" s="249"/>
      <c r="S121" s="249" t="s">
        <v>207</v>
      </c>
      <c r="T121" s="250" t="s">
        <v>729</v>
      </c>
      <c r="U121" s="231">
        <v>0</v>
      </c>
      <c r="V121" s="231">
        <f>ROUND(E121*U121,2)</f>
        <v>0</v>
      </c>
      <c r="W121" s="231"/>
      <c r="X121" s="231" t="s">
        <v>730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731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4" t="s">
        <v>732</v>
      </c>
      <c r="D122" s="233"/>
      <c r="E122" s="234">
        <v>6.2</v>
      </c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211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4">
        <v>32</v>
      </c>
      <c r="B123" s="245" t="s">
        <v>733</v>
      </c>
      <c r="C123" s="263" t="s">
        <v>734</v>
      </c>
      <c r="D123" s="246" t="s">
        <v>735</v>
      </c>
      <c r="E123" s="247">
        <v>1.54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15</v>
      </c>
      <c r="M123" s="249">
        <f>G123*(1+L123/100)</f>
        <v>0</v>
      </c>
      <c r="N123" s="247">
        <v>0.75407000000000002</v>
      </c>
      <c r="O123" s="247">
        <f>ROUND(E123*N123,2)</f>
        <v>1.1599999999999999</v>
      </c>
      <c r="P123" s="247">
        <v>0</v>
      </c>
      <c r="Q123" s="247">
        <f>ROUND(E123*P123,2)</f>
        <v>0</v>
      </c>
      <c r="R123" s="249"/>
      <c r="S123" s="249" t="s">
        <v>207</v>
      </c>
      <c r="T123" s="250" t="s">
        <v>729</v>
      </c>
      <c r="U123" s="231">
        <v>0</v>
      </c>
      <c r="V123" s="231">
        <f>ROUND(E123*U123,2)</f>
        <v>0</v>
      </c>
      <c r="W123" s="231"/>
      <c r="X123" s="231" t="s">
        <v>730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731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4" t="s">
        <v>736</v>
      </c>
      <c r="D124" s="233"/>
      <c r="E124" s="234">
        <v>1.54</v>
      </c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211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44">
        <v>33</v>
      </c>
      <c r="B125" s="245" t="s">
        <v>737</v>
      </c>
      <c r="C125" s="263" t="s">
        <v>738</v>
      </c>
      <c r="D125" s="246" t="s">
        <v>252</v>
      </c>
      <c r="E125" s="247">
        <v>7.43</v>
      </c>
      <c r="F125" s="248"/>
      <c r="G125" s="249">
        <f>ROUND(E125*F125,2)</f>
        <v>0</v>
      </c>
      <c r="H125" s="248"/>
      <c r="I125" s="249">
        <f>ROUND(E125*H125,2)</f>
        <v>0</v>
      </c>
      <c r="J125" s="248"/>
      <c r="K125" s="249">
        <f>ROUND(E125*J125,2)</f>
        <v>0</v>
      </c>
      <c r="L125" s="249">
        <v>15</v>
      </c>
      <c r="M125" s="249">
        <f>G125*(1+L125/100)</f>
        <v>0</v>
      </c>
      <c r="N125" s="247">
        <v>0.11169999999999999</v>
      </c>
      <c r="O125" s="247">
        <f>ROUND(E125*N125,2)</f>
        <v>0.83</v>
      </c>
      <c r="P125" s="247">
        <v>0</v>
      </c>
      <c r="Q125" s="247">
        <f>ROUND(E125*P125,2)</f>
        <v>0</v>
      </c>
      <c r="R125" s="249"/>
      <c r="S125" s="249" t="s">
        <v>421</v>
      </c>
      <c r="T125" s="250" t="s">
        <v>729</v>
      </c>
      <c r="U125" s="231">
        <v>0</v>
      </c>
      <c r="V125" s="231">
        <f>ROUND(E125*U125,2)</f>
        <v>0</v>
      </c>
      <c r="W125" s="231"/>
      <c r="X125" s="231" t="s">
        <v>730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731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4" t="s">
        <v>739</v>
      </c>
      <c r="D126" s="233"/>
      <c r="E126" s="234">
        <v>7.43</v>
      </c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211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44">
        <v>34</v>
      </c>
      <c r="B127" s="245" t="s">
        <v>740</v>
      </c>
      <c r="C127" s="263" t="s">
        <v>741</v>
      </c>
      <c r="D127" s="246" t="s">
        <v>252</v>
      </c>
      <c r="E127" s="247">
        <v>10.028</v>
      </c>
      <c r="F127" s="248"/>
      <c r="G127" s="249">
        <f>ROUND(E127*F127,2)</f>
        <v>0</v>
      </c>
      <c r="H127" s="248"/>
      <c r="I127" s="249">
        <f>ROUND(E127*H127,2)</f>
        <v>0</v>
      </c>
      <c r="J127" s="248"/>
      <c r="K127" s="249">
        <f>ROUND(E127*J127,2)</f>
        <v>0</v>
      </c>
      <c r="L127" s="249">
        <v>15</v>
      </c>
      <c r="M127" s="249">
        <f>G127*(1+L127/100)</f>
        <v>0</v>
      </c>
      <c r="N127" s="247">
        <v>0.21637000000000001</v>
      </c>
      <c r="O127" s="247">
        <f>ROUND(E127*N127,2)</f>
        <v>2.17</v>
      </c>
      <c r="P127" s="247">
        <v>0</v>
      </c>
      <c r="Q127" s="247">
        <f>ROUND(E127*P127,2)</f>
        <v>0</v>
      </c>
      <c r="R127" s="249"/>
      <c r="S127" s="249" t="s">
        <v>421</v>
      </c>
      <c r="T127" s="250" t="s">
        <v>729</v>
      </c>
      <c r="U127" s="231">
        <v>0</v>
      </c>
      <c r="V127" s="231">
        <f>ROUND(E127*U127,2)</f>
        <v>0</v>
      </c>
      <c r="W127" s="231"/>
      <c r="X127" s="231" t="s">
        <v>730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731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4" t="s">
        <v>742</v>
      </c>
      <c r="D128" s="233"/>
      <c r="E128" s="234">
        <v>10.028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211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44">
        <v>35</v>
      </c>
      <c r="B129" s="245" t="s">
        <v>743</v>
      </c>
      <c r="C129" s="263" t="s">
        <v>744</v>
      </c>
      <c r="D129" s="246" t="s">
        <v>252</v>
      </c>
      <c r="E129" s="247">
        <v>7.43</v>
      </c>
      <c r="F129" s="248"/>
      <c r="G129" s="249">
        <f>ROUND(E129*F129,2)</f>
        <v>0</v>
      </c>
      <c r="H129" s="248"/>
      <c r="I129" s="249">
        <f>ROUND(E129*H129,2)</f>
        <v>0</v>
      </c>
      <c r="J129" s="248"/>
      <c r="K129" s="249">
        <f>ROUND(E129*J129,2)</f>
        <v>0</v>
      </c>
      <c r="L129" s="249">
        <v>15</v>
      </c>
      <c r="M129" s="249">
        <f>G129*(1+L129/100)</f>
        <v>0</v>
      </c>
      <c r="N129" s="247">
        <v>0.32338</v>
      </c>
      <c r="O129" s="247">
        <f>ROUND(E129*N129,2)</f>
        <v>2.4</v>
      </c>
      <c r="P129" s="247">
        <v>0</v>
      </c>
      <c r="Q129" s="247">
        <f>ROUND(E129*P129,2)</f>
        <v>0</v>
      </c>
      <c r="R129" s="249"/>
      <c r="S129" s="249" t="s">
        <v>421</v>
      </c>
      <c r="T129" s="250" t="s">
        <v>729</v>
      </c>
      <c r="U129" s="231">
        <v>0</v>
      </c>
      <c r="V129" s="231">
        <f>ROUND(E129*U129,2)</f>
        <v>0</v>
      </c>
      <c r="W129" s="231"/>
      <c r="X129" s="231" t="s">
        <v>730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731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4" t="s">
        <v>739</v>
      </c>
      <c r="D130" s="233"/>
      <c r="E130" s="234">
        <v>7.43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211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5">
      <c r="A131" s="238" t="s">
        <v>202</v>
      </c>
      <c r="B131" s="239" t="s">
        <v>88</v>
      </c>
      <c r="C131" s="262" t="s">
        <v>89</v>
      </c>
      <c r="D131" s="240"/>
      <c r="E131" s="241"/>
      <c r="F131" s="242"/>
      <c r="G131" s="242">
        <f>SUMIF(AG132:AG211,"&lt;&gt;NOR",G132:G211)</f>
        <v>0</v>
      </c>
      <c r="H131" s="242"/>
      <c r="I131" s="242">
        <f>SUM(I132:I211)</f>
        <v>0</v>
      </c>
      <c r="J131" s="242"/>
      <c r="K131" s="242">
        <f>SUM(K132:K211)</f>
        <v>0</v>
      </c>
      <c r="L131" s="242"/>
      <c r="M131" s="242">
        <f>SUM(M132:M211)</f>
        <v>0</v>
      </c>
      <c r="N131" s="241"/>
      <c r="O131" s="241">
        <f>SUM(O132:O211)</f>
        <v>23.98</v>
      </c>
      <c r="P131" s="241"/>
      <c r="Q131" s="241">
        <f>SUM(Q132:Q211)</f>
        <v>0</v>
      </c>
      <c r="R131" s="242"/>
      <c r="S131" s="242"/>
      <c r="T131" s="243"/>
      <c r="U131" s="237"/>
      <c r="V131" s="237">
        <f>SUM(V132:V211)</f>
        <v>774.89</v>
      </c>
      <c r="W131" s="237"/>
      <c r="X131" s="237"/>
      <c r="AG131" t="s">
        <v>203</v>
      </c>
    </row>
    <row r="132" spans="1:60" outlineLevel="1" x14ac:dyDescent="0.25">
      <c r="A132" s="251">
        <v>36</v>
      </c>
      <c r="B132" s="252" t="s">
        <v>745</v>
      </c>
      <c r="C132" s="265" t="s">
        <v>746</v>
      </c>
      <c r="D132" s="253" t="s">
        <v>206</v>
      </c>
      <c r="E132" s="254">
        <v>63.0015</v>
      </c>
      <c r="F132" s="255"/>
      <c r="G132" s="256">
        <f>ROUND(E132*F132,2)</f>
        <v>0</v>
      </c>
      <c r="H132" s="255"/>
      <c r="I132" s="256">
        <f>ROUND(E132*H132,2)</f>
        <v>0</v>
      </c>
      <c r="J132" s="255"/>
      <c r="K132" s="256">
        <f>ROUND(E132*J132,2)</f>
        <v>0</v>
      </c>
      <c r="L132" s="256">
        <v>15</v>
      </c>
      <c r="M132" s="256">
        <f>G132*(1+L132/100)</f>
        <v>0</v>
      </c>
      <c r="N132" s="254">
        <v>4.0000000000000003E-5</v>
      </c>
      <c r="O132" s="254">
        <f>ROUND(E132*N132,2)</f>
        <v>0</v>
      </c>
      <c r="P132" s="254">
        <v>0</v>
      </c>
      <c r="Q132" s="254">
        <f>ROUND(E132*P132,2)</f>
        <v>0</v>
      </c>
      <c r="R132" s="256"/>
      <c r="S132" s="256" t="s">
        <v>207</v>
      </c>
      <c r="T132" s="257" t="s">
        <v>207</v>
      </c>
      <c r="U132" s="231">
        <v>7.8E-2</v>
      </c>
      <c r="V132" s="231">
        <f>ROUND(E132*U132,2)</f>
        <v>4.91</v>
      </c>
      <c r="W132" s="231"/>
      <c r="X132" s="231" t="s">
        <v>208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209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44">
        <v>37</v>
      </c>
      <c r="B133" s="245" t="s">
        <v>747</v>
      </c>
      <c r="C133" s="263" t="s">
        <v>748</v>
      </c>
      <c r="D133" s="246" t="s">
        <v>206</v>
      </c>
      <c r="E133" s="247">
        <v>237.17160000000001</v>
      </c>
      <c r="F133" s="248"/>
      <c r="G133" s="249">
        <f>ROUND(E133*F133,2)</f>
        <v>0</v>
      </c>
      <c r="H133" s="248"/>
      <c r="I133" s="249">
        <f>ROUND(E133*H133,2)</f>
        <v>0</v>
      </c>
      <c r="J133" s="248"/>
      <c r="K133" s="249">
        <f>ROUND(E133*J133,2)</f>
        <v>0</v>
      </c>
      <c r="L133" s="249">
        <v>15</v>
      </c>
      <c r="M133" s="249">
        <f>G133*(1+L133/100)</f>
        <v>0</v>
      </c>
      <c r="N133" s="247">
        <v>1.8599999999999998E-2</v>
      </c>
      <c r="O133" s="247">
        <f>ROUND(E133*N133,2)</f>
        <v>4.41</v>
      </c>
      <c r="P133" s="247">
        <v>0</v>
      </c>
      <c r="Q133" s="247">
        <f>ROUND(E133*P133,2)</f>
        <v>0</v>
      </c>
      <c r="R133" s="249"/>
      <c r="S133" s="249" t="s">
        <v>207</v>
      </c>
      <c r="T133" s="250" t="s">
        <v>207</v>
      </c>
      <c r="U133" s="231">
        <v>0.61</v>
      </c>
      <c r="V133" s="231">
        <f>ROUND(E133*U133,2)</f>
        <v>144.66999999999999</v>
      </c>
      <c r="W133" s="231"/>
      <c r="X133" s="231" t="s">
        <v>208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209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7" t="s">
        <v>749</v>
      </c>
      <c r="D134" s="258"/>
      <c r="E134" s="258"/>
      <c r="F134" s="258"/>
      <c r="G134" s="258"/>
      <c r="H134" s="231"/>
      <c r="I134" s="231"/>
      <c r="J134" s="231"/>
      <c r="K134" s="231"/>
      <c r="L134" s="231"/>
      <c r="M134" s="231"/>
      <c r="N134" s="230"/>
      <c r="O134" s="230"/>
      <c r="P134" s="230"/>
      <c r="Q134" s="230"/>
      <c r="R134" s="231"/>
      <c r="S134" s="231"/>
      <c r="T134" s="231"/>
      <c r="U134" s="231"/>
      <c r="V134" s="231"/>
      <c r="W134" s="231"/>
      <c r="X134" s="23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569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64" t="s">
        <v>264</v>
      </c>
      <c r="D135" s="233"/>
      <c r="E135" s="234"/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211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4" t="s">
        <v>750</v>
      </c>
      <c r="D136" s="233"/>
      <c r="E136" s="234">
        <v>29.1</v>
      </c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211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64" t="s">
        <v>271</v>
      </c>
      <c r="D137" s="233"/>
      <c r="E137" s="234">
        <v>9.9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211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4" t="s">
        <v>751</v>
      </c>
      <c r="D138" s="233"/>
      <c r="E138" s="234">
        <v>3.4</v>
      </c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211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64" t="s">
        <v>272</v>
      </c>
      <c r="D139" s="233"/>
      <c r="E139" s="234">
        <v>12.45</v>
      </c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211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4" t="s">
        <v>273</v>
      </c>
      <c r="D140" s="233"/>
      <c r="E140" s="234">
        <v>8.4499999999999993</v>
      </c>
      <c r="F140" s="231"/>
      <c r="G140" s="231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211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64" t="s">
        <v>752</v>
      </c>
      <c r="D141" s="233"/>
      <c r="E141" s="234">
        <v>24.4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211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4" t="s">
        <v>275</v>
      </c>
      <c r="D142" s="233"/>
      <c r="E142" s="234"/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211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64" t="s">
        <v>753</v>
      </c>
      <c r="D143" s="233"/>
      <c r="E143" s="234">
        <v>21.373799999999999</v>
      </c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211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4" t="s">
        <v>450</v>
      </c>
      <c r="D144" s="233"/>
      <c r="E144" s="234">
        <v>15.3</v>
      </c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211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64" t="s">
        <v>451</v>
      </c>
      <c r="D145" s="233"/>
      <c r="E145" s="234">
        <v>17.899999999999999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211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4" t="s">
        <v>278</v>
      </c>
      <c r="D146" s="233"/>
      <c r="E146" s="234"/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211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64" t="s">
        <v>754</v>
      </c>
      <c r="D147" s="233"/>
      <c r="E147" s="234">
        <v>21.373799999999999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211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4" t="s">
        <v>452</v>
      </c>
      <c r="D148" s="233"/>
      <c r="E148" s="234">
        <v>15.35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211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64" t="s">
        <v>453</v>
      </c>
      <c r="D149" s="233"/>
      <c r="E149" s="234">
        <v>17.899999999999999</v>
      </c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211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64" t="s">
        <v>260</v>
      </c>
      <c r="D150" s="233"/>
      <c r="E150" s="234"/>
      <c r="F150" s="231"/>
      <c r="G150" s="231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211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64" t="s">
        <v>755</v>
      </c>
      <c r="D151" s="233"/>
      <c r="E151" s="234">
        <v>18.559999999999999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211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4" t="s">
        <v>756</v>
      </c>
      <c r="D152" s="233"/>
      <c r="E152" s="234">
        <v>21.713999999999999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211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44">
        <v>38</v>
      </c>
      <c r="B153" s="245" t="s">
        <v>757</v>
      </c>
      <c r="C153" s="263" t="s">
        <v>758</v>
      </c>
      <c r="D153" s="246" t="s">
        <v>206</v>
      </c>
      <c r="E153" s="247">
        <v>682.60253</v>
      </c>
      <c r="F153" s="248"/>
      <c r="G153" s="249">
        <f>ROUND(E153*F153,2)</f>
        <v>0</v>
      </c>
      <c r="H153" s="248"/>
      <c r="I153" s="249">
        <f>ROUND(E153*H153,2)</f>
        <v>0</v>
      </c>
      <c r="J153" s="248"/>
      <c r="K153" s="249">
        <f>ROUND(E153*J153,2)</f>
        <v>0</v>
      </c>
      <c r="L153" s="249">
        <v>15</v>
      </c>
      <c r="M153" s="249">
        <f>G153*(1+L153/100)</f>
        <v>0</v>
      </c>
      <c r="N153" s="247">
        <v>1.6459999999999999E-2</v>
      </c>
      <c r="O153" s="247">
        <f>ROUND(E153*N153,2)</f>
        <v>11.24</v>
      </c>
      <c r="P153" s="247">
        <v>0</v>
      </c>
      <c r="Q153" s="247">
        <f>ROUND(E153*P153,2)</f>
        <v>0</v>
      </c>
      <c r="R153" s="249"/>
      <c r="S153" s="249" t="s">
        <v>207</v>
      </c>
      <c r="T153" s="250" t="s">
        <v>207</v>
      </c>
      <c r="U153" s="231">
        <v>0.59</v>
      </c>
      <c r="V153" s="231">
        <f>ROUND(E153*U153,2)</f>
        <v>402.74</v>
      </c>
      <c r="W153" s="231"/>
      <c r="X153" s="231" t="s">
        <v>208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209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67" t="s">
        <v>749</v>
      </c>
      <c r="D154" s="258"/>
      <c r="E154" s="258"/>
      <c r="F154" s="258"/>
      <c r="G154" s="258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569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64" t="s">
        <v>264</v>
      </c>
      <c r="D155" s="233"/>
      <c r="E155" s="234"/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211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4" t="s">
        <v>759</v>
      </c>
      <c r="D156" s="233"/>
      <c r="E156" s="234">
        <v>64.912800000000004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211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64" t="s">
        <v>760</v>
      </c>
      <c r="D157" s="233"/>
      <c r="E157" s="234">
        <v>4.5919999999999996</v>
      </c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211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64" t="s">
        <v>761</v>
      </c>
      <c r="D158" s="233"/>
      <c r="E158" s="234">
        <v>41.374879999999997</v>
      </c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211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64" t="s">
        <v>762</v>
      </c>
      <c r="D159" s="233"/>
      <c r="E159" s="234">
        <v>-6.8049999999999997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211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4" t="s">
        <v>763</v>
      </c>
      <c r="D160" s="233"/>
      <c r="E160" s="234">
        <v>47.146560000000001</v>
      </c>
      <c r="F160" s="231"/>
      <c r="G160" s="231"/>
      <c r="H160" s="231"/>
      <c r="I160" s="231"/>
      <c r="J160" s="231"/>
      <c r="K160" s="231"/>
      <c r="L160" s="231"/>
      <c r="M160" s="231"/>
      <c r="N160" s="230"/>
      <c r="O160" s="230"/>
      <c r="P160" s="230"/>
      <c r="Q160" s="230"/>
      <c r="R160" s="231"/>
      <c r="S160" s="231"/>
      <c r="T160" s="231"/>
      <c r="U160" s="231"/>
      <c r="V160" s="231"/>
      <c r="W160" s="231"/>
      <c r="X160" s="23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211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64" t="s">
        <v>764</v>
      </c>
      <c r="D161" s="233"/>
      <c r="E161" s="234">
        <v>-6.0568</v>
      </c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211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4" t="s">
        <v>765</v>
      </c>
      <c r="D162" s="233"/>
      <c r="E162" s="234">
        <v>54.76</v>
      </c>
      <c r="F162" s="231"/>
      <c r="G162" s="23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211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64" t="s">
        <v>766</v>
      </c>
      <c r="D163" s="233"/>
      <c r="E163" s="234">
        <v>-5.0060000000000002</v>
      </c>
      <c r="F163" s="231"/>
      <c r="G163" s="231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211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4" t="s">
        <v>767</v>
      </c>
      <c r="D164" s="233"/>
      <c r="E164" s="234">
        <v>1.9079999999999999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211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64" t="s">
        <v>275</v>
      </c>
      <c r="D165" s="233"/>
      <c r="E165" s="234"/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211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4" t="s">
        <v>768</v>
      </c>
      <c r="D166" s="233"/>
      <c r="E166" s="234">
        <v>48.074800000000003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211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7"/>
      <c r="B167" s="228"/>
      <c r="C167" s="264" t="s">
        <v>769</v>
      </c>
      <c r="D167" s="233"/>
      <c r="E167" s="234">
        <v>-3.6269999999999998</v>
      </c>
      <c r="F167" s="231"/>
      <c r="G167" s="231"/>
      <c r="H167" s="231"/>
      <c r="I167" s="231"/>
      <c r="J167" s="231"/>
      <c r="K167" s="231"/>
      <c r="L167" s="231"/>
      <c r="M167" s="231"/>
      <c r="N167" s="230"/>
      <c r="O167" s="230"/>
      <c r="P167" s="230"/>
      <c r="Q167" s="230"/>
      <c r="R167" s="231"/>
      <c r="S167" s="231"/>
      <c r="T167" s="231"/>
      <c r="U167" s="231"/>
      <c r="V167" s="231"/>
      <c r="W167" s="231"/>
      <c r="X167" s="23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211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0.399999999999999" outlineLevel="1" x14ac:dyDescent="0.25">
      <c r="A168" s="227"/>
      <c r="B168" s="228"/>
      <c r="C168" s="264" t="s">
        <v>770</v>
      </c>
      <c r="D168" s="233"/>
      <c r="E168" s="234">
        <v>56.417099999999998</v>
      </c>
      <c r="F168" s="231"/>
      <c r="G168" s="231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211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64" t="s">
        <v>771</v>
      </c>
      <c r="D169" s="233"/>
      <c r="E169" s="234">
        <v>1.86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211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4" t="s">
        <v>772</v>
      </c>
      <c r="D170" s="233"/>
      <c r="E170" s="234">
        <v>-7.6529999999999996</v>
      </c>
      <c r="F170" s="231"/>
      <c r="G170" s="231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211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64" t="s">
        <v>773</v>
      </c>
      <c r="D171" s="233"/>
      <c r="E171" s="234">
        <v>44.772599999999997</v>
      </c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211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4" t="s">
        <v>774</v>
      </c>
      <c r="D172" s="233"/>
      <c r="E172" s="234">
        <v>-0.70804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211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64" t="s">
        <v>775</v>
      </c>
      <c r="D173" s="233"/>
      <c r="E173" s="234">
        <v>44.444400000000002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211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4" t="s">
        <v>776</v>
      </c>
      <c r="D174" s="233"/>
      <c r="E174" s="234">
        <v>2.6409600000000002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211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64" t="s">
        <v>278</v>
      </c>
      <c r="D175" s="233"/>
      <c r="E175" s="234"/>
      <c r="F175" s="231"/>
      <c r="G175" s="231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211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4" t="s">
        <v>777</v>
      </c>
      <c r="D176" s="233"/>
      <c r="E176" s="234">
        <v>48.0655</v>
      </c>
      <c r="F176" s="231"/>
      <c r="G176" s="231"/>
      <c r="H176" s="231"/>
      <c r="I176" s="231"/>
      <c r="J176" s="231"/>
      <c r="K176" s="231"/>
      <c r="L176" s="231"/>
      <c r="M176" s="231"/>
      <c r="N176" s="230"/>
      <c r="O176" s="230"/>
      <c r="P176" s="230"/>
      <c r="Q176" s="230"/>
      <c r="R176" s="231"/>
      <c r="S176" s="231"/>
      <c r="T176" s="231"/>
      <c r="U176" s="231"/>
      <c r="V176" s="231"/>
      <c r="W176" s="231"/>
      <c r="X176" s="23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211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64" t="s">
        <v>778</v>
      </c>
      <c r="D177" s="233"/>
      <c r="E177" s="234">
        <v>-4.9454000000000002</v>
      </c>
      <c r="F177" s="231"/>
      <c r="G177" s="231"/>
      <c r="H177" s="231"/>
      <c r="I177" s="231"/>
      <c r="J177" s="231"/>
      <c r="K177" s="231"/>
      <c r="L177" s="231"/>
      <c r="M177" s="231"/>
      <c r="N177" s="230"/>
      <c r="O177" s="230"/>
      <c r="P177" s="230"/>
      <c r="Q177" s="230"/>
      <c r="R177" s="231"/>
      <c r="S177" s="231"/>
      <c r="T177" s="231"/>
      <c r="U177" s="231"/>
      <c r="V177" s="231"/>
      <c r="W177" s="231"/>
      <c r="X177" s="23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211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4" t="s">
        <v>779</v>
      </c>
      <c r="D178" s="233"/>
      <c r="E178" s="234">
        <v>57.957099999999997</v>
      </c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211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64" t="s">
        <v>780</v>
      </c>
      <c r="D179" s="233"/>
      <c r="E179" s="234">
        <v>2.2919999999999998</v>
      </c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211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64" t="s">
        <v>781</v>
      </c>
      <c r="D180" s="233"/>
      <c r="E180" s="234">
        <v>-5.7930000000000001</v>
      </c>
      <c r="F180" s="231"/>
      <c r="G180" s="231"/>
      <c r="H180" s="231"/>
      <c r="I180" s="231"/>
      <c r="J180" s="231"/>
      <c r="K180" s="231"/>
      <c r="L180" s="231"/>
      <c r="M180" s="231"/>
      <c r="N180" s="230"/>
      <c r="O180" s="230"/>
      <c r="P180" s="230"/>
      <c r="Q180" s="230"/>
      <c r="R180" s="231"/>
      <c r="S180" s="231"/>
      <c r="T180" s="231"/>
      <c r="U180" s="231"/>
      <c r="V180" s="231"/>
      <c r="W180" s="231"/>
      <c r="X180" s="23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211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4" t="s">
        <v>782</v>
      </c>
      <c r="D181" s="233"/>
      <c r="E181" s="234">
        <v>44.561999999999998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211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64" t="s">
        <v>783</v>
      </c>
      <c r="D182" s="233"/>
      <c r="E182" s="234">
        <v>-0.65764</v>
      </c>
      <c r="F182" s="231"/>
      <c r="G182" s="231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211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4" t="s">
        <v>784</v>
      </c>
      <c r="D183" s="233"/>
      <c r="E183" s="234">
        <v>47.606400000000001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211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/>
      <c r="B184" s="228"/>
      <c r="C184" s="264" t="s">
        <v>783</v>
      </c>
      <c r="D184" s="233"/>
      <c r="E184" s="234">
        <v>-0.65764</v>
      </c>
      <c r="F184" s="231"/>
      <c r="G184" s="231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211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64" t="s">
        <v>260</v>
      </c>
      <c r="D185" s="233"/>
      <c r="E185" s="234"/>
      <c r="F185" s="231"/>
      <c r="G185" s="231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211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30.6" outlineLevel="1" x14ac:dyDescent="0.25">
      <c r="A186" s="227"/>
      <c r="B186" s="228"/>
      <c r="C186" s="264" t="s">
        <v>785</v>
      </c>
      <c r="D186" s="233"/>
      <c r="E186" s="234">
        <v>47.330599999999997</v>
      </c>
      <c r="F186" s="231"/>
      <c r="G186" s="231"/>
      <c r="H186" s="231"/>
      <c r="I186" s="231"/>
      <c r="J186" s="231"/>
      <c r="K186" s="231"/>
      <c r="L186" s="231"/>
      <c r="M186" s="231"/>
      <c r="N186" s="230"/>
      <c r="O186" s="230"/>
      <c r="P186" s="230"/>
      <c r="Q186" s="230"/>
      <c r="R186" s="231"/>
      <c r="S186" s="231"/>
      <c r="T186" s="231"/>
      <c r="U186" s="231"/>
      <c r="V186" s="231"/>
      <c r="W186" s="231"/>
      <c r="X186" s="23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211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30.6" outlineLevel="1" x14ac:dyDescent="0.25">
      <c r="A187" s="227"/>
      <c r="B187" s="228"/>
      <c r="C187" s="264" t="s">
        <v>786</v>
      </c>
      <c r="D187" s="233"/>
      <c r="E187" s="234">
        <v>56.209000000000003</v>
      </c>
      <c r="F187" s="231"/>
      <c r="G187" s="231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211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64" t="s">
        <v>787</v>
      </c>
      <c r="D188" s="233"/>
      <c r="E188" s="234">
        <v>0.19700000000000001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211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4" t="s">
        <v>788</v>
      </c>
      <c r="D189" s="233"/>
      <c r="E189" s="234">
        <v>-5.4119999999999999</v>
      </c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211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64" t="s">
        <v>789</v>
      </c>
      <c r="D190" s="233"/>
      <c r="E190" s="234">
        <v>64.410650000000004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211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4" t="s">
        <v>790</v>
      </c>
      <c r="D191" s="233"/>
      <c r="E191" s="234">
        <v>-1.7729999999999999</v>
      </c>
      <c r="F191" s="231"/>
      <c r="G191" s="231"/>
      <c r="H191" s="231"/>
      <c r="I191" s="231"/>
      <c r="J191" s="231"/>
      <c r="K191" s="231"/>
      <c r="L191" s="231"/>
      <c r="M191" s="231"/>
      <c r="N191" s="230"/>
      <c r="O191" s="230"/>
      <c r="P191" s="230"/>
      <c r="Q191" s="230"/>
      <c r="R191" s="231"/>
      <c r="S191" s="231"/>
      <c r="T191" s="231"/>
      <c r="U191" s="231"/>
      <c r="V191" s="231"/>
      <c r="W191" s="231"/>
      <c r="X191" s="23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211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7"/>
      <c r="B192" s="228"/>
      <c r="C192" s="264" t="s">
        <v>791</v>
      </c>
      <c r="D192" s="233"/>
      <c r="E192" s="234">
        <v>-49.837299999999999</v>
      </c>
      <c r="F192" s="231"/>
      <c r="G192" s="231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211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51">
        <v>39</v>
      </c>
      <c r="B193" s="252" t="s">
        <v>792</v>
      </c>
      <c r="C193" s="265" t="s">
        <v>793</v>
      </c>
      <c r="D193" s="253" t="s">
        <v>206</v>
      </c>
      <c r="E193" s="254">
        <v>271.24527999999998</v>
      </c>
      <c r="F193" s="255"/>
      <c r="G193" s="256">
        <f>ROUND(E193*F193,2)</f>
        <v>0</v>
      </c>
      <c r="H193" s="255"/>
      <c r="I193" s="256">
        <f>ROUND(E193*H193,2)</f>
        <v>0</v>
      </c>
      <c r="J193" s="255"/>
      <c r="K193" s="256">
        <f>ROUND(E193*J193,2)</f>
        <v>0</v>
      </c>
      <c r="L193" s="256">
        <v>15</v>
      </c>
      <c r="M193" s="256">
        <f>G193*(1+L193/100)</f>
        <v>0</v>
      </c>
      <c r="N193" s="254">
        <v>8.0000000000000007E-5</v>
      </c>
      <c r="O193" s="254">
        <f>ROUND(E193*N193,2)</f>
        <v>0.02</v>
      </c>
      <c r="P193" s="254">
        <v>0</v>
      </c>
      <c r="Q193" s="254">
        <f>ROUND(E193*P193,2)</f>
        <v>0</v>
      </c>
      <c r="R193" s="256"/>
      <c r="S193" s="256" t="s">
        <v>207</v>
      </c>
      <c r="T193" s="257" t="s">
        <v>207</v>
      </c>
      <c r="U193" s="231">
        <v>0</v>
      </c>
      <c r="V193" s="231">
        <f>ROUND(E193*U193,2)</f>
        <v>0</v>
      </c>
      <c r="W193" s="231"/>
      <c r="X193" s="231" t="s">
        <v>208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209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.399999999999999" outlineLevel="1" x14ac:dyDescent="0.25">
      <c r="A194" s="244">
        <v>40</v>
      </c>
      <c r="B194" s="245" t="s">
        <v>794</v>
      </c>
      <c r="C194" s="263" t="s">
        <v>795</v>
      </c>
      <c r="D194" s="246" t="s">
        <v>206</v>
      </c>
      <c r="E194" s="247">
        <v>228.57738000000001</v>
      </c>
      <c r="F194" s="248"/>
      <c r="G194" s="249">
        <f>ROUND(E194*F194,2)</f>
        <v>0</v>
      </c>
      <c r="H194" s="248"/>
      <c r="I194" s="249">
        <f>ROUND(E194*H194,2)</f>
        <v>0</v>
      </c>
      <c r="J194" s="248"/>
      <c r="K194" s="249">
        <f>ROUND(E194*J194,2)</f>
        <v>0</v>
      </c>
      <c r="L194" s="249">
        <v>15</v>
      </c>
      <c r="M194" s="249">
        <f>G194*(1+L194/100)</f>
        <v>0</v>
      </c>
      <c r="N194" s="247">
        <v>2.7099999999999999E-2</v>
      </c>
      <c r="O194" s="247">
        <f>ROUND(E194*N194,2)</f>
        <v>6.19</v>
      </c>
      <c r="P194" s="247">
        <v>0</v>
      </c>
      <c r="Q194" s="247">
        <f>ROUND(E194*P194,2)</f>
        <v>0</v>
      </c>
      <c r="R194" s="249"/>
      <c r="S194" s="249" t="s">
        <v>207</v>
      </c>
      <c r="T194" s="250" t="s">
        <v>207</v>
      </c>
      <c r="U194" s="231">
        <v>0.72</v>
      </c>
      <c r="V194" s="231">
        <f>ROUND(E194*U194,2)</f>
        <v>164.58</v>
      </c>
      <c r="W194" s="231"/>
      <c r="X194" s="231" t="s">
        <v>208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209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4" t="s">
        <v>796</v>
      </c>
      <c r="D195" s="233"/>
      <c r="E195" s="234">
        <v>7.1906699999999999</v>
      </c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211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64" t="s">
        <v>797</v>
      </c>
      <c r="D196" s="233"/>
      <c r="E196" s="234">
        <v>8.8879999999999999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211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4" t="s">
        <v>798</v>
      </c>
      <c r="D197" s="233"/>
      <c r="E197" s="234">
        <v>31.540520000000001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211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27"/>
      <c r="B198" s="228"/>
      <c r="C198" s="264" t="s">
        <v>799</v>
      </c>
      <c r="D198" s="233"/>
      <c r="E198" s="234">
        <v>109.51293</v>
      </c>
      <c r="F198" s="231"/>
      <c r="G198" s="231"/>
      <c r="H198" s="231"/>
      <c r="I198" s="231"/>
      <c r="J198" s="231"/>
      <c r="K198" s="231"/>
      <c r="L198" s="231"/>
      <c r="M198" s="231"/>
      <c r="N198" s="230"/>
      <c r="O198" s="230"/>
      <c r="P198" s="230"/>
      <c r="Q198" s="230"/>
      <c r="R198" s="231"/>
      <c r="S198" s="231"/>
      <c r="T198" s="231"/>
      <c r="U198" s="231"/>
      <c r="V198" s="231"/>
      <c r="W198" s="231"/>
      <c r="X198" s="231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211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4" t="s">
        <v>800</v>
      </c>
      <c r="D199" s="233"/>
      <c r="E199" s="234">
        <v>67.507159999999999</v>
      </c>
      <c r="F199" s="231"/>
      <c r="G199" s="231"/>
      <c r="H199" s="231"/>
      <c r="I199" s="231"/>
      <c r="J199" s="231"/>
      <c r="K199" s="231"/>
      <c r="L199" s="231"/>
      <c r="M199" s="231"/>
      <c r="N199" s="230"/>
      <c r="O199" s="230"/>
      <c r="P199" s="230"/>
      <c r="Q199" s="230"/>
      <c r="R199" s="231"/>
      <c r="S199" s="231"/>
      <c r="T199" s="231"/>
      <c r="U199" s="231"/>
      <c r="V199" s="231"/>
      <c r="W199" s="231"/>
      <c r="X199" s="231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211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64" t="s">
        <v>801</v>
      </c>
      <c r="D200" s="233"/>
      <c r="E200" s="234">
        <v>46.606000000000002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211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64" t="s">
        <v>802</v>
      </c>
      <c r="D201" s="233"/>
      <c r="E201" s="234">
        <v>-42.667900000000003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211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44">
        <v>41</v>
      </c>
      <c r="B202" s="245" t="s">
        <v>803</v>
      </c>
      <c r="C202" s="263" t="s">
        <v>804</v>
      </c>
      <c r="D202" s="246" t="s">
        <v>206</v>
      </c>
      <c r="E202" s="247">
        <v>92.505200000000002</v>
      </c>
      <c r="F202" s="248"/>
      <c r="G202" s="249">
        <f>ROUND(E202*F202,2)</f>
        <v>0</v>
      </c>
      <c r="H202" s="248"/>
      <c r="I202" s="249">
        <f>ROUND(E202*H202,2)</f>
        <v>0</v>
      </c>
      <c r="J202" s="248"/>
      <c r="K202" s="249">
        <f>ROUND(E202*J202,2)</f>
        <v>0</v>
      </c>
      <c r="L202" s="249">
        <v>15</v>
      </c>
      <c r="M202" s="249">
        <f>G202*(1+L202/100)</f>
        <v>0</v>
      </c>
      <c r="N202" s="247">
        <v>2.1000000000000001E-2</v>
      </c>
      <c r="O202" s="247">
        <f>ROUND(E202*N202,2)</f>
        <v>1.94</v>
      </c>
      <c r="P202" s="247">
        <v>0</v>
      </c>
      <c r="Q202" s="247">
        <f>ROUND(E202*P202,2)</f>
        <v>0</v>
      </c>
      <c r="R202" s="249"/>
      <c r="S202" s="249" t="s">
        <v>207</v>
      </c>
      <c r="T202" s="250" t="s">
        <v>207</v>
      </c>
      <c r="U202" s="231">
        <v>0.33</v>
      </c>
      <c r="V202" s="231">
        <f>ROUND(E202*U202,2)</f>
        <v>30.53</v>
      </c>
      <c r="W202" s="231"/>
      <c r="X202" s="231" t="s">
        <v>208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209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64" t="s">
        <v>805</v>
      </c>
      <c r="D203" s="233"/>
      <c r="E203" s="234">
        <v>92.505200000000002</v>
      </c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211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44">
        <v>42</v>
      </c>
      <c r="B204" s="245" t="s">
        <v>806</v>
      </c>
      <c r="C204" s="263" t="s">
        <v>807</v>
      </c>
      <c r="D204" s="246" t="s">
        <v>206</v>
      </c>
      <c r="E204" s="247">
        <v>81.373580000000004</v>
      </c>
      <c r="F204" s="248"/>
      <c r="G204" s="249">
        <f>ROUND(E204*F204,2)</f>
        <v>0</v>
      </c>
      <c r="H204" s="248"/>
      <c r="I204" s="249">
        <f>ROUND(E204*H204,2)</f>
        <v>0</v>
      </c>
      <c r="J204" s="248"/>
      <c r="K204" s="249">
        <f>ROUND(E204*J204,2)</f>
        <v>0</v>
      </c>
      <c r="L204" s="249">
        <v>15</v>
      </c>
      <c r="M204" s="249">
        <f>G204*(1+L204/100)</f>
        <v>0</v>
      </c>
      <c r="N204" s="247">
        <v>3.4000000000000002E-4</v>
      </c>
      <c r="O204" s="247">
        <f>ROUND(E204*N204,2)</f>
        <v>0.03</v>
      </c>
      <c r="P204" s="247">
        <v>0</v>
      </c>
      <c r="Q204" s="247">
        <f>ROUND(E204*P204,2)</f>
        <v>0</v>
      </c>
      <c r="R204" s="249"/>
      <c r="S204" s="249" t="s">
        <v>207</v>
      </c>
      <c r="T204" s="250" t="s">
        <v>207</v>
      </c>
      <c r="U204" s="231">
        <v>0.24</v>
      </c>
      <c r="V204" s="231">
        <f>ROUND(E204*U204,2)</f>
        <v>19.53</v>
      </c>
      <c r="W204" s="231"/>
      <c r="X204" s="231" t="s">
        <v>208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209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64" t="s">
        <v>808</v>
      </c>
      <c r="D205" s="233"/>
      <c r="E205" s="234">
        <v>81.373580000000004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211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51">
        <v>43</v>
      </c>
      <c r="B206" s="252" t="s">
        <v>809</v>
      </c>
      <c r="C206" s="265" t="s">
        <v>810</v>
      </c>
      <c r="D206" s="253" t="s">
        <v>206</v>
      </c>
      <c r="E206" s="254">
        <v>15.25</v>
      </c>
      <c r="F206" s="255"/>
      <c r="G206" s="256">
        <f>ROUND(E206*F206,2)</f>
        <v>0</v>
      </c>
      <c r="H206" s="255"/>
      <c r="I206" s="256">
        <f>ROUND(E206*H206,2)</f>
        <v>0</v>
      </c>
      <c r="J206" s="255"/>
      <c r="K206" s="256">
        <f>ROUND(E206*J206,2)</f>
        <v>0</v>
      </c>
      <c r="L206" s="256">
        <v>15</v>
      </c>
      <c r="M206" s="256">
        <f>G206*(1+L206/100)</f>
        <v>0</v>
      </c>
      <c r="N206" s="254">
        <v>0</v>
      </c>
      <c r="O206" s="254">
        <f>ROUND(E206*N206,2)</f>
        <v>0</v>
      </c>
      <c r="P206" s="254">
        <v>0</v>
      </c>
      <c r="Q206" s="254">
        <f>ROUND(E206*P206,2)</f>
        <v>0</v>
      </c>
      <c r="R206" s="256"/>
      <c r="S206" s="256" t="s">
        <v>207</v>
      </c>
      <c r="T206" s="257" t="s">
        <v>207</v>
      </c>
      <c r="U206" s="231">
        <v>0.21</v>
      </c>
      <c r="V206" s="231">
        <f>ROUND(E206*U206,2)</f>
        <v>3.2</v>
      </c>
      <c r="W206" s="231"/>
      <c r="X206" s="231" t="s">
        <v>208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209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44">
        <v>44</v>
      </c>
      <c r="B207" s="245" t="s">
        <v>811</v>
      </c>
      <c r="C207" s="263" t="s">
        <v>812</v>
      </c>
      <c r="D207" s="246" t="s">
        <v>206</v>
      </c>
      <c r="E207" s="247">
        <v>15.25</v>
      </c>
      <c r="F207" s="248"/>
      <c r="G207" s="249">
        <f>ROUND(E207*F207,2)</f>
        <v>0</v>
      </c>
      <c r="H207" s="248"/>
      <c r="I207" s="249">
        <f>ROUND(E207*H207,2)</f>
        <v>0</v>
      </c>
      <c r="J207" s="248"/>
      <c r="K207" s="249">
        <f>ROUND(E207*J207,2)</f>
        <v>0</v>
      </c>
      <c r="L207" s="249">
        <v>15</v>
      </c>
      <c r="M207" s="249">
        <f>G207*(1+L207/100)</f>
        <v>0</v>
      </c>
      <c r="N207" s="247">
        <v>9.8399999999999998E-3</v>
      </c>
      <c r="O207" s="247">
        <f>ROUND(E207*N207,2)</f>
        <v>0.15</v>
      </c>
      <c r="P207" s="247">
        <v>0</v>
      </c>
      <c r="Q207" s="247">
        <f>ROUND(E207*P207,2)</f>
        <v>0</v>
      </c>
      <c r="R207" s="249"/>
      <c r="S207" s="249" t="s">
        <v>207</v>
      </c>
      <c r="T207" s="250" t="s">
        <v>207</v>
      </c>
      <c r="U207" s="231">
        <v>0.31</v>
      </c>
      <c r="V207" s="231">
        <f>ROUND(E207*U207,2)</f>
        <v>4.7300000000000004</v>
      </c>
      <c r="W207" s="231"/>
      <c r="X207" s="231" t="s">
        <v>208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209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64" t="s">
        <v>813</v>
      </c>
      <c r="D208" s="233"/>
      <c r="E208" s="234">
        <v>1.95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211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64" t="s">
        <v>814</v>
      </c>
      <c r="D209" s="233"/>
      <c r="E209" s="234">
        <v>4.3</v>
      </c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211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64" t="s">
        <v>815</v>
      </c>
      <c r="D210" s="233"/>
      <c r="E210" s="234">
        <v>4.3</v>
      </c>
      <c r="F210" s="231"/>
      <c r="G210" s="231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211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64" t="s">
        <v>816</v>
      </c>
      <c r="D211" s="233"/>
      <c r="E211" s="234">
        <v>4.7</v>
      </c>
      <c r="F211" s="231"/>
      <c r="G211" s="231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211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x14ac:dyDescent="0.25">
      <c r="A212" s="238" t="s">
        <v>202</v>
      </c>
      <c r="B212" s="239" t="s">
        <v>90</v>
      </c>
      <c r="C212" s="262" t="s">
        <v>91</v>
      </c>
      <c r="D212" s="240"/>
      <c r="E212" s="241"/>
      <c r="F212" s="242"/>
      <c r="G212" s="242">
        <f>SUMIF(AG213:AG260,"&lt;&gt;NOR",G213:G260)</f>
        <v>0</v>
      </c>
      <c r="H212" s="242"/>
      <c r="I212" s="242">
        <f>SUM(I213:I260)</f>
        <v>0</v>
      </c>
      <c r="J212" s="242"/>
      <c r="K212" s="242">
        <f>SUM(K213:K260)</f>
        <v>0</v>
      </c>
      <c r="L212" s="242"/>
      <c r="M212" s="242">
        <f>SUM(M213:M260)</f>
        <v>0</v>
      </c>
      <c r="N212" s="241"/>
      <c r="O212" s="241">
        <f>SUM(O213:O260)</f>
        <v>13.419999999999998</v>
      </c>
      <c r="P212" s="241"/>
      <c r="Q212" s="241">
        <f>SUM(Q213:Q260)</f>
        <v>0</v>
      </c>
      <c r="R212" s="242"/>
      <c r="S212" s="242"/>
      <c r="T212" s="243"/>
      <c r="U212" s="237"/>
      <c r="V212" s="237">
        <f>SUM(V213:V260)</f>
        <v>223.96</v>
      </c>
      <c r="W212" s="237"/>
      <c r="X212" s="237"/>
      <c r="AG212" t="s">
        <v>203</v>
      </c>
    </row>
    <row r="213" spans="1:60" outlineLevel="1" x14ac:dyDescent="0.25">
      <c r="A213" s="244">
        <v>45</v>
      </c>
      <c r="B213" s="245" t="s">
        <v>817</v>
      </c>
      <c r="C213" s="263" t="s">
        <v>818</v>
      </c>
      <c r="D213" s="246" t="s">
        <v>206</v>
      </c>
      <c r="E213" s="247">
        <v>63.0015</v>
      </c>
      <c r="F213" s="248"/>
      <c r="G213" s="249">
        <f>ROUND(E213*F213,2)</f>
        <v>0</v>
      </c>
      <c r="H213" s="248"/>
      <c r="I213" s="249">
        <f>ROUND(E213*H213,2)</f>
        <v>0</v>
      </c>
      <c r="J213" s="248"/>
      <c r="K213" s="249">
        <f>ROUND(E213*J213,2)</f>
        <v>0</v>
      </c>
      <c r="L213" s="249">
        <v>15</v>
      </c>
      <c r="M213" s="249">
        <f>G213*(1+L213/100)</f>
        <v>0</v>
      </c>
      <c r="N213" s="247">
        <v>4.0000000000000003E-5</v>
      </c>
      <c r="O213" s="247">
        <f>ROUND(E213*N213,2)</f>
        <v>0</v>
      </c>
      <c r="P213" s="247">
        <v>0</v>
      </c>
      <c r="Q213" s="247">
        <f>ROUND(E213*P213,2)</f>
        <v>0</v>
      </c>
      <c r="R213" s="249"/>
      <c r="S213" s="249" t="s">
        <v>207</v>
      </c>
      <c r="T213" s="250" t="s">
        <v>207</v>
      </c>
      <c r="U213" s="231">
        <v>0.08</v>
      </c>
      <c r="V213" s="231">
        <f>ROUND(E213*U213,2)</f>
        <v>5.04</v>
      </c>
      <c r="W213" s="231"/>
      <c r="X213" s="231" t="s">
        <v>208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209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64" t="s">
        <v>819</v>
      </c>
      <c r="D214" s="233"/>
      <c r="E214" s="234">
        <v>11.22</v>
      </c>
      <c r="F214" s="231"/>
      <c r="G214" s="231"/>
      <c r="H214" s="231"/>
      <c r="I214" s="231"/>
      <c r="J214" s="231"/>
      <c r="K214" s="231"/>
      <c r="L214" s="231"/>
      <c r="M214" s="231"/>
      <c r="N214" s="230"/>
      <c r="O214" s="230"/>
      <c r="P214" s="230"/>
      <c r="Q214" s="230"/>
      <c r="R214" s="231"/>
      <c r="S214" s="231"/>
      <c r="T214" s="231"/>
      <c r="U214" s="231"/>
      <c r="V214" s="231"/>
      <c r="W214" s="231"/>
      <c r="X214" s="23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211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64" t="s">
        <v>820</v>
      </c>
      <c r="D215" s="233"/>
      <c r="E215" s="234">
        <v>8.4550000000000001</v>
      </c>
      <c r="F215" s="231"/>
      <c r="G215" s="231"/>
      <c r="H215" s="231"/>
      <c r="I215" s="231"/>
      <c r="J215" s="231"/>
      <c r="K215" s="231"/>
      <c r="L215" s="231"/>
      <c r="M215" s="231"/>
      <c r="N215" s="230"/>
      <c r="O215" s="230"/>
      <c r="P215" s="230"/>
      <c r="Q215" s="230"/>
      <c r="R215" s="231"/>
      <c r="S215" s="231"/>
      <c r="T215" s="231"/>
      <c r="U215" s="231"/>
      <c r="V215" s="231"/>
      <c r="W215" s="231"/>
      <c r="X215" s="231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211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64" t="s">
        <v>821</v>
      </c>
      <c r="D216" s="233"/>
      <c r="E216" s="234">
        <v>11.34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211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64" t="s">
        <v>822</v>
      </c>
      <c r="D217" s="233"/>
      <c r="E217" s="234">
        <v>18.899999999999999</v>
      </c>
      <c r="F217" s="231"/>
      <c r="G217" s="231"/>
      <c r="H217" s="231"/>
      <c r="I217" s="231"/>
      <c r="J217" s="231"/>
      <c r="K217" s="231"/>
      <c r="L217" s="231"/>
      <c r="M217" s="231"/>
      <c r="N217" s="230"/>
      <c r="O217" s="230"/>
      <c r="P217" s="230"/>
      <c r="Q217" s="230"/>
      <c r="R217" s="231"/>
      <c r="S217" s="231"/>
      <c r="T217" s="231"/>
      <c r="U217" s="231"/>
      <c r="V217" s="231"/>
      <c r="W217" s="231"/>
      <c r="X217" s="23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211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64" t="s">
        <v>823</v>
      </c>
      <c r="D218" s="233"/>
      <c r="E218" s="234">
        <v>3.4649999999999999</v>
      </c>
      <c r="F218" s="231"/>
      <c r="G218" s="231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211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64" t="s">
        <v>824</v>
      </c>
      <c r="D219" s="233"/>
      <c r="E219" s="234">
        <v>2.3319999999999999</v>
      </c>
      <c r="F219" s="231"/>
      <c r="G219" s="231"/>
      <c r="H219" s="231"/>
      <c r="I219" s="231"/>
      <c r="J219" s="231"/>
      <c r="K219" s="231"/>
      <c r="L219" s="231"/>
      <c r="M219" s="231"/>
      <c r="N219" s="230"/>
      <c r="O219" s="230"/>
      <c r="P219" s="230"/>
      <c r="Q219" s="230"/>
      <c r="R219" s="231"/>
      <c r="S219" s="231"/>
      <c r="T219" s="231"/>
      <c r="U219" s="231"/>
      <c r="V219" s="231"/>
      <c r="W219" s="231"/>
      <c r="X219" s="23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211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64" t="s">
        <v>825</v>
      </c>
      <c r="D220" s="233"/>
      <c r="E220" s="234">
        <v>2.0684999999999998</v>
      </c>
      <c r="F220" s="231"/>
      <c r="G220" s="231"/>
      <c r="H220" s="231"/>
      <c r="I220" s="231"/>
      <c r="J220" s="231"/>
      <c r="K220" s="231"/>
      <c r="L220" s="231"/>
      <c r="M220" s="231"/>
      <c r="N220" s="230"/>
      <c r="O220" s="230"/>
      <c r="P220" s="230"/>
      <c r="Q220" s="230"/>
      <c r="R220" s="231"/>
      <c r="S220" s="231"/>
      <c r="T220" s="231"/>
      <c r="U220" s="231"/>
      <c r="V220" s="231"/>
      <c r="W220" s="231"/>
      <c r="X220" s="23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211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64" t="s">
        <v>826</v>
      </c>
      <c r="D221" s="233"/>
      <c r="E221" s="234">
        <v>4.32</v>
      </c>
      <c r="F221" s="231"/>
      <c r="G221" s="231"/>
      <c r="H221" s="231"/>
      <c r="I221" s="231"/>
      <c r="J221" s="231"/>
      <c r="K221" s="231"/>
      <c r="L221" s="231"/>
      <c r="M221" s="231"/>
      <c r="N221" s="230"/>
      <c r="O221" s="230"/>
      <c r="P221" s="230"/>
      <c r="Q221" s="230"/>
      <c r="R221" s="231"/>
      <c r="S221" s="231"/>
      <c r="T221" s="231"/>
      <c r="U221" s="231"/>
      <c r="V221" s="231"/>
      <c r="W221" s="231"/>
      <c r="X221" s="231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211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64" t="s">
        <v>827</v>
      </c>
      <c r="D222" s="233"/>
      <c r="E222" s="234">
        <v>0.90100000000000002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211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51">
        <v>46</v>
      </c>
      <c r="B223" s="252" t="s">
        <v>828</v>
      </c>
      <c r="C223" s="265" t="s">
        <v>829</v>
      </c>
      <c r="D223" s="253" t="s">
        <v>206</v>
      </c>
      <c r="E223" s="254">
        <v>126.69199999999999</v>
      </c>
      <c r="F223" s="255"/>
      <c r="G223" s="256">
        <f>ROUND(E223*F223,2)</f>
        <v>0</v>
      </c>
      <c r="H223" s="255"/>
      <c r="I223" s="256">
        <f>ROUND(E223*H223,2)</f>
        <v>0</v>
      </c>
      <c r="J223" s="255"/>
      <c r="K223" s="256">
        <f>ROUND(E223*J223,2)</f>
        <v>0</v>
      </c>
      <c r="L223" s="256">
        <v>15</v>
      </c>
      <c r="M223" s="256">
        <f>G223*(1+L223/100)</f>
        <v>0</v>
      </c>
      <c r="N223" s="254">
        <v>4.2999999999999999E-4</v>
      </c>
      <c r="O223" s="254">
        <f>ROUND(E223*N223,2)</f>
        <v>0.05</v>
      </c>
      <c r="P223" s="254">
        <v>0</v>
      </c>
      <c r="Q223" s="254">
        <f>ROUND(E223*P223,2)</f>
        <v>0</v>
      </c>
      <c r="R223" s="256"/>
      <c r="S223" s="256" t="s">
        <v>207</v>
      </c>
      <c r="T223" s="257" t="s">
        <v>207</v>
      </c>
      <c r="U223" s="231">
        <v>0.25</v>
      </c>
      <c r="V223" s="231">
        <f>ROUND(E223*U223,2)</f>
        <v>31.67</v>
      </c>
      <c r="W223" s="231"/>
      <c r="X223" s="231" t="s">
        <v>208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209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44">
        <v>47</v>
      </c>
      <c r="B224" s="245" t="s">
        <v>830</v>
      </c>
      <c r="C224" s="263" t="s">
        <v>831</v>
      </c>
      <c r="D224" s="246" t="s">
        <v>206</v>
      </c>
      <c r="E224" s="247">
        <v>155.8905</v>
      </c>
      <c r="F224" s="248"/>
      <c r="G224" s="249">
        <f>ROUND(E224*F224,2)</f>
        <v>0</v>
      </c>
      <c r="H224" s="248"/>
      <c r="I224" s="249">
        <f>ROUND(E224*H224,2)</f>
        <v>0</v>
      </c>
      <c r="J224" s="248"/>
      <c r="K224" s="249">
        <f>ROUND(E224*J224,2)</f>
        <v>0</v>
      </c>
      <c r="L224" s="249">
        <v>15</v>
      </c>
      <c r="M224" s="249">
        <f>G224*(1+L224/100)</f>
        <v>0</v>
      </c>
      <c r="N224" s="247">
        <v>4.5929999999999999E-2</v>
      </c>
      <c r="O224" s="247">
        <f>ROUND(E224*N224,2)</f>
        <v>7.16</v>
      </c>
      <c r="P224" s="247">
        <v>0</v>
      </c>
      <c r="Q224" s="247">
        <f>ROUND(E224*P224,2)</f>
        <v>0</v>
      </c>
      <c r="R224" s="249"/>
      <c r="S224" s="249" t="s">
        <v>207</v>
      </c>
      <c r="T224" s="250" t="s">
        <v>207</v>
      </c>
      <c r="U224" s="231">
        <v>0.51</v>
      </c>
      <c r="V224" s="231">
        <f>ROUND(E224*U224,2)</f>
        <v>79.5</v>
      </c>
      <c r="W224" s="231"/>
      <c r="X224" s="231" t="s">
        <v>208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209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64" t="s">
        <v>396</v>
      </c>
      <c r="D225" s="233"/>
      <c r="E225" s="234">
        <v>85.444999999999993</v>
      </c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211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64" t="s">
        <v>397</v>
      </c>
      <c r="D226" s="233"/>
      <c r="E226" s="234">
        <v>127.42449999999999</v>
      </c>
      <c r="F226" s="231"/>
      <c r="G226" s="231"/>
      <c r="H226" s="231"/>
      <c r="I226" s="231"/>
      <c r="J226" s="231"/>
      <c r="K226" s="231"/>
      <c r="L226" s="231"/>
      <c r="M226" s="231"/>
      <c r="N226" s="230"/>
      <c r="O226" s="230"/>
      <c r="P226" s="230"/>
      <c r="Q226" s="230"/>
      <c r="R226" s="231"/>
      <c r="S226" s="231"/>
      <c r="T226" s="231"/>
      <c r="U226" s="231"/>
      <c r="V226" s="231"/>
      <c r="W226" s="231"/>
      <c r="X226" s="23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211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64" t="s">
        <v>398</v>
      </c>
      <c r="D227" s="233"/>
      <c r="E227" s="234">
        <v>-11.22</v>
      </c>
      <c r="F227" s="231"/>
      <c r="G227" s="231"/>
      <c r="H227" s="231"/>
      <c r="I227" s="231"/>
      <c r="J227" s="231"/>
      <c r="K227" s="231"/>
      <c r="L227" s="231"/>
      <c r="M227" s="231"/>
      <c r="N227" s="230"/>
      <c r="O227" s="230"/>
      <c r="P227" s="230"/>
      <c r="Q227" s="230"/>
      <c r="R227" s="231"/>
      <c r="S227" s="231"/>
      <c r="T227" s="231"/>
      <c r="U227" s="231"/>
      <c r="V227" s="231"/>
      <c r="W227" s="231"/>
      <c r="X227" s="23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211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64" t="s">
        <v>399</v>
      </c>
      <c r="D228" s="233"/>
      <c r="E228" s="234">
        <v>-11.34</v>
      </c>
      <c r="F228" s="231"/>
      <c r="G228" s="231"/>
      <c r="H228" s="231"/>
      <c r="I228" s="231"/>
      <c r="J228" s="231"/>
      <c r="K228" s="231"/>
      <c r="L228" s="231"/>
      <c r="M228" s="231"/>
      <c r="N228" s="230"/>
      <c r="O228" s="230"/>
      <c r="P228" s="230"/>
      <c r="Q228" s="230"/>
      <c r="R228" s="231"/>
      <c r="S228" s="231"/>
      <c r="T228" s="231"/>
      <c r="U228" s="231"/>
      <c r="V228" s="231"/>
      <c r="W228" s="231"/>
      <c r="X228" s="231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211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64" t="s">
        <v>400</v>
      </c>
      <c r="D229" s="233"/>
      <c r="E229" s="234">
        <v>-6.3</v>
      </c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211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4" t="s">
        <v>401</v>
      </c>
      <c r="D230" s="233"/>
      <c r="E230" s="234">
        <v>-8.4550000000000001</v>
      </c>
      <c r="F230" s="231"/>
      <c r="G230" s="231"/>
      <c r="H230" s="231"/>
      <c r="I230" s="231"/>
      <c r="J230" s="231"/>
      <c r="K230" s="231"/>
      <c r="L230" s="231"/>
      <c r="M230" s="231"/>
      <c r="N230" s="230"/>
      <c r="O230" s="230"/>
      <c r="P230" s="230"/>
      <c r="Q230" s="230"/>
      <c r="R230" s="231"/>
      <c r="S230" s="231"/>
      <c r="T230" s="231"/>
      <c r="U230" s="231"/>
      <c r="V230" s="231"/>
      <c r="W230" s="231"/>
      <c r="X230" s="231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211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64" t="s">
        <v>402</v>
      </c>
      <c r="D231" s="233"/>
      <c r="E231" s="234">
        <v>-1.8</v>
      </c>
      <c r="F231" s="231"/>
      <c r="G231" s="231"/>
      <c r="H231" s="231"/>
      <c r="I231" s="231"/>
      <c r="J231" s="231"/>
      <c r="K231" s="231"/>
      <c r="L231" s="231"/>
      <c r="M231" s="231"/>
      <c r="N231" s="230"/>
      <c r="O231" s="230"/>
      <c r="P231" s="230"/>
      <c r="Q231" s="230"/>
      <c r="R231" s="231"/>
      <c r="S231" s="231"/>
      <c r="T231" s="231"/>
      <c r="U231" s="231"/>
      <c r="V231" s="231"/>
      <c r="W231" s="231"/>
      <c r="X231" s="231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211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64" t="s">
        <v>403</v>
      </c>
      <c r="D232" s="233"/>
      <c r="E232" s="234">
        <v>-1.8</v>
      </c>
      <c r="F232" s="231"/>
      <c r="G232" s="231"/>
      <c r="H232" s="231"/>
      <c r="I232" s="231"/>
      <c r="J232" s="231"/>
      <c r="K232" s="231"/>
      <c r="L232" s="231"/>
      <c r="M232" s="231"/>
      <c r="N232" s="230"/>
      <c r="O232" s="230"/>
      <c r="P232" s="230"/>
      <c r="Q232" s="230"/>
      <c r="R232" s="231"/>
      <c r="S232" s="231"/>
      <c r="T232" s="231"/>
      <c r="U232" s="231"/>
      <c r="V232" s="231"/>
      <c r="W232" s="231"/>
      <c r="X232" s="23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211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64" t="s">
        <v>404</v>
      </c>
      <c r="D233" s="233"/>
      <c r="E233" s="234">
        <v>-1.7729999999999999</v>
      </c>
      <c r="F233" s="231"/>
      <c r="G233" s="231"/>
      <c r="H233" s="231"/>
      <c r="I233" s="231"/>
      <c r="J233" s="231"/>
      <c r="K233" s="231"/>
      <c r="L233" s="231"/>
      <c r="M233" s="231"/>
      <c r="N233" s="230"/>
      <c r="O233" s="230"/>
      <c r="P233" s="230"/>
      <c r="Q233" s="230"/>
      <c r="R233" s="231"/>
      <c r="S233" s="231"/>
      <c r="T233" s="231"/>
      <c r="U233" s="231"/>
      <c r="V233" s="231"/>
      <c r="W233" s="231"/>
      <c r="X233" s="231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211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4" t="s">
        <v>405</v>
      </c>
      <c r="D234" s="233"/>
      <c r="E234" s="234">
        <v>-2.4119999999999999</v>
      </c>
      <c r="F234" s="231"/>
      <c r="G234" s="231"/>
      <c r="H234" s="231"/>
      <c r="I234" s="231"/>
      <c r="J234" s="231"/>
      <c r="K234" s="231"/>
      <c r="L234" s="231"/>
      <c r="M234" s="231"/>
      <c r="N234" s="230"/>
      <c r="O234" s="230"/>
      <c r="P234" s="230"/>
      <c r="Q234" s="230"/>
      <c r="R234" s="231"/>
      <c r="S234" s="231"/>
      <c r="T234" s="231"/>
      <c r="U234" s="231"/>
      <c r="V234" s="231"/>
      <c r="W234" s="231"/>
      <c r="X234" s="23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211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64" t="s">
        <v>406</v>
      </c>
      <c r="D235" s="233"/>
      <c r="E235" s="234">
        <v>-2.3319999999999999</v>
      </c>
      <c r="F235" s="231"/>
      <c r="G235" s="231"/>
      <c r="H235" s="231"/>
      <c r="I235" s="231"/>
      <c r="J235" s="231"/>
      <c r="K235" s="231"/>
      <c r="L235" s="231"/>
      <c r="M235" s="231"/>
      <c r="N235" s="230"/>
      <c r="O235" s="230"/>
      <c r="P235" s="230"/>
      <c r="Q235" s="230"/>
      <c r="R235" s="231"/>
      <c r="S235" s="231"/>
      <c r="T235" s="231"/>
      <c r="U235" s="231"/>
      <c r="V235" s="231"/>
      <c r="W235" s="231"/>
      <c r="X235" s="23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211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4" t="s">
        <v>407</v>
      </c>
      <c r="D236" s="233"/>
      <c r="E236" s="234">
        <v>-0.90100000000000002</v>
      </c>
      <c r="F236" s="231"/>
      <c r="G236" s="231"/>
      <c r="H236" s="231"/>
      <c r="I236" s="231"/>
      <c r="J236" s="231"/>
      <c r="K236" s="231"/>
      <c r="L236" s="231"/>
      <c r="M236" s="231"/>
      <c r="N236" s="230"/>
      <c r="O236" s="230"/>
      <c r="P236" s="230"/>
      <c r="Q236" s="230"/>
      <c r="R236" s="231"/>
      <c r="S236" s="231"/>
      <c r="T236" s="231"/>
      <c r="U236" s="231"/>
      <c r="V236" s="231"/>
      <c r="W236" s="231"/>
      <c r="X236" s="231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211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64" t="s">
        <v>408</v>
      </c>
      <c r="D237" s="233"/>
      <c r="E237" s="234">
        <v>-4.3259999999999996</v>
      </c>
      <c r="F237" s="231"/>
      <c r="G237" s="231"/>
      <c r="H237" s="231"/>
      <c r="I237" s="231"/>
      <c r="J237" s="231"/>
      <c r="K237" s="231"/>
      <c r="L237" s="231"/>
      <c r="M237" s="231"/>
      <c r="N237" s="230"/>
      <c r="O237" s="230"/>
      <c r="P237" s="230"/>
      <c r="Q237" s="230"/>
      <c r="R237" s="231"/>
      <c r="S237" s="231"/>
      <c r="T237" s="231"/>
      <c r="U237" s="231"/>
      <c r="V237" s="231"/>
      <c r="W237" s="231"/>
      <c r="X237" s="23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211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64" t="s">
        <v>409</v>
      </c>
      <c r="D238" s="233"/>
      <c r="E238" s="234">
        <v>-4.32</v>
      </c>
      <c r="F238" s="231"/>
      <c r="G238" s="231"/>
      <c r="H238" s="231"/>
      <c r="I238" s="231"/>
      <c r="J238" s="231"/>
      <c r="K238" s="231"/>
      <c r="L238" s="231"/>
      <c r="M238" s="231"/>
      <c r="N238" s="230"/>
      <c r="O238" s="230"/>
      <c r="P238" s="230"/>
      <c r="Q238" s="230"/>
      <c r="R238" s="231"/>
      <c r="S238" s="231"/>
      <c r="T238" s="231"/>
      <c r="U238" s="231"/>
      <c r="V238" s="231"/>
      <c r="W238" s="231"/>
      <c r="X238" s="23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211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4">
        <v>48</v>
      </c>
      <c r="B239" s="245" t="s">
        <v>832</v>
      </c>
      <c r="C239" s="263" t="s">
        <v>833</v>
      </c>
      <c r="D239" s="246" t="s">
        <v>206</v>
      </c>
      <c r="E239" s="247">
        <v>126.69199999999999</v>
      </c>
      <c r="F239" s="248"/>
      <c r="G239" s="249">
        <f>ROUND(E239*F239,2)</f>
        <v>0</v>
      </c>
      <c r="H239" s="248"/>
      <c r="I239" s="249">
        <f>ROUND(E239*H239,2)</f>
        <v>0</v>
      </c>
      <c r="J239" s="248"/>
      <c r="K239" s="249">
        <f>ROUND(E239*J239,2)</f>
        <v>0</v>
      </c>
      <c r="L239" s="249">
        <v>15</v>
      </c>
      <c r="M239" s="249">
        <f>G239*(1+L239/100)</f>
        <v>0</v>
      </c>
      <c r="N239" s="247">
        <v>4.8169999999999998E-2</v>
      </c>
      <c r="O239" s="247">
        <f>ROUND(E239*N239,2)</f>
        <v>6.1</v>
      </c>
      <c r="P239" s="247">
        <v>0</v>
      </c>
      <c r="Q239" s="247">
        <f>ROUND(E239*P239,2)</f>
        <v>0</v>
      </c>
      <c r="R239" s="249"/>
      <c r="S239" s="249" t="s">
        <v>207</v>
      </c>
      <c r="T239" s="250" t="s">
        <v>207</v>
      </c>
      <c r="U239" s="231">
        <v>0.74</v>
      </c>
      <c r="V239" s="231">
        <f>ROUND(E239*U239,2)</f>
        <v>93.75</v>
      </c>
      <c r="W239" s="231"/>
      <c r="X239" s="231" t="s">
        <v>208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209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64" t="s">
        <v>834</v>
      </c>
      <c r="D240" s="233"/>
      <c r="E240" s="234">
        <v>62.040500000000002</v>
      </c>
      <c r="F240" s="231"/>
      <c r="G240" s="231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211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4" t="s">
        <v>397</v>
      </c>
      <c r="D241" s="233"/>
      <c r="E241" s="234">
        <v>127.42449999999999</v>
      </c>
      <c r="F241" s="231"/>
      <c r="G241" s="231"/>
      <c r="H241" s="231"/>
      <c r="I241" s="231"/>
      <c r="J241" s="231"/>
      <c r="K241" s="231"/>
      <c r="L241" s="231"/>
      <c r="M241" s="231"/>
      <c r="N241" s="230"/>
      <c r="O241" s="230"/>
      <c r="P241" s="230"/>
      <c r="Q241" s="230"/>
      <c r="R241" s="231"/>
      <c r="S241" s="231"/>
      <c r="T241" s="231"/>
      <c r="U241" s="231"/>
      <c r="V241" s="231"/>
      <c r="W241" s="231"/>
      <c r="X241" s="23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211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64" t="s">
        <v>398</v>
      </c>
      <c r="D242" s="233"/>
      <c r="E242" s="234">
        <v>-11.22</v>
      </c>
      <c r="F242" s="231"/>
      <c r="G242" s="231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211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27"/>
      <c r="B243" s="228"/>
      <c r="C243" s="264" t="s">
        <v>399</v>
      </c>
      <c r="D243" s="233"/>
      <c r="E243" s="234">
        <v>-11.34</v>
      </c>
      <c r="F243" s="231"/>
      <c r="G243" s="231"/>
      <c r="H243" s="231"/>
      <c r="I243" s="231"/>
      <c r="J243" s="231"/>
      <c r="K243" s="231"/>
      <c r="L243" s="231"/>
      <c r="M243" s="231"/>
      <c r="N243" s="230"/>
      <c r="O243" s="230"/>
      <c r="P243" s="230"/>
      <c r="Q243" s="230"/>
      <c r="R243" s="231"/>
      <c r="S243" s="231"/>
      <c r="T243" s="231"/>
      <c r="U243" s="231"/>
      <c r="V243" s="231"/>
      <c r="W243" s="231"/>
      <c r="X243" s="23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211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64" t="s">
        <v>400</v>
      </c>
      <c r="D244" s="233"/>
      <c r="E244" s="234">
        <v>-6.3</v>
      </c>
      <c r="F244" s="231"/>
      <c r="G244" s="231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211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64" t="s">
        <v>401</v>
      </c>
      <c r="D245" s="233"/>
      <c r="E245" s="234">
        <v>-8.4550000000000001</v>
      </c>
      <c r="F245" s="231"/>
      <c r="G245" s="231"/>
      <c r="H245" s="231"/>
      <c r="I245" s="231"/>
      <c r="J245" s="231"/>
      <c r="K245" s="231"/>
      <c r="L245" s="231"/>
      <c r="M245" s="231"/>
      <c r="N245" s="230"/>
      <c r="O245" s="230"/>
      <c r="P245" s="230"/>
      <c r="Q245" s="230"/>
      <c r="R245" s="231"/>
      <c r="S245" s="231"/>
      <c r="T245" s="231"/>
      <c r="U245" s="231"/>
      <c r="V245" s="231"/>
      <c r="W245" s="231"/>
      <c r="X245" s="23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211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64" t="s">
        <v>402</v>
      </c>
      <c r="D246" s="233"/>
      <c r="E246" s="234">
        <v>-1.8</v>
      </c>
      <c r="F246" s="231"/>
      <c r="G246" s="231"/>
      <c r="H246" s="231"/>
      <c r="I246" s="231"/>
      <c r="J246" s="231"/>
      <c r="K246" s="231"/>
      <c r="L246" s="231"/>
      <c r="M246" s="231"/>
      <c r="N246" s="230"/>
      <c r="O246" s="230"/>
      <c r="P246" s="230"/>
      <c r="Q246" s="230"/>
      <c r="R246" s="231"/>
      <c r="S246" s="231"/>
      <c r="T246" s="231"/>
      <c r="U246" s="231"/>
      <c r="V246" s="231"/>
      <c r="W246" s="231"/>
      <c r="X246" s="23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211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64" t="s">
        <v>403</v>
      </c>
      <c r="D247" s="233"/>
      <c r="E247" s="234">
        <v>-1.8</v>
      </c>
      <c r="F247" s="231"/>
      <c r="G247" s="231"/>
      <c r="H247" s="231"/>
      <c r="I247" s="231"/>
      <c r="J247" s="231"/>
      <c r="K247" s="231"/>
      <c r="L247" s="231"/>
      <c r="M247" s="231"/>
      <c r="N247" s="230"/>
      <c r="O247" s="230"/>
      <c r="P247" s="230"/>
      <c r="Q247" s="230"/>
      <c r="R247" s="231"/>
      <c r="S247" s="231"/>
      <c r="T247" s="231"/>
      <c r="U247" s="231"/>
      <c r="V247" s="231"/>
      <c r="W247" s="231"/>
      <c r="X247" s="23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211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64" t="s">
        <v>405</v>
      </c>
      <c r="D248" s="233"/>
      <c r="E248" s="234">
        <v>-2.4119999999999999</v>
      </c>
      <c r="F248" s="231"/>
      <c r="G248" s="231"/>
      <c r="H248" s="231"/>
      <c r="I248" s="231"/>
      <c r="J248" s="231"/>
      <c r="K248" s="231"/>
      <c r="L248" s="231"/>
      <c r="M248" s="231"/>
      <c r="N248" s="230"/>
      <c r="O248" s="230"/>
      <c r="P248" s="230"/>
      <c r="Q248" s="230"/>
      <c r="R248" s="231"/>
      <c r="S248" s="231"/>
      <c r="T248" s="231"/>
      <c r="U248" s="231"/>
      <c r="V248" s="231"/>
      <c r="W248" s="231"/>
      <c r="X248" s="231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211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64" t="s">
        <v>408</v>
      </c>
      <c r="D249" s="233"/>
      <c r="E249" s="234">
        <v>-4.3259999999999996</v>
      </c>
      <c r="F249" s="231"/>
      <c r="G249" s="231"/>
      <c r="H249" s="231"/>
      <c r="I249" s="231"/>
      <c r="J249" s="231"/>
      <c r="K249" s="231"/>
      <c r="L249" s="231"/>
      <c r="M249" s="231"/>
      <c r="N249" s="230"/>
      <c r="O249" s="230"/>
      <c r="P249" s="230"/>
      <c r="Q249" s="230"/>
      <c r="R249" s="231"/>
      <c r="S249" s="231"/>
      <c r="T249" s="231"/>
      <c r="U249" s="231"/>
      <c r="V249" s="231"/>
      <c r="W249" s="231"/>
      <c r="X249" s="23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211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27"/>
      <c r="B250" s="228"/>
      <c r="C250" s="264" t="s">
        <v>835</v>
      </c>
      <c r="D250" s="233"/>
      <c r="E250" s="234">
        <v>-15.12</v>
      </c>
      <c r="F250" s="231"/>
      <c r="G250" s="231"/>
      <c r="H250" s="231"/>
      <c r="I250" s="231"/>
      <c r="J250" s="231"/>
      <c r="K250" s="231"/>
      <c r="L250" s="231"/>
      <c r="M250" s="231"/>
      <c r="N250" s="230"/>
      <c r="O250" s="230"/>
      <c r="P250" s="230"/>
      <c r="Q250" s="230"/>
      <c r="R250" s="231"/>
      <c r="S250" s="231"/>
      <c r="T250" s="231"/>
      <c r="U250" s="231"/>
      <c r="V250" s="231"/>
      <c r="W250" s="231"/>
      <c r="X250" s="23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211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44">
        <v>49</v>
      </c>
      <c r="B251" s="245" t="s">
        <v>836</v>
      </c>
      <c r="C251" s="263" t="s">
        <v>837</v>
      </c>
      <c r="D251" s="246" t="s">
        <v>206</v>
      </c>
      <c r="E251" s="247">
        <v>27.384499999999999</v>
      </c>
      <c r="F251" s="248"/>
      <c r="G251" s="249">
        <f>ROUND(E251*F251,2)</f>
        <v>0</v>
      </c>
      <c r="H251" s="248"/>
      <c r="I251" s="249">
        <f>ROUND(E251*H251,2)</f>
        <v>0</v>
      </c>
      <c r="J251" s="248"/>
      <c r="K251" s="249">
        <f>ROUND(E251*J251,2)</f>
        <v>0</v>
      </c>
      <c r="L251" s="249">
        <v>15</v>
      </c>
      <c r="M251" s="249">
        <f>G251*(1+L251/100)</f>
        <v>0</v>
      </c>
      <c r="N251" s="247">
        <v>3.6800000000000001E-3</v>
      </c>
      <c r="O251" s="247">
        <f>ROUND(E251*N251,2)</f>
        <v>0.1</v>
      </c>
      <c r="P251" s="247">
        <v>0</v>
      </c>
      <c r="Q251" s="247">
        <f>ROUND(E251*P251,2)</f>
        <v>0</v>
      </c>
      <c r="R251" s="249"/>
      <c r="S251" s="249" t="s">
        <v>207</v>
      </c>
      <c r="T251" s="250" t="s">
        <v>207</v>
      </c>
      <c r="U251" s="231">
        <v>0.46</v>
      </c>
      <c r="V251" s="231">
        <f>ROUND(E251*U251,2)</f>
        <v>12.6</v>
      </c>
      <c r="W251" s="231"/>
      <c r="X251" s="231" t="s">
        <v>208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209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7"/>
      <c r="B252" s="228"/>
      <c r="C252" s="264" t="s">
        <v>838</v>
      </c>
      <c r="D252" s="233"/>
      <c r="E252" s="234">
        <v>16.717500000000001</v>
      </c>
      <c r="F252" s="231"/>
      <c r="G252" s="231"/>
      <c r="H252" s="231"/>
      <c r="I252" s="231"/>
      <c r="J252" s="231"/>
      <c r="K252" s="231"/>
      <c r="L252" s="231"/>
      <c r="M252" s="231"/>
      <c r="N252" s="230"/>
      <c r="O252" s="230"/>
      <c r="P252" s="230"/>
      <c r="Q252" s="230"/>
      <c r="R252" s="231"/>
      <c r="S252" s="231"/>
      <c r="T252" s="231"/>
      <c r="U252" s="231"/>
      <c r="V252" s="231"/>
      <c r="W252" s="231"/>
      <c r="X252" s="231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211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64" t="s">
        <v>839</v>
      </c>
      <c r="D253" s="233"/>
      <c r="E253" s="234">
        <v>-2.0684999999999998</v>
      </c>
      <c r="F253" s="231"/>
      <c r="G253" s="231"/>
      <c r="H253" s="231"/>
      <c r="I253" s="231"/>
      <c r="J253" s="231"/>
      <c r="K253" s="231"/>
      <c r="L253" s="231"/>
      <c r="M253" s="231"/>
      <c r="N253" s="230"/>
      <c r="O253" s="230"/>
      <c r="P253" s="230"/>
      <c r="Q253" s="230"/>
      <c r="R253" s="231"/>
      <c r="S253" s="231"/>
      <c r="T253" s="231"/>
      <c r="U253" s="231"/>
      <c r="V253" s="231"/>
      <c r="W253" s="231"/>
      <c r="X253" s="231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211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64" t="s">
        <v>409</v>
      </c>
      <c r="D254" s="233"/>
      <c r="E254" s="234">
        <v>-4.32</v>
      </c>
      <c r="F254" s="231"/>
      <c r="G254" s="231"/>
      <c r="H254" s="231"/>
      <c r="I254" s="231"/>
      <c r="J254" s="231"/>
      <c r="K254" s="231"/>
      <c r="L254" s="231"/>
      <c r="M254" s="231"/>
      <c r="N254" s="230"/>
      <c r="O254" s="230"/>
      <c r="P254" s="230"/>
      <c r="Q254" s="230"/>
      <c r="R254" s="231"/>
      <c r="S254" s="231"/>
      <c r="T254" s="231"/>
      <c r="U254" s="231"/>
      <c r="V254" s="231"/>
      <c r="W254" s="231"/>
      <c r="X254" s="231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211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27"/>
      <c r="B255" s="228"/>
      <c r="C255" s="264" t="s">
        <v>840</v>
      </c>
      <c r="D255" s="233"/>
      <c r="E255" s="234">
        <v>16.559999999999999</v>
      </c>
      <c r="F255" s="231"/>
      <c r="G255" s="231"/>
      <c r="H255" s="231"/>
      <c r="I255" s="231"/>
      <c r="J255" s="231"/>
      <c r="K255" s="231"/>
      <c r="L255" s="231"/>
      <c r="M255" s="231"/>
      <c r="N255" s="230"/>
      <c r="O255" s="230"/>
      <c r="P255" s="230"/>
      <c r="Q255" s="230"/>
      <c r="R255" s="231"/>
      <c r="S255" s="231"/>
      <c r="T255" s="231"/>
      <c r="U255" s="231"/>
      <c r="V255" s="231"/>
      <c r="W255" s="231"/>
      <c r="X255" s="231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211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64" t="s">
        <v>841</v>
      </c>
      <c r="D256" s="233"/>
      <c r="E256" s="234">
        <v>-0.90100000000000002</v>
      </c>
      <c r="F256" s="231"/>
      <c r="G256" s="231"/>
      <c r="H256" s="231"/>
      <c r="I256" s="231"/>
      <c r="J256" s="231"/>
      <c r="K256" s="231"/>
      <c r="L256" s="231"/>
      <c r="M256" s="231"/>
      <c r="N256" s="230"/>
      <c r="O256" s="230"/>
      <c r="P256" s="230"/>
      <c r="Q256" s="230"/>
      <c r="R256" s="231"/>
      <c r="S256" s="231"/>
      <c r="T256" s="231"/>
      <c r="U256" s="231"/>
      <c r="V256" s="231"/>
      <c r="W256" s="231"/>
      <c r="X256" s="231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211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27"/>
      <c r="B257" s="228"/>
      <c r="C257" s="264" t="s">
        <v>842</v>
      </c>
      <c r="D257" s="233"/>
      <c r="E257" s="234">
        <v>-2.0684999999999998</v>
      </c>
      <c r="F257" s="231"/>
      <c r="G257" s="231"/>
      <c r="H257" s="231"/>
      <c r="I257" s="231"/>
      <c r="J257" s="231"/>
      <c r="K257" s="231"/>
      <c r="L257" s="231"/>
      <c r="M257" s="231"/>
      <c r="N257" s="230"/>
      <c r="O257" s="230"/>
      <c r="P257" s="230"/>
      <c r="Q257" s="230"/>
      <c r="R257" s="231"/>
      <c r="S257" s="231"/>
      <c r="T257" s="231"/>
      <c r="U257" s="231"/>
      <c r="V257" s="231"/>
      <c r="W257" s="231"/>
      <c r="X257" s="231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211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64" t="s">
        <v>823</v>
      </c>
      <c r="D258" s="233"/>
      <c r="E258" s="234">
        <v>3.4649999999999999</v>
      </c>
      <c r="F258" s="231"/>
      <c r="G258" s="231"/>
      <c r="H258" s="231"/>
      <c r="I258" s="231"/>
      <c r="J258" s="231"/>
      <c r="K258" s="231"/>
      <c r="L258" s="231"/>
      <c r="M258" s="231"/>
      <c r="N258" s="230"/>
      <c r="O258" s="230"/>
      <c r="P258" s="230"/>
      <c r="Q258" s="230"/>
      <c r="R258" s="231"/>
      <c r="S258" s="231"/>
      <c r="T258" s="231"/>
      <c r="U258" s="231"/>
      <c r="V258" s="231"/>
      <c r="W258" s="231"/>
      <c r="X258" s="231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211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0.399999999999999" outlineLevel="1" x14ac:dyDescent="0.25">
      <c r="A259" s="244">
        <v>50</v>
      </c>
      <c r="B259" s="245" t="s">
        <v>843</v>
      </c>
      <c r="C259" s="263" t="s">
        <v>844</v>
      </c>
      <c r="D259" s="246" t="s">
        <v>206</v>
      </c>
      <c r="E259" s="247">
        <v>1.1145</v>
      </c>
      <c r="F259" s="248"/>
      <c r="G259" s="249">
        <f>ROUND(E259*F259,2)</f>
        <v>0</v>
      </c>
      <c r="H259" s="248"/>
      <c r="I259" s="249">
        <f>ROUND(E259*H259,2)</f>
        <v>0</v>
      </c>
      <c r="J259" s="248"/>
      <c r="K259" s="249">
        <f>ROUND(E259*J259,2)</f>
        <v>0</v>
      </c>
      <c r="L259" s="249">
        <v>15</v>
      </c>
      <c r="M259" s="249">
        <f>G259*(1+L259/100)</f>
        <v>0</v>
      </c>
      <c r="N259" s="247">
        <v>1.2149999999999999E-2</v>
      </c>
      <c r="O259" s="247">
        <f>ROUND(E259*N259,2)</f>
        <v>0.01</v>
      </c>
      <c r="P259" s="247">
        <v>0</v>
      </c>
      <c r="Q259" s="247">
        <f>ROUND(E259*P259,2)</f>
        <v>0</v>
      </c>
      <c r="R259" s="249"/>
      <c r="S259" s="249" t="s">
        <v>421</v>
      </c>
      <c r="T259" s="250" t="s">
        <v>207</v>
      </c>
      <c r="U259" s="231">
        <v>1.2558</v>
      </c>
      <c r="V259" s="231">
        <f>ROUND(E259*U259,2)</f>
        <v>1.4</v>
      </c>
      <c r="W259" s="231"/>
      <c r="X259" s="231" t="s">
        <v>208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209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64" t="s">
        <v>845</v>
      </c>
      <c r="D260" s="233"/>
      <c r="E260" s="234">
        <v>1.1145</v>
      </c>
      <c r="F260" s="231"/>
      <c r="G260" s="231"/>
      <c r="H260" s="231"/>
      <c r="I260" s="231"/>
      <c r="J260" s="231"/>
      <c r="K260" s="231"/>
      <c r="L260" s="231"/>
      <c r="M260" s="231"/>
      <c r="N260" s="230"/>
      <c r="O260" s="230"/>
      <c r="P260" s="230"/>
      <c r="Q260" s="230"/>
      <c r="R260" s="231"/>
      <c r="S260" s="231"/>
      <c r="T260" s="231"/>
      <c r="U260" s="231"/>
      <c r="V260" s="231"/>
      <c r="W260" s="231"/>
      <c r="X260" s="231"/>
      <c r="Y260" s="210"/>
      <c r="Z260" s="210"/>
      <c r="AA260" s="210"/>
      <c r="AB260" s="210"/>
      <c r="AC260" s="210"/>
      <c r="AD260" s="210"/>
      <c r="AE260" s="210"/>
      <c r="AF260" s="210"/>
      <c r="AG260" s="210" t="s">
        <v>211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x14ac:dyDescent="0.25">
      <c r="A261" s="238" t="s">
        <v>202</v>
      </c>
      <c r="B261" s="239" t="s">
        <v>92</v>
      </c>
      <c r="C261" s="262" t="s">
        <v>93</v>
      </c>
      <c r="D261" s="240"/>
      <c r="E261" s="241"/>
      <c r="F261" s="242"/>
      <c r="G261" s="242">
        <f>SUMIF(AG262:AG272,"&lt;&gt;NOR",G262:G272)</f>
        <v>0</v>
      </c>
      <c r="H261" s="242"/>
      <c r="I261" s="242">
        <f>SUM(I262:I272)</f>
        <v>0</v>
      </c>
      <c r="J261" s="242"/>
      <c r="K261" s="242">
        <f>SUM(K262:K272)</f>
        <v>0</v>
      </c>
      <c r="L261" s="242"/>
      <c r="M261" s="242">
        <f>SUM(M262:M272)</f>
        <v>0</v>
      </c>
      <c r="N261" s="241"/>
      <c r="O261" s="241">
        <f>SUM(O262:O272)</f>
        <v>27.52</v>
      </c>
      <c r="P261" s="241"/>
      <c r="Q261" s="241">
        <f>SUM(Q262:Q272)</f>
        <v>0</v>
      </c>
      <c r="R261" s="242"/>
      <c r="S261" s="242"/>
      <c r="T261" s="243"/>
      <c r="U261" s="237"/>
      <c r="V261" s="237">
        <f>SUM(V262:V272)</f>
        <v>77.36</v>
      </c>
      <c r="W261" s="237"/>
      <c r="X261" s="237"/>
      <c r="AG261" t="s">
        <v>203</v>
      </c>
    </row>
    <row r="262" spans="1:60" outlineLevel="1" x14ac:dyDescent="0.25">
      <c r="A262" s="244">
        <v>51</v>
      </c>
      <c r="B262" s="245" t="s">
        <v>846</v>
      </c>
      <c r="C262" s="263" t="s">
        <v>847</v>
      </c>
      <c r="D262" s="246" t="s">
        <v>214</v>
      </c>
      <c r="E262" s="247">
        <v>0.38400000000000001</v>
      </c>
      <c r="F262" s="248"/>
      <c r="G262" s="249">
        <f>ROUND(E262*F262,2)</f>
        <v>0</v>
      </c>
      <c r="H262" s="248"/>
      <c r="I262" s="249">
        <f>ROUND(E262*H262,2)</f>
        <v>0</v>
      </c>
      <c r="J262" s="248"/>
      <c r="K262" s="249">
        <f>ROUND(E262*J262,2)</f>
        <v>0</v>
      </c>
      <c r="L262" s="249">
        <v>15</v>
      </c>
      <c r="M262" s="249">
        <f>G262*(1+L262/100)</f>
        <v>0</v>
      </c>
      <c r="N262" s="247">
        <v>0</v>
      </c>
      <c r="O262" s="247">
        <f>ROUND(E262*N262,2)</f>
        <v>0</v>
      </c>
      <c r="P262" s="247">
        <v>0</v>
      </c>
      <c r="Q262" s="247">
        <f>ROUND(E262*P262,2)</f>
        <v>0</v>
      </c>
      <c r="R262" s="249"/>
      <c r="S262" s="249" t="s">
        <v>207</v>
      </c>
      <c r="T262" s="250" t="s">
        <v>207</v>
      </c>
      <c r="U262" s="231">
        <v>1.84</v>
      </c>
      <c r="V262" s="231">
        <f>ROUND(E262*U262,2)</f>
        <v>0.71</v>
      </c>
      <c r="W262" s="231"/>
      <c r="X262" s="231" t="s">
        <v>208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209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27"/>
      <c r="B263" s="228"/>
      <c r="C263" s="264" t="s">
        <v>848</v>
      </c>
      <c r="D263" s="233"/>
      <c r="E263" s="234">
        <v>0.38400000000000001</v>
      </c>
      <c r="F263" s="231"/>
      <c r="G263" s="231"/>
      <c r="H263" s="231"/>
      <c r="I263" s="231"/>
      <c r="J263" s="231"/>
      <c r="K263" s="231"/>
      <c r="L263" s="231"/>
      <c r="M263" s="231"/>
      <c r="N263" s="230"/>
      <c r="O263" s="230"/>
      <c r="P263" s="230"/>
      <c r="Q263" s="230"/>
      <c r="R263" s="231"/>
      <c r="S263" s="231"/>
      <c r="T263" s="231"/>
      <c r="U263" s="231"/>
      <c r="V263" s="231"/>
      <c r="W263" s="231"/>
      <c r="X263" s="231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211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0.399999999999999" outlineLevel="1" x14ac:dyDescent="0.25">
      <c r="A264" s="251">
        <v>52</v>
      </c>
      <c r="B264" s="252" t="s">
        <v>849</v>
      </c>
      <c r="C264" s="265" t="s">
        <v>850</v>
      </c>
      <c r="D264" s="253" t="s">
        <v>214</v>
      </c>
      <c r="E264" s="254">
        <v>22.445699999999999</v>
      </c>
      <c r="F264" s="255"/>
      <c r="G264" s="256">
        <f>ROUND(E264*F264,2)</f>
        <v>0</v>
      </c>
      <c r="H264" s="255"/>
      <c r="I264" s="256">
        <f>ROUND(E264*H264,2)</f>
        <v>0</v>
      </c>
      <c r="J264" s="255"/>
      <c r="K264" s="256">
        <f>ROUND(E264*J264,2)</f>
        <v>0</v>
      </c>
      <c r="L264" s="256">
        <v>15</v>
      </c>
      <c r="M264" s="256">
        <f>G264*(1+L264/100)</f>
        <v>0</v>
      </c>
      <c r="N264" s="254">
        <v>0.01</v>
      </c>
      <c r="O264" s="254">
        <f>ROUND(E264*N264,2)</f>
        <v>0.22</v>
      </c>
      <c r="P264" s="254">
        <v>0</v>
      </c>
      <c r="Q264" s="254">
        <f>ROUND(E264*P264,2)</f>
        <v>0</v>
      </c>
      <c r="R264" s="256"/>
      <c r="S264" s="256" t="s">
        <v>421</v>
      </c>
      <c r="T264" s="257" t="s">
        <v>207</v>
      </c>
      <c r="U264" s="231">
        <v>0.67500000000000004</v>
      </c>
      <c r="V264" s="231">
        <f>ROUND(E264*U264,2)</f>
        <v>15.15</v>
      </c>
      <c r="W264" s="231"/>
      <c r="X264" s="231" t="s">
        <v>208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209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51">
        <v>53</v>
      </c>
      <c r="B265" s="252" t="s">
        <v>851</v>
      </c>
      <c r="C265" s="265" t="s">
        <v>852</v>
      </c>
      <c r="D265" s="253" t="s">
        <v>214</v>
      </c>
      <c r="E265" s="254">
        <v>22.445699999999999</v>
      </c>
      <c r="F265" s="255"/>
      <c r="G265" s="256">
        <f>ROUND(E265*F265,2)</f>
        <v>0</v>
      </c>
      <c r="H265" s="255"/>
      <c r="I265" s="256">
        <f>ROUND(E265*H265,2)</f>
        <v>0</v>
      </c>
      <c r="J265" s="255"/>
      <c r="K265" s="256">
        <f>ROUND(E265*J265,2)</f>
        <v>0</v>
      </c>
      <c r="L265" s="256">
        <v>15</v>
      </c>
      <c r="M265" s="256">
        <f>G265*(1+L265/100)</f>
        <v>0</v>
      </c>
      <c r="N265" s="254">
        <v>0</v>
      </c>
      <c r="O265" s="254">
        <f>ROUND(E265*N265,2)</f>
        <v>0</v>
      </c>
      <c r="P265" s="254">
        <v>0</v>
      </c>
      <c r="Q265" s="254">
        <f>ROUND(E265*P265,2)</f>
        <v>0</v>
      </c>
      <c r="R265" s="256"/>
      <c r="S265" s="256" t="s">
        <v>421</v>
      </c>
      <c r="T265" s="257" t="s">
        <v>207</v>
      </c>
      <c r="U265" s="231">
        <v>0.19</v>
      </c>
      <c r="V265" s="231">
        <f>ROUND(E265*U265,2)</f>
        <v>4.26</v>
      </c>
      <c r="W265" s="231"/>
      <c r="X265" s="231" t="s">
        <v>208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209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44">
        <v>54</v>
      </c>
      <c r="B266" s="245" t="s">
        <v>853</v>
      </c>
      <c r="C266" s="263" t="s">
        <v>854</v>
      </c>
      <c r="D266" s="246" t="s">
        <v>214</v>
      </c>
      <c r="E266" s="247">
        <v>22.445699999999999</v>
      </c>
      <c r="F266" s="248"/>
      <c r="G266" s="249">
        <f>ROUND(E266*F266,2)</f>
        <v>0</v>
      </c>
      <c r="H266" s="248"/>
      <c r="I266" s="249">
        <f>ROUND(E266*H266,2)</f>
        <v>0</v>
      </c>
      <c r="J266" s="248"/>
      <c r="K266" s="249">
        <f>ROUND(E266*J266,2)</f>
        <v>0</v>
      </c>
      <c r="L266" s="249">
        <v>15</v>
      </c>
      <c r="M266" s="249">
        <f>G266*(1+L266/100)</f>
        <v>0</v>
      </c>
      <c r="N266" s="247">
        <v>1.212</v>
      </c>
      <c r="O266" s="247">
        <f>ROUND(E266*N266,2)</f>
        <v>27.2</v>
      </c>
      <c r="P266" s="247">
        <v>0</v>
      </c>
      <c r="Q266" s="247">
        <f>ROUND(E266*P266,2)</f>
        <v>0</v>
      </c>
      <c r="R266" s="249"/>
      <c r="S266" s="249" t="s">
        <v>421</v>
      </c>
      <c r="T266" s="250" t="s">
        <v>207</v>
      </c>
      <c r="U266" s="231">
        <v>2.5499999999999998</v>
      </c>
      <c r="V266" s="231">
        <f>ROUND(E266*U266,2)</f>
        <v>57.24</v>
      </c>
      <c r="W266" s="231"/>
      <c r="X266" s="231" t="s">
        <v>208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209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64" t="s">
        <v>855</v>
      </c>
      <c r="D267" s="233"/>
      <c r="E267" s="234">
        <v>3.6501000000000001</v>
      </c>
      <c r="F267" s="231"/>
      <c r="G267" s="231"/>
      <c r="H267" s="231"/>
      <c r="I267" s="231"/>
      <c r="J267" s="231"/>
      <c r="K267" s="231"/>
      <c r="L267" s="231"/>
      <c r="M267" s="231"/>
      <c r="N267" s="230"/>
      <c r="O267" s="230"/>
      <c r="P267" s="230"/>
      <c r="Q267" s="230"/>
      <c r="R267" s="231"/>
      <c r="S267" s="231"/>
      <c r="T267" s="231"/>
      <c r="U267" s="231"/>
      <c r="V267" s="231"/>
      <c r="W267" s="231"/>
      <c r="X267" s="231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211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64" t="s">
        <v>856</v>
      </c>
      <c r="D268" s="233"/>
      <c r="E268" s="234">
        <v>5.4515900000000004</v>
      </c>
      <c r="F268" s="231"/>
      <c r="G268" s="231"/>
      <c r="H268" s="231"/>
      <c r="I268" s="231"/>
      <c r="J268" s="231"/>
      <c r="K268" s="231"/>
      <c r="L268" s="231"/>
      <c r="M268" s="231"/>
      <c r="N268" s="230"/>
      <c r="O268" s="230"/>
      <c r="P268" s="230"/>
      <c r="Q268" s="230"/>
      <c r="R268" s="231"/>
      <c r="S268" s="231"/>
      <c r="T268" s="231"/>
      <c r="U268" s="231"/>
      <c r="V268" s="231"/>
      <c r="W268" s="231"/>
      <c r="X268" s="231"/>
      <c r="Y268" s="210"/>
      <c r="Z268" s="210"/>
      <c r="AA268" s="210"/>
      <c r="AB268" s="210"/>
      <c r="AC268" s="210"/>
      <c r="AD268" s="210"/>
      <c r="AE268" s="210"/>
      <c r="AF268" s="210"/>
      <c r="AG268" s="210" t="s">
        <v>211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7"/>
      <c r="B269" s="228"/>
      <c r="C269" s="264" t="s">
        <v>857</v>
      </c>
      <c r="D269" s="233"/>
      <c r="E269" s="234">
        <v>8.8247</v>
      </c>
      <c r="F269" s="231"/>
      <c r="G269" s="231"/>
      <c r="H269" s="231"/>
      <c r="I269" s="231"/>
      <c r="J269" s="231"/>
      <c r="K269" s="231"/>
      <c r="L269" s="231"/>
      <c r="M269" s="231"/>
      <c r="N269" s="230"/>
      <c r="O269" s="230"/>
      <c r="P269" s="230"/>
      <c r="Q269" s="230"/>
      <c r="R269" s="231"/>
      <c r="S269" s="231"/>
      <c r="T269" s="231"/>
      <c r="U269" s="231"/>
      <c r="V269" s="231"/>
      <c r="W269" s="231"/>
      <c r="X269" s="23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211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64" t="s">
        <v>858</v>
      </c>
      <c r="D270" s="233"/>
      <c r="E270" s="234">
        <v>3.8454000000000002</v>
      </c>
      <c r="F270" s="231"/>
      <c r="G270" s="231"/>
      <c r="H270" s="231"/>
      <c r="I270" s="231"/>
      <c r="J270" s="231"/>
      <c r="K270" s="231"/>
      <c r="L270" s="231"/>
      <c r="M270" s="231"/>
      <c r="N270" s="230"/>
      <c r="O270" s="230"/>
      <c r="P270" s="230"/>
      <c r="Q270" s="230"/>
      <c r="R270" s="231"/>
      <c r="S270" s="231"/>
      <c r="T270" s="231"/>
      <c r="U270" s="231"/>
      <c r="V270" s="231"/>
      <c r="W270" s="231"/>
      <c r="X270" s="231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211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64" t="s">
        <v>859</v>
      </c>
      <c r="D271" s="233"/>
      <c r="E271" s="234">
        <v>0.67390000000000005</v>
      </c>
      <c r="F271" s="231"/>
      <c r="G271" s="231"/>
      <c r="H271" s="231"/>
      <c r="I271" s="231"/>
      <c r="J271" s="231"/>
      <c r="K271" s="231"/>
      <c r="L271" s="231"/>
      <c r="M271" s="231"/>
      <c r="N271" s="230"/>
      <c r="O271" s="230"/>
      <c r="P271" s="230"/>
      <c r="Q271" s="230"/>
      <c r="R271" s="231"/>
      <c r="S271" s="231"/>
      <c r="T271" s="231"/>
      <c r="U271" s="231"/>
      <c r="V271" s="231"/>
      <c r="W271" s="231"/>
      <c r="X271" s="231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211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20.399999999999999" outlineLevel="1" x14ac:dyDescent="0.25">
      <c r="A272" s="251">
        <v>55</v>
      </c>
      <c r="B272" s="252" t="s">
        <v>860</v>
      </c>
      <c r="C272" s="265" t="s">
        <v>861</v>
      </c>
      <c r="D272" s="253" t="s">
        <v>214</v>
      </c>
      <c r="E272" s="254">
        <v>0.374</v>
      </c>
      <c r="F272" s="255"/>
      <c r="G272" s="256">
        <f>ROUND(E272*F272,2)</f>
        <v>0</v>
      </c>
      <c r="H272" s="255"/>
      <c r="I272" s="256">
        <f>ROUND(E272*H272,2)</f>
        <v>0</v>
      </c>
      <c r="J272" s="255"/>
      <c r="K272" s="256">
        <f>ROUND(E272*J272,2)</f>
        <v>0</v>
      </c>
      <c r="L272" s="256">
        <v>15</v>
      </c>
      <c r="M272" s="256">
        <f>G272*(1+L272/100)</f>
        <v>0</v>
      </c>
      <c r="N272" s="254">
        <v>0.27500000000000002</v>
      </c>
      <c r="O272" s="254">
        <f>ROUND(E272*N272,2)</f>
        <v>0.1</v>
      </c>
      <c r="P272" s="254">
        <v>0</v>
      </c>
      <c r="Q272" s="254">
        <f>ROUND(E272*P272,2)</f>
        <v>0</v>
      </c>
      <c r="R272" s="256" t="s">
        <v>862</v>
      </c>
      <c r="S272" s="256" t="s">
        <v>207</v>
      </c>
      <c r="T272" s="257" t="s">
        <v>207</v>
      </c>
      <c r="U272" s="231">
        <v>0</v>
      </c>
      <c r="V272" s="231">
        <f>ROUND(E272*U272,2)</f>
        <v>0</v>
      </c>
      <c r="W272" s="231"/>
      <c r="X272" s="231" t="s">
        <v>863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864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x14ac:dyDescent="0.25">
      <c r="A273" s="238" t="s">
        <v>202</v>
      </c>
      <c r="B273" s="239" t="s">
        <v>94</v>
      </c>
      <c r="C273" s="262" t="s">
        <v>95</v>
      </c>
      <c r="D273" s="240"/>
      <c r="E273" s="241"/>
      <c r="F273" s="242"/>
      <c r="G273" s="242">
        <f>SUMIF(AG274:AG300,"&lt;&gt;NOR",G274:G300)</f>
        <v>0</v>
      </c>
      <c r="H273" s="242"/>
      <c r="I273" s="242">
        <f>SUM(I274:I300)</f>
        <v>0</v>
      </c>
      <c r="J273" s="242"/>
      <c r="K273" s="242">
        <f>SUM(K274:K300)</f>
        <v>0</v>
      </c>
      <c r="L273" s="242"/>
      <c r="M273" s="242">
        <f>SUM(M274:M300)</f>
        <v>0</v>
      </c>
      <c r="N273" s="241"/>
      <c r="O273" s="241">
        <f>SUM(O274:O300)</f>
        <v>0.44000000000000006</v>
      </c>
      <c r="P273" s="241"/>
      <c r="Q273" s="241">
        <f>SUM(Q274:Q300)</f>
        <v>0</v>
      </c>
      <c r="R273" s="242"/>
      <c r="S273" s="242"/>
      <c r="T273" s="243"/>
      <c r="U273" s="237"/>
      <c r="V273" s="237">
        <f>SUM(V274:V300)</f>
        <v>11.959999999999999</v>
      </c>
      <c r="W273" s="237"/>
      <c r="X273" s="237"/>
      <c r="AG273" t="s">
        <v>203</v>
      </c>
    </row>
    <row r="274" spans="1:60" outlineLevel="1" x14ac:dyDescent="0.25">
      <c r="A274" s="244">
        <v>56</v>
      </c>
      <c r="B274" s="245" t="s">
        <v>865</v>
      </c>
      <c r="C274" s="263" t="s">
        <v>866</v>
      </c>
      <c r="D274" s="246" t="s">
        <v>302</v>
      </c>
      <c r="E274" s="247">
        <v>5</v>
      </c>
      <c r="F274" s="248"/>
      <c r="G274" s="249">
        <f>ROUND(E274*F274,2)</f>
        <v>0</v>
      </c>
      <c r="H274" s="248"/>
      <c r="I274" s="249">
        <f>ROUND(E274*H274,2)</f>
        <v>0</v>
      </c>
      <c r="J274" s="248"/>
      <c r="K274" s="249">
        <f>ROUND(E274*J274,2)</f>
        <v>0</v>
      </c>
      <c r="L274" s="249">
        <v>15</v>
      </c>
      <c r="M274" s="249">
        <f>G274*(1+L274/100)</f>
        <v>0</v>
      </c>
      <c r="N274" s="247">
        <v>2.5000000000000001E-4</v>
      </c>
      <c r="O274" s="247">
        <f>ROUND(E274*N274,2)</f>
        <v>0</v>
      </c>
      <c r="P274" s="247">
        <v>0</v>
      </c>
      <c r="Q274" s="247">
        <f>ROUND(E274*P274,2)</f>
        <v>0</v>
      </c>
      <c r="R274" s="249"/>
      <c r="S274" s="249" t="s">
        <v>207</v>
      </c>
      <c r="T274" s="250" t="s">
        <v>207</v>
      </c>
      <c r="U274" s="231">
        <v>1.5</v>
      </c>
      <c r="V274" s="231">
        <f>ROUND(E274*U274,2)</f>
        <v>7.5</v>
      </c>
      <c r="W274" s="231"/>
      <c r="X274" s="231" t="s">
        <v>208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209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27"/>
      <c r="B275" s="228"/>
      <c r="C275" s="264" t="s">
        <v>867</v>
      </c>
      <c r="D275" s="233"/>
      <c r="E275" s="234">
        <v>1</v>
      </c>
      <c r="F275" s="231"/>
      <c r="G275" s="231"/>
      <c r="H275" s="231"/>
      <c r="I275" s="231"/>
      <c r="J275" s="231"/>
      <c r="K275" s="231"/>
      <c r="L275" s="231"/>
      <c r="M275" s="231"/>
      <c r="N275" s="230"/>
      <c r="O275" s="230"/>
      <c r="P275" s="230"/>
      <c r="Q275" s="230"/>
      <c r="R275" s="231"/>
      <c r="S275" s="231"/>
      <c r="T275" s="231"/>
      <c r="U275" s="231"/>
      <c r="V275" s="231"/>
      <c r="W275" s="231"/>
      <c r="X275" s="231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211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27"/>
      <c r="B276" s="228"/>
      <c r="C276" s="264" t="s">
        <v>868</v>
      </c>
      <c r="D276" s="233"/>
      <c r="E276" s="234">
        <v>1</v>
      </c>
      <c r="F276" s="231"/>
      <c r="G276" s="231"/>
      <c r="H276" s="231"/>
      <c r="I276" s="231"/>
      <c r="J276" s="231"/>
      <c r="K276" s="231"/>
      <c r="L276" s="231"/>
      <c r="M276" s="231"/>
      <c r="N276" s="230"/>
      <c r="O276" s="230"/>
      <c r="P276" s="230"/>
      <c r="Q276" s="230"/>
      <c r="R276" s="231"/>
      <c r="S276" s="231"/>
      <c r="T276" s="231"/>
      <c r="U276" s="231"/>
      <c r="V276" s="231"/>
      <c r="W276" s="231"/>
      <c r="X276" s="231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211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64" t="s">
        <v>869</v>
      </c>
      <c r="D277" s="233"/>
      <c r="E277" s="234">
        <v>3</v>
      </c>
      <c r="F277" s="231"/>
      <c r="G277" s="231"/>
      <c r="H277" s="231"/>
      <c r="I277" s="231"/>
      <c r="J277" s="231"/>
      <c r="K277" s="231"/>
      <c r="L277" s="231"/>
      <c r="M277" s="231"/>
      <c r="N277" s="230"/>
      <c r="O277" s="230"/>
      <c r="P277" s="230"/>
      <c r="Q277" s="230"/>
      <c r="R277" s="231"/>
      <c r="S277" s="231"/>
      <c r="T277" s="231"/>
      <c r="U277" s="231"/>
      <c r="V277" s="231"/>
      <c r="W277" s="231"/>
      <c r="X277" s="231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211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44">
        <v>57</v>
      </c>
      <c r="B278" s="245" t="s">
        <v>870</v>
      </c>
      <c r="C278" s="263" t="s">
        <v>871</v>
      </c>
      <c r="D278" s="246" t="s">
        <v>302</v>
      </c>
      <c r="E278" s="247">
        <v>1</v>
      </c>
      <c r="F278" s="248"/>
      <c r="G278" s="249">
        <f>ROUND(E278*F278,2)</f>
        <v>0</v>
      </c>
      <c r="H278" s="248"/>
      <c r="I278" s="249">
        <f>ROUND(E278*H278,2)</f>
        <v>0</v>
      </c>
      <c r="J278" s="248"/>
      <c r="K278" s="249">
        <f>ROUND(E278*J278,2)</f>
        <v>0</v>
      </c>
      <c r="L278" s="249">
        <v>15</v>
      </c>
      <c r="M278" s="249">
        <f>G278*(1+L278/100)</f>
        <v>0</v>
      </c>
      <c r="N278" s="247">
        <v>1.8970000000000001E-2</v>
      </c>
      <c r="O278" s="247">
        <f>ROUND(E278*N278,2)</f>
        <v>0.02</v>
      </c>
      <c r="P278" s="247">
        <v>0</v>
      </c>
      <c r="Q278" s="247">
        <f>ROUND(E278*P278,2)</f>
        <v>0</v>
      </c>
      <c r="R278" s="249"/>
      <c r="S278" s="249" t="s">
        <v>207</v>
      </c>
      <c r="T278" s="250" t="s">
        <v>207</v>
      </c>
      <c r="U278" s="231">
        <v>1.86</v>
      </c>
      <c r="V278" s="231">
        <f>ROUND(E278*U278,2)</f>
        <v>1.86</v>
      </c>
      <c r="W278" s="231"/>
      <c r="X278" s="231" t="s">
        <v>208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209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27"/>
      <c r="B279" s="228"/>
      <c r="C279" s="264" t="s">
        <v>872</v>
      </c>
      <c r="D279" s="233"/>
      <c r="E279" s="234"/>
      <c r="F279" s="231"/>
      <c r="G279" s="231"/>
      <c r="H279" s="231"/>
      <c r="I279" s="231"/>
      <c r="J279" s="231"/>
      <c r="K279" s="231"/>
      <c r="L279" s="231"/>
      <c r="M279" s="231"/>
      <c r="N279" s="230"/>
      <c r="O279" s="230"/>
      <c r="P279" s="230"/>
      <c r="Q279" s="230"/>
      <c r="R279" s="231"/>
      <c r="S279" s="231"/>
      <c r="T279" s="231"/>
      <c r="U279" s="231"/>
      <c r="V279" s="231"/>
      <c r="W279" s="231"/>
      <c r="X279" s="231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211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64" t="s">
        <v>873</v>
      </c>
      <c r="D280" s="233"/>
      <c r="E280" s="234">
        <v>1</v>
      </c>
      <c r="F280" s="231"/>
      <c r="G280" s="231"/>
      <c r="H280" s="231"/>
      <c r="I280" s="231"/>
      <c r="J280" s="231"/>
      <c r="K280" s="231"/>
      <c r="L280" s="231"/>
      <c r="M280" s="231"/>
      <c r="N280" s="230"/>
      <c r="O280" s="230"/>
      <c r="P280" s="230"/>
      <c r="Q280" s="230"/>
      <c r="R280" s="231"/>
      <c r="S280" s="231"/>
      <c r="T280" s="231"/>
      <c r="U280" s="231"/>
      <c r="V280" s="231"/>
      <c r="W280" s="231"/>
      <c r="X280" s="231"/>
      <c r="Y280" s="210"/>
      <c r="Z280" s="210"/>
      <c r="AA280" s="210"/>
      <c r="AB280" s="210"/>
      <c r="AC280" s="210"/>
      <c r="AD280" s="210"/>
      <c r="AE280" s="210"/>
      <c r="AF280" s="210"/>
      <c r="AG280" s="210" t="s">
        <v>211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4">
        <v>58</v>
      </c>
      <c r="B281" s="245" t="s">
        <v>874</v>
      </c>
      <c r="C281" s="263" t="s">
        <v>875</v>
      </c>
      <c r="D281" s="246" t="s">
        <v>302</v>
      </c>
      <c r="E281" s="247">
        <v>5</v>
      </c>
      <c r="F281" s="248"/>
      <c r="G281" s="249">
        <f>ROUND(E281*F281,2)</f>
        <v>0</v>
      </c>
      <c r="H281" s="248"/>
      <c r="I281" s="249">
        <f>ROUND(E281*H281,2)</f>
        <v>0</v>
      </c>
      <c r="J281" s="248"/>
      <c r="K281" s="249">
        <f>ROUND(E281*J281,2)</f>
        <v>0</v>
      </c>
      <c r="L281" s="249">
        <v>15</v>
      </c>
      <c r="M281" s="249">
        <f>G281*(1+L281/100)</f>
        <v>0</v>
      </c>
      <c r="N281" s="247">
        <v>9.8200000000000006E-3</v>
      </c>
      <c r="O281" s="247">
        <f>ROUND(E281*N281,2)</f>
        <v>0.05</v>
      </c>
      <c r="P281" s="247">
        <v>0</v>
      </c>
      <c r="Q281" s="247">
        <f>ROUND(E281*P281,2)</f>
        <v>0</v>
      </c>
      <c r="R281" s="249"/>
      <c r="S281" s="249" t="s">
        <v>207</v>
      </c>
      <c r="T281" s="250" t="s">
        <v>207</v>
      </c>
      <c r="U281" s="231">
        <v>0.52</v>
      </c>
      <c r="V281" s="231">
        <f>ROUND(E281*U281,2)</f>
        <v>2.6</v>
      </c>
      <c r="W281" s="231"/>
      <c r="X281" s="231" t="s">
        <v>208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209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27"/>
      <c r="B282" s="228"/>
      <c r="C282" s="264" t="s">
        <v>311</v>
      </c>
      <c r="D282" s="233"/>
      <c r="E282" s="234"/>
      <c r="F282" s="231"/>
      <c r="G282" s="231"/>
      <c r="H282" s="231"/>
      <c r="I282" s="231"/>
      <c r="J282" s="231"/>
      <c r="K282" s="231"/>
      <c r="L282" s="231"/>
      <c r="M282" s="231"/>
      <c r="N282" s="230"/>
      <c r="O282" s="230"/>
      <c r="P282" s="230"/>
      <c r="Q282" s="230"/>
      <c r="R282" s="231"/>
      <c r="S282" s="231"/>
      <c r="T282" s="231"/>
      <c r="U282" s="231"/>
      <c r="V282" s="231"/>
      <c r="W282" s="231"/>
      <c r="X282" s="231"/>
      <c r="Y282" s="210"/>
      <c r="Z282" s="210"/>
      <c r="AA282" s="210"/>
      <c r="AB282" s="210"/>
      <c r="AC282" s="210"/>
      <c r="AD282" s="210"/>
      <c r="AE282" s="210"/>
      <c r="AF282" s="210"/>
      <c r="AG282" s="210" t="s">
        <v>211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64" t="s">
        <v>876</v>
      </c>
      <c r="D283" s="233"/>
      <c r="E283" s="234">
        <v>2</v>
      </c>
      <c r="F283" s="231"/>
      <c r="G283" s="231"/>
      <c r="H283" s="231"/>
      <c r="I283" s="231"/>
      <c r="J283" s="231"/>
      <c r="K283" s="231"/>
      <c r="L283" s="231"/>
      <c r="M283" s="231"/>
      <c r="N283" s="230"/>
      <c r="O283" s="230"/>
      <c r="P283" s="230"/>
      <c r="Q283" s="230"/>
      <c r="R283" s="231"/>
      <c r="S283" s="231"/>
      <c r="T283" s="231"/>
      <c r="U283" s="231"/>
      <c r="V283" s="231"/>
      <c r="W283" s="231"/>
      <c r="X283" s="231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211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64" t="s">
        <v>877</v>
      </c>
      <c r="D284" s="233"/>
      <c r="E284" s="234">
        <v>2</v>
      </c>
      <c r="F284" s="231"/>
      <c r="G284" s="231"/>
      <c r="H284" s="231"/>
      <c r="I284" s="231"/>
      <c r="J284" s="231"/>
      <c r="K284" s="231"/>
      <c r="L284" s="231"/>
      <c r="M284" s="231"/>
      <c r="N284" s="230"/>
      <c r="O284" s="230"/>
      <c r="P284" s="230"/>
      <c r="Q284" s="230"/>
      <c r="R284" s="231"/>
      <c r="S284" s="231"/>
      <c r="T284" s="231"/>
      <c r="U284" s="231"/>
      <c r="V284" s="231"/>
      <c r="W284" s="231"/>
      <c r="X284" s="231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211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64" t="s">
        <v>878</v>
      </c>
      <c r="D285" s="233"/>
      <c r="E285" s="234"/>
      <c r="F285" s="231"/>
      <c r="G285" s="231"/>
      <c r="H285" s="231"/>
      <c r="I285" s="231"/>
      <c r="J285" s="231"/>
      <c r="K285" s="231"/>
      <c r="L285" s="231"/>
      <c r="M285" s="231"/>
      <c r="N285" s="230"/>
      <c r="O285" s="230"/>
      <c r="P285" s="230"/>
      <c r="Q285" s="230"/>
      <c r="R285" s="231"/>
      <c r="S285" s="231"/>
      <c r="T285" s="231"/>
      <c r="U285" s="231"/>
      <c r="V285" s="231"/>
      <c r="W285" s="231"/>
      <c r="X285" s="231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211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27"/>
      <c r="B286" s="228"/>
      <c r="C286" s="264" t="s">
        <v>879</v>
      </c>
      <c r="D286" s="233"/>
      <c r="E286" s="234">
        <v>1</v>
      </c>
      <c r="F286" s="231"/>
      <c r="G286" s="231"/>
      <c r="H286" s="231"/>
      <c r="I286" s="231"/>
      <c r="J286" s="231"/>
      <c r="K286" s="231"/>
      <c r="L286" s="231"/>
      <c r="M286" s="231"/>
      <c r="N286" s="230"/>
      <c r="O286" s="230"/>
      <c r="P286" s="230"/>
      <c r="Q286" s="230"/>
      <c r="R286" s="231"/>
      <c r="S286" s="231"/>
      <c r="T286" s="231"/>
      <c r="U286" s="231"/>
      <c r="V286" s="231"/>
      <c r="W286" s="231"/>
      <c r="X286" s="231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211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44">
        <v>59</v>
      </c>
      <c r="B287" s="245" t="s">
        <v>880</v>
      </c>
      <c r="C287" s="263" t="s">
        <v>881</v>
      </c>
      <c r="D287" s="246" t="s">
        <v>302</v>
      </c>
      <c r="E287" s="247">
        <v>1</v>
      </c>
      <c r="F287" s="248"/>
      <c r="G287" s="249">
        <f>ROUND(E287*F287,2)</f>
        <v>0</v>
      </c>
      <c r="H287" s="248"/>
      <c r="I287" s="249">
        <f>ROUND(E287*H287,2)</f>
        <v>0</v>
      </c>
      <c r="J287" s="248"/>
      <c r="K287" s="249">
        <f>ROUND(E287*J287,2)</f>
        <v>0</v>
      </c>
      <c r="L287" s="249">
        <v>15</v>
      </c>
      <c r="M287" s="249">
        <f>G287*(1+L287/100)</f>
        <v>0</v>
      </c>
      <c r="N287" s="247">
        <v>1.7999999999999999E-2</v>
      </c>
      <c r="O287" s="247">
        <f>ROUND(E287*N287,2)</f>
        <v>0.02</v>
      </c>
      <c r="P287" s="247">
        <v>0</v>
      </c>
      <c r="Q287" s="247">
        <f>ROUND(E287*P287,2)</f>
        <v>0</v>
      </c>
      <c r="R287" s="249" t="s">
        <v>862</v>
      </c>
      <c r="S287" s="249" t="s">
        <v>207</v>
      </c>
      <c r="T287" s="250" t="s">
        <v>207</v>
      </c>
      <c r="U287" s="231">
        <v>0</v>
      </c>
      <c r="V287" s="231">
        <f>ROUND(E287*U287,2)</f>
        <v>0</v>
      </c>
      <c r="W287" s="231"/>
      <c r="X287" s="231" t="s">
        <v>863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864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27"/>
      <c r="B288" s="228"/>
      <c r="C288" s="264" t="s">
        <v>872</v>
      </c>
      <c r="D288" s="233"/>
      <c r="E288" s="234"/>
      <c r="F288" s="231"/>
      <c r="G288" s="231"/>
      <c r="H288" s="231"/>
      <c r="I288" s="231"/>
      <c r="J288" s="231"/>
      <c r="K288" s="231"/>
      <c r="L288" s="231"/>
      <c r="M288" s="231"/>
      <c r="N288" s="230"/>
      <c r="O288" s="230"/>
      <c r="P288" s="230"/>
      <c r="Q288" s="230"/>
      <c r="R288" s="231"/>
      <c r="S288" s="231"/>
      <c r="T288" s="231"/>
      <c r="U288" s="231"/>
      <c r="V288" s="231"/>
      <c r="W288" s="231"/>
      <c r="X288" s="231"/>
      <c r="Y288" s="210"/>
      <c r="Z288" s="210"/>
      <c r="AA288" s="210"/>
      <c r="AB288" s="210"/>
      <c r="AC288" s="210"/>
      <c r="AD288" s="210"/>
      <c r="AE288" s="210"/>
      <c r="AF288" s="210"/>
      <c r="AG288" s="210" t="s">
        <v>211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27"/>
      <c r="B289" s="228"/>
      <c r="C289" s="264" t="s">
        <v>873</v>
      </c>
      <c r="D289" s="233"/>
      <c r="E289" s="234">
        <v>1</v>
      </c>
      <c r="F289" s="231"/>
      <c r="G289" s="231"/>
      <c r="H289" s="231"/>
      <c r="I289" s="231"/>
      <c r="J289" s="231"/>
      <c r="K289" s="231"/>
      <c r="L289" s="231"/>
      <c r="M289" s="231"/>
      <c r="N289" s="230"/>
      <c r="O289" s="230"/>
      <c r="P289" s="230"/>
      <c r="Q289" s="230"/>
      <c r="R289" s="231"/>
      <c r="S289" s="231"/>
      <c r="T289" s="231"/>
      <c r="U289" s="231"/>
      <c r="V289" s="231"/>
      <c r="W289" s="231"/>
      <c r="X289" s="231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211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4">
        <v>60</v>
      </c>
      <c r="B290" s="245" t="s">
        <v>882</v>
      </c>
      <c r="C290" s="263" t="s">
        <v>883</v>
      </c>
      <c r="D290" s="246" t="s">
        <v>302</v>
      </c>
      <c r="E290" s="247">
        <v>4</v>
      </c>
      <c r="F290" s="248"/>
      <c r="G290" s="249">
        <f>ROUND(E290*F290,2)</f>
        <v>0</v>
      </c>
      <c r="H290" s="248"/>
      <c r="I290" s="249">
        <f>ROUND(E290*H290,2)</f>
        <v>0</v>
      </c>
      <c r="J290" s="248"/>
      <c r="K290" s="249">
        <f>ROUND(E290*J290,2)</f>
        <v>0</v>
      </c>
      <c r="L290" s="249">
        <v>15</v>
      </c>
      <c r="M290" s="249">
        <f>G290*(1+L290/100)</f>
        <v>0</v>
      </c>
      <c r="N290" s="247">
        <v>4.4999999999999998E-2</v>
      </c>
      <c r="O290" s="247">
        <f>ROUND(E290*N290,2)</f>
        <v>0.18</v>
      </c>
      <c r="P290" s="247">
        <v>0</v>
      </c>
      <c r="Q290" s="247">
        <f>ROUND(E290*P290,2)</f>
        <v>0</v>
      </c>
      <c r="R290" s="249" t="s">
        <v>862</v>
      </c>
      <c r="S290" s="249" t="s">
        <v>207</v>
      </c>
      <c r="T290" s="250" t="s">
        <v>207</v>
      </c>
      <c r="U290" s="231">
        <v>0</v>
      </c>
      <c r="V290" s="231">
        <f>ROUND(E290*U290,2)</f>
        <v>0</v>
      </c>
      <c r="W290" s="231"/>
      <c r="X290" s="231" t="s">
        <v>863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864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27"/>
      <c r="B291" s="228"/>
      <c r="C291" s="264" t="s">
        <v>869</v>
      </c>
      <c r="D291" s="233"/>
      <c r="E291" s="234">
        <v>3</v>
      </c>
      <c r="F291" s="231"/>
      <c r="G291" s="231"/>
      <c r="H291" s="231"/>
      <c r="I291" s="231"/>
      <c r="J291" s="231"/>
      <c r="K291" s="231"/>
      <c r="L291" s="231"/>
      <c r="M291" s="231"/>
      <c r="N291" s="230"/>
      <c r="O291" s="230"/>
      <c r="P291" s="230"/>
      <c r="Q291" s="230"/>
      <c r="R291" s="231"/>
      <c r="S291" s="231"/>
      <c r="T291" s="231"/>
      <c r="U291" s="231"/>
      <c r="V291" s="231"/>
      <c r="W291" s="231"/>
      <c r="X291" s="23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211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64" t="s">
        <v>868</v>
      </c>
      <c r="D292" s="233"/>
      <c r="E292" s="234">
        <v>1</v>
      </c>
      <c r="F292" s="231"/>
      <c r="G292" s="231"/>
      <c r="H292" s="231"/>
      <c r="I292" s="231"/>
      <c r="J292" s="231"/>
      <c r="K292" s="231"/>
      <c r="L292" s="231"/>
      <c r="M292" s="231"/>
      <c r="N292" s="230"/>
      <c r="O292" s="230"/>
      <c r="P292" s="230"/>
      <c r="Q292" s="230"/>
      <c r="R292" s="231"/>
      <c r="S292" s="231"/>
      <c r="T292" s="231"/>
      <c r="U292" s="231"/>
      <c r="V292" s="231"/>
      <c r="W292" s="231"/>
      <c r="X292" s="231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211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44">
        <v>61</v>
      </c>
      <c r="B293" s="245" t="s">
        <v>884</v>
      </c>
      <c r="C293" s="263" t="s">
        <v>885</v>
      </c>
      <c r="D293" s="246" t="s">
        <v>302</v>
      </c>
      <c r="E293" s="247">
        <v>1</v>
      </c>
      <c r="F293" s="248"/>
      <c r="G293" s="249">
        <f>ROUND(E293*F293,2)</f>
        <v>0</v>
      </c>
      <c r="H293" s="248"/>
      <c r="I293" s="249">
        <f>ROUND(E293*H293,2)</f>
        <v>0</v>
      </c>
      <c r="J293" s="248"/>
      <c r="K293" s="249">
        <f>ROUND(E293*J293,2)</f>
        <v>0</v>
      </c>
      <c r="L293" s="249">
        <v>15</v>
      </c>
      <c r="M293" s="249">
        <f>G293*(1+L293/100)</f>
        <v>0</v>
      </c>
      <c r="N293" s="247">
        <v>5.2999999999999999E-2</v>
      </c>
      <c r="O293" s="247">
        <f>ROUND(E293*N293,2)</f>
        <v>0.05</v>
      </c>
      <c r="P293" s="247">
        <v>0</v>
      </c>
      <c r="Q293" s="247">
        <f>ROUND(E293*P293,2)</f>
        <v>0</v>
      </c>
      <c r="R293" s="249" t="s">
        <v>862</v>
      </c>
      <c r="S293" s="249" t="s">
        <v>207</v>
      </c>
      <c r="T293" s="250" t="s">
        <v>207</v>
      </c>
      <c r="U293" s="231">
        <v>0</v>
      </c>
      <c r="V293" s="231">
        <f>ROUND(E293*U293,2)</f>
        <v>0</v>
      </c>
      <c r="W293" s="231"/>
      <c r="X293" s="231" t="s">
        <v>863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864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64" t="s">
        <v>867</v>
      </c>
      <c r="D294" s="233"/>
      <c r="E294" s="234">
        <v>1</v>
      </c>
      <c r="F294" s="231"/>
      <c r="G294" s="231"/>
      <c r="H294" s="231"/>
      <c r="I294" s="231"/>
      <c r="J294" s="231"/>
      <c r="K294" s="231"/>
      <c r="L294" s="231"/>
      <c r="M294" s="231"/>
      <c r="N294" s="230"/>
      <c r="O294" s="230"/>
      <c r="P294" s="230"/>
      <c r="Q294" s="230"/>
      <c r="R294" s="231"/>
      <c r="S294" s="231"/>
      <c r="T294" s="231"/>
      <c r="U294" s="231"/>
      <c r="V294" s="231"/>
      <c r="W294" s="231"/>
      <c r="X294" s="231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211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0.399999999999999" outlineLevel="1" x14ac:dyDescent="0.25">
      <c r="A295" s="244">
        <v>62</v>
      </c>
      <c r="B295" s="245" t="s">
        <v>886</v>
      </c>
      <c r="C295" s="263" t="s">
        <v>887</v>
      </c>
      <c r="D295" s="246" t="s">
        <v>302</v>
      </c>
      <c r="E295" s="247">
        <v>4</v>
      </c>
      <c r="F295" s="248"/>
      <c r="G295" s="249">
        <f>ROUND(E295*F295,2)</f>
        <v>0</v>
      </c>
      <c r="H295" s="248"/>
      <c r="I295" s="249">
        <f>ROUND(E295*H295,2)</f>
        <v>0</v>
      </c>
      <c r="J295" s="248"/>
      <c r="K295" s="249">
        <f>ROUND(E295*J295,2)</f>
        <v>0</v>
      </c>
      <c r="L295" s="249">
        <v>15</v>
      </c>
      <c r="M295" s="249">
        <f>G295*(1+L295/100)</f>
        <v>0</v>
      </c>
      <c r="N295" s="247">
        <v>2.5000000000000001E-2</v>
      </c>
      <c r="O295" s="247">
        <f>ROUND(E295*N295,2)</f>
        <v>0.1</v>
      </c>
      <c r="P295" s="247">
        <v>0</v>
      </c>
      <c r="Q295" s="247">
        <f>ROUND(E295*P295,2)</f>
        <v>0</v>
      </c>
      <c r="R295" s="249" t="s">
        <v>862</v>
      </c>
      <c r="S295" s="249" t="s">
        <v>207</v>
      </c>
      <c r="T295" s="250" t="s">
        <v>207</v>
      </c>
      <c r="U295" s="231">
        <v>0</v>
      </c>
      <c r="V295" s="231">
        <f>ROUND(E295*U295,2)</f>
        <v>0</v>
      </c>
      <c r="W295" s="231"/>
      <c r="X295" s="231" t="s">
        <v>863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864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27"/>
      <c r="B296" s="228"/>
      <c r="C296" s="264" t="s">
        <v>876</v>
      </c>
      <c r="D296" s="233"/>
      <c r="E296" s="234">
        <v>2</v>
      </c>
      <c r="F296" s="231"/>
      <c r="G296" s="231"/>
      <c r="H296" s="231"/>
      <c r="I296" s="231"/>
      <c r="J296" s="231"/>
      <c r="K296" s="231"/>
      <c r="L296" s="231"/>
      <c r="M296" s="231"/>
      <c r="N296" s="230"/>
      <c r="O296" s="230"/>
      <c r="P296" s="230"/>
      <c r="Q296" s="230"/>
      <c r="R296" s="231"/>
      <c r="S296" s="231"/>
      <c r="T296" s="231"/>
      <c r="U296" s="231"/>
      <c r="V296" s="231"/>
      <c r="W296" s="231"/>
      <c r="X296" s="231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211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27"/>
      <c r="B297" s="228"/>
      <c r="C297" s="264" t="s">
        <v>888</v>
      </c>
      <c r="D297" s="233"/>
      <c r="E297" s="234">
        <v>2</v>
      </c>
      <c r="F297" s="231"/>
      <c r="G297" s="231"/>
      <c r="H297" s="231"/>
      <c r="I297" s="231"/>
      <c r="J297" s="231"/>
      <c r="K297" s="231"/>
      <c r="L297" s="231"/>
      <c r="M297" s="231"/>
      <c r="N297" s="230"/>
      <c r="O297" s="230"/>
      <c r="P297" s="230"/>
      <c r="Q297" s="230"/>
      <c r="R297" s="231"/>
      <c r="S297" s="231"/>
      <c r="T297" s="231"/>
      <c r="U297" s="231"/>
      <c r="V297" s="231"/>
      <c r="W297" s="231"/>
      <c r="X297" s="231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211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.399999999999999" outlineLevel="1" x14ac:dyDescent="0.25">
      <c r="A298" s="244">
        <v>63</v>
      </c>
      <c r="B298" s="245" t="s">
        <v>889</v>
      </c>
      <c r="C298" s="263" t="s">
        <v>890</v>
      </c>
      <c r="D298" s="246" t="s">
        <v>302</v>
      </c>
      <c r="E298" s="247">
        <v>1</v>
      </c>
      <c r="F298" s="248"/>
      <c r="G298" s="249">
        <f>ROUND(E298*F298,2)</f>
        <v>0</v>
      </c>
      <c r="H298" s="248"/>
      <c r="I298" s="249">
        <f>ROUND(E298*H298,2)</f>
        <v>0</v>
      </c>
      <c r="J298" s="248"/>
      <c r="K298" s="249">
        <f>ROUND(E298*J298,2)</f>
        <v>0</v>
      </c>
      <c r="L298" s="249">
        <v>15</v>
      </c>
      <c r="M298" s="249">
        <f>G298*(1+L298/100)</f>
        <v>0</v>
      </c>
      <c r="N298" s="247">
        <v>1.6E-2</v>
      </c>
      <c r="O298" s="247">
        <f>ROUND(E298*N298,2)</f>
        <v>0.02</v>
      </c>
      <c r="P298" s="247">
        <v>0</v>
      </c>
      <c r="Q298" s="247">
        <f>ROUND(E298*P298,2)</f>
        <v>0</v>
      </c>
      <c r="R298" s="249" t="s">
        <v>862</v>
      </c>
      <c r="S298" s="249" t="s">
        <v>207</v>
      </c>
      <c r="T298" s="250" t="s">
        <v>207</v>
      </c>
      <c r="U298" s="231">
        <v>0</v>
      </c>
      <c r="V298" s="231">
        <f>ROUND(E298*U298,2)</f>
        <v>0</v>
      </c>
      <c r="W298" s="231"/>
      <c r="X298" s="231" t="s">
        <v>863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864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64" t="s">
        <v>878</v>
      </c>
      <c r="D299" s="233"/>
      <c r="E299" s="234"/>
      <c r="F299" s="231"/>
      <c r="G299" s="231"/>
      <c r="H299" s="231"/>
      <c r="I299" s="231"/>
      <c r="J299" s="231"/>
      <c r="K299" s="231"/>
      <c r="L299" s="231"/>
      <c r="M299" s="231"/>
      <c r="N299" s="230"/>
      <c r="O299" s="230"/>
      <c r="P299" s="230"/>
      <c r="Q299" s="230"/>
      <c r="R299" s="231"/>
      <c r="S299" s="231"/>
      <c r="T299" s="231"/>
      <c r="U299" s="231"/>
      <c r="V299" s="231"/>
      <c r="W299" s="231"/>
      <c r="X299" s="231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211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64" t="s">
        <v>879</v>
      </c>
      <c r="D300" s="233"/>
      <c r="E300" s="234">
        <v>1</v>
      </c>
      <c r="F300" s="231"/>
      <c r="G300" s="231"/>
      <c r="H300" s="231"/>
      <c r="I300" s="231"/>
      <c r="J300" s="231"/>
      <c r="K300" s="231"/>
      <c r="L300" s="231"/>
      <c r="M300" s="231"/>
      <c r="N300" s="230"/>
      <c r="O300" s="230"/>
      <c r="P300" s="230"/>
      <c r="Q300" s="230"/>
      <c r="R300" s="231"/>
      <c r="S300" s="231"/>
      <c r="T300" s="231"/>
      <c r="U300" s="231"/>
      <c r="V300" s="231"/>
      <c r="W300" s="231"/>
      <c r="X300" s="231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211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x14ac:dyDescent="0.25">
      <c r="A301" s="238" t="s">
        <v>202</v>
      </c>
      <c r="B301" s="239" t="s">
        <v>96</v>
      </c>
      <c r="C301" s="262" t="s">
        <v>97</v>
      </c>
      <c r="D301" s="240"/>
      <c r="E301" s="241"/>
      <c r="F301" s="242"/>
      <c r="G301" s="242">
        <f>SUMIF(AG302:AG302,"&lt;&gt;NOR",G302:G302)</f>
        <v>0</v>
      </c>
      <c r="H301" s="242"/>
      <c r="I301" s="242">
        <f>SUM(I302:I302)</f>
        <v>0</v>
      </c>
      <c r="J301" s="242"/>
      <c r="K301" s="242">
        <f>SUM(K302:K302)</f>
        <v>0</v>
      </c>
      <c r="L301" s="242"/>
      <c r="M301" s="242">
        <f>SUM(M302:M302)</f>
        <v>0</v>
      </c>
      <c r="N301" s="241"/>
      <c r="O301" s="241">
        <f>SUM(O302:O302)</f>
        <v>0</v>
      </c>
      <c r="P301" s="241"/>
      <c r="Q301" s="241">
        <f>SUM(Q302:Q302)</f>
        <v>0</v>
      </c>
      <c r="R301" s="242"/>
      <c r="S301" s="242"/>
      <c r="T301" s="243"/>
      <c r="U301" s="237"/>
      <c r="V301" s="237">
        <f>SUM(V302:V302)</f>
        <v>160</v>
      </c>
      <c r="W301" s="237"/>
      <c r="X301" s="237"/>
      <c r="AG301" t="s">
        <v>203</v>
      </c>
    </row>
    <row r="302" spans="1:60" ht="20.399999999999999" outlineLevel="1" x14ac:dyDescent="0.25">
      <c r="A302" s="251">
        <v>64</v>
      </c>
      <c r="B302" s="252" t="s">
        <v>891</v>
      </c>
      <c r="C302" s="265" t="s">
        <v>229</v>
      </c>
      <c r="D302" s="253" t="s">
        <v>230</v>
      </c>
      <c r="E302" s="254">
        <v>160</v>
      </c>
      <c r="F302" s="255"/>
      <c r="G302" s="256">
        <f>ROUND(E302*F302,2)</f>
        <v>0</v>
      </c>
      <c r="H302" s="255"/>
      <c r="I302" s="256">
        <f>ROUND(E302*H302,2)</f>
        <v>0</v>
      </c>
      <c r="J302" s="255"/>
      <c r="K302" s="256">
        <f>ROUND(E302*J302,2)</f>
        <v>0</v>
      </c>
      <c r="L302" s="256">
        <v>15</v>
      </c>
      <c r="M302" s="256">
        <f>G302*(1+L302/100)</f>
        <v>0</v>
      </c>
      <c r="N302" s="254">
        <v>0</v>
      </c>
      <c r="O302" s="254">
        <f>ROUND(E302*N302,2)</f>
        <v>0</v>
      </c>
      <c r="P302" s="254">
        <v>0</v>
      </c>
      <c r="Q302" s="254">
        <f>ROUND(E302*P302,2)</f>
        <v>0</v>
      </c>
      <c r="R302" s="256"/>
      <c r="S302" s="256" t="s">
        <v>421</v>
      </c>
      <c r="T302" s="257" t="s">
        <v>207</v>
      </c>
      <c r="U302" s="231">
        <v>1</v>
      </c>
      <c r="V302" s="231">
        <f>ROUND(E302*U302,2)</f>
        <v>160</v>
      </c>
      <c r="W302" s="231"/>
      <c r="X302" s="231" t="s">
        <v>97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232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x14ac:dyDescent="0.25">
      <c r="A303" s="238" t="s">
        <v>202</v>
      </c>
      <c r="B303" s="239" t="s">
        <v>98</v>
      </c>
      <c r="C303" s="262" t="s">
        <v>99</v>
      </c>
      <c r="D303" s="240"/>
      <c r="E303" s="241"/>
      <c r="F303" s="242"/>
      <c r="G303" s="242">
        <f>SUMIF(AG304:AG313,"&lt;&gt;NOR",G304:G313)</f>
        <v>0</v>
      </c>
      <c r="H303" s="242"/>
      <c r="I303" s="242">
        <f>SUM(I304:I313)</f>
        <v>0</v>
      </c>
      <c r="J303" s="242"/>
      <c r="K303" s="242">
        <f>SUM(K304:K313)</f>
        <v>0</v>
      </c>
      <c r="L303" s="242"/>
      <c r="M303" s="242">
        <f>SUM(M304:M313)</f>
        <v>0</v>
      </c>
      <c r="N303" s="241"/>
      <c r="O303" s="241">
        <f>SUM(O304:O313)</f>
        <v>4.3299999999999992</v>
      </c>
      <c r="P303" s="241"/>
      <c r="Q303" s="241">
        <f>SUM(Q304:Q313)</f>
        <v>0</v>
      </c>
      <c r="R303" s="242"/>
      <c r="S303" s="242"/>
      <c r="T303" s="243"/>
      <c r="U303" s="237"/>
      <c r="V303" s="237">
        <f>SUM(V304:V313)</f>
        <v>76.13</v>
      </c>
      <c r="W303" s="237"/>
      <c r="X303" s="237"/>
      <c r="AG303" t="s">
        <v>203</v>
      </c>
    </row>
    <row r="304" spans="1:60" outlineLevel="1" x14ac:dyDescent="0.25">
      <c r="A304" s="244">
        <v>65</v>
      </c>
      <c r="B304" s="245" t="s">
        <v>892</v>
      </c>
      <c r="C304" s="263" t="s">
        <v>893</v>
      </c>
      <c r="D304" s="246" t="s">
        <v>206</v>
      </c>
      <c r="E304" s="247">
        <v>219.70509999999999</v>
      </c>
      <c r="F304" s="248"/>
      <c r="G304" s="249">
        <f>ROUND(E304*F304,2)</f>
        <v>0</v>
      </c>
      <c r="H304" s="248"/>
      <c r="I304" s="249">
        <f>ROUND(E304*H304,2)</f>
        <v>0</v>
      </c>
      <c r="J304" s="248"/>
      <c r="K304" s="249">
        <f>ROUND(E304*J304,2)</f>
        <v>0</v>
      </c>
      <c r="L304" s="249">
        <v>15</v>
      </c>
      <c r="M304" s="249">
        <f>G304*(1+L304/100)</f>
        <v>0</v>
      </c>
      <c r="N304" s="247">
        <v>1.8380000000000001E-2</v>
      </c>
      <c r="O304" s="247">
        <f>ROUND(E304*N304,2)</f>
        <v>4.04</v>
      </c>
      <c r="P304" s="247">
        <v>0</v>
      </c>
      <c r="Q304" s="247">
        <f>ROUND(E304*P304,2)</f>
        <v>0</v>
      </c>
      <c r="R304" s="249"/>
      <c r="S304" s="249" t="s">
        <v>207</v>
      </c>
      <c r="T304" s="250" t="s">
        <v>207</v>
      </c>
      <c r="U304" s="231">
        <v>0.12</v>
      </c>
      <c r="V304" s="231">
        <f>ROUND(E304*U304,2)</f>
        <v>26.36</v>
      </c>
      <c r="W304" s="231"/>
      <c r="X304" s="231" t="s">
        <v>208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209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67" t="s">
        <v>894</v>
      </c>
      <c r="D305" s="258"/>
      <c r="E305" s="258"/>
      <c r="F305" s="258"/>
      <c r="G305" s="258"/>
      <c r="H305" s="231"/>
      <c r="I305" s="231"/>
      <c r="J305" s="231"/>
      <c r="K305" s="231"/>
      <c r="L305" s="231"/>
      <c r="M305" s="231"/>
      <c r="N305" s="230"/>
      <c r="O305" s="230"/>
      <c r="P305" s="230"/>
      <c r="Q305" s="230"/>
      <c r="R305" s="231"/>
      <c r="S305" s="231"/>
      <c r="T305" s="231"/>
      <c r="U305" s="231"/>
      <c r="V305" s="231"/>
      <c r="W305" s="231"/>
      <c r="X305" s="231"/>
      <c r="Y305" s="210"/>
      <c r="Z305" s="210"/>
      <c r="AA305" s="210"/>
      <c r="AB305" s="210"/>
      <c r="AC305" s="210"/>
      <c r="AD305" s="210"/>
      <c r="AE305" s="210"/>
      <c r="AF305" s="210"/>
      <c r="AG305" s="210" t="s">
        <v>569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27"/>
      <c r="B306" s="228"/>
      <c r="C306" s="264" t="s">
        <v>397</v>
      </c>
      <c r="D306" s="233"/>
      <c r="E306" s="234">
        <v>127.42449999999999</v>
      </c>
      <c r="F306" s="231"/>
      <c r="G306" s="231"/>
      <c r="H306" s="231"/>
      <c r="I306" s="231"/>
      <c r="J306" s="231"/>
      <c r="K306" s="231"/>
      <c r="L306" s="231"/>
      <c r="M306" s="231"/>
      <c r="N306" s="230"/>
      <c r="O306" s="230"/>
      <c r="P306" s="230"/>
      <c r="Q306" s="230"/>
      <c r="R306" s="231"/>
      <c r="S306" s="231"/>
      <c r="T306" s="231"/>
      <c r="U306" s="231"/>
      <c r="V306" s="231"/>
      <c r="W306" s="231"/>
      <c r="X306" s="231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211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64" t="s">
        <v>895</v>
      </c>
      <c r="D307" s="233"/>
      <c r="E307" s="234">
        <v>92.280600000000007</v>
      </c>
      <c r="F307" s="231"/>
      <c r="G307" s="231"/>
      <c r="H307" s="231"/>
      <c r="I307" s="231"/>
      <c r="J307" s="231"/>
      <c r="K307" s="231"/>
      <c r="L307" s="231"/>
      <c r="M307" s="231"/>
      <c r="N307" s="230"/>
      <c r="O307" s="230"/>
      <c r="P307" s="230"/>
      <c r="Q307" s="230"/>
      <c r="R307" s="231"/>
      <c r="S307" s="231"/>
      <c r="T307" s="231"/>
      <c r="U307" s="231"/>
      <c r="V307" s="231"/>
      <c r="W307" s="231"/>
      <c r="X307" s="231"/>
      <c r="Y307" s="210"/>
      <c r="Z307" s="210"/>
      <c r="AA307" s="210"/>
      <c r="AB307" s="210"/>
      <c r="AC307" s="210"/>
      <c r="AD307" s="210"/>
      <c r="AE307" s="210"/>
      <c r="AF307" s="210"/>
      <c r="AG307" s="210" t="s">
        <v>211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51">
        <v>66</v>
      </c>
      <c r="B308" s="252" t="s">
        <v>896</v>
      </c>
      <c r="C308" s="265" t="s">
        <v>897</v>
      </c>
      <c r="D308" s="253" t="s">
        <v>206</v>
      </c>
      <c r="E308" s="254">
        <v>219.70509999999999</v>
      </c>
      <c r="F308" s="255"/>
      <c r="G308" s="256">
        <f>ROUND(E308*F308,2)</f>
        <v>0</v>
      </c>
      <c r="H308" s="255"/>
      <c r="I308" s="256">
        <f>ROUND(E308*H308,2)</f>
        <v>0</v>
      </c>
      <c r="J308" s="255"/>
      <c r="K308" s="256">
        <f>ROUND(E308*J308,2)</f>
        <v>0</v>
      </c>
      <c r="L308" s="256">
        <v>15</v>
      </c>
      <c r="M308" s="256">
        <f>G308*(1+L308/100)</f>
        <v>0</v>
      </c>
      <c r="N308" s="254">
        <v>8.1999999999999998E-4</v>
      </c>
      <c r="O308" s="254">
        <f>ROUND(E308*N308,2)</f>
        <v>0.18</v>
      </c>
      <c r="P308" s="254">
        <v>0</v>
      </c>
      <c r="Q308" s="254">
        <f>ROUND(E308*P308,2)</f>
        <v>0</v>
      </c>
      <c r="R308" s="256"/>
      <c r="S308" s="256" t="s">
        <v>207</v>
      </c>
      <c r="T308" s="257" t="s">
        <v>207</v>
      </c>
      <c r="U308" s="231">
        <v>6.0000000000000001E-3</v>
      </c>
      <c r="V308" s="231">
        <f>ROUND(E308*U308,2)</f>
        <v>1.32</v>
      </c>
      <c r="W308" s="231"/>
      <c r="X308" s="231" t="s">
        <v>208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209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51">
        <v>67</v>
      </c>
      <c r="B309" s="252" t="s">
        <v>898</v>
      </c>
      <c r="C309" s="265" t="s">
        <v>899</v>
      </c>
      <c r="D309" s="253" t="s">
        <v>206</v>
      </c>
      <c r="E309" s="254">
        <v>219.70509999999999</v>
      </c>
      <c r="F309" s="255"/>
      <c r="G309" s="256">
        <f>ROUND(E309*F309,2)</f>
        <v>0</v>
      </c>
      <c r="H309" s="255"/>
      <c r="I309" s="256">
        <f>ROUND(E309*H309,2)</f>
        <v>0</v>
      </c>
      <c r="J309" s="255"/>
      <c r="K309" s="256">
        <f>ROUND(E309*J309,2)</f>
        <v>0</v>
      </c>
      <c r="L309" s="256">
        <v>15</v>
      </c>
      <c r="M309" s="256">
        <f>G309*(1+L309/100)</f>
        <v>0</v>
      </c>
      <c r="N309" s="254">
        <v>0</v>
      </c>
      <c r="O309" s="254">
        <f>ROUND(E309*N309,2)</f>
        <v>0</v>
      </c>
      <c r="P309" s="254">
        <v>0</v>
      </c>
      <c r="Q309" s="254">
        <f>ROUND(E309*P309,2)</f>
        <v>0</v>
      </c>
      <c r="R309" s="256"/>
      <c r="S309" s="256" t="s">
        <v>207</v>
      </c>
      <c r="T309" s="257" t="s">
        <v>207</v>
      </c>
      <c r="U309" s="231">
        <v>0.105</v>
      </c>
      <c r="V309" s="231">
        <f>ROUND(E309*U309,2)</f>
        <v>23.07</v>
      </c>
      <c r="W309" s="231"/>
      <c r="X309" s="231" t="s">
        <v>208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209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51">
        <v>68</v>
      </c>
      <c r="B310" s="252" t="s">
        <v>900</v>
      </c>
      <c r="C310" s="265" t="s">
        <v>901</v>
      </c>
      <c r="D310" s="253" t="s">
        <v>206</v>
      </c>
      <c r="E310" s="254">
        <v>82.05</v>
      </c>
      <c r="F310" s="255"/>
      <c r="G310" s="256">
        <f>ROUND(E310*F310,2)</f>
        <v>0</v>
      </c>
      <c r="H310" s="255"/>
      <c r="I310" s="256">
        <f>ROUND(E310*H310,2)</f>
        <v>0</v>
      </c>
      <c r="J310" s="255"/>
      <c r="K310" s="256">
        <f>ROUND(E310*J310,2)</f>
        <v>0</v>
      </c>
      <c r="L310" s="256">
        <v>15</v>
      </c>
      <c r="M310" s="256">
        <f>G310*(1+L310/100)</f>
        <v>0</v>
      </c>
      <c r="N310" s="254">
        <v>1.2099999999999999E-3</v>
      </c>
      <c r="O310" s="254">
        <f>ROUND(E310*N310,2)</f>
        <v>0.1</v>
      </c>
      <c r="P310" s="254">
        <v>0</v>
      </c>
      <c r="Q310" s="254">
        <f>ROUND(E310*P310,2)</f>
        <v>0</v>
      </c>
      <c r="R310" s="256"/>
      <c r="S310" s="256" t="s">
        <v>207</v>
      </c>
      <c r="T310" s="257" t="s">
        <v>207</v>
      </c>
      <c r="U310" s="231">
        <v>0.18</v>
      </c>
      <c r="V310" s="231">
        <f>ROUND(E310*U310,2)</f>
        <v>14.77</v>
      </c>
      <c r="W310" s="231"/>
      <c r="X310" s="231" t="s">
        <v>208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209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51">
        <v>69</v>
      </c>
      <c r="B311" s="252" t="s">
        <v>902</v>
      </c>
      <c r="C311" s="265" t="s">
        <v>903</v>
      </c>
      <c r="D311" s="253" t="s">
        <v>206</v>
      </c>
      <c r="E311" s="254">
        <v>219.70509999999999</v>
      </c>
      <c r="F311" s="255"/>
      <c r="G311" s="256">
        <f>ROUND(E311*F311,2)</f>
        <v>0</v>
      </c>
      <c r="H311" s="255"/>
      <c r="I311" s="256">
        <f>ROUND(E311*H311,2)</f>
        <v>0</v>
      </c>
      <c r="J311" s="255"/>
      <c r="K311" s="256">
        <f>ROUND(E311*J311,2)</f>
        <v>0</v>
      </c>
      <c r="L311" s="256">
        <v>15</v>
      </c>
      <c r="M311" s="256">
        <f>G311*(1+L311/100)</f>
        <v>0</v>
      </c>
      <c r="N311" s="254">
        <v>0</v>
      </c>
      <c r="O311" s="254">
        <f>ROUND(E311*N311,2)</f>
        <v>0</v>
      </c>
      <c r="P311" s="254">
        <v>0</v>
      </c>
      <c r="Q311" s="254">
        <f>ROUND(E311*P311,2)</f>
        <v>0</v>
      </c>
      <c r="R311" s="256"/>
      <c r="S311" s="256" t="s">
        <v>207</v>
      </c>
      <c r="T311" s="257" t="s">
        <v>207</v>
      </c>
      <c r="U311" s="231">
        <v>3.0300000000000001E-2</v>
      </c>
      <c r="V311" s="231">
        <f>ROUND(E311*U311,2)</f>
        <v>6.66</v>
      </c>
      <c r="W311" s="231"/>
      <c r="X311" s="231" t="s">
        <v>208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209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51">
        <v>70</v>
      </c>
      <c r="B312" s="252" t="s">
        <v>904</v>
      </c>
      <c r="C312" s="265" t="s">
        <v>905</v>
      </c>
      <c r="D312" s="253" t="s">
        <v>206</v>
      </c>
      <c r="E312" s="254">
        <v>219.70509999999999</v>
      </c>
      <c r="F312" s="255"/>
      <c r="G312" s="256">
        <f>ROUND(E312*F312,2)</f>
        <v>0</v>
      </c>
      <c r="H312" s="255"/>
      <c r="I312" s="256">
        <f>ROUND(E312*H312,2)</f>
        <v>0</v>
      </c>
      <c r="J312" s="255"/>
      <c r="K312" s="256">
        <f>ROUND(E312*J312,2)</f>
        <v>0</v>
      </c>
      <c r="L312" s="256">
        <v>15</v>
      </c>
      <c r="M312" s="256">
        <f>G312*(1+L312/100)</f>
        <v>0</v>
      </c>
      <c r="N312" s="254">
        <v>5.0000000000000002E-5</v>
      </c>
      <c r="O312" s="254">
        <f>ROUND(E312*N312,2)</f>
        <v>0.01</v>
      </c>
      <c r="P312" s="254">
        <v>0</v>
      </c>
      <c r="Q312" s="254">
        <f>ROUND(E312*P312,2)</f>
        <v>0</v>
      </c>
      <c r="R312" s="256"/>
      <c r="S312" s="256" t="s">
        <v>207</v>
      </c>
      <c r="T312" s="257" t="s">
        <v>207</v>
      </c>
      <c r="U312" s="231">
        <v>0</v>
      </c>
      <c r="V312" s="231">
        <f>ROUND(E312*U312,2)</f>
        <v>0</v>
      </c>
      <c r="W312" s="231"/>
      <c r="X312" s="231" t="s">
        <v>208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209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51">
        <v>71</v>
      </c>
      <c r="B313" s="252" t="s">
        <v>906</v>
      </c>
      <c r="C313" s="265" t="s">
        <v>907</v>
      </c>
      <c r="D313" s="253" t="s">
        <v>206</v>
      </c>
      <c r="E313" s="254">
        <v>219.71510000000001</v>
      </c>
      <c r="F313" s="255"/>
      <c r="G313" s="256">
        <f>ROUND(E313*F313,2)</f>
        <v>0</v>
      </c>
      <c r="H313" s="255"/>
      <c r="I313" s="256">
        <f>ROUND(E313*H313,2)</f>
        <v>0</v>
      </c>
      <c r="J313" s="255"/>
      <c r="K313" s="256">
        <f>ROUND(E313*J313,2)</f>
        <v>0</v>
      </c>
      <c r="L313" s="256">
        <v>15</v>
      </c>
      <c r="M313" s="256">
        <f>G313*(1+L313/100)</f>
        <v>0</v>
      </c>
      <c r="N313" s="254">
        <v>0</v>
      </c>
      <c r="O313" s="254">
        <f>ROUND(E313*N313,2)</f>
        <v>0</v>
      </c>
      <c r="P313" s="254">
        <v>0</v>
      </c>
      <c r="Q313" s="254">
        <f>ROUND(E313*P313,2)</f>
        <v>0</v>
      </c>
      <c r="R313" s="256"/>
      <c r="S313" s="256" t="s">
        <v>207</v>
      </c>
      <c r="T313" s="257" t="s">
        <v>207</v>
      </c>
      <c r="U313" s="231">
        <v>1.7999999999999999E-2</v>
      </c>
      <c r="V313" s="231">
        <f>ROUND(E313*U313,2)</f>
        <v>3.95</v>
      </c>
      <c r="W313" s="231"/>
      <c r="X313" s="231" t="s">
        <v>208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209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6.4" x14ac:dyDescent="0.25">
      <c r="A314" s="238" t="s">
        <v>202</v>
      </c>
      <c r="B314" s="239" t="s">
        <v>100</v>
      </c>
      <c r="C314" s="262" t="s">
        <v>101</v>
      </c>
      <c r="D314" s="240"/>
      <c r="E314" s="241"/>
      <c r="F314" s="242"/>
      <c r="G314" s="242">
        <f>SUMIF(AG315:AG328,"&lt;&gt;NOR",G315:G328)</f>
        <v>0</v>
      </c>
      <c r="H314" s="242"/>
      <c r="I314" s="242">
        <f>SUM(I315:I328)</f>
        <v>0</v>
      </c>
      <c r="J314" s="242"/>
      <c r="K314" s="242">
        <f>SUM(K315:K328)</f>
        <v>0</v>
      </c>
      <c r="L314" s="242"/>
      <c r="M314" s="242">
        <f>SUM(M315:M328)</f>
        <v>0</v>
      </c>
      <c r="N314" s="241"/>
      <c r="O314" s="241">
        <f>SUM(O315:O328)</f>
        <v>0.33</v>
      </c>
      <c r="P314" s="241"/>
      <c r="Q314" s="241">
        <f>SUM(Q315:Q328)</f>
        <v>0</v>
      </c>
      <c r="R314" s="242"/>
      <c r="S314" s="242"/>
      <c r="T314" s="243"/>
      <c r="U314" s="237"/>
      <c r="V314" s="237">
        <f>SUM(V315:V328)</f>
        <v>102.02</v>
      </c>
      <c r="W314" s="237"/>
      <c r="X314" s="237"/>
      <c r="AG314" t="s">
        <v>203</v>
      </c>
    </row>
    <row r="315" spans="1:60" outlineLevel="1" x14ac:dyDescent="0.25">
      <c r="A315" s="244">
        <v>72</v>
      </c>
      <c r="B315" s="245" t="s">
        <v>908</v>
      </c>
      <c r="C315" s="263" t="s">
        <v>909</v>
      </c>
      <c r="D315" s="246" t="s">
        <v>206</v>
      </c>
      <c r="E315" s="247">
        <v>275</v>
      </c>
      <c r="F315" s="248"/>
      <c r="G315" s="249">
        <f>ROUND(E315*F315,2)</f>
        <v>0</v>
      </c>
      <c r="H315" s="248"/>
      <c r="I315" s="249">
        <f>ROUND(E315*H315,2)</f>
        <v>0</v>
      </c>
      <c r="J315" s="248"/>
      <c r="K315" s="249">
        <f>ROUND(E315*J315,2)</f>
        <v>0</v>
      </c>
      <c r="L315" s="249">
        <v>15</v>
      </c>
      <c r="M315" s="249">
        <f>G315*(1+L315/100)</f>
        <v>0</v>
      </c>
      <c r="N315" s="247">
        <v>4.0000000000000003E-5</v>
      </c>
      <c r="O315" s="247">
        <f>ROUND(E315*N315,2)</f>
        <v>0.01</v>
      </c>
      <c r="P315" s="247">
        <v>0</v>
      </c>
      <c r="Q315" s="247">
        <f>ROUND(E315*P315,2)</f>
        <v>0</v>
      </c>
      <c r="R315" s="249"/>
      <c r="S315" s="249" t="s">
        <v>207</v>
      </c>
      <c r="T315" s="250" t="s">
        <v>207</v>
      </c>
      <c r="U315" s="231">
        <v>0.31</v>
      </c>
      <c r="V315" s="231">
        <f>ROUND(E315*U315,2)</f>
        <v>85.25</v>
      </c>
      <c r="W315" s="231"/>
      <c r="X315" s="231" t="s">
        <v>208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209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27"/>
      <c r="B316" s="228"/>
      <c r="C316" s="264" t="s">
        <v>910</v>
      </c>
      <c r="D316" s="233"/>
      <c r="E316" s="234">
        <v>275</v>
      </c>
      <c r="F316" s="231"/>
      <c r="G316" s="231"/>
      <c r="H316" s="231"/>
      <c r="I316" s="231"/>
      <c r="J316" s="231"/>
      <c r="K316" s="231"/>
      <c r="L316" s="231"/>
      <c r="M316" s="231"/>
      <c r="N316" s="230"/>
      <c r="O316" s="230"/>
      <c r="P316" s="230"/>
      <c r="Q316" s="230"/>
      <c r="R316" s="231"/>
      <c r="S316" s="231"/>
      <c r="T316" s="231"/>
      <c r="U316" s="231"/>
      <c r="V316" s="231"/>
      <c r="W316" s="231"/>
      <c r="X316" s="231"/>
      <c r="Y316" s="210"/>
      <c r="Z316" s="210"/>
      <c r="AA316" s="210"/>
      <c r="AB316" s="210"/>
      <c r="AC316" s="210"/>
      <c r="AD316" s="210"/>
      <c r="AE316" s="210"/>
      <c r="AF316" s="210"/>
      <c r="AG316" s="210" t="s">
        <v>211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51">
        <v>73</v>
      </c>
      <c r="B317" s="252" t="s">
        <v>911</v>
      </c>
      <c r="C317" s="265" t="s">
        <v>912</v>
      </c>
      <c r="D317" s="253" t="s">
        <v>302</v>
      </c>
      <c r="E317" s="254">
        <v>5</v>
      </c>
      <c r="F317" s="255"/>
      <c r="G317" s="256">
        <f>ROUND(E317*F317,2)</f>
        <v>0</v>
      </c>
      <c r="H317" s="255"/>
      <c r="I317" s="256">
        <f>ROUND(E317*H317,2)</f>
        <v>0</v>
      </c>
      <c r="J317" s="255"/>
      <c r="K317" s="256">
        <f>ROUND(E317*J317,2)</f>
        <v>0</v>
      </c>
      <c r="L317" s="256">
        <v>15</v>
      </c>
      <c r="M317" s="256">
        <f>G317*(1+L317/100)</f>
        <v>0</v>
      </c>
      <c r="N317" s="254">
        <v>1.0000000000000001E-5</v>
      </c>
      <c r="O317" s="254">
        <f>ROUND(E317*N317,2)</f>
        <v>0</v>
      </c>
      <c r="P317" s="254">
        <v>0</v>
      </c>
      <c r="Q317" s="254">
        <f>ROUND(E317*P317,2)</f>
        <v>0</v>
      </c>
      <c r="R317" s="256"/>
      <c r="S317" s="256" t="s">
        <v>207</v>
      </c>
      <c r="T317" s="257" t="s">
        <v>207</v>
      </c>
      <c r="U317" s="231">
        <v>0.17</v>
      </c>
      <c r="V317" s="231">
        <f>ROUND(E317*U317,2)</f>
        <v>0.85</v>
      </c>
      <c r="W317" s="231"/>
      <c r="X317" s="231" t="s">
        <v>208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209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44">
        <v>74</v>
      </c>
      <c r="B318" s="245" t="s">
        <v>913</v>
      </c>
      <c r="C318" s="263" t="s">
        <v>914</v>
      </c>
      <c r="D318" s="246" t="s">
        <v>252</v>
      </c>
      <c r="E318" s="247">
        <v>17.3</v>
      </c>
      <c r="F318" s="248"/>
      <c r="G318" s="249">
        <f>ROUND(E318*F318,2)</f>
        <v>0</v>
      </c>
      <c r="H318" s="248"/>
      <c r="I318" s="249">
        <f>ROUND(E318*H318,2)</f>
        <v>0</v>
      </c>
      <c r="J318" s="248"/>
      <c r="K318" s="249">
        <f>ROUND(E318*J318,2)</f>
        <v>0</v>
      </c>
      <c r="L318" s="249">
        <v>15</v>
      </c>
      <c r="M318" s="249">
        <f>G318*(1+L318/100)</f>
        <v>0</v>
      </c>
      <c r="N318" s="247">
        <v>1.404E-2</v>
      </c>
      <c r="O318" s="247">
        <f>ROUND(E318*N318,2)</f>
        <v>0.24</v>
      </c>
      <c r="P318" s="247">
        <v>0</v>
      </c>
      <c r="Q318" s="247">
        <f>ROUND(E318*P318,2)</f>
        <v>0</v>
      </c>
      <c r="R318" s="249"/>
      <c r="S318" s="249" t="s">
        <v>207</v>
      </c>
      <c r="T318" s="250" t="s">
        <v>207</v>
      </c>
      <c r="U318" s="231">
        <v>0.92</v>
      </c>
      <c r="V318" s="231">
        <f>ROUND(E318*U318,2)</f>
        <v>15.92</v>
      </c>
      <c r="W318" s="231"/>
      <c r="X318" s="231" t="s">
        <v>208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209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27"/>
      <c r="B319" s="228"/>
      <c r="C319" s="264" t="s">
        <v>915</v>
      </c>
      <c r="D319" s="233"/>
      <c r="E319" s="234">
        <v>3.6</v>
      </c>
      <c r="F319" s="231"/>
      <c r="G319" s="231"/>
      <c r="H319" s="231"/>
      <c r="I319" s="231"/>
      <c r="J319" s="231"/>
      <c r="K319" s="231"/>
      <c r="L319" s="231"/>
      <c r="M319" s="231"/>
      <c r="N319" s="230"/>
      <c r="O319" s="230"/>
      <c r="P319" s="230"/>
      <c r="Q319" s="230"/>
      <c r="R319" s="231"/>
      <c r="S319" s="231"/>
      <c r="T319" s="231"/>
      <c r="U319" s="231"/>
      <c r="V319" s="231"/>
      <c r="W319" s="231"/>
      <c r="X319" s="231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211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27"/>
      <c r="B320" s="228"/>
      <c r="C320" s="264" t="s">
        <v>916</v>
      </c>
      <c r="D320" s="233"/>
      <c r="E320" s="234">
        <v>5.7</v>
      </c>
      <c r="F320" s="231"/>
      <c r="G320" s="231"/>
      <c r="H320" s="231"/>
      <c r="I320" s="231"/>
      <c r="J320" s="231"/>
      <c r="K320" s="231"/>
      <c r="L320" s="231"/>
      <c r="M320" s="231"/>
      <c r="N320" s="230"/>
      <c r="O320" s="230"/>
      <c r="P320" s="230"/>
      <c r="Q320" s="230"/>
      <c r="R320" s="231"/>
      <c r="S320" s="231"/>
      <c r="T320" s="231"/>
      <c r="U320" s="231"/>
      <c r="V320" s="231"/>
      <c r="W320" s="231"/>
      <c r="X320" s="231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211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7"/>
      <c r="B321" s="228"/>
      <c r="C321" s="264" t="s">
        <v>917</v>
      </c>
      <c r="D321" s="233"/>
      <c r="E321" s="234">
        <v>3.3</v>
      </c>
      <c r="F321" s="231"/>
      <c r="G321" s="231"/>
      <c r="H321" s="231"/>
      <c r="I321" s="231"/>
      <c r="J321" s="231"/>
      <c r="K321" s="231"/>
      <c r="L321" s="231"/>
      <c r="M321" s="231"/>
      <c r="N321" s="230"/>
      <c r="O321" s="230"/>
      <c r="P321" s="230"/>
      <c r="Q321" s="230"/>
      <c r="R321" s="231"/>
      <c r="S321" s="231"/>
      <c r="T321" s="231"/>
      <c r="U321" s="231"/>
      <c r="V321" s="231"/>
      <c r="W321" s="231"/>
      <c r="X321" s="231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211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27"/>
      <c r="B322" s="228"/>
      <c r="C322" s="264" t="s">
        <v>918</v>
      </c>
      <c r="D322" s="233"/>
      <c r="E322" s="234">
        <v>4.7</v>
      </c>
      <c r="F322" s="231"/>
      <c r="G322" s="231"/>
      <c r="H322" s="231"/>
      <c r="I322" s="231"/>
      <c r="J322" s="231"/>
      <c r="K322" s="231"/>
      <c r="L322" s="231"/>
      <c r="M322" s="231"/>
      <c r="N322" s="230"/>
      <c r="O322" s="230"/>
      <c r="P322" s="230"/>
      <c r="Q322" s="230"/>
      <c r="R322" s="231"/>
      <c r="S322" s="231"/>
      <c r="T322" s="231"/>
      <c r="U322" s="231"/>
      <c r="V322" s="231"/>
      <c r="W322" s="231"/>
      <c r="X322" s="231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211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0.399999999999999" outlineLevel="1" x14ac:dyDescent="0.25">
      <c r="A323" s="251">
        <v>75</v>
      </c>
      <c r="B323" s="252" t="s">
        <v>919</v>
      </c>
      <c r="C323" s="265" t="s">
        <v>920</v>
      </c>
      <c r="D323" s="253" t="s">
        <v>302</v>
      </c>
      <c r="E323" s="254">
        <v>2</v>
      </c>
      <c r="F323" s="255"/>
      <c r="G323" s="256">
        <f>ROUND(E323*F323,2)</f>
        <v>0</v>
      </c>
      <c r="H323" s="255"/>
      <c r="I323" s="256">
        <f>ROUND(E323*H323,2)</f>
        <v>0</v>
      </c>
      <c r="J323" s="255"/>
      <c r="K323" s="256">
        <f>ROUND(E323*J323,2)</f>
        <v>0</v>
      </c>
      <c r="L323" s="256">
        <v>15</v>
      </c>
      <c r="M323" s="256">
        <f>G323*(1+L323/100)</f>
        <v>0</v>
      </c>
      <c r="N323" s="254">
        <v>0</v>
      </c>
      <c r="O323" s="254">
        <f>ROUND(E323*N323,2)</f>
        <v>0</v>
      </c>
      <c r="P323" s="254">
        <v>0</v>
      </c>
      <c r="Q323" s="254">
        <f>ROUND(E323*P323,2)</f>
        <v>0</v>
      </c>
      <c r="R323" s="256"/>
      <c r="S323" s="256" t="s">
        <v>421</v>
      </c>
      <c r="T323" s="257" t="s">
        <v>710</v>
      </c>
      <c r="U323" s="231">
        <v>0</v>
      </c>
      <c r="V323" s="231">
        <f>ROUND(E323*U323,2)</f>
        <v>0</v>
      </c>
      <c r="W323" s="231"/>
      <c r="X323" s="231" t="s">
        <v>208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209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0.399999999999999" outlineLevel="1" x14ac:dyDescent="0.25">
      <c r="A324" s="251">
        <v>76</v>
      </c>
      <c r="B324" s="252" t="s">
        <v>921</v>
      </c>
      <c r="C324" s="265" t="s">
        <v>922</v>
      </c>
      <c r="D324" s="253" t="s">
        <v>302</v>
      </c>
      <c r="E324" s="254">
        <v>3</v>
      </c>
      <c r="F324" s="255"/>
      <c r="G324" s="256">
        <f>ROUND(E324*F324,2)</f>
        <v>0</v>
      </c>
      <c r="H324" s="255"/>
      <c r="I324" s="256">
        <f>ROUND(E324*H324,2)</f>
        <v>0</v>
      </c>
      <c r="J324" s="255"/>
      <c r="K324" s="256">
        <f>ROUND(E324*J324,2)</f>
        <v>0</v>
      </c>
      <c r="L324" s="256">
        <v>15</v>
      </c>
      <c r="M324" s="256">
        <f>G324*(1+L324/100)</f>
        <v>0</v>
      </c>
      <c r="N324" s="254">
        <v>0</v>
      </c>
      <c r="O324" s="254">
        <f>ROUND(E324*N324,2)</f>
        <v>0</v>
      </c>
      <c r="P324" s="254">
        <v>0</v>
      </c>
      <c r="Q324" s="254">
        <f>ROUND(E324*P324,2)</f>
        <v>0</v>
      </c>
      <c r="R324" s="256"/>
      <c r="S324" s="256" t="s">
        <v>421</v>
      </c>
      <c r="T324" s="257" t="s">
        <v>710</v>
      </c>
      <c r="U324" s="231">
        <v>0</v>
      </c>
      <c r="V324" s="231">
        <f>ROUND(E324*U324,2)</f>
        <v>0</v>
      </c>
      <c r="W324" s="231"/>
      <c r="X324" s="231" t="s">
        <v>208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209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ht="20.399999999999999" outlineLevel="1" x14ac:dyDescent="0.25">
      <c r="A325" s="251">
        <v>77</v>
      </c>
      <c r="B325" s="252" t="s">
        <v>923</v>
      </c>
      <c r="C325" s="265" t="s">
        <v>924</v>
      </c>
      <c r="D325" s="253" t="s">
        <v>302</v>
      </c>
      <c r="E325" s="254">
        <v>3</v>
      </c>
      <c r="F325" s="255"/>
      <c r="G325" s="256">
        <f>ROUND(E325*F325,2)</f>
        <v>0</v>
      </c>
      <c r="H325" s="255"/>
      <c r="I325" s="256">
        <f>ROUND(E325*H325,2)</f>
        <v>0</v>
      </c>
      <c r="J325" s="255"/>
      <c r="K325" s="256">
        <f>ROUND(E325*J325,2)</f>
        <v>0</v>
      </c>
      <c r="L325" s="256">
        <v>15</v>
      </c>
      <c r="M325" s="256">
        <f>G325*(1+L325/100)</f>
        <v>0</v>
      </c>
      <c r="N325" s="254">
        <v>0</v>
      </c>
      <c r="O325" s="254">
        <f>ROUND(E325*N325,2)</f>
        <v>0</v>
      </c>
      <c r="P325" s="254">
        <v>0</v>
      </c>
      <c r="Q325" s="254">
        <f>ROUND(E325*P325,2)</f>
        <v>0</v>
      </c>
      <c r="R325" s="256"/>
      <c r="S325" s="256" t="s">
        <v>421</v>
      </c>
      <c r="T325" s="257" t="s">
        <v>710</v>
      </c>
      <c r="U325" s="231">
        <v>0</v>
      </c>
      <c r="V325" s="231">
        <f>ROUND(E325*U325,2)</f>
        <v>0</v>
      </c>
      <c r="W325" s="231"/>
      <c r="X325" s="231" t="s">
        <v>208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209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0.399999999999999" outlineLevel="1" x14ac:dyDescent="0.25">
      <c r="A326" s="251">
        <v>78</v>
      </c>
      <c r="B326" s="252" t="s">
        <v>925</v>
      </c>
      <c r="C326" s="265" t="s">
        <v>926</v>
      </c>
      <c r="D326" s="253" t="s">
        <v>302</v>
      </c>
      <c r="E326" s="254">
        <v>1</v>
      </c>
      <c r="F326" s="255"/>
      <c r="G326" s="256">
        <f>ROUND(E326*F326,2)</f>
        <v>0</v>
      </c>
      <c r="H326" s="255"/>
      <c r="I326" s="256">
        <f>ROUND(E326*H326,2)</f>
        <v>0</v>
      </c>
      <c r="J326" s="255"/>
      <c r="K326" s="256">
        <f>ROUND(E326*J326,2)</f>
        <v>0</v>
      </c>
      <c r="L326" s="256">
        <v>15</v>
      </c>
      <c r="M326" s="256">
        <f>G326*(1+L326/100)</f>
        <v>0</v>
      </c>
      <c r="N326" s="254">
        <v>0</v>
      </c>
      <c r="O326" s="254">
        <f>ROUND(E326*N326,2)</f>
        <v>0</v>
      </c>
      <c r="P326" s="254">
        <v>0</v>
      </c>
      <c r="Q326" s="254">
        <f>ROUND(E326*P326,2)</f>
        <v>0</v>
      </c>
      <c r="R326" s="256"/>
      <c r="S326" s="256" t="s">
        <v>421</v>
      </c>
      <c r="T326" s="257" t="s">
        <v>710</v>
      </c>
      <c r="U326" s="231">
        <v>0</v>
      </c>
      <c r="V326" s="231">
        <f>ROUND(E326*U326,2)</f>
        <v>0</v>
      </c>
      <c r="W326" s="231"/>
      <c r="X326" s="231" t="s">
        <v>208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209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ht="20.399999999999999" outlineLevel="1" x14ac:dyDescent="0.25">
      <c r="A327" s="251">
        <v>79</v>
      </c>
      <c r="B327" s="252" t="s">
        <v>927</v>
      </c>
      <c r="C327" s="265" t="s">
        <v>928</v>
      </c>
      <c r="D327" s="253" t="s">
        <v>302</v>
      </c>
      <c r="E327" s="254">
        <v>1</v>
      </c>
      <c r="F327" s="255"/>
      <c r="G327" s="256">
        <f>ROUND(E327*F327,2)</f>
        <v>0</v>
      </c>
      <c r="H327" s="255"/>
      <c r="I327" s="256">
        <f>ROUND(E327*H327,2)</f>
        <v>0</v>
      </c>
      <c r="J327" s="255"/>
      <c r="K327" s="256">
        <f>ROUND(E327*J327,2)</f>
        <v>0</v>
      </c>
      <c r="L327" s="256">
        <v>15</v>
      </c>
      <c r="M327" s="256">
        <f>G327*(1+L327/100)</f>
        <v>0</v>
      </c>
      <c r="N327" s="254">
        <v>0</v>
      </c>
      <c r="O327" s="254">
        <f>ROUND(E327*N327,2)</f>
        <v>0</v>
      </c>
      <c r="P327" s="254">
        <v>0</v>
      </c>
      <c r="Q327" s="254">
        <f>ROUND(E327*P327,2)</f>
        <v>0</v>
      </c>
      <c r="R327" s="256"/>
      <c r="S327" s="256" t="s">
        <v>421</v>
      </c>
      <c r="T327" s="257" t="s">
        <v>710</v>
      </c>
      <c r="U327" s="231">
        <v>0</v>
      </c>
      <c r="V327" s="231">
        <f>ROUND(E327*U327,2)</f>
        <v>0</v>
      </c>
      <c r="W327" s="231"/>
      <c r="X327" s="231" t="s">
        <v>208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209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51">
        <v>80</v>
      </c>
      <c r="B328" s="252" t="s">
        <v>929</v>
      </c>
      <c r="C328" s="265" t="s">
        <v>930</v>
      </c>
      <c r="D328" s="253" t="s">
        <v>302</v>
      </c>
      <c r="E328" s="254">
        <v>5</v>
      </c>
      <c r="F328" s="255"/>
      <c r="G328" s="256">
        <f>ROUND(E328*F328,2)</f>
        <v>0</v>
      </c>
      <c r="H328" s="255"/>
      <c r="I328" s="256">
        <f>ROUND(E328*H328,2)</f>
        <v>0</v>
      </c>
      <c r="J328" s="255"/>
      <c r="K328" s="256">
        <f>ROUND(E328*J328,2)</f>
        <v>0</v>
      </c>
      <c r="L328" s="256">
        <v>15</v>
      </c>
      <c r="M328" s="256">
        <f>G328*(1+L328/100)</f>
        <v>0</v>
      </c>
      <c r="N328" s="254">
        <v>1.55E-2</v>
      </c>
      <c r="O328" s="254">
        <f>ROUND(E328*N328,2)</f>
        <v>0.08</v>
      </c>
      <c r="P328" s="254">
        <v>0</v>
      </c>
      <c r="Q328" s="254">
        <f>ROUND(E328*P328,2)</f>
        <v>0</v>
      </c>
      <c r="R328" s="256" t="s">
        <v>862</v>
      </c>
      <c r="S328" s="256" t="s">
        <v>207</v>
      </c>
      <c r="T328" s="257" t="s">
        <v>207</v>
      </c>
      <c r="U328" s="231">
        <v>0</v>
      </c>
      <c r="V328" s="231">
        <f>ROUND(E328*U328,2)</f>
        <v>0</v>
      </c>
      <c r="W328" s="231"/>
      <c r="X328" s="231" t="s">
        <v>863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864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x14ac:dyDescent="0.25">
      <c r="A329" s="238" t="s">
        <v>202</v>
      </c>
      <c r="B329" s="239" t="s">
        <v>104</v>
      </c>
      <c r="C329" s="262" t="s">
        <v>105</v>
      </c>
      <c r="D329" s="240"/>
      <c r="E329" s="241"/>
      <c r="F329" s="242"/>
      <c r="G329" s="242">
        <f>SUMIF(AG330:AG330,"&lt;&gt;NOR",G330:G330)</f>
        <v>0</v>
      </c>
      <c r="H329" s="242"/>
      <c r="I329" s="242">
        <f>SUM(I330:I330)</f>
        <v>0</v>
      </c>
      <c r="J329" s="242"/>
      <c r="K329" s="242">
        <f>SUM(K330:K330)</f>
        <v>0</v>
      </c>
      <c r="L329" s="242"/>
      <c r="M329" s="242">
        <f>SUM(M330:M330)</f>
        <v>0</v>
      </c>
      <c r="N329" s="241"/>
      <c r="O329" s="241">
        <f>SUM(O330:O330)</f>
        <v>0</v>
      </c>
      <c r="P329" s="241"/>
      <c r="Q329" s="241">
        <f>SUM(Q330:Q330)</f>
        <v>0</v>
      </c>
      <c r="R329" s="242"/>
      <c r="S329" s="242"/>
      <c r="T329" s="243"/>
      <c r="U329" s="237"/>
      <c r="V329" s="237">
        <f>SUM(V330:V330)</f>
        <v>366.85</v>
      </c>
      <c r="W329" s="237"/>
      <c r="X329" s="237"/>
      <c r="AG329" t="s">
        <v>203</v>
      </c>
    </row>
    <row r="330" spans="1:60" outlineLevel="1" x14ac:dyDescent="0.25">
      <c r="A330" s="251">
        <v>81</v>
      </c>
      <c r="B330" s="252" t="s">
        <v>931</v>
      </c>
      <c r="C330" s="265" t="s">
        <v>932</v>
      </c>
      <c r="D330" s="253" t="s">
        <v>539</v>
      </c>
      <c r="E330" s="254">
        <v>142.35485</v>
      </c>
      <c r="F330" s="255"/>
      <c r="G330" s="256">
        <f>ROUND(E330*F330,2)</f>
        <v>0</v>
      </c>
      <c r="H330" s="255"/>
      <c r="I330" s="256">
        <f>ROUND(E330*H330,2)</f>
        <v>0</v>
      </c>
      <c r="J330" s="255"/>
      <c r="K330" s="256">
        <f>ROUND(E330*J330,2)</f>
        <v>0</v>
      </c>
      <c r="L330" s="256">
        <v>15</v>
      </c>
      <c r="M330" s="256">
        <f>G330*(1+L330/100)</f>
        <v>0</v>
      </c>
      <c r="N330" s="254">
        <v>0</v>
      </c>
      <c r="O330" s="254">
        <f>ROUND(E330*N330,2)</f>
        <v>0</v>
      </c>
      <c r="P330" s="254">
        <v>0</v>
      </c>
      <c r="Q330" s="254">
        <f>ROUND(E330*P330,2)</f>
        <v>0</v>
      </c>
      <c r="R330" s="256"/>
      <c r="S330" s="256" t="s">
        <v>207</v>
      </c>
      <c r="T330" s="257" t="s">
        <v>207</v>
      </c>
      <c r="U330" s="231">
        <v>2.577</v>
      </c>
      <c r="V330" s="231">
        <f>ROUND(E330*U330,2)</f>
        <v>366.85</v>
      </c>
      <c r="W330" s="231"/>
      <c r="X330" s="231" t="s">
        <v>933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934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x14ac:dyDescent="0.25">
      <c r="A331" s="238" t="s">
        <v>202</v>
      </c>
      <c r="B331" s="239" t="s">
        <v>109</v>
      </c>
      <c r="C331" s="262" t="s">
        <v>110</v>
      </c>
      <c r="D331" s="240"/>
      <c r="E331" s="241"/>
      <c r="F331" s="242"/>
      <c r="G331" s="242">
        <f>SUMIF(AG332:AG343,"&lt;&gt;NOR",G332:G343)</f>
        <v>0</v>
      </c>
      <c r="H331" s="242"/>
      <c r="I331" s="242">
        <f>SUM(I332:I343)</f>
        <v>0</v>
      </c>
      <c r="J331" s="242"/>
      <c r="K331" s="242">
        <f>SUM(K332:K343)</f>
        <v>0</v>
      </c>
      <c r="L331" s="242"/>
      <c r="M331" s="242">
        <f>SUM(M332:M343)</f>
        <v>0</v>
      </c>
      <c r="N331" s="241"/>
      <c r="O331" s="241">
        <f>SUM(O332:O343)</f>
        <v>0.14000000000000001</v>
      </c>
      <c r="P331" s="241"/>
      <c r="Q331" s="241">
        <f>SUM(Q332:Q343)</f>
        <v>0</v>
      </c>
      <c r="R331" s="242"/>
      <c r="S331" s="242"/>
      <c r="T331" s="243"/>
      <c r="U331" s="237"/>
      <c r="V331" s="237">
        <f>SUM(V332:V343)</f>
        <v>14.66</v>
      </c>
      <c r="W331" s="237"/>
      <c r="X331" s="237"/>
      <c r="AG331" t="s">
        <v>203</v>
      </c>
    </row>
    <row r="332" spans="1:60" outlineLevel="1" x14ac:dyDescent="0.25">
      <c r="A332" s="244">
        <v>82</v>
      </c>
      <c r="B332" s="245" t="s">
        <v>935</v>
      </c>
      <c r="C332" s="263" t="s">
        <v>936</v>
      </c>
      <c r="D332" s="246" t="s">
        <v>206</v>
      </c>
      <c r="E332" s="247">
        <v>37.58</v>
      </c>
      <c r="F332" s="248"/>
      <c r="G332" s="249">
        <f>ROUND(E332*F332,2)</f>
        <v>0</v>
      </c>
      <c r="H332" s="248"/>
      <c r="I332" s="249">
        <f>ROUND(E332*H332,2)</f>
        <v>0</v>
      </c>
      <c r="J332" s="248"/>
      <c r="K332" s="249">
        <f>ROUND(E332*J332,2)</f>
        <v>0</v>
      </c>
      <c r="L332" s="249">
        <v>15</v>
      </c>
      <c r="M332" s="249">
        <f>G332*(1+L332/100)</f>
        <v>0</v>
      </c>
      <c r="N332" s="247">
        <v>3.6800000000000001E-3</v>
      </c>
      <c r="O332" s="247">
        <f>ROUND(E332*N332,2)</f>
        <v>0.14000000000000001</v>
      </c>
      <c r="P332" s="247">
        <v>0</v>
      </c>
      <c r="Q332" s="247">
        <f>ROUND(E332*P332,2)</f>
        <v>0</v>
      </c>
      <c r="R332" s="249"/>
      <c r="S332" s="249" t="s">
        <v>207</v>
      </c>
      <c r="T332" s="250" t="s">
        <v>207</v>
      </c>
      <c r="U332" s="231">
        <v>0.39</v>
      </c>
      <c r="V332" s="231">
        <f>ROUND(E332*U332,2)</f>
        <v>14.66</v>
      </c>
      <c r="W332" s="231"/>
      <c r="X332" s="231" t="s">
        <v>208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209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67" t="s">
        <v>937</v>
      </c>
      <c r="D333" s="258"/>
      <c r="E333" s="258"/>
      <c r="F333" s="258"/>
      <c r="G333" s="258"/>
      <c r="H333" s="231"/>
      <c r="I333" s="231"/>
      <c r="J333" s="231"/>
      <c r="K333" s="231"/>
      <c r="L333" s="231"/>
      <c r="M333" s="231"/>
      <c r="N333" s="230"/>
      <c r="O333" s="230"/>
      <c r="P333" s="230"/>
      <c r="Q333" s="230"/>
      <c r="R333" s="231"/>
      <c r="S333" s="231"/>
      <c r="T333" s="231"/>
      <c r="U333" s="231"/>
      <c r="V333" s="231"/>
      <c r="W333" s="231"/>
      <c r="X333" s="231"/>
      <c r="Y333" s="210"/>
      <c r="Z333" s="210"/>
      <c r="AA333" s="210"/>
      <c r="AB333" s="210"/>
      <c r="AC333" s="210"/>
      <c r="AD333" s="210"/>
      <c r="AE333" s="210"/>
      <c r="AF333" s="210"/>
      <c r="AG333" s="210" t="s">
        <v>569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27"/>
      <c r="B334" s="228"/>
      <c r="C334" s="264" t="s">
        <v>938</v>
      </c>
      <c r="D334" s="233"/>
      <c r="E334" s="234">
        <v>9.23</v>
      </c>
      <c r="F334" s="231"/>
      <c r="G334" s="231"/>
      <c r="H334" s="231"/>
      <c r="I334" s="231"/>
      <c r="J334" s="231"/>
      <c r="K334" s="231"/>
      <c r="L334" s="231"/>
      <c r="M334" s="231"/>
      <c r="N334" s="230"/>
      <c r="O334" s="230"/>
      <c r="P334" s="230"/>
      <c r="Q334" s="230"/>
      <c r="R334" s="231"/>
      <c r="S334" s="231"/>
      <c r="T334" s="231"/>
      <c r="U334" s="231"/>
      <c r="V334" s="231"/>
      <c r="W334" s="231"/>
      <c r="X334" s="231"/>
      <c r="Y334" s="210"/>
      <c r="Z334" s="210"/>
      <c r="AA334" s="210"/>
      <c r="AB334" s="210"/>
      <c r="AC334" s="210"/>
      <c r="AD334" s="210"/>
      <c r="AE334" s="210"/>
      <c r="AF334" s="210"/>
      <c r="AG334" s="210" t="s">
        <v>211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27"/>
      <c r="B335" s="228"/>
      <c r="C335" s="264" t="s">
        <v>939</v>
      </c>
      <c r="D335" s="233"/>
      <c r="E335" s="234">
        <v>1.55</v>
      </c>
      <c r="F335" s="231"/>
      <c r="G335" s="231"/>
      <c r="H335" s="231"/>
      <c r="I335" s="231"/>
      <c r="J335" s="231"/>
      <c r="K335" s="231"/>
      <c r="L335" s="231"/>
      <c r="M335" s="231"/>
      <c r="N335" s="230"/>
      <c r="O335" s="230"/>
      <c r="P335" s="230"/>
      <c r="Q335" s="230"/>
      <c r="R335" s="231"/>
      <c r="S335" s="231"/>
      <c r="T335" s="231"/>
      <c r="U335" s="231"/>
      <c r="V335" s="231"/>
      <c r="W335" s="231"/>
      <c r="X335" s="231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211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27"/>
      <c r="B336" s="228"/>
      <c r="C336" s="264" t="s">
        <v>940</v>
      </c>
      <c r="D336" s="233"/>
      <c r="E336" s="234"/>
      <c r="F336" s="231"/>
      <c r="G336" s="231"/>
      <c r="H336" s="231"/>
      <c r="I336" s="231"/>
      <c r="J336" s="231"/>
      <c r="K336" s="231"/>
      <c r="L336" s="231"/>
      <c r="M336" s="231"/>
      <c r="N336" s="230"/>
      <c r="O336" s="230"/>
      <c r="P336" s="230"/>
      <c r="Q336" s="230"/>
      <c r="R336" s="231"/>
      <c r="S336" s="231"/>
      <c r="T336" s="231"/>
      <c r="U336" s="231"/>
      <c r="V336" s="231"/>
      <c r="W336" s="231"/>
      <c r="X336" s="231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211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64" t="s">
        <v>682</v>
      </c>
      <c r="D337" s="233"/>
      <c r="E337" s="234">
        <v>7.8</v>
      </c>
      <c r="F337" s="231"/>
      <c r="G337" s="231"/>
      <c r="H337" s="231"/>
      <c r="I337" s="231"/>
      <c r="J337" s="231"/>
      <c r="K337" s="231"/>
      <c r="L337" s="231"/>
      <c r="M337" s="231"/>
      <c r="N337" s="230"/>
      <c r="O337" s="230"/>
      <c r="P337" s="230"/>
      <c r="Q337" s="230"/>
      <c r="R337" s="231"/>
      <c r="S337" s="231"/>
      <c r="T337" s="231"/>
      <c r="U337" s="231"/>
      <c r="V337" s="231"/>
      <c r="W337" s="231"/>
      <c r="X337" s="231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211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27"/>
      <c r="B338" s="228"/>
      <c r="C338" s="264" t="s">
        <v>941</v>
      </c>
      <c r="D338" s="233"/>
      <c r="E338" s="234">
        <v>2.2999999999999998</v>
      </c>
      <c r="F338" s="231"/>
      <c r="G338" s="231"/>
      <c r="H338" s="231"/>
      <c r="I338" s="231"/>
      <c r="J338" s="231"/>
      <c r="K338" s="231"/>
      <c r="L338" s="231"/>
      <c r="M338" s="231"/>
      <c r="N338" s="230"/>
      <c r="O338" s="230"/>
      <c r="P338" s="230"/>
      <c r="Q338" s="230"/>
      <c r="R338" s="231"/>
      <c r="S338" s="231"/>
      <c r="T338" s="231"/>
      <c r="U338" s="231"/>
      <c r="V338" s="231"/>
      <c r="W338" s="231"/>
      <c r="X338" s="231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211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7"/>
      <c r="B339" s="228"/>
      <c r="C339" s="264" t="s">
        <v>942</v>
      </c>
      <c r="D339" s="233"/>
      <c r="E339" s="234"/>
      <c r="F339" s="231"/>
      <c r="G339" s="231"/>
      <c r="H339" s="231"/>
      <c r="I339" s="231"/>
      <c r="J339" s="231"/>
      <c r="K339" s="231"/>
      <c r="L339" s="231"/>
      <c r="M339" s="231"/>
      <c r="N339" s="230"/>
      <c r="O339" s="230"/>
      <c r="P339" s="230"/>
      <c r="Q339" s="230"/>
      <c r="R339" s="231"/>
      <c r="S339" s="231"/>
      <c r="T339" s="231"/>
      <c r="U339" s="231"/>
      <c r="V339" s="231"/>
      <c r="W339" s="231"/>
      <c r="X339" s="231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211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27"/>
      <c r="B340" s="228"/>
      <c r="C340" s="264" t="s">
        <v>683</v>
      </c>
      <c r="D340" s="233"/>
      <c r="E340" s="234">
        <v>5.6</v>
      </c>
      <c r="F340" s="231"/>
      <c r="G340" s="231"/>
      <c r="H340" s="231"/>
      <c r="I340" s="231"/>
      <c r="J340" s="231"/>
      <c r="K340" s="231"/>
      <c r="L340" s="231"/>
      <c r="M340" s="231"/>
      <c r="N340" s="230"/>
      <c r="O340" s="230"/>
      <c r="P340" s="230"/>
      <c r="Q340" s="230"/>
      <c r="R340" s="231"/>
      <c r="S340" s="231"/>
      <c r="T340" s="231"/>
      <c r="U340" s="231"/>
      <c r="V340" s="231"/>
      <c r="W340" s="231"/>
      <c r="X340" s="231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211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27"/>
      <c r="B341" s="228"/>
      <c r="C341" s="264" t="s">
        <v>684</v>
      </c>
      <c r="D341" s="233"/>
      <c r="E341" s="234">
        <v>5.5</v>
      </c>
      <c r="F341" s="231"/>
      <c r="G341" s="231"/>
      <c r="H341" s="231"/>
      <c r="I341" s="231"/>
      <c r="J341" s="231"/>
      <c r="K341" s="231"/>
      <c r="L341" s="231"/>
      <c r="M341" s="231"/>
      <c r="N341" s="230"/>
      <c r="O341" s="230"/>
      <c r="P341" s="230"/>
      <c r="Q341" s="230"/>
      <c r="R341" s="231"/>
      <c r="S341" s="231"/>
      <c r="T341" s="231"/>
      <c r="U341" s="231"/>
      <c r="V341" s="231"/>
      <c r="W341" s="231"/>
      <c r="X341" s="231"/>
      <c r="Y341" s="210"/>
      <c r="Z341" s="210"/>
      <c r="AA341" s="210"/>
      <c r="AB341" s="210"/>
      <c r="AC341" s="210"/>
      <c r="AD341" s="210"/>
      <c r="AE341" s="210"/>
      <c r="AF341" s="210"/>
      <c r="AG341" s="210" t="s">
        <v>211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27"/>
      <c r="B342" s="228"/>
      <c r="C342" s="264" t="s">
        <v>685</v>
      </c>
      <c r="D342" s="233"/>
      <c r="E342" s="234">
        <v>5.6</v>
      </c>
      <c r="F342" s="231"/>
      <c r="G342" s="231"/>
      <c r="H342" s="231"/>
      <c r="I342" s="231"/>
      <c r="J342" s="231"/>
      <c r="K342" s="231"/>
      <c r="L342" s="231"/>
      <c r="M342" s="231"/>
      <c r="N342" s="230"/>
      <c r="O342" s="230"/>
      <c r="P342" s="230"/>
      <c r="Q342" s="230"/>
      <c r="R342" s="231"/>
      <c r="S342" s="231"/>
      <c r="T342" s="231"/>
      <c r="U342" s="231"/>
      <c r="V342" s="231"/>
      <c r="W342" s="231"/>
      <c r="X342" s="231"/>
      <c r="Y342" s="210"/>
      <c r="Z342" s="210"/>
      <c r="AA342" s="210"/>
      <c r="AB342" s="210"/>
      <c r="AC342" s="210"/>
      <c r="AD342" s="210"/>
      <c r="AE342" s="210"/>
      <c r="AF342" s="210"/>
      <c r="AG342" s="210" t="s">
        <v>211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>
        <v>83</v>
      </c>
      <c r="B343" s="228" t="s">
        <v>943</v>
      </c>
      <c r="C343" s="277" t="s">
        <v>944</v>
      </c>
      <c r="D343" s="229" t="s">
        <v>0</v>
      </c>
      <c r="E343" s="276"/>
      <c r="F343" s="232"/>
      <c r="G343" s="231">
        <f>ROUND(E343*F343,2)</f>
        <v>0</v>
      </c>
      <c r="H343" s="232"/>
      <c r="I343" s="231">
        <f>ROUND(E343*H343,2)</f>
        <v>0</v>
      </c>
      <c r="J343" s="232"/>
      <c r="K343" s="231">
        <f>ROUND(E343*J343,2)</f>
        <v>0</v>
      </c>
      <c r="L343" s="231">
        <v>15</v>
      </c>
      <c r="M343" s="231">
        <f>G343*(1+L343/100)</f>
        <v>0</v>
      </c>
      <c r="N343" s="230">
        <v>0</v>
      </c>
      <c r="O343" s="230">
        <f>ROUND(E343*N343,2)</f>
        <v>0</v>
      </c>
      <c r="P343" s="230">
        <v>0</v>
      </c>
      <c r="Q343" s="230">
        <f>ROUND(E343*P343,2)</f>
        <v>0</v>
      </c>
      <c r="R343" s="231"/>
      <c r="S343" s="231" t="s">
        <v>207</v>
      </c>
      <c r="T343" s="231" t="s">
        <v>207</v>
      </c>
      <c r="U343" s="231">
        <v>0</v>
      </c>
      <c r="V343" s="231">
        <f>ROUND(E343*U343,2)</f>
        <v>0</v>
      </c>
      <c r="W343" s="231"/>
      <c r="X343" s="231" t="s">
        <v>933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934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x14ac:dyDescent="0.25">
      <c r="A344" s="238" t="s">
        <v>202</v>
      </c>
      <c r="B344" s="239" t="s">
        <v>111</v>
      </c>
      <c r="C344" s="262" t="s">
        <v>112</v>
      </c>
      <c r="D344" s="240"/>
      <c r="E344" s="241"/>
      <c r="F344" s="242"/>
      <c r="G344" s="242">
        <f>SUMIF(AG345:AG348,"&lt;&gt;NOR",G345:G348)</f>
        <v>0</v>
      </c>
      <c r="H344" s="242"/>
      <c r="I344" s="242">
        <f>SUM(I345:I348)</f>
        <v>0</v>
      </c>
      <c r="J344" s="242"/>
      <c r="K344" s="242">
        <f>SUM(K345:K348)</f>
        <v>0</v>
      </c>
      <c r="L344" s="242"/>
      <c r="M344" s="242">
        <f>SUM(M345:M348)</f>
        <v>0</v>
      </c>
      <c r="N344" s="241"/>
      <c r="O344" s="241">
        <f>SUM(O345:O348)</f>
        <v>0.01</v>
      </c>
      <c r="P344" s="241"/>
      <c r="Q344" s="241">
        <f>SUM(Q345:Q348)</f>
        <v>0</v>
      </c>
      <c r="R344" s="242"/>
      <c r="S344" s="242"/>
      <c r="T344" s="243"/>
      <c r="U344" s="237"/>
      <c r="V344" s="237">
        <f>SUM(V345:V348)</f>
        <v>7.7</v>
      </c>
      <c r="W344" s="237"/>
      <c r="X344" s="237"/>
      <c r="AG344" t="s">
        <v>203</v>
      </c>
    </row>
    <row r="345" spans="1:60" ht="20.399999999999999" outlineLevel="1" x14ac:dyDescent="0.25">
      <c r="A345" s="244">
        <v>84</v>
      </c>
      <c r="B345" s="245" t="s">
        <v>945</v>
      </c>
      <c r="C345" s="263" t="s">
        <v>946</v>
      </c>
      <c r="D345" s="246" t="s">
        <v>302</v>
      </c>
      <c r="E345" s="247">
        <v>11</v>
      </c>
      <c r="F345" s="248"/>
      <c r="G345" s="249">
        <f>ROUND(E345*F345,2)</f>
        <v>0</v>
      </c>
      <c r="H345" s="248"/>
      <c r="I345" s="249">
        <f>ROUND(E345*H345,2)</f>
        <v>0</v>
      </c>
      <c r="J345" s="248"/>
      <c r="K345" s="249">
        <f>ROUND(E345*J345,2)</f>
        <v>0</v>
      </c>
      <c r="L345" s="249">
        <v>15</v>
      </c>
      <c r="M345" s="249">
        <f>G345*(1+L345/100)</f>
        <v>0</v>
      </c>
      <c r="N345" s="247">
        <v>1.25E-3</v>
      </c>
      <c r="O345" s="247">
        <f>ROUND(E345*N345,2)</f>
        <v>0.01</v>
      </c>
      <c r="P345" s="247">
        <v>0</v>
      </c>
      <c r="Q345" s="247">
        <f>ROUND(E345*P345,2)</f>
        <v>0</v>
      </c>
      <c r="R345" s="249"/>
      <c r="S345" s="249" t="s">
        <v>207</v>
      </c>
      <c r="T345" s="250" t="s">
        <v>207</v>
      </c>
      <c r="U345" s="231">
        <v>0.7</v>
      </c>
      <c r="V345" s="231">
        <f>ROUND(E345*U345,2)</f>
        <v>7.7</v>
      </c>
      <c r="W345" s="231"/>
      <c r="X345" s="231" t="s">
        <v>208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209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1" outlineLevel="1" x14ac:dyDescent="0.25">
      <c r="A346" s="227"/>
      <c r="B346" s="228"/>
      <c r="C346" s="267" t="s">
        <v>947</v>
      </c>
      <c r="D346" s="258"/>
      <c r="E346" s="258"/>
      <c r="F346" s="258"/>
      <c r="G346" s="258"/>
      <c r="H346" s="231"/>
      <c r="I346" s="231"/>
      <c r="J346" s="231"/>
      <c r="K346" s="231"/>
      <c r="L346" s="231"/>
      <c r="M346" s="231"/>
      <c r="N346" s="230"/>
      <c r="O346" s="230"/>
      <c r="P346" s="230"/>
      <c r="Q346" s="230"/>
      <c r="R346" s="231"/>
      <c r="S346" s="231"/>
      <c r="T346" s="231"/>
      <c r="U346" s="231"/>
      <c r="V346" s="231"/>
      <c r="W346" s="231"/>
      <c r="X346" s="231"/>
      <c r="Y346" s="210"/>
      <c r="Z346" s="210"/>
      <c r="AA346" s="210"/>
      <c r="AB346" s="210"/>
      <c r="AC346" s="210"/>
      <c r="AD346" s="210"/>
      <c r="AE346" s="210"/>
      <c r="AF346" s="210"/>
      <c r="AG346" s="210" t="s">
        <v>569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60" t="str">
        <f>C346</f>
        <v>ukotvení kotevní desky šrouby, utěsnění kolem prostupu PU pěnou, přitavením manžety prostupu na parozábranu a doplnění manžety pojistnou zálivkovou hmotou</v>
      </c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27"/>
      <c r="B347" s="228"/>
      <c r="C347" s="264" t="s">
        <v>948</v>
      </c>
      <c r="D347" s="233"/>
      <c r="E347" s="234">
        <v>11</v>
      </c>
      <c r="F347" s="231"/>
      <c r="G347" s="231"/>
      <c r="H347" s="231"/>
      <c r="I347" s="231"/>
      <c r="J347" s="231"/>
      <c r="K347" s="231"/>
      <c r="L347" s="231"/>
      <c r="M347" s="231"/>
      <c r="N347" s="230"/>
      <c r="O347" s="230"/>
      <c r="P347" s="230"/>
      <c r="Q347" s="230"/>
      <c r="R347" s="231"/>
      <c r="S347" s="231"/>
      <c r="T347" s="231"/>
      <c r="U347" s="231"/>
      <c r="V347" s="231"/>
      <c r="W347" s="231"/>
      <c r="X347" s="231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211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27">
        <v>85</v>
      </c>
      <c r="B348" s="228" t="s">
        <v>949</v>
      </c>
      <c r="C348" s="277" t="s">
        <v>950</v>
      </c>
      <c r="D348" s="229" t="s">
        <v>0</v>
      </c>
      <c r="E348" s="276"/>
      <c r="F348" s="232"/>
      <c r="G348" s="231">
        <f>ROUND(E348*F348,2)</f>
        <v>0</v>
      </c>
      <c r="H348" s="232"/>
      <c r="I348" s="231">
        <f>ROUND(E348*H348,2)</f>
        <v>0</v>
      </c>
      <c r="J348" s="232"/>
      <c r="K348" s="231">
        <f>ROUND(E348*J348,2)</f>
        <v>0</v>
      </c>
      <c r="L348" s="231">
        <v>15</v>
      </c>
      <c r="M348" s="231">
        <f>G348*(1+L348/100)</f>
        <v>0</v>
      </c>
      <c r="N348" s="230">
        <v>0</v>
      </c>
      <c r="O348" s="230">
        <f>ROUND(E348*N348,2)</f>
        <v>0</v>
      </c>
      <c r="P348" s="230">
        <v>0</v>
      </c>
      <c r="Q348" s="230">
        <f>ROUND(E348*P348,2)</f>
        <v>0</v>
      </c>
      <c r="R348" s="231"/>
      <c r="S348" s="231" t="s">
        <v>207</v>
      </c>
      <c r="T348" s="231" t="s">
        <v>207</v>
      </c>
      <c r="U348" s="231">
        <v>0</v>
      </c>
      <c r="V348" s="231">
        <f>ROUND(E348*U348,2)</f>
        <v>0</v>
      </c>
      <c r="W348" s="231"/>
      <c r="X348" s="231" t="s">
        <v>933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934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x14ac:dyDescent="0.25">
      <c r="A349" s="238" t="s">
        <v>202</v>
      </c>
      <c r="B349" s="239" t="s">
        <v>113</v>
      </c>
      <c r="C349" s="262" t="s">
        <v>114</v>
      </c>
      <c r="D349" s="240"/>
      <c r="E349" s="241"/>
      <c r="F349" s="242"/>
      <c r="G349" s="242">
        <f>SUMIF(AG350:AG381,"&lt;&gt;NOR",G350:G381)</f>
        <v>0</v>
      </c>
      <c r="H349" s="242"/>
      <c r="I349" s="242">
        <f>SUM(I350:I381)</f>
        <v>0</v>
      </c>
      <c r="J349" s="242"/>
      <c r="K349" s="242">
        <f>SUM(K350:K381)</f>
        <v>0</v>
      </c>
      <c r="L349" s="242"/>
      <c r="M349" s="242">
        <f>SUM(M350:M381)</f>
        <v>0</v>
      </c>
      <c r="N349" s="241"/>
      <c r="O349" s="241">
        <f>SUM(O350:O381)</f>
        <v>0.73</v>
      </c>
      <c r="P349" s="241"/>
      <c r="Q349" s="241">
        <f>SUM(Q350:Q381)</f>
        <v>0</v>
      </c>
      <c r="R349" s="242"/>
      <c r="S349" s="242"/>
      <c r="T349" s="243"/>
      <c r="U349" s="237"/>
      <c r="V349" s="237">
        <f>SUM(V350:V381)</f>
        <v>53.11</v>
      </c>
      <c r="W349" s="237"/>
      <c r="X349" s="237"/>
      <c r="AG349" t="s">
        <v>203</v>
      </c>
    </row>
    <row r="350" spans="1:60" ht="20.399999999999999" outlineLevel="1" x14ac:dyDescent="0.25">
      <c r="A350" s="244">
        <v>86</v>
      </c>
      <c r="B350" s="245" t="s">
        <v>951</v>
      </c>
      <c r="C350" s="263" t="s">
        <v>952</v>
      </c>
      <c r="D350" s="246" t="s">
        <v>206</v>
      </c>
      <c r="E350" s="247">
        <v>180.9</v>
      </c>
      <c r="F350" s="248"/>
      <c r="G350" s="249">
        <f>ROUND(E350*F350,2)</f>
        <v>0</v>
      </c>
      <c r="H350" s="248"/>
      <c r="I350" s="249">
        <f>ROUND(E350*H350,2)</f>
        <v>0</v>
      </c>
      <c r="J350" s="248"/>
      <c r="K350" s="249">
        <f>ROUND(E350*J350,2)</f>
        <v>0</v>
      </c>
      <c r="L350" s="249">
        <v>15</v>
      </c>
      <c r="M350" s="249">
        <f>G350*(1+L350/100)</f>
        <v>0</v>
      </c>
      <c r="N350" s="247">
        <v>0</v>
      </c>
      <c r="O350" s="247">
        <f>ROUND(E350*N350,2)</f>
        <v>0</v>
      </c>
      <c r="P350" s="247">
        <v>0</v>
      </c>
      <c r="Q350" s="247">
        <f>ROUND(E350*P350,2)</f>
        <v>0</v>
      </c>
      <c r="R350" s="249"/>
      <c r="S350" s="249" t="s">
        <v>207</v>
      </c>
      <c r="T350" s="250" t="s">
        <v>207</v>
      </c>
      <c r="U350" s="231">
        <v>0.08</v>
      </c>
      <c r="V350" s="231">
        <f>ROUND(E350*U350,2)</f>
        <v>14.47</v>
      </c>
      <c r="W350" s="231"/>
      <c r="X350" s="231" t="s">
        <v>208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209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27"/>
      <c r="B351" s="228"/>
      <c r="C351" s="264" t="s">
        <v>953</v>
      </c>
      <c r="D351" s="233"/>
      <c r="E351" s="234"/>
      <c r="F351" s="231"/>
      <c r="G351" s="231"/>
      <c r="H351" s="231"/>
      <c r="I351" s="231"/>
      <c r="J351" s="231"/>
      <c r="K351" s="231"/>
      <c r="L351" s="231"/>
      <c r="M351" s="231"/>
      <c r="N351" s="230"/>
      <c r="O351" s="230"/>
      <c r="P351" s="230"/>
      <c r="Q351" s="230"/>
      <c r="R351" s="231"/>
      <c r="S351" s="231"/>
      <c r="T351" s="231"/>
      <c r="U351" s="231"/>
      <c r="V351" s="231"/>
      <c r="W351" s="231"/>
      <c r="X351" s="231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211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27"/>
      <c r="B352" s="228"/>
      <c r="C352" s="264" t="s">
        <v>683</v>
      </c>
      <c r="D352" s="233"/>
      <c r="E352" s="234">
        <v>5.6</v>
      </c>
      <c r="F352" s="231"/>
      <c r="G352" s="231"/>
      <c r="H352" s="231"/>
      <c r="I352" s="231"/>
      <c r="J352" s="231"/>
      <c r="K352" s="231"/>
      <c r="L352" s="231"/>
      <c r="M352" s="231"/>
      <c r="N352" s="230"/>
      <c r="O352" s="230"/>
      <c r="P352" s="230"/>
      <c r="Q352" s="230"/>
      <c r="R352" s="231"/>
      <c r="S352" s="231"/>
      <c r="T352" s="231"/>
      <c r="U352" s="231"/>
      <c r="V352" s="231"/>
      <c r="W352" s="231"/>
      <c r="X352" s="231"/>
      <c r="Y352" s="210"/>
      <c r="Z352" s="210"/>
      <c r="AA352" s="210"/>
      <c r="AB352" s="210"/>
      <c r="AC352" s="210"/>
      <c r="AD352" s="210"/>
      <c r="AE352" s="210"/>
      <c r="AF352" s="210"/>
      <c r="AG352" s="210" t="s">
        <v>211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27"/>
      <c r="B353" s="228"/>
      <c r="C353" s="264" t="s">
        <v>684</v>
      </c>
      <c r="D353" s="233"/>
      <c r="E353" s="234">
        <v>5.5</v>
      </c>
      <c r="F353" s="231"/>
      <c r="G353" s="231"/>
      <c r="H353" s="231"/>
      <c r="I353" s="231"/>
      <c r="J353" s="231"/>
      <c r="K353" s="231"/>
      <c r="L353" s="231"/>
      <c r="M353" s="231"/>
      <c r="N353" s="230"/>
      <c r="O353" s="230"/>
      <c r="P353" s="230"/>
      <c r="Q353" s="230"/>
      <c r="R353" s="231"/>
      <c r="S353" s="231"/>
      <c r="T353" s="231"/>
      <c r="U353" s="231"/>
      <c r="V353" s="231"/>
      <c r="W353" s="231"/>
      <c r="X353" s="231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211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27"/>
      <c r="B354" s="228"/>
      <c r="C354" s="264" t="s">
        <v>685</v>
      </c>
      <c r="D354" s="233"/>
      <c r="E354" s="234">
        <v>5.6</v>
      </c>
      <c r="F354" s="231"/>
      <c r="G354" s="231"/>
      <c r="H354" s="231"/>
      <c r="I354" s="231"/>
      <c r="J354" s="231"/>
      <c r="K354" s="231"/>
      <c r="L354" s="231"/>
      <c r="M354" s="231"/>
      <c r="N354" s="230"/>
      <c r="O354" s="230"/>
      <c r="P354" s="230"/>
      <c r="Q354" s="230"/>
      <c r="R354" s="231"/>
      <c r="S354" s="231"/>
      <c r="T354" s="231"/>
      <c r="U354" s="231"/>
      <c r="V354" s="231"/>
      <c r="W354" s="231"/>
      <c r="X354" s="231"/>
      <c r="Y354" s="210"/>
      <c r="Z354" s="210"/>
      <c r="AA354" s="210"/>
      <c r="AB354" s="210"/>
      <c r="AC354" s="210"/>
      <c r="AD354" s="210"/>
      <c r="AE354" s="210"/>
      <c r="AF354" s="210"/>
      <c r="AG354" s="210" t="s">
        <v>211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27"/>
      <c r="B355" s="228"/>
      <c r="C355" s="264" t="s">
        <v>954</v>
      </c>
      <c r="D355" s="233"/>
      <c r="E355" s="234"/>
      <c r="F355" s="231"/>
      <c r="G355" s="231"/>
      <c r="H355" s="231"/>
      <c r="I355" s="231"/>
      <c r="J355" s="231"/>
      <c r="K355" s="231"/>
      <c r="L355" s="231"/>
      <c r="M355" s="231"/>
      <c r="N355" s="230"/>
      <c r="O355" s="230"/>
      <c r="P355" s="230"/>
      <c r="Q355" s="230"/>
      <c r="R355" s="231"/>
      <c r="S355" s="231"/>
      <c r="T355" s="231"/>
      <c r="U355" s="231"/>
      <c r="V355" s="231"/>
      <c r="W355" s="231"/>
      <c r="X355" s="231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211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27"/>
      <c r="B356" s="228"/>
      <c r="C356" s="264" t="s">
        <v>955</v>
      </c>
      <c r="D356" s="233"/>
      <c r="E356" s="234">
        <v>13.5</v>
      </c>
      <c r="F356" s="231"/>
      <c r="G356" s="231"/>
      <c r="H356" s="231"/>
      <c r="I356" s="231"/>
      <c r="J356" s="231"/>
      <c r="K356" s="231"/>
      <c r="L356" s="231"/>
      <c r="M356" s="231"/>
      <c r="N356" s="230"/>
      <c r="O356" s="230"/>
      <c r="P356" s="230"/>
      <c r="Q356" s="230"/>
      <c r="R356" s="231"/>
      <c r="S356" s="231"/>
      <c r="T356" s="231"/>
      <c r="U356" s="231"/>
      <c r="V356" s="231"/>
      <c r="W356" s="231"/>
      <c r="X356" s="231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211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27"/>
      <c r="B357" s="228"/>
      <c r="C357" s="264" t="s">
        <v>956</v>
      </c>
      <c r="D357" s="233"/>
      <c r="E357" s="234">
        <v>15.35</v>
      </c>
      <c r="F357" s="231"/>
      <c r="G357" s="231"/>
      <c r="H357" s="231"/>
      <c r="I357" s="231"/>
      <c r="J357" s="231"/>
      <c r="K357" s="231"/>
      <c r="L357" s="231"/>
      <c r="M357" s="231"/>
      <c r="N357" s="230"/>
      <c r="O357" s="230"/>
      <c r="P357" s="230"/>
      <c r="Q357" s="230"/>
      <c r="R357" s="231"/>
      <c r="S357" s="231"/>
      <c r="T357" s="231"/>
      <c r="U357" s="231"/>
      <c r="V357" s="231"/>
      <c r="W357" s="231"/>
      <c r="X357" s="231"/>
      <c r="Y357" s="210"/>
      <c r="Z357" s="210"/>
      <c r="AA357" s="210"/>
      <c r="AB357" s="210"/>
      <c r="AC357" s="210"/>
      <c r="AD357" s="210"/>
      <c r="AE357" s="210"/>
      <c r="AF357" s="210"/>
      <c r="AG357" s="210" t="s">
        <v>211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27"/>
      <c r="B358" s="228"/>
      <c r="C358" s="264" t="s">
        <v>957</v>
      </c>
      <c r="D358" s="233"/>
      <c r="E358" s="234">
        <v>17.899999999999999</v>
      </c>
      <c r="F358" s="231"/>
      <c r="G358" s="231"/>
      <c r="H358" s="231"/>
      <c r="I358" s="231"/>
      <c r="J358" s="231"/>
      <c r="K358" s="231"/>
      <c r="L358" s="231"/>
      <c r="M358" s="231"/>
      <c r="N358" s="230"/>
      <c r="O358" s="230"/>
      <c r="P358" s="230"/>
      <c r="Q358" s="230"/>
      <c r="R358" s="231"/>
      <c r="S358" s="231"/>
      <c r="T358" s="231"/>
      <c r="U358" s="231"/>
      <c r="V358" s="231"/>
      <c r="W358" s="231"/>
      <c r="X358" s="231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211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27"/>
      <c r="B359" s="228"/>
      <c r="C359" s="264" t="s">
        <v>958</v>
      </c>
      <c r="D359" s="233"/>
      <c r="E359" s="234">
        <v>13.5</v>
      </c>
      <c r="F359" s="231"/>
      <c r="G359" s="231"/>
      <c r="H359" s="231"/>
      <c r="I359" s="231"/>
      <c r="J359" s="231"/>
      <c r="K359" s="231"/>
      <c r="L359" s="231"/>
      <c r="M359" s="231"/>
      <c r="N359" s="230"/>
      <c r="O359" s="230"/>
      <c r="P359" s="230"/>
      <c r="Q359" s="230"/>
      <c r="R359" s="231"/>
      <c r="S359" s="231"/>
      <c r="T359" s="231"/>
      <c r="U359" s="231"/>
      <c r="V359" s="231"/>
      <c r="W359" s="231"/>
      <c r="X359" s="231"/>
      <c r="Y359" s="210"/>
      <c r="Z359" s="210"/>
      <c r="AA359" s="210"/>
      <c r="AB359" s="210"/>
      <c r="AC359" s="210"/>
      <c r="AD359" s="210"/>
      <c r="AE359" s="210"/>
      <c r="AF359" s="210"/>
      <c r="AG359" s="210" t="s">
        <v>211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64" t="s">
        <v>959</v>
      </c>
      <c r="D360" s="233"/>
      <c r="E360" s="234">
        <v>15.35</v>
      </c>
      <c r="F360" s="231"/>
      <c r="G360" s="231"/>
      <c r="H360" s="231"/>
      <c r="I360" s="231"/>
      <c r="J360" s="231"/>
      <c r="K360" s="231"/>
      <c r="L360" s="231"/>
      <c r="M360" s="231"/>
      <c r="N360" s="230"/>
      <c r="O360" s="230"/>
      <c r="P360" s="230"/>
      <c r="Q360" s="230"/>
      <c r="R360" s="231"/>
      <c r="S360" s="231"/>
      <c r="T360" s="231"/>
      <c r="U360" s="231"/>
      <c r="V360" s="231"/>
      <c r="W360" s="231"/>
      <c r="X360" s="231"/>
      <c r="Y360" s="210"/>
      <c r="Z360" s="210"/>
      <c r="AA360" s="210"/>
      <c r="AB360" s="210"/>
      <c r="AC360" s="210"/>
      <c r="AD360" s="210"/>
      <c r="AE360" s="210"/>
      <c r="AF360" s="210"/>
      <c r="AG360" s="210" t="s">
        <v>211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27"/>
      <c r="B361" s="228"/>
      <c r="C361" s="264" t="s">
        <v>960</v>
      </c>
      <c r="D361" s="233"/>
      <c r="E361" s="234">
        <v>17.7</v>
      </c>
      <c r="F361" s="231"/>
      <c r="G361" s="231"/>
      <c r="H361" s="231"/>
      <c r="I361" s="231"/>
      <c r="J361" s="231"/>
      <c r="K361" s="231"/>
      <c r="L361" s="231"/>
      <c r="M361" s="231"/>
      <c r="N361" s="230"/>
      <c r="O361" s="230"/>
      <c r="P361" s="230"/>
      <c r="Q361" s="230"/>
      <c r="R361" s="231"/>
      <c r="S361" s="231"/>
      <c r="T361" s="231"/>
      <c r="U361" s="231"/>
      <c r="V361" s="231"/>
      <c r="W361" s="231"/>
      <c r="X361" s="231"/>
      <c r="Y361" s="210"/>
      <c r="Z361" s="210"/>
      <c r="AA361" s="210"/>
      <c r="AB361" s="210"/>
      <c r="AC361" s="210"/>
      <c r="AD361" s="210"/>
      <c r="AE361" s="210"/>
      <c r="AF361" s="210"/>
      <c r="AG361" s="210" t="s">
        <v>211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64" t="s">
        <v>961</v>
      </c>
      <c r="D362" s="233"/>
      <c r="E362" s="234">
        <v>13.35</v>
      </c>
      <c r="F362" s="231"/>
      <c r="G362" s="231"/>
      <c r="H362" s="231"/>
      <c r="I362" s="231"/>
      <c r="J362" s="231"/>
      <c r="K362" s="231"/>
      <c r="L362" s="231"/>
      <c r="M362" s="231"/>
      <c r="N362" s="230"/>
      <c r="O362" s="230"/>
      <c r="P362" s="230"/>
      <c r="Q362" s="230"/>
      <c r="R362" s="231"/>
      <c r="S362" s="231"/>
      <c r="T362" s="231"/>
      <c r="U362" s="231"/>
      <c r="V362" s="231"/>
      <c r="W362" s="231"/>
      <c r="X362" s="231"/>
      <c r="Y362" s="210"/>
      <c r="Z362" s="210"/>
      <c r="AA362" s="210"/>
      <c r="AB362" s="210"/>
      <c r="AC362" s="210"/>
      <c r="AD362" s="210"/>
      <c r="AE362" s="210"/>
      <c r="AF362" s="210"/>
      <c r="AG362" s="210" t="s">
        <v>211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27"/>
      <c r="B363" s="228"/>
      <c r="C363" s="264" t="s">
        <v>686</v>
      </c>
      <c r="D363" s="233"/>
      <c r="E363" s="234">
        <v>19.45</v>
      </c>
      <c r="F363" s="231"/>
      <c r="G363" s="231"/>
      <c r="H363" s="231"/>
      <c r="I363" s="231"/>
      <c r="J363" s="231"/>
      <c r="K363" s="231"/>
      <c r="L363" s="231"/>
      <c r="M363" s="231"/>
      <c r="N363" s="230"/>
      <c r="O363" s="230"/>
      <c r="P363" s="230"/>
      <c r="Q363" s="230"/>
      <c r="R363" s="231"/>
      <c r="S363" s="231"/>
      <c r="T363" s="231"/>
      <c r="U363" s="231"/>
      <c r="V363" s="231"/>
      <c r="W363" s="231"/>
      <c r="X363" s="231"/>
      <c r="Y363" s="210"/>
      <c r="Z363" s="210"/>
      <c r="AA363" s="210"/>
      <c r="AB363" s="210"/>
      <c r="AC363" s="210"/>
      <c r="AD363" s="210"/>
      <c r="AE363" s="210"/>
      <c r="AF363" s="210"/>
      <c r="AG363" s="210" t="s">
        <v>211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64" t="s">
        <v>687</v>
      </c>
      <c r="D364" s="233"/>
      <c r="E364" s="234">
        <v>13.45</v>
      </c>
      <c r="F364" s="231"/>
      <c r="G364" s="231"/>
      <c r="H364" s="231"/>
      <c r="I364" s="231"/>
      <c r="J364" s="231"/>
      <c r="K364" s="231"/>
      <c r="L364" s="231"/>
      <c r="M364" s="231"/>
      <c r="N364" s="230"/>
      <c r="O364" s="230"/>
      <c r="P364" s="230"/>
      <c r="Q364" s="230"/>
      <c r="R364" s="231"/>
      <c r="S364" s="231"/>
      <c r="T364" s="231"/>
      <c r="U364" s="231"/>
      <c r="V364" s="231"/>
      <c r="W364" s="231"/>
      <c r="X364" s="231"/>
      <c r="Y364" s="210"/>
      <c r="Z364" s="210"/>
      <c r="AA364" s="210"/>
      <c r="AB364" s="210"/>
      <c r="AC364" s="210"/>
      <c r="AD364" s="210"/>
      <c r="AE364" s="210"/>
      <c r="AF364" s="210"/>
      <c r="AG364" s="210" t="s">
        <v>211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7"/>
      <c r="B365" s="228"/>
      <c r="C365" s="264" t="s">
        <v>962</v>
      </c>
      <c r="D365" s="233"/>
      <c r="E365" s="234"/>
      <c r="F365" s="231"/>
      <c r="G365" s="231"/>
      <c r="H365" s="231"/>
      <c r="I365" s="231"/>
      <c r="J365" s="231"/>
      <c r="K365" s="231"/>
      <c r="L365" s="231"/>
      <c r="M365" s="231"/>
      <c r="N365" s="230"/>
      <c r="O365" s="230"/>
      <c r="P365" s="230"/>
      <c r="Q365" s="230"/>
      <c r="R365" s="231"/>
      <c r="S365" s="231"/>
      <c r="T365" s="231"/>
      <c r="U365" s="231"/>
      <c r="V365" s="231"/>
      <c r="W365" s="231"/>
      <c r="X365" s="231"/>
      <c r="Y365" s="210"/>
      <c r="Z365" s="210"/>
      <c r="AA365" s="210"/>
      <c r="AB365" s="210"/>
      <c r="AC365" s="210"/>
      <c r="AD365" s="210"/>
      <c r="AE365" s="210"/>
      <c r="AF365" s="210"/>
      <c r="AG365" s="210" t="s">
        <v>211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27"/>
      <c r="B366" s="228"/>
      <c r="C366" s="264" t="s">
        <v>689</v>
      </c>
      <c r="D366" s="233"/>
      <c r="E366" s="234">
        <v>24.65</v>
      </c>
      <c r="F366" s="231"/>
      <c r="G366" s="231"/>
      <c r="H366" s="231"/>
      <c r="I366" s="231"/>
      <c r="J366" s="231"/>
      <c r="K366" s="231"/>
      <c r="L366" s="231"/>
      <c r="M366" s="231"/>
      <c r="N366" s="230"/>
      <c r="O366" s="230"/>
      <c r="P366" s="230"/>
      <c r="Q366" s="230"/>
      <c r="R366" s="231"/>
      <c r="S366" s="231"/>
      <c r="T366" s="231"/>
      <c r="U366" s="231"/>
      <c r="V366" s="231"/>
      <c r="W366" s="231"/>
      <c r="X366" s="231"/>
      <c r="Y366" s="210"/>
      <c r="Z366" s="210"/>
      <c r="AA366" s="210"/>
      <c r="AB366" s="210"/>
      <c r="AC366" s="210"/>
      <c r="AD366" s="210"/>
      <c r="AE366" s="210"/>
      <c r="AF366" s="210"/>
      <c r="AG366" s="210" t="s">
        <v>211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44">
        <v>87</v>
      </c>
      <c r="B367" s="245" t="s">
        <v>963</v>
      </c>
      <c r="C367" s="263" t="s">
        <v>964</v>
      </c>
      <c r="D367" s="246" t="s">
        <v>206</v>
      </c>
      <c r="E367" s="247">
        <v>63.155000000000001</v>
      </c>
      <c r="F367" s="248"/>
      <c r="G367" s="249">
        <f>ROUND(E367*F367,2)</f>
        <v>0</v>
      </c>
      <c r="H367" s="248"/>
      <c r="I367" s="249">
        <f>ROUND(E367*H367,2)</f>
        <v>0</v>
      </c>
      <c r="J367" s="248"/>
      <c r="K367" s="249">
        <f>ROUND(E367*J367,2)</f>
        <v>0</v>
      </c>
      <c r="L367" s="249">
        <v>15</v>
      </c>
      <c r="M367" s="249">
        <f>G367*(1+L367/100)</f>
        <v>0</v>
      </c>
      <c r="N367" s="247">
        <v>0</v>
      </c>
      <c r="O367" s="247">
        <f>ROUND(E367*N367,2)</f>
        <v>0</v>
      </c>
      <c r="P367" s="247">
        <v>0</v>
      </c>
      <c r="Q367" s="247">
        <f>ROUND(E367*P367,2)</f>
        <v>0</v>
      </c>
      <c r="R367" s="249"/>
      <c r="S367" s="249" t="s">
        <v>421</v>
      </c>
      <c r="T367" s="250" t="s">
        <v>710</v>
      </c>
      <c r="U367" s="231">
        <v>0.09</v>
      </c>
      <c r="V367" s="231">
        <f>ROUND(E367*U367,2)</f>
        <v>5.68</v>
      </c>
      <c r="W367" s="231"/>
      <c r="X367" s="231" t="s">
        <v>208</v>
      </c>
      <c r="Y367" s="210"/>
      <c r="Z367" s="210"/>
      <c r="AA367" s="210"/>
      <c r="AB367" s="210"/>
      <c r="AC367" s="210"/>
      <c r="AD367" s="210"/>
      <c r="AE367" s="210"/>
      <c r="AF367" s="210"/>
      <c r="AG367" s="210" t="s">
        <v>209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27"/>
      <c r="B368" s="228"/>
      <c r="C368" s="264" t="s">
        <v>716</v>
      </c>
      <c r="D368" s="233"/>
      <c r="E368" s="234">
        <v>63.155000000000001</v>
      </c>
      <c r="F368" s="231"/>
      <c r="G368" s="231"/>
      <c r="H368" s="231"/>
      <c r="I368" s="231"/>
      <c r="J368" s="231"/>
      <c r="K368" s="231"/>
      <c r="L368" s="231"/>
      <c r="M368" s="231"/>
      <c r="N368" s="230"/>
      <c r="O368" s="230"/>
      <c r="P368" s="230"/>
      <c r="Q368" s="230"/>
      <c r="R368" s="231"/>
      <c r="S368" s="231"/>
      <c r="T368" s="231"/>
      <c r="U368" s="231"/>
      <c r="V368" s="231"/>
      <c r="W368" s="231"/>
      <c r="X368" s="231"/>
      <c r="Y368" s="210"/>
      <c r="Z368" s="210"/>
      <c r="AA368" s="210"/>
      <c r="AB368" s="210"/>
      <c r="AC368" s="210"/>
      <c r="AD368" s="210"/>
      <c r="AE368" s="210"/>
      <c r="AF368" s="210"/>
      <c r="AG368" s="210" t="s">
        <v>211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ht="20.399999999999999" outlineLevel="1" x14ac:dyDescent="0.25">
      <c r="A369" s="251">
        <v>88</v>
      </c>
      <c r="B369" s="252" t="s">
        <v>965</v>
      </c>
      <c r="C369" s="265" t="s">
        <v>966</v>
      </c>
      <c r="D369" s="253" t="s">
        <v>206</v>
      </c>
      <c r="E369" s="254">
        <v>63.155000000000001</v>
      </c>
      <c r="F369" s="255"/>
      <c r="G369" s="256">
        <f>ROUND(E369*F369,2)</f>
        <v>0</v>
      </c>
      <c r="H369" s="255"/>
      <c r="I369" s="256">
        <f>ROUND(E369*H369,2)</f>
        <v>0</v>
      </c>
      <c r="J369" s="255"/>
      <c r="K369" s="256">
        <f>ROUND(E369*J369,2)</f>
        <v>0</v>
      </c>
      <c r="L369" s="256">
        <v>15</v>
      </c>
      <c r="M369" s="256">
        <f>G369*(1+L369/100)</f>
        <v>0</v>
      </c>
      <c r="N369" s="254">
        <v>2.3000000000000001E-4</v>
      </c>
      <c r="O369" s="254">
        <f>ROUND(E369*N369,2)</f>
        <v>0.01</v>
      </c>
      <c r="P369" s="254">
        <v>0</v>
      </c>
      <c r="Q369" s="254">
        <f>ROUND(E369*P369,2)</f>
        <v>0</v>
      </c>
      <c r="R369" s="256"/>
      <c r="S369" s="256" t="s">
        <v>421</v>
      </c>
      <c r="T369" s="257" t="s">
        <v>710</v>
      </c>
      <c r="U369" s="231">
        <v>0.36199999999999999</v>
      </c>
      <c r="V369" s="231">
        <f>ROUND(E369*U369,2)</f>
        <v>22.86</v>
      </c>
      <c r="W369" s="231"/>
      <c r="X369" s="231" t="s">
        <v>208</v>
      </c>
      <c r="Y369" s="210"/>
      <c r="Z369" s="210"/>
      <c r="AA369" s="210"/>
      <c r="AB369" s="210"/>
      <c r="AC369" s="210"/>
      <c r="AD369" s="210"/>
      <c r="AE369" s="210"/>
      <c r="AF369" s="210"/>
      <c r="AG369" s="210" t="s">
        <v>209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51">
        <v>89</v>
      </c>
      <c r="B370" s="252" t="s">
        <v>967</v>
      </c>
      <c r="C370" s="265" t="s">
        <v>968</v>
      </c>
      <c r="D370" s="253" t="s">
        <v>206</v>
      </c>
      <c r="E370" s="254">
        <v>63.155000000000001</v>
      </c>
      <c r="F370" s="255"/>
      <c r="G370" s="256">
        <f>ROUND(E370*F370,2)</f>
        <v>0</v>
      </c>
      <c r="H370" s="255"/>
      <c r="I370" s="256">
        <f>ROUND(E370*H370,2)</f>
        <v>0</v>
      </c>
      <c r="J370" s="255"/>
      <c r="K370" s="256">
        <f>ROUND(E370*J370,2)</f>
        <v>0</v>
      </c>
      <c r="L370" s="256">
        <v>15</v>
      </c>
      <c r="M370" s="256">
        <f>G370*(1+L370/100)</f>
        <v>0</v>
      </c>
      <c r="N370" s="254">
        <v>2.0000000000000002E-5</v>
      </c>
      <c r="O370" s="254">
        <f>ROUND(E370*N370,2)</f>
        <v>0</v>
      </c>
      <c r="P370" s="254">
        <v>0</v>
      </c>
      <c r="Q370" s="254">
        <f>ROUND(E370*P370,2)</f>
        <v>0</v>
      </c>
      <c r="R370" s="256"/>
      <c r="S370" s="256" t="s">
        <v>421</v>
      </c>
      <c r="T370" s="257" t="s">
        <v>710</v>
      </c>
      <c r="U370" s="231">
        <v>0.16</v>
      </c>
      <c r="V370" s="231">
        <f>ROUND(E370*U370,2)</f>
        <v>10.1</v>
      </c>
      <c r="W370" s="231"/>
      <c r="X370" s="231" t="s">
        <v>208</v>
      </c>
      <c r="Y370" s="210"/>
      <c r="Z370" s="210"/>
      <c r="AA370" s="210"/>
      <c r="AB370" s="210"/>
      <c r="AC370" s="210"/>
      <c r="AD370" s="210"/>
      <c r="AE370" s="210"/>
      <c r="AF370" s="210"/>
      <c r="AG370" s="210" t="s">
        <v>209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ht="20.399999999999999" outlineLevel="1" x14ac:dyDescent="0.25">
      <c r="A371" s="244">
        <v>90</v>
      </c>
      <c r="B371" s="245" t="s">
        <v>969</v>
      </c>
      <c r="C371" s="263" t="s">
        <v>970</v>
      </c>
      <c r="D371" s="246" t="s">
        <v>206</v>
      </c>
      <c r="E371" s="247">
        <v>66.312749999999994</v>
      </c>
      <c r="F371" s="248"/>
      <c r="G371" s="249">
        <f>ROUND(E371*F371,2)</f>
        <v>0</v>
      </c>
      <c r="H371" s="248"/>
      <c r="I371" s="249">
        <f>ROUND(E371*H371,2)</f>
        <v>0</v>
      </c>
      <c r="J371" s="248"/>
      <c r="K371" s="249">
        <f>ROUND(E371*J371,2)</f>
        <v>0</v>
      </c>
      <c r="L371" s="249">
        <v>15</v>
      </c>
      <c r="M371" s="249">
        <f>G371*(1+L371/100)</f>
        <v>0</v>
      </c>
      <c r="N371" s="247">
        <v>3.0000000000000001E-3</v>
      </c>
      <c r="O371" s="247">
        <f>ROUND(E371*N371,2)</f>
        <v>0.2</v>
      </c>
      <c r="P371" s="247">
        <v>0</v>
      </c>
      <c r="Q371" s="247">
        <f>ROUND(E371*P371,2)</f>
        <v>0</v>
      </c>
      <c r="R371" s="249"/>
      <c r="S371" s="249" t="s">
        <v>421</v>
      </c>
      <c r="T371" s="250" t="s">
        <v>710</v>
      </c>
      <c r="U371" s="231">
        <v>0</v>
      </c>
      <c r="V371" s="231">
        <f>ROUND(E371*U371,2)</f>
        <v>0</v>
      </c>
      <c r="W371" s="231"/>
      <c r="X371" s="231" t="s">
        <v>971</v>
      </c>
      <c r="Y371" s="210"/>
      <c r="Z371" s="210"/>
      <c r="AA371" s="210"/>
      <c r="AB371" s="210"/>
      <c r="AC371" s="210"/>
      <c r="AD371" s="210"/>
      <c r="AE371" s="210"/>
      <c r="AF371" s="210"/>
      <c r="AG371" s="210" t="s">
        <v>972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27"/>
      <c r="B372" s="228"/>
      <c r="C372" s="264" t="s">
        <v>973</v>
      </c>
      <c r="D372" s="233"/>
      <c r="E372" s="234">
        <v>66.312749999999994</v>
      </c>
      <c r="F372" s="231"/>
      <c r="G372" s="231"/>
      <c r="H372" s="231"/>
      <c r="I372" s="231"/>
      <c r="J372" s="231"/>
      <c r="K372" s="231"/>
      <c r="L372" s="231"/>
      <c r="M372" s="231"/>
      <c r="N372" s="230"/>
      <c r="O372" s="230"/>
      <c r="P372" s="230"/>
      <c r="Q372" s="230"/>
      <c r="R372" s="231"/>
      <c r="S372" s="231"/>
      <c r="T372" s="231"/>
      <c r="U372" s="231"/>
      <c r="V372" s="231"/>
      <c r="W372" s="231"/>
      <c r="X372" s="231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211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20.399999999999999" outlineLevel="1" x14ac:dyDescent="0.25">
      <c r="A373" s="244">
        <v>91</v>
      </c>
      <c r="B373" s="245" t="s">
        <v>974</v>
      </c>
      <c r="C373" s="263" t="s">
        <v>975</v>
      </c>
      <c r="D373" s="246" t="s">
        <v>252</v>
      </c>
      <c r="E373" s="247">
        <v>172.67726999999999</v>
      </c>
      <c r="F373" s="248"/>
      <c r="G373" s="249">
        <f>ROUND(E373*F373,2)</f>
        <v>0</v>
      </c>
      <c r="H373" s="248"/>
      <c r="I373" s="249">
        <f>ROUND(E373*H373,2)</f>
        <v>0</v>
      </c>
      <c r="J373" s="248"/>
      <c r="K373" s="249">
        <f>ROUND(E373*J373,2)</f>
        <v>0</v>
      </c>
      <c r="L373" s="249">
        <v>15</v>
      </c>
      <c r="M373" s="249">
        <f>G373*(1+L373/100)</f>
        <v>0</v>
      </c>
      <c r="N373" s="247">
        <v>1.0000000000000001E-5</v>
      </c>
      <c r="O373" s="247">
        <f>ROUND(E373*N373,2)</f>
        <v>0</v>
      </c>
      <c r="P373" s="247">
        <v>0</v>
      </c>
      <c r="Q373" s="247">
        <f>ROUND(E373*P373,2)</f>
        <v>0</v>
      </c>
      <c r="R373" s="249" t="s">
        <v>862</v>
      </c>
      <c r="S373" s="249" t="s">
        <v>207</v>
      </c>
      <c r="T373" s="250" t="s">
        <v>207</v>
      </c>
      <c r="U373" s="231">
        <v>0</v>
      </c>
      <c r="V373" s="231">
        <f>ROUND(E373*U373,2)</f>
        <v>0</v>
      </c>
      <c r="W373" s="231"/>
      <c r="X373" s="231" t="s">
        <v>863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864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27"/>
      <c r="B374" s="228"/>
      <c r="C374" s="264" t="s">
        <v>976</v>
      </c>
      <c r="D374" s="233"/>
      <c r="E374" s="234">
        <v>172.67726999999999</v>
      </c>
      <c r="F374" s="231"/>
      <c r="G374" s="231"/>
      <c r="H374" s="231"/>
      <c r="I374" s="231"/>
      <c r="J374" s="231"/>
      <c r="K374" s="231"/>
      <c r="L374" s="231"/>
      <c r="M374" s="231"/>
      <c r="N374" s="230"/>
      <c r="O374" s="230"/>
      <c r="P374" s="230"/>
      <c r="Q374" s="230"/>
      <c r="R374" s="231"/>
      <c r="S374" s="231"/>
      <c r="T374" s="231"/>
      <c r="U374" s="231"/>
      <c r="V374" s="231"/>
      <c r="W374" s="231"/>
      <c r="X374" s="231"/>
      <c r="Y374" s="210"/>
      <c r="Z374" s="210"/>
      <c r="AA374" s="210"/>
      <c r="AB374" s="210"/>
      <c r="AC374" s="210"/>
      <c r="AD374" s="210"/>
      <c r="AE374" s="210"/>
      <c r="AF374" s="210"/>
      <c r="AG374" s="210" t="s">
        <v>211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ht="20.399999999999999" outlineLevel="1" x14ac:dyDescent="0.25">
      <c r="A375" s="244">
        <v>92</v>
      </c>
      <c r="B375" s="245" t="s">
        <v>977</v>
      </c>
      <c r="C375" s="263" t="s">
        <v>978</v>
      </c>
      <c r="D375" s="246" t="s">
        <v>206</v>
      </c>
      <c r="E375" s="247">
        <v>66.312749999999994</v>
      </c>
      <c r="F375" s="248"/>
      <c r="G375" s="249">
        <f>ROUND(E375*F375,2)</f>
        <v>0</v>
      </c>
      <c r="H375" s="248"/>
      <c r="I375" s="249">
        <f>ROUND(E375*H375,2)</f>
        <v>0</v>
      </c>
      <c r="J375" s="248"/>
      <c r="K375" s="249">
        <f>ROUND(E375*J375,2)</f>
        <v>0</v>
      </c>
      <c r="L375" s="249">
        <v>15</v>
      </c>
      <c r="M375" s="249">
        <f>G375*(1+L375/100)</f>
        <v>0</v>
      </c>
      <c r="N375" s="247">
        <v>1.5499999999999999E-3</v>
      </c>
      <c r="O375" s="247">
        <f>ROUND(E375*N375,2)</f>
        <v>0.1</v>
      </c>
      <c r="P375" s="247">
        <v>0</v>
      </c>
      <c r="Q375" s="247">
        <f>ROUND(E375*P375,2)</f>
        <v>0</v>
      </c>
      <c r="R375" s="249"/>
      <c r="S375" s="249" t="s">
        <v>421</v>
      </c>
      <c r="T375" s="250" t="s">
        <v>710</v>
      </c>
      <c r="U375" s="231">
        <v>0</v>
      </c>
      <c r="V375" s="231">
        <f>ROUND(E375*U375,2)</f>
        <v>0</v>
      </c>
      <c r="W375" s="231"/>
      <c r="X375" s="231" t="s">
        <v>863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864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5">
      <c r="A376" s="227"/>
      <c r="B376" s="228"/>
      <c r="C376" s="264" t="s">
        <v>973</v>
      </c>
      <c r="D376" s="233"/>
      <c r="E376" s="234">
        <v>66.312749999999994</v>
      </c>
      <c r="F376" s="231"/>
      <c r="G376" s="231"/>
      <c r="H376" s="231"/>
      <c r="I376" s="231"/>
      <c r="J376" s="231"/>
      <c r="K376" s="231"/>
      <c r="L376" s="231"/>
      <c r="M376" s="231"/>
      <c r="N376" s="230"/>
      <c r="O376" s="230"/>
      <c r="P376" s="230"/>
      <c r="Q376" s="230"/>
      <c r="R376" s="231"/>
      <c r="S376" s="231"/>
      <c r="T376" s="231"/>
      <c r="U376" s="231"/>
      <c r="V376" s="231"/>
      <c r="W376" s="231"/>
      <c r="X376" s="231"/>
      <c r="Y376" s="210"/>
      <c r="Z376" s="210"/>
      <c r="AA376" s="210"/>
      <c r="AB376" s="210"/>
      <c r="AC376" s="210"/>
      <c r="AD376" s="210"/>
      <c r="AE376" s="210"/>
      <c r="AF376" s="210"/>
      <c r="AG376" s="210" t="s">
        <v>211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ht="20.399999999999999" outlineLevel="1" x14ac:dyDescent="0.25">
      <c r="A377" s="244">
        <v>93</v>
      </c>
      <c r="B377" s="245" t="s">
        <v>979</v>
      </c>
      <c r="C377" s="263" t="s">
        <v>980</v>
      </c>
      <c r="D377" s="246" t="s">
        <v>206</v>
      </c>
      <c r="E377" s="247">
        <v>66.312749999999994</v>
      </c>
      <c r="F377" s="248"/>
      <c r="G377" s="249">
        <f>ROUND(E377*F377,2)</f>
        <v>0</v>
      </c>
      <c r="H377" s="248"/>
      <c r="I377" s="249">
        <f>ROUND(E377*H377,2)</f>
        <v>0</v>
      </c>
      <c r="J377" s="248"/>
      <c r="K377" s="249">
        <f>ROUND(E377*J377,2)</f>
        <v>0</v>
      </c>
      <c r="L377" s="249">
        <v>15</v>
      </c>
      <c r="M377" s="249">
        <f>G377*(1+L377/100)</f>
        <v>0</v>
      </c>
      <c r="N377" s="247">
        <v>6.1999999999999998E-3</v>
      </c>
      <c r="O377" s="247">
        <f>ROUND(E377*N377,2)</f>
        <v>0.41</v>
      </c>
      <c r="P377" s="247">
        <v>0</v>
      </c>
      <c r="Q377" s="247">
        <f>ROUND(E377*P377,2)</f>
        <v>0</v>
      </c>
      <c r="R377" s="249"/>
      <c r="S377" s="249" t="s">
        <v>421</v>
      </c>
      <c r="T377" s="250" t="s">
        <v>710</v>
      </c>
      <c r="U377" s="231">
        <v>0</v>
      </c>
      <c r="V377" s="231">
        <f>ROUND(E377*U377,2)</f>
        <v>0</v>
      </c>
      <c r="W377" s="231"/>
      <c r="X377" s="231" t="s">
        <v>863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864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27"/>
      <c r="B378" s="228"/>
      <c r="C378" s="264" t="s">
        <v>973</v>
      </c>
      <c r="D378" s="233"/>
      <c r="E378" s="234">
        <v>66.312749999999994</v>
      </c>
      <c r="F378" s="231"/>
      <c r="G378" s="231"/>
      <c r="H378" s="231"/>
      <c r="I378" s="231"/>
      <c r="J378" s="231"/>
      <c r="K378" s="231"/>
      <c r="L378" s="231"/>
      <c r="M378" s="231"/>
      <c r="N378" s="230"/>
      <c r="O378" s="230"/>
      <c r="P378" s="230"/>
      <c r="Q378" s="230"/>
      <c r="R378" s="231"/>
      <c r="S378" s="231"/>
      <c r="T378" s="231"/>
      <c r="U378" s="231"/>
      <c r="V378" s="231"/>
      <c r="W378" s="231"/>
      <c r="X378" s="231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211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44">
        <v>94</v>
      </c>
      <c r="B379" s="245" t="s">
        <v>981</v>
      </c>
      <c r="C379" s="263" t="s">
        <v>982</v>
      </c>
      <c r="D379" s="246" t="s">
        <v>206</v>
      </c>
      <c r="E379" s="247">
        <v>69.470500000000001</v>
      </c>
      <c r="F379" s="248"/>
      <c r="G379" s="249">
        <f>ROUND(E379*F379,2)</f>
        <v>0</v>
      </c>
      <c r="H379" s="248"/>
      <c r="I379" s="249">
        <f>ROUND(E379*H379,2)</f>
        <v>0</v>
      </c>
      <c r="J379" s="248"/>
      <c r="K379" s="249">
        <f>ROUND(E379*J379,2)</f>
        <v>0</v>
      </c>
      <c r="L379" s="249">
        <v>15</v>
      </c>
      <c r="M379" s="249">
        <f>G379*(1+L379/100)</f>
        <v>0</v>
      </c>
      <c r="N379" s="247">
        <v>1.8000000000000001E-4</v>
      </c>
      <c r="O379" s="247">
        <f>ROUND(E379*N379,2)</f>
        <v>0.01</v>
      </c>
      <c r="P379" s="247">
        <v>0</v>
      </c>
      <c r="Q379" s="247">
        <f>ROUND(E379*P379,2)</f>
        <v>0</v>
      </c>
      <c r="R379" s="249"/>
      <c r="S379" s="249" t="s">
        <v>421</v>
      </c>
      <c r="T379" s="250" t="s">
        <v>710</v>
      </c>
      <c r="U379" s="231">
        <v>0</v>
      </c>
      <c r="V379" s="231">
        <f>ROUND(E379*U379,2)</f>
        <v>0</v>
      </c>
      <c r="W379" s="231"/>
      <c r="X379" s="231" t="s">
        <v>863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864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27"/>
      <c r="B380" s="228"/>
      <c r="C380" s="264" t="s">
        <v>983</v>
      </c>
      <c r="D380" s="233"/>
      <c r="E380" s="234">
        <v>69.470500000000001</v>
      </c>
      <c r="F380" s="231"/>
      <c r="G380" s="231"/>
      <c r="H380" s="231"/>
      <c r="I380" s="231"/>
      <c r="J380" s="231"/>
      <c r="K380" s="231"/>
      <c r="L380" s="231"/>
      <c r="M380" s="231"/>
      <c r="N380" s="230"/>
      <c r="O380" s="230"/>
      <c r="P380" s="230"/>
      <c r="Q380" s="230"/>
      <c r="R380" s="231"/>
      <c r="S380" s="231"/>
      <c r="T380" s="231"/>
      <c r="U380" s="231"/>
      <c r="V380" s="231"/>
      <c r="W380" s="231"/>
      <c r="X380" s="231"/>
      <c r="Y380" s="210"/>
      <c r="Z380" s="210"/>
      <c r="AA380" s="210"/>
      <c r="AB380" s="210"/>
      <c r="AC380" s="210"/>
      <c r="AD380" s="210"/>
      <c r="AE380" s="210"/>
      <c r="AF380" s="210"/>
      <c r="AG380" s="210" t="s">
        <v>211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27">
        <v>95</v>
      </c>
      <c r="B381" s="228" t="s">
        <v>984</v>
      </c>
      <c r="C381" s="277" t="s">
        <v>985</v>
      </c>
      <c r="D381" s="229" t="s">
        <v>0</v>
      </c>
      <c r="E381" s="276"/>
      <c r="F381" s="232"/>
      <c r="G381" s="231">
        <f>ROUND(E381*F381,2)</f>
        <v>0</v>
      </c>
      <c r="H381" s="232"/>
      <c r="I381" s="231">
        <f>ROUND(E381*H381,2)</f>
        <v>0</v>
      </c>
      <c r="J381" s="232"/>
      <c r="K381" s="231">
        <f>ROUND(E381*J381,2)</f>
        <v>0</v>
      </c>
      <c r="L381" s="231">
        <v>15</v>
      </c>
      <c r="M381" s="231">
        <f>G381*(1+L381/100)</f>
        <v>0</v>
      </c>
      <c r="N381" s="230">
        <v>0</v>
      </c>
      <c r="O381" s="230">
        <f>ROUND(E381*N381,2)</f>
        <v>0</v>
      </c>
      <c r="P381" s="230">
        <v>0</v>
      </c>
      <c r="Q381" s="230">
        <f>ROUND(E381*P381,2)</f>
        <v>0</v>
      </c>
      <c r="R381" s="231"/>
      <c r="S381" s="231" t="s">
        <v>207</v>
      </c>
      <c r="T381" s="231" t="s">
        <v>207</v>
      </c>
      <c r="U381" s="231">
        <v>0</v>
      </c>
      <c r="V381" s="231">
        <f>ROUND(E381*U381,2)</f>
        <v>0</v>
      </c>
      <c r="W381" s="231"/>
      <c r="X381" s="231" t="s">
        <v>933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934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x14ac:dyDescent="0.25">
      <c r="A382" s="238" t="s">
        <v>202</v>
      </c>
      <c r="B382" s="239" t="s">
        <v>116</v>
      </c>
      <c r="C382" s="262" t="s">
        <v>117</v>
      </c>
      <c r="D382" s="240"/>
      <c r="E382" s="241"/>
      <c r="F382" s="242"/>
      <c r="G382" s="242">
        <f>SUMIF(AG383:AG391,"&lt;&gt;NOR",G383:G391)</f>
        <v>0</v>
      </c>
      <c r="H382" s="242"/>
      <c r="I382" s="242">
        <f>SUM(I383:I391)</f>
        <v>0</v>
      </c>
      <c r="J382" s="242"/>
      <c r="K382" s="242">
        <f>SUM(K383:K391)</f>
        <v>0</v>
      </c>
      <c r="L382" s="242"/>
      <c r="M382" s="242">
        <f>SUM(M383:M391)</f>
        <v>0</v>
      </c>
      <c r="N382" s="241"/>
      <c r="O382" s="241">
        <f>SUM(O383:O391)</f>
        <v>0.13</v>
      </c>
      <c r="P382" s="241"/>
      <c r="Q382" s="241">
        <f>SUM(Q383:Q391)</f>
        <v>0</v>
      </c>
      <c r="R382" s="242"/>
      <c r="S382" s="242"/>
      <c r="T382" s="243"/>
      <c r="U382" s="237"/>
      <c r="V382" s="237">
        <f>SUM(V383:V391)</f>
        <v>5.58</v>
      </c>
      <c r="W382" s="237"/>
      <c r="X382" s="237"/>
      <c r="AG382" t="s">
        <v>203</v>
      </c>
    </row>
    <row r="383" spans="1:60" outlineLevel="1" x14ac:dyDescent="0.25">
      <c r="A383" s="244">
        <v>96</v>
      </c>
      <c r="B383" s="245" t="s">
        <v>986</v>
      </c>
      <c r="C383" s="263" t="s">
        <v>987</v>
      </c>
      <c r="D383" s="246" t="s">
        <v>206</v>
      </c>
      <c r="E383" s="247">
        <v>19.942499999999999</v>
      </c>
      <c r="F383" s="248"/>
      <c r="G383" s="249">
        <f>ROUND(E383*F383,2)</f>
        <v>0</v>
      </c>
      <c r="H383" s="248"/>
      <c r="I383" s="249">
        <f>ROUND(E383*H383,2)</f>
        <v>0</v>
      </c>
      <c r="J383" s="248"/>
      <c r="K383" s="249">
        <f>ROUND(E383*J383,2)</f>
        <v>0</v>
      </c>
      <c r="L383" s="249">
        <v>15</v>
      </c>
      <c r="M383" s="249">
        <f>G383*(1+L383/100)</f>
        <v>0</v>
      </c>
      <c r="N383" s="247">
        <v>3.0000000000000001E-3</v>
      </c>
      <c r="O383" s="247">
        <f>ROUND(E383*N383,2)</f>
        <v>0.06</v>
      </c>
      <c r="P383" s="247">
        <v>0</v>
      </c>
      <c r="Q383" s="247">
        <f>ROUND(E383*P383,2)</f>
        <v>0</v>
      </c>
      <c r="R383" s="249"/>
      <c r="S383" s="249" t="s">
        <v>421</v>
      </c>
      <c r="T383" s="250" t="s">
        <v>207</v>
      </c>
      <c r="U383" s="231">
        <v>0.28000000000000003</v>
      </c>
      <c r="V383" s="231">
        <f>ROUND(E383*U383,2)</f>
        <v>5.58</v>
      </c>
      <c r="W383" s="231"/>
      <c r="X383" s="231" t="s">
        <v>208</v>
      </c>
      <c r="Y383" s="210"/>
      <c r="Z383" s="210"/>
      <c r="AA383" s="210"/>
      <c r="AB383" s="210"/>
      <c r="AC383" s="210"/>
      <c r="AD383" s="210"/>
      <c r="AE383" s="210"/>
      <c r="AF383" s="210"/>
      <c r="AG383" s="210" t="s">
        <v>209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ht="21" outlineLevel="1" x14ac:dyDescent="0.25">
      <c r="A384" s="227"/>
      <c r="B384" s="228"/>
      <c r="C384" s="267" t="s">
        <v>988</v>
      </c>
      <c r="D384" s="258"/>
      <c r="E384" s="258"/>
      <c r="F384" s="258"/>
      <c r="G384" s="258"/>
      <c r="H384" s="231"/>
      <c r="I384" s="231"/>
      <c r="J384" s="231"/>
      <c r="K384" s="231"/>
      <c r="L384" s="231"/>
      <c r="M384" s="231"/>
      <c r="N384" s="230"/>
      <c r="O384" s="230"/>
      <c r="P384" s="230"/>
      <c r="Q384" s="230"/>
      <c r="R384" s="231"/>
      <c r="S384" s="231"/>
      <c r="T384" s="231"/>
      <c r="U384" s="231"/>
      <c r="V384" s="231"/>
      <c r="W384" s="231"/>
      <c r="X384" s="231"/>
      <c r="Y384" s="210"/>
      <c r="Z384" s="210"/>
      <c r="AA384" s="210"/>
      <c r="AB384" s="210"/>
      <c r="AC384" s="210"/>
      <c r="AD384" s="210"/>
      <c r="AE384" s="210"/>
      <c r="AF384" s="210"/>
      <c r="AG384" s="210" t="s">
        <v>569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60" t="str">
        <f>C384</f>
        <v>Očištění povrchu stěny od prachu, nařezání izolačních desek na požadovaný rozměr, nanesení lepicího tmelu, osazení desek.</v>
      </c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27"/>
      <c r="B385" s="228"/>
      <c r="C385" s="264" t="s">
        <v>989</v>
      </c>
      <c r="D385" s="233"/>
      <c r="E385" s="234">
        <v>5.1749999999999998</v>
      </c>
      <c r="F385" s="231"/>
      <c r="G385" s="231"/>
      <c r="H385" s="231"/>
      <c r="I385" s="231"/>
      <c r="J385" s="231"/>
      <c r="K385" s="231"/>
      <c r="L385" s="231"/>
      <c r="M385" s="231"/>
      <c r="N385" s="230"/>
      <c r="O385" s="230"/>
      <c r="P385" s="230"/>
      <c r="Q385" s="230"/>
      <c r="R385" s="231"/>
      <c r="S385" s="231"/>
      <c r="T385" s="231"/>
      <c r="U385" s="231"/>
      <c r="V385" s="231"/>
      <c r="W385" s="231"/>
      <c r="X385" s="231"/>
      <c r="Y385" s="210"/>
      <c r="Z385" s="210"/>
      <c r="AA385" s="210"/>
      <c r="AB385" s="210"/>
      <c r="AC385" s="210"/>
      <c r="AD385" s="210"/>
      <c r="AE385" s="210"/>
      <c r="AF385" s="210"/>
      <c r="AG385" s="210" t="s">
        <v>211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27"/>
      <c r="B386" s="228"/>
      <c r="C386" s="264" t="s">
        <v>990</v>
      </c>
      <c r="D386" s="233"/>
      <c r="E386" s="234">
        <v>5.1749999999999998</v>
      </c>
      <c r="F386" s="231"/>
      <c r="G386" s="231"/>
      <c r="H386" s="231"/>
      <c r="I386" s="231"/>
      <c r="J386" s="231"/>
      <c r="K386" s="231"/>
      <c r="L386" s="231"/>
      <c r="M386" s="231"/>
      <c r="N386" s="230"/>
      <c r="O386" s="230"/>
      <c r="P386" s="230"/>
      <c r="Q386" s="230"/>
      <c r="R386" s="231"/>
      <c r="S386" s="231"/>
      <c r="T386" s="231"/>
      <c r="U386" s="231"/>
      <c r="V386" s="231"/>
      <c r="W386" s="231"/>
      <c r="X386" s="231"/>
      <c r="Y386" s="210"/>
      <c r="Z386" s="210"/>
      <c r="AA386" s="210"/>
      <c r="AB386" s="210"/>
      <c r="AC386" s="210"/>
      <c r="AD386" s="210"/>
      <c r="AE386" s="210"/>
      <c r="AF386" s="210"/>
      <c r="AG386" s="210" t="s">
        <v>211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27"/>
      <c r="B387" s="228"/>
      <c r="C387" s="264" t="s">
        <v>991</v>
      </c>
      <c r="D387" s="233"/>
      <c r="E387" s="234">
        <v>5.1749999999999998</v>
      </c>
      <c r="F387" s="231"/>
      <c r="G387" s="231"/>
      <c r="H387" s="231"/>
      <c r="I387" s="231"/>
      <c r="J387" s="231"/>
      <c r="K387" s="231"/>
      <c r="L387" s="231"/>
      <c r="M387" s="231"/>
      <c r="N387" s="230"/>
      <c r="O387" s="230"/>
      <c r="P387" s="230"/>
      <c r="Q387" s="230"/>
      <c r="R387" s="231"/>
      <c r="S387" s="231"/>
      <c r="T387" s="231"/>
      <c r="U387" s="231"/>
      <c r="V387" s="231"/>
      <c r="W387" s="231"/>
      <c r="X387" s="231"/>
      <c r="Y387" s="210"/>
      <c r="Z387" s="210"/>
      <c r="AA387" s="210"/>
      <c r="AB387" s="210"/>
      <c r="AC387" s="210"/>
      <c r="AD387" s="210"/>
      <c r="AE387" s="210"/>
      <c r="AF387" s="210"/>
      <c r="AG387" s="210" t="s">
        <v>211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27"/>
      <c r="B388" s="228"/>
      <c r="C388" s="264" t="s">
        <v>654</v>
      </c>
      <c r="D388" s="233"/>
      <c r="E388" s="234">
        <v>4.4175000000000004</v>
      </c>
      <c r="F388" s="231"/>
      <c r="G388" s="231"/>
      <c r="H388" s="231"/>
      <c r="I388" s="231"/>
      <c r="J388" s="231"/>
      <c r="K388" s="231"/>
      <c r="L388" s="231"/>
      <c r="M388" s="231"/>
      <c r="N388" s="230"/>
      <c r="O388" s="230"/>
      <c r="P388" s="230"/>
      <c r="Q388" s="230"/>
      <c r="R388" s="231"/>
      <c r="S388" s="231"/>
      <c r="T388" s="231"/>
      <c r="U388" s="231"/>
      <c r="V388" s="231"/>
      <c r="W388" s="231"/>
      <c r="X388" s="231"/>
      <c r="Y388" s="210"/>
      <c r="Z388" s="210"/>
      <c r="AA388" s="210"/>
      <c r="AB388" s="210"/>
      <c r="AC388" s="210"/>
      <c r="AD388" s="210"/>
      <c r="AE388" s="210"/>
      <c r="AF388" s="210"/>
      <c r="AG388" s="210" t="s">
        <v>211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20.399999999999999" outlineLevel="1" x14ac:dyDescent="0.25">
      <c r="A389" s="244">
        <v>97</v>
      </c>
      <c r="B389" s="245" t="s">
        <v>969</v>
      </c>
      <c r="C389" s="263" t="s">
        <v>992</v>
      </c>
      <c r="D389" s="246" t="s">
        <v>206</v>
      </c>
      <c r="E389" s="247">
        <v>21.93675</v>
      </c>
      <c r="F389" s="248"/>
      <c r="G389" s="249">
        <f>ROUND(E389*F389,2)</f>
        <v>0</v>
      </c>
      <c r="H389" s="248"/>
      <c r="I389" s="249">
        <f>ROUND(E389*H389,2)</f>
        <v>0</v>
      </c>
      <c r="J389" s="248"/>
      <c r="K389" s="249">
        <f>ROUND(E389*J389,2)</f>
        <v>0</v>
      </c>
      <c r="L389" s="249">
        <v>15</v>
      </c>
      <c r="M389" s="249">
        <f>G389*(1+L389/100)</f>
        <v>0</v>
      </c>
      <c r="N389" s="247">
        <v>3.0000000000000001E-3</v>
      </c>
      <c r="O389" s="247">
        <f>ROUND(E389*N389,2)</f>
        <v>7.0000000000000007E-2</v>
      </c>
      <c r="P389" s="247">
        <v>0</v>
      </c>
      <c r="Q389" s="247">
        <f>ROUND(E389*P389,2)</f>
        <v>0</v>
      </c>
      <c r="R389" s="249" t="s">
        <v>862</v>
      </c>
      <c r="S389" s="249" t="s">
        <v>207</v>
      </c>
      <c r="T389" s="250" t="s">
        <v>207</v>
      </c>
      <c r="U389" s="231">
        <v>0</v>
      </c>
      <c r="V389" s="231">
        <f>ROUND(E389*U389,2)</f>
        <v>0</v>
      </c>
      <c r="W389" s="231"/>
      <c r="X389" s="231" t="s">
        <v>863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864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27"/>
      <c r="B390" s="228"/>
      <c r="C390" s="264" t="s">
        <v>993</v>
      </c>
      <c r="D390" s="233"/>
      <c r="E390" s="234">
        <v>21.93675</v>
      </c>
      <c r="F390" s="231"/>
      <c r="G390" s="231"/>
      <c r="H390" s="231"/>
      <c r="I390" s="231"/>
      <c r="J390" s="231"/>
      <c r="K390" s="231"/>
      <c r="L390" s="231"/>
      <c r="M390" s="231"/>
      <c r="N390" s="230"/>
      <c r="O390" s="230"/>
      <c r="P390" s="230"/>
      <c r="Q390" s="230"/>
      <c r="R390" s="231"/>
      <c r="S390" s="231"/>
      <c r="T390" s="231"/>
      <c r="U390" s="231"/>
      <c r="V390" s="231"/>
      <c r="W390" s="231"/>
      <c r="X390" s="231"/>
      <c r="Y390" s="210"/>
      <c r="Z390" s="210"/>
      <c r="AA390" s="210"/>
      <c r="AB390" s="210"/>
      <c r="AC390" s="210"/>
      <c r="AD390" s="210"/>
      <c r="AE390" s="210"/>
      <c r="AF390" s="210"/>
      <c r="AG390" s="210" t="s">
        <v>211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7">
        <v>98</v>
      </c>
      <c r="B391" s="228" t="s">
        <v>994</v>
      </c>
      <c r="C391" s="277" t="s">
        <v>995</v>
      </c>
      <c r="D391" s="229" t="s">
        <v>0</v>
      </c>
      <c r="E391" s="276"/>
      <c r="F391" s="232"/>
      <c r="G391" s="231">
        <f>ROUND(E391*F391,2)</f>
        <v>0</v>
      </c>
      <c r="H391" s="232"/>
      <c r="I391" s="231">
        <f>ROUND(E391*H391,2)</f>
        <v>0</v>
      </c>
      <c r="J391" s="232"/>
      <c r="K391" s="231">
        <f>ROUND(E391*J391,2)</f>
        <v>0</v>
      </c>
      <c r="L391" s="231">
        <v>15</v>
      </c>
      <c r="M391" s="231">
        <f>G391*(1+L391/100)</f>
        <v>0</v>
      </c>
      <c r="N391" s="230">
        <v>0</v>
      </c>
      <c r="O391" s="230">
        <f>ROUND(E391*N391,2)</f>
        <v>0</v>
      </c>
      <c r="P391" s="230">
        <v>0</v>
      </c>
      <c r="Q391" s="230">
        <f>ROUND(E391*P391,2)</f>
        <v>0</v>
      </c>
      <c r="R391" s="231"/>
      <c r="S391" s="231" t="s">
        <v>207</v>
      </c>
      <c r="T391" s="231" t="s">
        <v>207</v>
      </c>
      <c r="U391" s="231">
        <v>0</v>
      </c>
      <c r="V391" s="231">
        <f>ROUND(E391*U391,2)</f>
        <v>0</v>
      </c>
      <c r="W391" s="231"/>
      <c r="X391" s="231" t="s">
        <v>933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934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x14ac:dyDescent="0.25">
      <c r="A392" s="238" t="s">
        <v>202</v>
      </c>
      <c r="B392" s="239" t="s">
        <v>124</v>
      </c>
      <c r="C392" s="262" t="s">
        <v>125</v>
      </c>
      <c r="D392" s="240"/>
      <c r="E392" s="241"/>
      <c r="F392" s="242"/>
      <c r="G392" s="242">
        <f>SUMIF(AG393:AG401,"&lt;&gt;NOR",G393:G401)</f>
        <v>0</v>
      </c>
      <c r="H392" s="242"/>
      <c r="I392" s="242">
        <f>SUM(I393:I401)</f>
        <v>0</v>
      </c>
      <c r="J392" s="242"/>
      <c r="K392" s="242">
        <f>SUM(K393:K401)</f>
        <v>0</v>
      </c>
      <c r="L392" s="242"/>
      <c r="M392" s="242">
        <f>SUM(M393:M401)</f>
        <v>0</v>
      </c>
      <c r="N392" s="241"/>
      <c r="O392" s="241">
        <f>SUM(O393:O401)</f>
        <v>0</v>
      </c>
      <c r="P392" s="241"/>
      <c r="Q392" s="241">
        <f>SUM(Q393:Q401)</f>
        <v>0</v>
      </c>
      <c r="R392" s="242"/>
      <c r="S392" s="242"/>
      <c r="T392" s="243"/>
      <c r="U392" s="237"/>
      <c r="V392" s="237">
        <f>SUM(V393:V401)</f>
        <v>0</v>
      </c>
      <c r="W392" s="237"/>
      <c r="X392" s="237"/>
      <c r="AG392" t="s">
        <v>203</v>
      </c>
    </row>
    <row r="393" spans="1:60" outlineLevel="1" x14ac:dyDescent="0.25">
      <c r="A393" s="244">
        <v>99</v>
      </c>
      <c r="B393" s="245" t="s">
        <v>996</v>
      </c>
      <c r="C393" s="263" t="s">
        <v>997</v>
      </c>
      <c r="D393" s="246" t="s">
        <v>302</v>
      </c>
      <c r="E393" s="247">
        <v>3</v>
      </c>
      <c r="F393" s="248"/>
      <c r="G393" s="249">
        <f>ROUND(E393*F393,2)</f>
        <v>0</v>
      </c>
      <c r="H393" s="248"/>
      <c r="I393" s="249">
        <f>ROUND(E393*H393,2)</f>
        <v>0</v>
      </c>
      <c r="J393" s="248"/>
      <c r="K393" s="249">
        <f>ROUND(E393*J393,2)</f>
        <v>0</v>
      </c>
      <c r="L393" s="249">
        <v>15</v>
      </c>
      <c r="M393" s="249">
        <f>G393*(1+L393/100)</f>
        <v>0</v>
      </c>
      <c r="N393" s="247">
        <v>0</v>
      </c>
      <c r="O393" s="247">
        <f>ROUND(E393*N393,2)</f>
        <v>0</v>
      </c>
      <c r="P393" s="247">
        <v>0</v>
      </c>
      <c r="Q393" s="247">
        <f>ROUND(E393*P393,2)</f>
        <v>0</v>
      </c>
      <c r="R393" s="249"/>
      <c r="S393" s="249" t="s">
        <v>421</v>
      </c>
      <c r="T393" s="250" t="s">
        <v>710</v>
      </c>
      <c r="U393" s="231">
        <v>0</v>
      </c>
      <c r="V393" s="231">
        <f>ROUND(E393*U393,2)</f>
        <v>0</v>
      </c>
      <c r="W393" s="231"/>
      <c r="X393" s="231" t="s">
        <v>208</v>
      </c>
      <c r="Y393" s="210"/>
      <c r="Z393" s="210"/>
      <c r="AA393" s="210"/>
      <c r="AB393" s="210"/>
      <c r="AC393" s="210"/>
      <c r="AD393" s="210"/>
      <c r="AE393" s="210"/>
      <c r="AF393" s="210"/>
      <c r="AG393" s="210" t="s">
        <v>209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27"/>
      <c r="B394" s="228"/>
      <c r="C394" s="264" t="s">
        <v>998</v>
      </c>
      <c r="D394" s="233"/>
      <c r="E394" s="234">
        <v>1</v>
      </c>
      <c r="F394" s="231"/>
      <c r="G394" s="231"/>
      <c r="H394" s="231"/>
      <c r="I394" s="231"/>
      <c r="J394" s="231"/>
      <c r="K394" s="231"/>
      <c r="L394" s="231"/>
      <c r="M394" s="231"/>
      <c r="N394" s="230"/>
      <c r="O394" s="230"/>
      <c r="P394" s="230"/>
      <c r="Q394" s="230"/>
      <c r="R394" s="231"/>
      <c r="S394" s="231"/>
      <c r="T394" s="231"/>
      <c r="U394" s="231"/>
      <c r="V394" s="231"/>
      <c r="W394" s="231"/>
      <c r="X394" s="231"/>
      <c r="Y394" s="210"/>
      <c r="Z394" s="210"/>
      <c r="AA394" s="210"/>
      <c r="AB394" s="210"/>
      <c r="AC394" s="210"/>
      <c r="AD394" s="210"/>
      <c r="AE394" s="210"/>
      <c r="AF394" s="210"/>
      <c r="AG394" s="210" t="s">
        <v>211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27"/>
      <c r="B395" s="228"/>
      <c r="C395" s="264" t="s">
        <v>999</v>
      </c>
      <c r="D395" s="233"/>
      <c r="E395" s="234">
        <v>1</v>
      </c>
      <c r="F395" s="231"/>
      <c r="G395" s="231"/>
      <c r="H395" s="231"/>
      <c r="I395" s="231"/>
      <c r="J395" s="231"/>
      <c r="K395" s="231"/>
      <c r="L395" s="231"/>
      <c r="M395" s="231"/>
      <c r="N395" s="230"/>
      <c r="O395" s="230"/>
      <c r="P395" s="230"/>
      <c r="Q395" s="230"/>
      <c r="R395" s="231"/>
      <c r="S395" s="231"/>
      <c r="T395" s="231"/>
      <c r="U395" s="231"/>
      <c r="V395" s="231"/>
      <c r="W395" s="231"/>
      <c r="X395" s="231"/>
      <c r="Y395" s="210"/>
      <c r="Z395" s="210"/>
      <c r="AA395" s="210"/>
      <c r="AB395" s="210"/>
      <c r="AC395" s="210"/>
      <c r="AD395" s="210"/>
      <c r="AE395" s="210"/>
      <c r="AF395" s="210"/>
      <c r="AG395" s="210" t="s">
        <v>211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27"/>
      <c r="B396" s="228"/>
      <c r="C396" s="264" t="s">
        <v>1000</v>
      </c>
      <c r="D396" s="233"/>
      <c r="E396" s="234">
        <v>1</v>
      </c>
      <c r="F396" s="231"/>
      <c r="G396" s="231"/>
      <c r="H396" s="231"/>
      <c r="I396" s="231"/>
      <c r="J396" s="231"/>
      <c r="K396" s="231"/>
      <c r="L396" s="231"/>
      <c r="M396" s="231"/>
      <c r="N396" s="230"/>
      <c r="O396" s="230"/>
      <c r="P396" s="230"/>
      <c r="Q396" s="230"/>
      <c r="R396" s="231"/>
      <c r="S396" s="231"/>
      <c r="T396" s="231"/>
      <c r="U396" s="231"/>
      <c r="V396" s="231"/>
      <c r="W396" s="231"/>
      <c r="X396" s="231"/>
      <c r="Y396" s="210"/>
      <c r="Z396" s="210"/>
      <c r="AA396" s="210"/>
      <c r="AB396" s="210"/>
      <c r="AC396" s="210"/>
      <c r="AD396" s="210"/>
      <c r="AE396" s="210"/>
      <c r="AF396" s="210"/>
      <c r="AG396" s="210" t="s">
        <v>211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44">
        <v>100</v>
      </c>
      <c r="B397" s="245" t="s">
        <v>1001</v>
      </c>
      <c r="C397" s="263" t="s">
        <v>1002</v>
      </c>
      <c r="D397" s="246" t="s">
        <v>302</v>
      </c>
      <c r="E397" s="247">
        <v>5</v>
      </c>
      <c r="F397" s="248"/>
      <c r="G397" s="249">
        <f>ROUND(E397*F397,2)</f>
        <v>0</v>
      </c>
      <c r="H397" s="248"/>
      <c r="I397" s="249">
        <f>ROUND(E397*H397,2)</f>
        <v>0</v>
      </c>
      <c r="J397" s="248"/>
      <c r="K397" s="249">
        <f>ROUND(E397*J397,2)</f>
        <v>0</v>
      </c>
      <c r="L397" s="249">
        <v>15</v>
      </c>
      <c r="M397" s="249">
        <f>G397*(1+L397/100)</f>
        <v>0</v>
      </c>
      <c r="N397" s="247">
        <v>0</v>
      </c>
      <c r="O397" s="247">
        <f>ROUND(E397*N397,2)</f>
        <v>0</v>
      </c>
      <c r="P397" s="247">
        <v>0</v>
      </c>
      <c r="Q397" s="247">
        <f>ROUND(E397*P397,2)</f>
        <v>0</v>
      </c>
      <c r="R397" s="249"/>
      <c r="S397" s="249" t="s">
        <v>421</v>
      </c>
      <c r="T397" s="250" t="s">
        <v>710</v>
      </c>
      <c r="U397" s="231">
        <v>0</v>
      </c>
      <c r="V397" s="231">
        <f>ROUND(E397*U397,2)</f>
        <v>0</v>
      </c>
      <c r="W397" s="231"/>
      <c r="X397" s="231" t="s">
        <v>208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209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27"/>
      <c r="B398" s="228"/>
      <c r="C398" s="264" t="s">
        <v>1003</v>
      </c>
      <c r="D398" s="233"/>
      <c r="E398" s="234">
        <v>2</v>
      </c>
      <c r="F398" s="231"/>
      <c r="G398" s="231"/>
      <c r="H398" s="231"/>
      <c r="I398" s="231"/>
      <c r="J398" s="231"/>
      <c r="K398" s="231"/>
      <c r="L398" s="231"/>
      <c r="M398" s="231"/>
      <c r="N398" s="230"/>
      <c r="O398" s="230"/>
      <c r="P398" s="230"/>
      <c r="Q398" s="230"/>
      <c r="R398" s="231"/>
      <c r="S398" s="231"/>
      <c r="T398" s="231"/>
      <c r="U398" s="231"/>
      <c r="V398" s="231"/>
      <c r="W398" s="231"/>
      <c r="X398" s="231"/>
      <c r="Y398" s="210"/>
      <c r="Z398" s="210"/>
      <c r="AA398" s="210"/>
      <c r="AB398" s="210"/>
      <c r="AC398" s="210"/>
      <c r="AD398" s="210"/>
      <c r="AE398" s="210"/>
      <c r="AF398" s="210"/>
      <c r="AG398" s="210" t="s">
        <v>211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27"/>
      <c r="B399" s="228"/>
      <c r="C399" s="264" t="s">
        <v>1004</v>
      </c>
      <c r="D399" s="233"/>
      <c r="E399" s="234">
        <v>2</v>
      </c>
      <c r="F399" s="231"/>
      <c r="G399" s="231"/>
      <c r="H399" s="231"/>
      <c r="I399" s="231"/>
      <c r="J399" s="231"/>
      <c r="K399" s="231"/>
      <c r="L399" s="231"/>
      <c r="M399" s="231"/>
      <c r="N399" s="230"/>
      <c r="O399" s="230"/>
      <c r="P399" s="230"/>
      <c r="Q399" s="230"/>
      <c r="R399" s="231"/>
      <c r="S399" s="231"/>
      <c r="T399" s="231"/>
      <c r="U399" s="231"/>
      <c r="V399" s="231"/>
      <c r="W399" s="231"/>
      <c r="X399" s="231"/>
      <c r="Y399" s="210"/>
      <c r="Z399" s="210"/>
      <c r="AA399" s="210"/>
      <c r="AB399" s="210"/>
      <c r="AC399" s="210"/>
      <c r="AD399" s="210"/>
      <c r="AE399" s="210"/>
      <c r="AF399" s="210"/>
      <c r="AG399" s="210" t="s">
        <v>211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27"/>
      <c r="B400" s="228"/>
      <c r="C400" s="264" t="s">
        <v>1000</v>
      </c>
      <c r="D400" s="233"/>
      <c r="E400" s="234">
        <v>1</v>
      </c>
      <c r="F400" s="231"/>
      <c r="G400" s="231"/>
      <c r="H400" s="231"/>
      <c r="I400" s="231"/>
      <c r="J400" s="231"/>
      <c r="K400" s="231"/>
      <c r="L400" s="231"/>
      <c r="M400" s="231"/>
      <c r="N400" s="230"/>
      <c r="O400" s="230"/>
      <c r="P400" s="230"/>
      <c r="Q400" s="230"/>
      <c r="R400" s="231"/>
      <c r="S400" s="231"/>
      <c r="T400" s="231"/>
      <c r="U400" s="231"/>
      <c r="V400" s="231"/>
      <c r="W400" s="231"/>
      <c r="X400" s="231"/>
      <c r="Y400" s="210"/>
      <c r="Z400" s="210"/>
      <c r="AA400" s="210"/>
      <c r="AB400" s="210"/>
      <c r="AC400" s="210"/>
      <c r="AD400" s="210"/>
      <c r="AE400" s="210"/>
      <c r="AF400" s="210"/>
      <c r="AG400" s="210" t="s">
        <v>211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27">
        <v>101</v>
      </c>
      <c r="B401" s="228" t="s">
        <v>1005</v>
      </c>
      <c r="C401" s="277" t="s">
        <v>1006</v>
      </c>
      <c r="D401" s="229" t="s">
        <v>0</v>
      </c>
      <c r="E401" s="276"/>
      <c r="F401" s="232"/>
      <c r="G401" s="231">
        <f>ROUND(E401*F401,2)</f>
        <v>0</v>
      </c>
      <c r="H401" s="232"/>
      <c r="I401" s="231">
        <f>ROUND(E401*H401,2)</f>
        <v>0</v>
      </c>
      <c r="J401" s="232"/>
      <c r="K401" s="231">
        <f>ROUND(E401*J401,2)</f>
        <v>0</v>
      </c>
      <c r="L401" s="231">
        <v>15</v>
      </c>
      <c r="M401" s="231">
        <f>G401*(1+L401/100)</f>
        <v>0</v>
      </c>
      <c r="N401" s="230">
        <v>0</v>
      </c>
      <c r="O401" s="230">
        <f>ROUND(E401*N401,2)</f>
        <v>0</v>
      </c>
      <c r="P401" s="230">
        <v>0</v>
      </c>
      <c r="Q401" s="230">
        <f>ROUND(E401*P401,2)</f>
        <v>0</v>
      </c>
      <c r="R401" s="231"/>
      <c r="S401" s="231" t="s">
        <v>207</v>
      </c>
      <c r="T401" s="231" t="s">
        <v>207</v>
      </c>
      <c r="U401" s="231">
        <v>0</v>
      </c>
      <c r="V401" s="231">
        <f>ROUND(E401*U401,2)</f>
        <v>0</v>
      </c>
      <c r="W401" s="231"/>
      <c r="X401" s="231" t="s">
        <v>933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934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x14ac:dyDescent="0.25">
      <c r="A402" s="238" t="s">
        <v>202</v>
      </c>
      <c r="B402" s="239" t="s">
        <v>137</v>
      </c>
      <c r="C402" s="262" t="s">
        <v>138</v>
      </c>
      <c r="D402" s="240"/>
      <c r="E402" s="241"/>
      <c r="F402" s="242"/>
      <c r="G402" s="242">
        <f>SUMIF(AG403:AG476,"&lt;&gt;NOR",G403:G476)</f>
        <v>0</v>
      </c>
      <c r="H402" s="242"/>
      <c r="I402" s="242">
        <f>SUM(I403:I476)</f>
        <v>0</v>
      </c>
      <c r="J402" s="242"/>
      <c r="K402" s="242">
        <f>SUM(K403:K476)</f>
        <v>0</v>
      </c>
      <c r="L402" s="242"/>
      <c r="M402" s="242">
        <f>SUM(M403:M476)</f>
        <v>0</v>
      </c>
      <c r="N402" s="241"/>
      <c r="O402" s="241">
        <f>SUM(O403:O476)</f>
        <v>6.76</v>
      </c>
      <c r="P402" s="241"/>
      <c r="Q402" s="241">
        <f>SUM(Q403:Q476)</f>
        <v>0</v>
      </c>
      <c r="R402" s="242"/>
      <c r="S402" s="242"/>
      <c r="T402" s="243"/>
      <c r="U402" s="237"/>
      <c r="V402" s="237">
        <f>SUM(V403:V476)</f>
        <v>215.39</v>
      </c>
      <c r="W402" s="237"/>
      <c r="X402" s="237"/>
      <c r="AG402" t="s">
        <v>203</v>
      </c>
    </row>
    <row r="403" spans="1:60" outlineLevel="1" x14ac:dyDescent="0.25">
      <c r="A403" s="244">
        <v>102</v>
      </c>
      <c r="B403" s="245" t="s">
        <v>1007</v>
      </c>
      <c r="C403" s="263" t="s">
        <v>1008</v>
      </c>
      <c r="D403" s="246" t="s">
        <v>252</v>
      </c>
      <c r="E403" s="247">
        <v>2.4</v>
      </c>
      <c r="F403" s="248"/>
      <c r="G403" s="249">
        <f>ROUND(E403*F403,2)</f>
        <v>0</v>
      </c>
      <c r="H403" s="248"/>
      <c r="I403" s="249">
        <f>ROUND(E403*H403,2)</f>
        <v>0</v>
      </c>
      <c r="J403" s="248"/>
      <c r="K403" s="249">
        <f>ROUND(E403*J403,2)</f>
        <v>0</v>
      </c>
      <c r="L403" s="249">
        <v>15</v>
      </c>
      <c r="M403" s="249">
        <f>G403*(1+L403/100)</f>
        <v>0</v>
      </c>
      <c r="N403" s="247">
        <v>5.2599999999999999E-3</v>
      </c>
      <c r="O403" s="247">
        <f>ROUND(E403*N403,2)</f>
        <v>0.01</v>
      </c>
      <c r="P403" s="247">
        <v>0</v>
      </c>
      <c r="Q403" s="247">
        <f>ROUND(E403*P403,2)</f>
        <v>0</v>
      </c>
      <c r="R403" s="249"/>
      <c r="S403" s="249" t="s">
        <v>207</v>
      </c>
      <c r="T403" s="250" t="s">
        <v>207</v>
      </c>
      <c r="U403" s="231">
        <v>0.77</v>
      </c>
      <c r="V403" s="231">
        <f>ROUND(E403*U403,2)</f>
        <v>1.85</v>
      </c>
      <c r="W403" s="231"/>
      <c r="X403" s="231" t="s">
        <v>208</v>
      </c>
      <c r="Y403" s="210"/>
      <c r="Z403" s="210"/>
      <c r="AA403" s="210"/>
      <c r="AB403" s="210"/>
      <c r="AC403" s="210"/>
      <c r="AD403" s="210"/>
      <c r="AE403" s="210"/>
      <c r="AF403" s="210"/>
      <c r="AG403" s="210" t="s">
        <v>209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27"/>
      <c r="B404" s="228"/>
      <c r="C404" s="264" t="s">
        <v>436</v>
      </c>
      <c r="D404" s="233"/>
      <c r="E404" s="234">
        <v>2.4</v>
      </c>
      <c r="F404" s="231"/>
      <c r="G404" s="231"/>
      <c r="H404" s="231"/>
      <c r="I404" s="231"/>
      <c r="J404" s="231"/>
      <c r="K404" s="231"/>
      <c r="L404" s="231"/>
      <c r="M404" s="231"/>
      <c r="N404" s="230"/>
      <c r="O404" s="230"/>
      <c r="P404" s="230"/>
      <c r="Q404" s="230"/>
      <c r="R404" s="231"/>
      <c r="S404" s="231"/>
      <c r="T404" s="231"/>
      <c r="U404" s="231"/>
      <c r="V404" s="231"/>
      <c r="W404" s="231"/>
      <c r="X404" s="231"/>
      <c r="Y404" s="210"/>
      <c r="Z404" s="210"/>
      <c r="AA404" s="210"/>
      <c r="AB404" s="210"/>
      <c r="AC404" s="210"/>
      <c r="AD404" s="210"/>
      <c r="AE404" s="210"/>
      <c r="AF404" s="210"/>
      <c r="AG404" s="210" t="s">
        <v>211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27"/>
      <c r="B405" s="228"/>
      <c r="C405" s="264" t="s">
        <v>1009</v>
      </c>
      <c r="D405" s="233"/>
      <c r="E405" s="234"/>
      <c r="F405" s="231"/>
      <c r="G405" s="231"/>
      <c r="H405" s="231"/>
      <c r="I405" s="231"/>
      <c r="J405" s="231"/>
      <c r="K405" s="231"/>
      <c r="L405" s="231"/>
      <c r="M405" s="231"/>
      <c r="N405" s="230"/>
      <c r="O405" s="230"/>
      <c r="P405" s="230"/>
      <c r="Q405" s="230"/>
      <c r="R405" s="231"/>
      <c r="S405" s="231"/>
      <c r="T405" s="231"/>
      <c r="U405" s="231"/>
      <c r="V405" s="231"/>
      <c r="W405" s="231"/>
      <c r="X405" s="231"/>
      <c r="Y405" s="210"/>
      <c r="Z405" s="210"/>
      <c r="AA405" s="210"/>
      <c r="AB405" s="210"/>
      <c r="AC405" s="210"/>
      <c r="AD405" s="210"/>
      <c r="AE405" s="210"/>
      <c r="AF405" s="210"/>
      <c r="AG405" s="210" t="s">
        <v>211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44">
        <v>103</v>
      </c>
      <c r="B406" s="245" t="s">
        <v>1010</v>
      </c>
      <c r="C406" s="263" t="s">
        <v>1011</v>
      </c>
      <c r="D406" s="246" t="s">
        <v>252</v>
      </c>
      <c r="E406" s="247">
        <v>94</v>
      </c>
      <c r="F406" s="248"/>
      <c r="G406" s="249">
        <f>ROUND(E406*F406,2)</f>
        <v>0</v>
      </c>
      <c r="H406" s="248"/>
      <c r="I406" s="249">
        <f>ROUND(E406*H406,2)</f>
        <v>0</v>
      </c>
      <c r="J406" s="248"/>
      <c r="K406" s="249">
        <f>ROUND(E406*J406,2)</f>
        <v>0</v>
      </c>
      <c r="L406" s="249">
        <v>15</v>
      </c>
      <c r="M406" s="249">
        <f>G406*(1+L406/100)</f>
        <v>0</v>
      </c>
      <c r="N406" s="247">
        <v>9.8999999999999999E-4</v>
      </c>
      <c r="O406" s="247">
        <f>ROUND(E406*N406,2)</f>
        <v>0.09</v>
      </c>
      <c r="P406" s="247">
        <v>0</v>
      </c>
      <c r="Q406" s="247">
        <f>ROUND(E406*P406,2)</f>
        <v>0</v>
      </c>
      <c r="R406" s="249"/>
      <c r="S406" s="249" t="s">
        <v>207</v>
      </c>
      <c r="T406" s="250" t="s">
        <v>207</v>
      </c>
      <c r="U406" s="231">
        <v>0.36</v>
      </c>
      <c r="V406" s="231">
        <f>ROUND(E406*U406,2)</f>
        <v>33.840000000000003</v>
      </c>
      <c r="W406" s="231"/>
      <c r="X406" s="231" t="s">
        <v>208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209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27"/>
      <c r="B407" s="228"/>
      <c r="C407" s="264" t="s">
        <v>1012</v>
      </c>
      <c r="D407" s="233"/>
      <c r="E407" s="234">
        <v>6</v>
      </c>
      <c r="F407" s="231"/>
      <c r="G407" s="231"/>
      <c r="H407" s="231"/>
      <c r="I407" s="231"/>
      <c r="J407" s="231"/>
      <c r="K407" s="231"/>
      <c r="L407" s="231"/>
      <c r="M407" s="231"/>
      <c r="N407" s="230"/>
      <c r="O407" s="230"/>
      <c r="P407" s="230"/>
      <c r="Q407" s="230"/>
      <c r="R407" s="231"/>
      <c r="S407" s="231"/>
      <c r="T407" s="231"/>
      <c r="U407" s="231"/>
      <c r="V407" s="231"/>
      <c r="W407" s="231"/>
      <c r="X407" s="231"/>
      <c r="Y407" s="210"/>
      <c r="Z407" s="210"/>
      <c r="AA407" s="210"/>
      <c r="AB407" s="210"/>
      <c r="AC407" s="210"/>
      <c r="AD407" s="210"/>
      <c r="AE407" s="210"/>
      <c r="AF407" s="210"/>
      <c r="AG407" s="210" t="s">
        <v>211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27"/>
      <c r="B408" s="228"/>
      <c r="C408" s="264" t="s">
        <v>1013</v>
      </c>
      <c r="D408" s="233"/>
      <c r="E408" s="234">
        <v>5</v>
      </c>
      <c r="F408" s="231"/>
      <c r="G408" s="231"/>
      <c r="H408" s="231"/>
      <c r="I408" s="231"/>
      <c r="J408" s="231"/>
      <c r="K408" s="231"/>
      <c r="L408" s="231"/>
      <c r="M408" s="231"/>
      <c r="N408" s="230"/>
      <c r="O408" s="230"/>
      <c r="P408" s="230"/>
      <c r="Q408" s="230"/>
      <c r="R408" s="231"/>
      <c r="S408" s="231"/>
      <c r="T408" s="231"/>
      <c r="U408" s="231"/>
      <c r="V408" s="231"/>
      <c r="W408" s="231"/>
      <c r="X408" s="231"/>
      <c r="Y408" s="210"/>
      <c r="Z408" s="210"/>
      <c r="AA408" s="210"/>
      <c r="AB408" s="210"/>
      <c r="AC408" s="210"/>
      <c r="AD408" s="210"/>
      <c r="AE408" s="210"/>
      <c r="AF408" s="210"/>
      <c r="AG408" s="210" t="s">
        <v>211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64" t="s">
        <v>1014</v>
      </c>
      <c r="D409" s="233"/>
      <c r="E409" s="234">
        <v>15</v>
      </c>
      <c r="F409" s="231"/>
      <c r="G409" s="231"/>
      <c r="H409" s="231"/>
      <c r="I409" s="231"/>
      <c r="J409" s="231"/>
      <c r="K409" s="231"/>
      <c r="L409" s="231"/>
      <c r="M409" s="231"/>
      <c r="N409" s="230"/>
      <c r="O409" s="230"/>
      <c r="P409" s="230"/>
      <c r="Q409" s="230"/>
      <c r="R409" s="231"/>
      <c r="S409" s="231"/>
      <c r="T409" s="231"/>
      <c r="U409" s="231"/>
      <c r="V409" s="231"/>
      <c r="W409" s="231"/>
      <c r="X409" s="231"/>
      <c r="Y409" s="210"/>
      <c r="Z409" s="210"/>
      <c r="AA409" s="210"/>
      <c r="AB409" s="210"/>
      <c r="AC409" s="210"/>
      <c r="AD409" s="210"/>
      <c r="AE409" s="210"/>
      <c r="AF409" s="210"/>
      <c r="AG409" s="210" t="s">
        <v>211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5">
      <c r="A410" s="227"/>
      <c r="B410" s="228"/>
      <c r="C410" s="264" t="s">
        <v>1015</v>
      </c>
      <c r="D410" s="233"/>
      <c r="E410" s="234">
        <v>24</v>
      </c>
      <c r="F410" s="231"/>
      <c r="G410" s="231"/>
      <c r="H410" s="231"/>
      <c r="I410" s="231"/>
      <c r="J410" s="231"/>
      <c r="K410" s="231"/>
      <c r="L410" s="231"/>
      <c r="M410" s="231"/>
      <c r="N410" s="230"/>
      <c r="O410" s="230"/>
      <c r="P410" s="230"/>
      <c r="Q410" s="230"/>
      <c r="R410" s="231"/>
      <c r="S410" s="231"/>
      <c r="T410" s="231"/>
      <c r="U410" s="231"/>
      <c r="V410" s="231"/>
      <c r="W410" s="231"/>
      <c r="X410" s="231"/>
      <c r="Y410" s="210"/>
      <c r="Z410" s="210"/>
      <c r="AA410" s="210"/>
      <c r="AB410" s="210"/>
      <c r="AC410" s="210"/>
      <c r="AD410" s="210"/>
      <c r="AE410" s="210"/>
      <c r="AF410" s="210"/>
      <c r="AG410" s="210" t="s">
        <v>211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27"/>
      <c r="B411" s="228"/>
      <c r="C411" s="264" t="s">
        <v>1016</v>
      </c>
      <c r="D411" s="233"/>
      <c r="E411" s="234">
        <v>34</v>
      </c>
      <c r="F411" s="231"/>
      <c r="G411" s="231"/>
      <c r="H411" s="231"/>
      <c r="I411" s="231"/>
      <c r="J411" s="231"/>
      <c r="K411" s="231"/>
      <c r="L411" s="231"/>
      <c r="M411" s="231"/>
      <c r="N411" s="230"/>
      <c r="O411" s="230"/>
      <c r="P411" s="230"/>
      <c r="Q411" s="230"/>
      <c r="R411" s="231"/>
      <c r="S411" s="231"/>
      <c r="T411" s="231"/>
      <c r="U411" s="231"/>
      <c r="V411" s="231"/>
      <c r="W411" s="231"/>
      <c r="X411" s="231"/>
      <c r="Y411" s="210"/>
      <c r="Z411" s="210"/>
      <c r="AA411" s="210"/>
      <c r="AB411" s="210"/>
      <c r="AC411" s="210"/>
      <c r="AD411" s="210"/>
      <c r="AE411" s="210"/>
      <c r="AF411" s="210"/>
      <c r="AG411" s="210" t="s">
        <v>211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27"/>
      <c r="B412" s="228"/>
      <c r="C412" s="264" t="s">
        <v>1017</v>
      </c>
      <c r="D412" s="233"/>
      <c r="E412" s="234">
        <v>1.5</v>
      </c>
      <c r="F412" s="231"/>
      <c r="G412" s="231"/>
      <c r="H412" s="231"/>
      <c r="I412" s="231"/>
      <c r="J412" s="231"/>
      <c r="K412" s="231"/>
      <c r="L412" s="231"/>
      <c r="M412" s="231"/>
      <c r="N412" s="230"/>
      <c r="O412" s="230"/>
      <c r="P412" s="230"/>
      <c r="Q412" s="230"/>
      <c r="R412" s="231"/>
      <c r="S412" s="231"/>
      <c r="T412" s="231"/>
      <c r="U412" s="231"/>
      <c r="V412" s="231"/>
      <c r="W412" s="231"/>
      <c r="X412" s="231"/>
      <c r="Y412" s="210"/>
      <c r="Z412" s="210"/>
      <c r="AA412" s="210"/>
      <c r="AB412" s="210"/>
      <c r="AC412" s="210"/>
      <c r="AD412" s="210"/>
      <c r="AE412" s="210"/>
      <c r="AF412" s="210"/>
      <c r="AG412" s="210" t="s">
        <v>211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27"/>
      <c r="B413" s="228"/>
      <c r="C413" s="264" t="s">
        <v>1018</v>
      </c>
      <c r="D413" s="233"/>
      <c r="E413" s="234">
        <v>5.5</v>
      </c>
      <c r="F413" s="231"/>
      <c r="G413" s="231"/>
      <c r="H413" s="231"/>
      <c r="I413" s="231"/>
      <c r="J413" s="231"/>
      <c r="K413" s="231"/>
      <c r="L413" s="231"/>
      <c r="M413" s="231"/>
      <c r="N413" s="230"/>
      <c r="O413" s="230"/>
      <c r="P413" s="230"/>
      <c r="Q413" s="230"/>
      <c r="R413" s="231"/>
      <c r="S413" s="231"/>
      <c r="T413" s="231"/>
      <c r="U413" s="231"/>
      <c r="V413" s="231"/>
      <c r="W413" s="231"/>
      <c r="X413" s="231"/>
      <c r="Y413" s="210"/>
      <c r="Z413" s="210"/>
      <c r="AA413" s="210"/>
      <c r="AB413" s="210"/>
      <c r="AC413" s="210"/>
      <c r="AD413" s="210"/>
      <c r="AE413" s="210"/>
      <c r="AF413" s="210"/>
      <c r="AG413" s="210" t="s">
        <v>211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27"/>
      <c r="B414" s="228"/>
      <c r="C414" s="264" t="s">
        <v>1019</v>
      </c>
      <c r="D414" s="233"/>
      <c r="E414" s="234">
        <v>3</v>
      </c>
      <c r="F414" s="231"/>
      <c r="G414" s="231"/>
      <c r="H414" s="231"/>
      <c r="I414" s="231"/>
      <c r="J414" s="231"/>
      <c r="K414" s="231"/>
      <c r="L414" s="231"/>
      <c r="M414" s="231"/>
      <c r="N414" s="230"/>
      <c r="O414" s="230"/>
      <c r="P414" s="230"/>
      <c r="Q414" s="230"/>
      <c r="R414" s="231"/>
      <c r="S414" s="231"/>
      <c r="T414" s="231"/>
      <c r="U414" s="231"/>
      <c r="V414" s="231"/>
      <c r="W414" s="231"/>
      <c r="X414" s="231"/>
      <c r="Y414" s="210"/>
      <c r="Z414" s="210"/>
      <c r="AA414" s="210"/>
      <c r="AB414" s="210"/>
      <c r="AC414" s="210"/>
      <c r="AD414" s="210"/>
      <c r="AE414" s="210"/>
      <c r="AF414" s="210"/>
      <c r="AG414" s="210" t="s">
        <v>211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44">
        <v>104</v>
      </c>
      <c r="B415" s="245" t="s">
        <v>1020</v>
      </c>
      <c r="C415" s="263" t="s">
        <v>1021</v>
      </c>
      <c r="D415" s="246" t="s">
        <v>252</v>
      </c>
      <c r="E415" s="247">
        <v>7.2</v>
      </c>
      <c r="F415" s="248"/>
      <c r="G415" s="249">
        <f>ROUND(E415*F415,2)</f>
        <v>0</v>
      </c>
      <c r="H415" s="248"/>
      <c r="I415" s="249">
        <f>ROUND(E415*H415,2)</f>
        <v>0</v>
      </c>
      <c r="J415" s="248"/>
      <c r="K415" s="249">
        <f>ROUND(E415*J415,2)</f>
        <v>0</v>
      </c>
      <c r="L415" s="249">
        <v>15</v>
      </c>
      <c r="M415" s="249">
        <f>G415*(1+L415/100)</f>
        <v>0</v>
      </c>
      <c r="N415" s="247">
        <v>9.8999999999999999E-4</v>
      </c>
      <c r="O415" s="247">
        <f>ROUND(E415*N415,2)</f>
        <v>0.01</v>
      </c>
      <c r="P415" s="247">
        <v>0</v>
      </c>
      <c r="Q415" s="247">
        <f>ROUND(E415*P415,2)</f>
        <v>0</v>
      </c>
      <c r="R415" s="249"/>
      <c r="S415" s="249" t="s">
        <v>207</v>
      </c>
      <c r="T415" s="250" t="s">
        <v>207</v>
      </c>
      <c r="U415" s="231">
        <v>0.49</v>
      </c>
      <c r="V415" s="231">
        <f>ROUND(E415*U415,2)</f>
        <v>3.53</v>
      </c>
      <c r="W415" s="231"/>
      <c r="X415" s="231" t="s">
        <v>208</v>
      </c>
      <c r="Y415" s="210"/>
      <c r="Z415" s="210"/>
      <c r="AA415" s="210"/>
      <c r="AB415" s="210"/>
      <c r="AC415" s="210"/>
      <c r="AD415" s="210"/>
      <c r="AE415" s="210"/>
      <c r="AF415" s="210"/>
      <c r="AG415" s="210" t="s">
        <v>209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27"/>
      <c r="B416" s="228"/>
      <c r="C416" s="264" t="s">
        <v>1022</v>
      </c>
      <c r="D416" s="233"/>
      <c r="E416" s="234">
        <v>3</v>
      </c>
      <c r="F416" s="231"/>
      <c r="G416" s="231"/>
      <c r="H416" s="231"/>
      <c r="I416" s="231"/>
      <c r="J416" s="231"/>
      <c r="K416" s="231"/>
      <c r="L416" s="231"/>
      <c r="M416" s="231"/>
      <c r="N416" s="230"/>
      <c r="O416" s="230"/>
      <c r="P416" s="230"/>
      <c r="Q416" s="230"/>
      <c r="R416" s="231"/>
      <c r="S416" s="231"/>
      <c r="T416" s="231"/>
      <c r="U416" s="231"/>
      <c r="V416" s="231"/>
      <c r="W416" s="231"/>
      <c r="X416" s="231"/>
      <c r="Y416" s="210"/>
      <c r="Z416" s="210"/>
      <c r="AA416" s="210"/>
      <c r="AB416" s="210"/>
      <c r="AC416" s="210"/>
      <c r="AD416" s="210"/>
      <c r="AE416" s="210"/>
      <c r="AF416" s="210"/>
      <c r="AG416" s="210" t="s">
        <v>211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27"/>
      <c r="B417" s="228"/>
      <c r="C417" s="264" t="s">
        <v>1023</v>
      </c>
      <c r="D417" s="233"/>
      <c r="E417" s="234">
        <v>4.2</v>
      </c>
      <c r="F417" s="231"/>
      <c r="G417" s="231"/>
      <c r="H417" s="231"/>
      <c r="I417" s="231"/>
      <c r="J417" s="231"/>
      <c r="K417" s="231"/>
      <c r="L417" s="231"/>
      <c r="M417" s="231"/>
      <c r="N417" s="230"/>
      <c r="O417" s="230"/>
      <c r="P417" s="230"/>
      <c r="Q417" s="230"/>
      <c r="R417" s="231"/>
      <c r="S417" s="231"/>
      <c r="T417" s="231"/>
      <c r="U417" s="231"/>
      <c r="V417" s="231"/>
      <c r="W417" s="231"/>
      <c r="X417" s="231"/>
      <c r="Y417" s="210"/>
      <c r="Z417" s="210"/>
      <c r="AA417" s="210"/>
      <c r="AB417" s="210"/>
      <c r="AC417" s="210"/>
      <c r="AD417" s="210"/>
      <c r="AE417" s="210"/>
      <c r="AF417" s="210"/>
      <c r="AG417" s="210" t="s">
        <v>211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0.399999999999999" outlineLevel="1" x14ac:dyDescent="0.25">
      <c r="A418" s="244">
        <v>105</v>
      </c>
      <c r="B418" s="245" t="s">
        <v>1024</v>
      </c>
      <c r="C418" s="263" t="s">
        <v>1025</v>
      </c>
      <c r="D418" s="246" t="s">
        <v>206</v>
      </c>
      <c r="E418" s="247">
        <v>67.613</v>
      </c>
      <c r="F418" s="248"/>
      <c r="G418" s="249">
        <f>ROUND(E418*F418,2)</f>
        <v>0</v>
      </c>
      <c r="H418" s="248"/>
      <c r="I418" s="249">
        <f>ROUND(E418*H418,2)</f>
        <v>0</v>
      </c>
      <c r="J418" s="248"/>
      <c r="K418" s="249">
        <f>ROUND(E418*J418,2)</f>
        <v>0</v>
      </c>
      <c r="L418" s="249">
        <v>15</v>
      </c>
      <c r="M418" s="249">
        <f>G418*(1+L418/100)</f>
        <v>0</v>
      </c>
      <c r="N418" s="247">
        <v>6.6E-3</v>
      </c>
      <c r="O418" s="247">
        <f>ROUND(E418*N418,2)</f>
        <v>0.45</v>
      </c>
      <c r="P418" s="247">
        <v>0</v>
      </c>
      <c r="Q418" s="247">
        <f>ROUND(E418*P418,2)</f>
        <v>0</v>
      </c>
      <c r="R418" s="249"/>
      <c r="S418" s="249" t="s">
        <v>207</v>
      </c>
      <c r="T418" s="250" t="s">
        <v>207</v>
      </c>
      <c r="U418" s="231">
        <v>0.21</v>
      </c>
      <c r="V418" s="231">
        <f>ROUND(E418*U418,2)</f>
        <v>14.2</v>
      </c>
      <c r="W418" s="231"/>
      <c r="X418" s="231" t="s">
        <v>208</v>
      </c>
      <c r="Y418" s="210"/>
      <c r="Z418" s="210"/>
      <c r="AA418" s="210"/>
      <c r="AB418" s="210"/>
      <c r="AC418" s="210"/>
      <c r="AD418" s="210"/>
      <c r="AE418" s="210"/>
      <c r="AF418" s="210"/>
      <c r="AG418" s="210" t="s">
        <v>209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27"/>
      <c r="B419" s="228"/>
      <c r="C419" s="264" t="s">
        <v>1026</v>
      </c>
      <c r="D419" s="233"/>
      <c r="E419" s="234">
        <v>67.613</v>
      </c>
      <c r="F419" s="231"/>
      <c r="G419" s="231"/>
      <c r="H419" s="231"/>
      <c r="I419" s="231"/>
      <c r="J419" s="231"/>
      <c r="K419" s="231"/>
      <c r="L419" s="231"/>
      <c r="M419" s="231"/>
      <c r="N419" s="230"/>
      <c r="O419" s="230"/>
      <c r="P419" s="230"/>
      <c r="Q419" s="230"/>
      <c r="R419" s="231"/>
      <c r="S419" s="231"/>
      <c r="T419" s="231"/>
      <c r="U419" s="231"/>
      <c r="V419" s="231"/>
      <c r="W419" s="231"/>
      <c r="X419" s="231"/>
      <c r="Y419" s="210"/>
      <c r="Z419" s="210"/>
      <c r="AA419" s="210"/>
      <c r="AB419" s="210"/>
      <c r="AC419" s="210"/>
      <c r="AD419" s="210"/>
      <c r="AE419" s="210"/>
      <c r="AF419" s="210"/>
      <c r="AG419" s="210" t="s">
        <v>211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ht="20.399999999999999" outlineLevel="1" x14ac:dyDescent="0.25">
      <c r="A420" s="244">
        <v>106</v>
      </c>
      <c r="B420" s="245" t="s">
        <v>1027</v>
      </c>
      <c r="C420" s="263" t="s">
        <v>1028</v>
      </c>
      <c r="D420" s="246" t="s">
        <v>206</v>
      </c>
      <c r="E420" s="247">
        <v>66.430000000000007</v>
      </c>
      <c r="F420" s="248"/>
      <c r="G420" s="249">
        <f>ROUND(E420*F420,2)</f>
        <v>0</v>
      </c>
      <c r="H420" s="248"/>
      <c r="I420" s="249">
        <f>ROUND(E420*H420,2)</f>
        <v>0</v>
      </c>
      <c r="J420" s="248"/>
      <c r="K420" s="249">
        <f>ROUND(E420*J420,2)</f>
        <v>0</v>
      </c>
      <c r="L420" s="249">
        <v>15</v>
      </c>
      <c r="M420" s="249">
        <f>G420*(1+L420/100)</f>
        <v>0</v>
      </c>
      <c r="N420" s="247">
        <v>1.5499999999999999E-3</v>
      </c>
      <c r="O420" s="247">
        <f>ROUND(E420*N420,2)</f>
        <v>0.1</v>
      </c>
      <c r="P420" s="247">
        <v>0</v>
      </c>
      <c r="Q420" s="247">
        <f>ROUND(E420*P420,2)</f>
        <v>0</v>
      </c>
      <c r="R420" s="249"/>
      <c r="S420" s="249" t="s">
        <v>207</v>
      </c>
      <c r="T420" s="250" t="s">
        <v>207</v>
      </c>
      <c r="U420" s="231">
        <v>9.5000000000000001E-2</v>
      </c>
      <c r="V420" s="231">
        <f>ROUND(E420*U420,2)</f>
        <v>6.31</v>
      </c>
      <c r="W420" s="231"/>
      <c r="X420" s="231" t="s">
        <v>208</v>
      </c>
      <c r="Y420" s="210"/>
      <c r="Z420" s="210"/>
      <c r="AA420" s="210"/>
      <c r="AB420" s="210"/>
      <c r="AC420" s="210"/>
      <c r="AD420" s="210"/>
      <c r="AE420" s="210"/>
      <c r="AF420" s="210"/>
      <c r="AG420" s="210" t="s">
        <v>209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27"/>
      <c r="B421" s="228"/>
      <c r="C421" s="264" t="s">
        <v>1029</v>
      </c>
      <c r="D421" s="233"/>
      <c r="E421" s="234">
        <v>66.430000000000007</v>
      </c>
      <c r="F421" s="231"/>
      <c r="G421" s="231"/>
      <c r="H421" s="231"/>
      <c r="I421" s="231"/>
      <c r="J421" s="231"/>
      <c r="K421" s="231"/>
      <c r="L421" s="231"/>
      <c r="M421" s="231"/>
      <c r="N421" s="230"/>
      <c r="O421" s="230"/>
      <c r="P421" s="230"/>
      <c r="Q421" s="230"/>
      <c r="R421" s="231"/>
      <c r="S421" s="231"/>
      <c r="T421" s="231"/>
      <c r="U421" s="231"/>
      <c r="V421" s="231"/>
      <c r="W421" s="231"/>
      <c r="X421" s="231"/>
      <c r="Y421" s="210"/>
      <c r="Z421" s="210"/>
      <c r="AA421" s="210"/>
      <c r="AB421" s="210"/>
      <c r="AC421" s="210"/>
      <c r="AD421" s="210"/>
      <c r="AE421" s="210"/>
      <c r="AF421" s="210"/>
      <c r="AG421" s="210" t="s">
        <v>211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44">
        <v>107</v>
      </c>
      <c r="B422" s="245" t="s">
        <v>1030</v>
      </c>
      <c r="C422" s="263" t="s">
        <v>1031</v>
      </c>
      <c r="D422" s="246" t="s">
        <v>214</v>
      </c>
      <c r="E422" s="247">
        <v>2.7120000000000002</v>
      </c>
      <c r="F422" s="248"/>
      <c r="G422" s="249">
        <f>ROUND(E422*F422,2)</f>
        <v>0</v>
      </c>
      <c r="H422" s="248"/>
      <c r="I422" s="249">
        <f>ROUND(E422*H422,2)</f>
        <v>0</v>
      </c>
      <c r="J422" s="248"/>
      <c r="K422" s="249">
        <f>ROUND(E422*J422,2)</f>
        <v>0</v>
      </c>
      <c r="L422" s="249">
        <v>15</v>
      </c>
      <c r="M422" s="249">
        <f>G422*(1+L422/100)</f>
        <v>0</v>
      </c>
      <c r="N422" s="247">
        <v>2.9100000000000001E-2</v>
      </c>
      <c r="O422" s="247">
        <f>ROUND(E422*N422,2)</f>
        <v>0.08</v>
      </c>
      <c r="P422" s="247">
        <v>0</v>
      </c>
      <c r="Q422" s="247">
        <f>ROUND(E422*P422,2)</f>
        <v>0</v>
      </c>
      <c r="R422" s="249"/>
      <c r="S422" s="249" t="s">
        <v>207</v>
      </c>
      <c r="T422" s="250" t="s">
        <v>207</v>
      </c>
      <c r="U422" s="231">
        <v>0</v>
      </c>
      <c r="V422" s="231">
        <f>ROUND(E422*U422,2)</f>
        <v>0</v>
      </c>
      <c r="W422" s="231"/>
      <c r="X422" s="231" t="s">
        <v>208</v>
      </c>
      <c r="Y422" s="210"/>
      <c r="Z422" s="210"/>
      <c r="AA422" s="210"/>
      <c r="AB422" s="210"/>
      <c r="AC422" s="210"/>
      <c r="AD422" s="210"/>
      <c r="AE422" s="210"/>
      <c r="AF422" s="210"/>
      <c r="AG422" s="210" t="s">
        <v>209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27"/>
      <c r="B423" s="228"/>
      <c r="C423" s="264" t="s">
        <v>1032</v>
      </c>
      <c r="D423" s="233"/>
      <c r="E423" s="234">
        <v>2.0870000000000002</v>
      </c>
      <c r="F423" s="231"/>
      <c r="G423" s="231"/>
      <c r="H423" s="231"/>
      <c r="I423" s="231"/>
      <c r="J423" s="231"/>
      <c r="K423" s="231"/>
      <c r="L423" s="231"/>
      <c r="M423" s="231"/>
      <c r="N423" s="230"/>
      <c r="O423" s="230"/>
      <c r="P423" s="230"/>
      <c r="Q423" s="230"/>
      <c r="R423" s="231"/>
      <c r="S423" s="231"/>
      <c r="T423" s="231"/>
      <c r="U423" s="231"/>
      <c r="V423" s="231"/>
      <c r="W423" s="231"/>
      <c r="X423" s="231"/>
      <c r="Y423" s="210"/>
      <c r="Z423" s="210"/>
      <c r="AA423" s="210"/>
      <c r="AB423" s="210"/>
      <c r="AC423" s="210"/>
      <c r="AD423" s="210"/>
      <c r="AE423" s="210"/>
      <c r="AF423" s="210"/>
      <c r="AG423" s="210" t="s">
        <v>211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64" t="s">
        <v>1033</v>
      </c>
      <c r="D424" s="233"/>
      <c r="E424" s="234">
        <v>0.625</v>
      </c>
      <c r="F424" s="231"/>
      <c r="G424" s="231"/>
      <c r="H424" s="231"/>
      <c r="I424" s="231"/>
      <c r="J424" s="231"/>
      <c r="K424" s="231"/>
      <c r="L424" s="231"/>
      <c r="M424" s="231"/>
      <c r="N424" s="230"/>
      <c r="O424" s="230"/>
      <c r="P424" s="230"/>
      <c r="Q424" s="230"/>
      <c r="R424" s="231"/>
      <c r="S424" s="231"/>
      <c r="T424" s="231"/>
      <c r="U424" s="231"/>
      <c r="V424" s="231"/>
      <c r="W424" s="231"/>
      <c r="X424" s="231"/>
      <c r="Y424" s="210"/>
      <c r="Z424" s="210"/>
      <c r="AA424" s="210"/>
      <c r="AB424" s="210"/>
      <c r="AC424" s="210"/>
      <c r="AD424" s="210"/>
      <c r="AE424" s="210"/>
      <c r="AF424" s="210"/>
      <c r="AG424" s="210" t="s">
        <v>211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44">
        <v>108</v>
      </c>
      <c r="B425" s="245" t="s">
        <v>1034</v>
      </c>
      <c r="C425" s="263" t="s">
        <v>1035</v>
      </c>
      <c r="D425" s="246" t="s">
        <v>206</v>
      </c>
      <c r="E425" s="247">
        <v>114.708</v>
      </c>
      <c r="F425" s="248"/>
      <c r="G425" s="249">
        <f>ROUND(E425*F425,2)</f>
        <v>0</v>
      </c>
      <c r="H425" s="248"/>
      <c r="I425" s="249">
        <f>ROUND(E425*H425,2)</f>
        <v>0</v>
      </c>
      <c r="J425" s="248"/>
      <c r="K425" s="249">
        <f>ROUND(E425*J425,2)</f>
        <v>0</v>
      </c>
      <c r="L425" s="249">
        <v>15</v>
      </c>
      <c r="M425" s="249">
        <f>G425*(1+L425/100)</f>
        <v>0</v>
      </c>
      <c r="N425" s="247">
        <v>6.0000000000000002E-5</v>
      </c>
      <c r="O425" s="247">
        <f>ROUND(E425*N425,2)</f>
        <v>0.01</v>
      </c>
      <c r="P425" s="247">
        <v>0</v>
      </c>
      <c r="Q425" s="247">
        <f>ROUND(E425*P425,2)</f>
        <v>0</v>
      </c>
      <c r="R425" s="249"/>
      <c r="S425" s="249" t="s">
        <v>207</v>
      </c>
      <c r="T425" s="250" t="s">
        <v>207</v>
      </c>
      <c r="U425" s="231">
        <v>0</v>
      </c>
      <c r="V425" s="231">
        <f>ROUND(E425*U425,2)</f>
        <v>0</v>
      </c>
      <c r="W425" s="231"/>
      <c r="X425" s="231" t="s">
        <v>208</v>
      </c>
      <c r="Y425" s="210"/>
      <c r="Z425" s="210"/>
      <c r="AA425" s="210"/>
      <c r="AB425" s="210"/>
      <c r="AC425" s="210"/>
      <c r="AD425" s="210"/>
      <c r="AE425" s="210"/>
      <c r="AF425" s="210"/>
      <c r="AG425" s="210" t="s">
        <v>209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64" t="s">
        <v>1036</v>
      </c>
      <c r="D426" s="233"/>
      <c r="E426" s="234">
        <v>3.12</v>
      </c>
      <c r="F426" s="231"/>
      <c r="G426" s="231"/>
      <c r="H426" s="231"/>
      <c r="I426" s="231"/>
      <c r="J426" s="231"/>
      <c r="K426" s="231"/>
      <c r="L426" s="231"/>
      <c r="M426" s="231"/>
      <c r="N426" s="230"/>
      <c r="O426" s="230"/>
      <c r="P426" s="230"/>
      <c r="Q426" s="230"/>
      <c r="R426" s="231"/>
      <c r="S426" s="231"/>
      <c r="T426" s="231"/>
      <c r="U426" s="231"/>
      <c r="V426" s="231"/>
      <c r="W426" s="231"/>
      <c r="X426" s="231"/>
      <c r="Y426" s="210"/>
      <c r="Z426" s="210"/>
      <c r="AA426" s="210"/>
      <c r="AB426" s="210"/>
      <c r="AC426" s="210"/>
      <c r="AD426" s="210"/>
      <c r="AE426" s="210"/>
      <c r="AF426" s="210"/>
      <c r="AG426" s="210" t="s">
        <v>211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27"/>
      <c r="B427" s="228"/>
      <c r="C427" s="264" t="s">
        <v>1037</v>
      </c>
      <c r="D427" s="233"/>
      <c r="E427" s="234">
        <v>2.6</v>
      </c>
      <c r="F427" s="231"/>
      <c r="G427" s="231"/>
      <c r="H427" s="231"/>
      <c r="I427" s="231"/>
      <c r="J427" s="231"/>
      <c r="K427" s="231"/>
      <c r="L427" s="231"/>
      <c r="M427" s="231"/>
      <c r="N427" s="230"/>
      <c r="O427" s="230"/>
      <c r="P427" s="230"/>
      <c r="Q427" s="230"/>
      <c r="R427" s="231"/>
      <c r="S427" s="231"/>
      <c r="T427" s="231"/>
      <c r="U427" s="231"/>
      <c r="V427" s="231"/>
      <c r="W427" s="231"/>
      <c r="X427" s="231"/>
      <c r="Y427" s="210"/>
      <c r="Z427" s="210"/>
      <c r="AA427" s="210"/>
      <c r="AB427" s="210"/>
      <c r="AC427" s="210"/>
      <c r="AD427" s="210"/>
      <c r="AE427" s="210"/>
      <c r="AF427" s="210"/>
      <c r="AG427" s="210" t="s">
        <v>211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64" t="s">
        <v>1038</v>
      </c>
      <c r="D428" s="233"/>
      <c r="E428" s="234">
        <v>9</v>
      </c>
      <c r="F428" s="231"/>
      <c r="G428" s="231"/>
      <c r="H428" s="231"/>
      <c r="I428" s="231"/>
      <c r="J428" s="231"/>
      <c r="K428" s="231"/>
      <c r="L428" s="231"/>
      <c r="M428" s="231"/>
      <c r="N428" s="230"/>
      <c r="O428" s="230"/>
      <c r="P428" s="230"/>
      <c r="Q428" s="230"/>
      <c r="R428" s="231"/>
      <c r="S428" s="231"/>
      <c r="T428" s="231"/>
      <c r="U428" s="231"/>
      <c r="V428" s="231"/>
      <c r="W428" s="231"/>
      <c r="X428" s="231"/>
      <c r="Y428" s="210"/>
      <c r="Z428" s="210"/>
      <c r="AA428" s="210"/>
      <c r="AB428" s="210"/>
      <c r="AC428" s="210"/>
      <c r="AD428" s="210"/>
      <c r="AE428" s="210"/>
      <c r="AF428" s="210"/>
      <c r="AG428" s="210" t="s">
        <v>211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27"/>
      <c r="B429" s="228"/>
      <c r="C429" s="264" t="s">
        <v>1039</v>
      </c>
      <c r="D429" s="233"/>
      <c r="E429" s="234">
        <v>14.4</v>
      </c>
      <c r="F429" s="231"/>
      <c r="G429" s="231"/>
      <c r="H429" s="231"/>
      <c r="I429" s="231"/>
      <c r="J429" s="231"/>
      <c r="K429" s="231"/>
      <c r="L429" s="231"/>
      <c r="M429" s="231"/>
      <c r="N429" s="230"/>
      <c r="O429" s="230"/>
      <c r="P429" s="230"/>
      <c r="Q429" s="230"/>
      <c r="R429" s="231"/>
      <c r="S429" s="231"/>
      <c r="T429" s="231"/>
      <c r="U429" s="231"/>
      <c r="V429" s="231"/>
      <c r="W429" s="231"/>
      <c r="X429" s="231"/>
      <c r="Y429" s="210"/>
      <c r="Z429" s="210"/>
      <c r="AA429" s="210"/>
      <c r="AB429" s="210"/>
      <c r="AC429" s="210"/>
      <c r="AD429" s="210"/>
      <c r="AE429" s="210"/>
      <c r="AF429" s="210"/>
      <c r="AG429" s="210" t="s">
        <v>211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27"/>
      <c r="B430" s="228"/>
      <c r="C430" s="264" t="s">
        <v>1040</v>
      </c>
      <c r="D430" s="233"/>
      <c r="E430" s="234">
        <v>20.399999999999999</v>
      </c>
      <c r="F430" s="231"/>
      <c r="G430" s="231"/>
      <c r="H430" s="231"/>
      <c r="I430" s="231"/>
      <c r="J430" s="231"/>
      <c r="K430" s="231"/>
      <c r="L430" s="231"/>
      <c r="M430" s="231"/>
      <c r="N430" s="230"/>
      <c r="O430" s="230"/>
      <c r="P430" s="230"/>
      <c r="Q430" s="230"/>
      <c r="R430" s="231"/>
      <c r="S430" s="231"/>
      <c r="T430" s="231"/>
      <c r="U430" s="231"/>
      <c r="V430" s="231"/>
      <c r="W430" s="231"/>
      <c r="X430" s="231"/>
      <c r="Y430" s="210"/>
      <c r="Z430" s="210"/>
      <c r="AA430" s="210"/>
      <c r="AB430" s="210"/>
      <c r="AC430" s="210"/>
      <c r="AD430" s="210"/>
      <c r="AE430" s="210"/>
      <c r="AF430" s="210"/>
      <c r="AG430" s="210" t="s">
        <v>211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27"/>
      <c r="B431" s="228"/>
      <c r="C431" s="264" t="s">
        <v>1041</v>
      </c>
      <c r="D431" s="233"/>
      <c r="E431" s="234">
        <v>2.4</v>
      </c>
      <c r="F431" s="231"/>
      <c r="G431" s="231"/>
      <c r="H431" s="231"/>
      <c r="I431" s="231"/>
      <c r="J431" s="231"/>
      <c r="K431" s="231"/>
      <c r="L431" s="231"/>
      <c r="M431" s="231"/>
      <c r="N431" s="230"/>
      <c r="O431" s="230"/>
      <c r="P431" s="230"/>
      <c r="Q431" s="230"/>
      <c r="R431" s="231"/>
      <c r="S431" s="231"/>
      <c r="T431" s="231"/>
      <c r="U431" s="231"/>
      <c r="V431" s="231"/>
      <c r="W431" s="231"/>
      <c r="X431" s="231"/>
      <c r="Y431" s="210"/>
      <c r="Z431" s="210"/>
      <c r="AA431" s="210"/>
      <c r="AB431" s="210"/>
      <c r="AC431" s="210"/>
      <c r="AD431" s="210"/>
      <c r="AE431" s="210"/>
      <c r="AF431" s="210"/>
      <c r="AG431" s="210" t="s">
        <v>211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7"/>
      <c r="B432" s="228"/>
      <c r="C432" s="264" t="s">
        <v>1042</v>
      </c>
      <c r="D432" s="233"/>
      <c r="E432" s="234">
        <v>3.528</v>
      </c>
      <c r="F432" s="231"/>
      <c r="G432" s="231"/>
      <c r="H432" s="231"/>
      <c r="I432" s="231"/>
      <c r="J432" s="231"/>
      <c r="K432" s="231"/>
      <c r="L432" s="231"/>
      <c r="M432" s="231"/>
      <c r="N432" s="230"/>
      <c r="O432" s="230"/>
      <c r="P432" s="230"/>
      <c r="Q432" s="230"/>
      <c r="R432" s="231"/>
      <c r="S432" s="231"/>
      <c r="T432" s="231"/>
      <c r="U432" s="231"/>
      <c r="V432" s="231"/>
      <c r="W432" s="231"/>
      <c r="X432" s="231"/>
      <c r="Y432" s="210"/>
      <c r="Z432" s="210"/>
      <c r="AA432" s="210"/>
      <c r="AB432" s="210"/>
      <c r="AC432" s="210"/>
      <c r="AD432" s="210"/>
      <c r="AE432" s="210"/>
      <c r="AF432" s="210"/>
      <c r="AG432" s="210" t="s">
        <v>211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27"/>
      <c r="B433" s="228"/>
      <c r="C433" s="264" t="s">
        <v>1043</v>
      </c>
      <c r="D433" s="233"/>
      <c r="E433" s="234">
        <v>0.78</v>
      </c>
      <c r="F433" s="231"/>
      <c r="G433" s="231"/>
      <c r="H433" s="231"/>
      <c r="I433" s="231"/>
      <c r="J433" s="231"/>
      <c r="K433" s="231"/>
      <c r="L433" s="231"/>
      <c r="M433" s="231"/>
      <c r="N433" s="230"/>
      <c r="O433" s="230"/>
      <c r="P433" s="230"/>
      <c r="Q433" s="230"/>
      <c r="R433" s="231"/>
      <c r="S433" s="231"/>
      <c r="T433" s="231"/>
      <c r="U433" s="231"/>
      <c r="V433" s="231"/>
      <c r="W433" s="231"/>
      <c r="X433" s="231"/>
      <c r="Y433" s="210"/>
      <c r="Z433" s="210"/>
      <c r="AA433" s="210"/>
      <c r="AB433" s="210"/>
      <c r="AC433" s="210"/>
      <c r="AD433" s="210"/>
      <c r="AE433" s="210"/>
      <c r="AF433" s="210"/>
      <c r="AG433" s="210" t="s">
        <v>211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27"/>
      <c r="B434" s="228"/>
      <c r="C434" s="264" t="s">
        <v>1044</v>
      </c>
      <c r="D434" s="233"/>
      <c r="E434" s="234">
        <v>2.86</v>
      </c>
      <c r="F434" s="231"/>
      <c r="G434" s="231"/>
      <c r="H434" s="231"/>
      <c r="I434" s="231"/>
      <c r="J434" s="231"/>
      <c r="K434" s="231"/>
      <c r="L434" s="231"/>
      <c r="M434" s="231"/>
      <c r="N434" s="230"/>
      <c r="O434" s="230"/>
      <c r="P434" s="230"/>
      <c r="Q434" s="230"/>
      <c r="R434" s="231"/>
      <c r="S434" s="231"/>
      <c r="T434" s="231"/>
      <c r="U434" s="231"/>
      <c r="V434" s="231"/>
      <c r="W434" s="231"/>
      <c r="X434" s="231"/>
      <c r="Y434" s="210"/>
      <c r="Z434" s="210"/>
      <c r="AA434" s="210"/>
      <c r="AB434" s="210"/>
      <c r="AC434" s="210"/>
      <c r="AD434" s="210"/>
      <c r="AE434" s="210"/>
      <c r="AF434" s="210"/>
      <c r="AG434" s="210" t="s">
        <v>211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27"/>
      <c r="B435" s="228"/>
      <c r="C435" s="264" t="s">
        <v>1045</v>
      </c>
      <c r="D435" s="233"/>
      <c r="E435" s="234">
        <v>3.52</v>
      </c>
      <c r="F435" s="231"/>
      <c r="G435" s="231"/>
      <c r="H435" s="231"/>
      <c r="I435" s="231"/>
      <c r="J435" s="231"/>
      <c r="K435" s="231"/>
      <c r="L435" s="231"/>
      <c r="M435" s="231"/>
      <c r="N435" s="230"/>
      <c r="O435" s="230"/>
      <c r="P435" s="230"/>
      <c r="Q435" s="230"/>
      <c r="R435" s="231"/>
      <c r="S435" s="231"/>
      <c r="T435" s="231"/>
      <c r="U435" s="231"/>
      <c r="V435" s="231"/>
      <c r="W435" s="231"/>
      <c r="X435" s="231"/>
      <c r="Y435" s="210"/>
      <c r="Z435" s="210"/>
      <c r="AA435" s="210"/>
      <c r="AB435" s="210"/>
      <c r="AC435" s="210"/>
      <c r="AD435" s="210"/>
      <c r="AE435" s="210"/>
      <c r="AF435" s="210"/>
      <c r="AG435" s="210" t="s">
        <v>211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7"/>
      <c r="B436" s="228"/>
      <c r="C436" s="264" t="s">
        <v>1046</v>
      </c>
      <c r="D436" s="233"/>
      <c r="E436" s="234">
        <v>14.6</v>
      </c>
      <c r="F436" s="231"/>
      <c r="G436" s="231"/>
      <c r="H436" s="231"/>
      <c r="I436" s="231"/>
      <c r="J436" s="231"/>
      <c r="K436" s="231"/>
      <c r="L436" s="231"/>
      <c r="M436" s="231"/>
      <c r="N436" s="230"/>
      <c r="O436" s="230"/>
      <c r="P436" s="230"/>
      <c r="Q436" s="230"/>
      <c r="R436" s="231"/>
      <c r="S436" s="231"/>
      <c r="T436" s="231"/>
      <c r="U436" s="231"/>
      <c r="V436" s="231"/>
      <c r="W436" s="231"/>
      <c r="X436" s="231"/>
      <c r="Y436" s="210"/>
      <c r="Z436" s="210"/>
      <c r="AA436" s="210"/>
      <c r="AB436" s="210"/>
      <c r="AC436" s="210"/>
      <c r="AD436" s="210"/>
      <c r="AE436" s="210"/>
      <c r="AF436" s="210"/>
      <c r="AG436" s="210" t="s">
        <v>211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27"/>
      <c r="B437" s="228"/>
      <c r="C437" s="264" t="s">
        <v>1047</v>
      </c>
      <c r="D437" s="233"/>
      <c r="E437" s="234">
        <v>37.5</v>
      </c>
      <c r="F437" s="231"/>
      <c r="G437" s="231"/>
      <c r="H437" s="231"/>
      <c r="I437" s="231"/>
      <c r="J437" s="231"/>
      <c r="K437" s="231"/>
      <c r="L437" s="231"/>
      <c r="M437" s="231"/>
      <c r="N437" s="230"/>
      <c r="O437" s="230"/>
      <c r="P437" s="230"/>
      <c r="Q437" s="230"/>
      <c r="R437" s="231"/>
      <c r="S437" s="231"/>
      <c r="T437" s="231"/>
      <c r="U437" s="231"/>
      <c r="V437" s="231"/>
      <c r="W437" s="231"/>
      <c r="X437" s="231"/>
      <c r="Y437" s="210"/>
      <c r="Z437" s="210"/>
      <c r="AA437" s="210"/>
      <c r="AB437" s="210"/>
      <c r="AC437" s="210"/>
      <c r="AD437" s="210"/>
      <c r="AE437" s="210"/>
      <c r="AF437" s="210"/>
      <c r="AG437" s="210" t="s">
        <v>211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ht="20.399999999999999" outlineLevel="1" x14ac:dyDescent="0.25">
      <c r="A438" s="244">
        <v>109</v>
      </c>
      <c r="B438" s="245" t="s">
        <v>1048</v>
      </c>
      <c r="C438" s="263" t="s">
        <v>1049</v>
      </c>
      <c r="D438" s="246" t="s">
        <v>206</v>
      </c>
      <c r="E438" s="247">
        <v>674.3</v>
      </c>
      <c r="F438" s="248"/>
      <c r="G438" s="249">
        <f>ROUND(E438*F438,2)</f>
        <v>0</v>
      </c>
      <c r="H438" s="248"/>
      <c r="I438" s="249">
        <f>ROUND(E438*H438,2)</f>
        <v>0</v>
      </c>
      <c r="J438" s="248"/>
      <c r="K438" s="249">
        <f>ROUND(E438*J438,2)</f>
        <v>0</v>
      </c>
      <c r="L438" s="249">
        <v>15</v>
      </c>
      <c r="M438" s="249">
        <f>G438*(1+L438/100)</f>
        <v>0</v>
      </c>
      <c r="N438" s="247">
        <v>4.0000000000000003E-5</v>
      </c>
      <c r="O438" s="247">
        <f>ROUND(E438*N438,2)</f>
        <v>0.03</v>
      </c>
      <c r="P438" s="247">
        <v>0</v>
      </c>
      <c r="Q438" s="247">
        <f>ROUND(E438*P438,2)</f>
        <v>0</v>
      </c>
      <c r="R438" s="249"/>
      <c r="S438" s="249" t="s">
        <v>207</v>
      </c>
      <c r="T438" s="250" t="s">
        <v>207</v>
      </c>
      <c r="U438" s="231">
        <v>0.23</v>
      </c>
      <c r="V438" s="231">
        <f>ROUND(E438*U438,2)</f>
        <v>155.09</v>
      </c>
      <c r="W438" s="231"/>
      <c r="X438" s="231" t="s">
        <v>208</v>
      </c>
      <c r="Y438" s="210"/>
      <c r="Z438" s="210"/>
      <c r="AA438" s="210"/>
      <c r="AB438" s="210"/>
      <c r="AC438" s="210"/>
      <c r="AD438" s="210"/>
      <c r="AE438" s="210"/>
      <c r="AF438" s="210"/>
      <c r="AG438" s="210" t="s">
        <v>209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27"/>
      <c r="B439" s="228"/>
      <c r="C439" s="264" t="s">
        <v>953</v>
      </c>
      <c r="D439" s="233"/>
      <c r="E439" s="234"/>
      <c r="F439" s="231"/>
      <c r="G439" s="231"/>
      <c r="H439" s="231"/>
      <c r="I439" s="231"/>
      <c r="J439" s="231"/>
      <c r="K439" s="231"/>
      <c r="L439" s="231"/>
      <c r="M439" s="231"/>
      <c r="N439" s="230"/>
      <c r="O439" s="230"/>
      <c r="P439" s="230"/>
      <c r="Q439" s="230"/>
      <c r="R439" s="231"/>
      <c r="S439" s="231"/>
      <c r="T439" s="231"/>
      <c r="U439" s="231"/>
      <c r="V439" s="231"/>
      <c r="W439" s="231"/>
      <c r="X439" s="231"/>
      <c r="Y439" s="210"/>
      <c r="Z439" s="210"/>
      <c r="AA439" s="210"/>
      <c r="AB439" s="210"/>
      <c r="AC439" s="210"/>
      <c r="AD439" s="210"/>
      <c r="AE439" s="210"/>
      <c r="AF439" s="210"/>
      <c r="AG439" s="210" t="s">
        <v>211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5">
      <c r="A440" s="227"/>
      <c r="B440" s="228"/>
      <c r="C440" s="264" t="s">
        <v>1050</v>
      </c>
      <c r="D440" s="233"/>
      <c r="E440" s="234">
        <v>22.4</v>
      </c>
      <c r="F440" s="231"/>
      <c r="G440" s="231"/>
      <c r="H440" s="231"/>
      <c r="I440" s="231"/>
      <c r="J440" s="231"/>
      <c r="K440" s="231"/>
      <c r="L440" s="231"/>
      <c r="M440" s="231"/>
      <c r="N440" s="230"/>
      <c r="O440" s="230"/>
      <c r="P440" s="230"/>
      <c r="Q440" s="230"/>
      <c r="R440" s="231"/>
      <c r="S440" s="231"/>
      <c r="T440" s="231"/>
      <c r="U440" s="231"/>
      <c r="V440" s="231"/>
      <c r="W440" s="231"/>
      <c r="X440" s="231"/>
      <c r="Y440" s="210"/>
      <c r="Z440" s="210"/>
      <c r="AA440" s="210"/>
      <c r="AB440" s="210"/>
      <c r="AC440" s="210"/>
      <c r="AD440" s="210"/>
      <c r="AE440" s="210"/>
      <c r="AF440" s="210"/>
      <c r="AG440" s="210" t="s">
        <v>211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27"/>
      <c r="B441" s="228"/>
      <c r="C441" s="264" t="s">
        <v>1051</v>
      </c>
      <c r="D441" s="233"/>
      <c r="E441" s="234">
        <v>22</v>
      </c>
      <c r="F441" s="231"/>
      <c r="G441" s="231"/>
      <c r="H441" s="231"/>
      <c r="I441" s="231"/>
      <c r="J441" s="231"/>
      <c r="K441" s="231"/>
      <c r="L441" s="231"/>
      <c r="M441" s="231"/>
      <c r="N441" s="230"/>
      <c r="O441" s="230"/>
      <c r="P441" s="230"/>
      <c r="Q441" s="230"/>
      <c r="R441" s="231"/>
      <c r="S441" s="231"/>
      <c r="T441" s="231"/>
      <c r="U441" s="231"/>
      <c r="V441" s="231"/>
      <c r="W441" s="231"/>
      <c r="X441" s="231"/>
      <c r="Y441" s="210"/>
      <c r="Z441" s="210"/>
      <c r="AA441" s="210"/>
      <c r="AB441" s="210"/>
      <c r="AC441" s="210"/>
      <c r="AD441" s="210"/>
      <c r="AE441" s="210"/>
      <c r="AF441" s="210"/>
      <c r="AG441" s="210" t="s">
        <v>211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27"/>
      <c r="B442" s="228"/>
      <c r="C442" s="264" t="s">
        <v>1052</v>
      </c>
      <c r="D442" s="233"/>
      <c r="E442" s="234">
        <v>22.4</v>
      </c>
      <c r="F442" s="231"/>
      <c r="G442" s="231"/>
      <c r="H442" s="231"/>
      <c r="I442" s="231"/>
      <c r="J442" s="231"/>
      <c r="K442" s="231"/>
      <c r="L442" s="231"/>
      <c r="M442" s="231"/>
      <c r="N442" s="230"/>
      <c r="O442" s="230"/>
      <c r="P442" s="230"/>
      <c r="Q442" s="230"/>
      <c r="R442" s="231"/>
      <c r="S442" s="231"/>
      <c r="T442" s="231"/>
      <c r="U442" s="231"/>
      <c r="V442" s="231"/>
      <c r="W442" s="231"/>
      <c r="X442" s="231"/>
      <c r="Y442" s="210"/>
      <c r="Z442" s="210"/>
      <c r="AA442" s="210"/>
      <c r="AB442" s="210"/>
      <c r="AC442" s="210"/>
      <c r="AD442" s="210"/>
      <c r="AE442" s="210"/>
      <c r="AF442" s="210"/>
      <c r="AG442" s="210" t="s">
        <v>211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27"/>
      <c r="B443" s="228"/>
      <c r="C443" s="264" t="s">
        <v>954</v>
      </c>
      <c r="D443" s="233"/>
      <c r="E443" s="234"/>
      <c r="F443" s="231"/>
      <c r="G443" s="231"/>
      <c r="H443" s="231"/>
      <c r="I443" s="231"/>
      <c r="J443" s="231"/>
      <c r="K443" s="231"/>
      <c r="L443" s="231"/>
      <c r="M443" s="231"/>
      <c r="N443" s="230"/>
      <c r="O443" s="230"/>
      <c r="P443" s="230"/>
      <c r="Q443" s="230"/>
      <c r="R443" s="231"/>
      <c r="S443" s="231"/>
      <c r="T443" s="231"/>
      <c r="U443" s="231"/>
      <c r="V443" s="231"/>
      <c r="W443" s="231"/>
      <c r="X443" s="231"/>
      <c r="Y443" s="210"/>
      <c r="Z443" s="210"/>
      <c r="AA443" s="210"/>
      <c r="AB443" s="210"/>
      <c r="AC443" s="210"/>
      <c r="AD443" s="210"/>
      <c r="AE443" s="210"/>
      <c r="AF443" s="210"/>
      <c r="AG443" s="210" t="s">
        <v>211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27"/>
      <c r="B444" s="228"/>
      <c r="C444" s="264" t="s">
        <v>1053</v>
      </c>
      <c r="D444" s="233"/>
      <c r="E444" s="234">
        <v>54</v>
      </c>
      <c r="F444" s="231"/>
      <c r="G444" s="231"/>
      <c r="H444" s="231"/>
      <c r="I444" s="231"/>
      <c r="J444" s="231"/>
      <c r="K444" s="231"/>
      <c r="L444" s="231"/>
      <c r="M444" s="231"/>
      <c r="N444" s="230"/>
      <c r="O444" s="230"/>
      <c r="P444" s="230"/>
      <c r="Q444" s="230"/>
      <c r="R444" s="231"/>
      <c r="S444" s="231"/>
      <c r="T444" s="231"/>
      <c r="U444" s="231"/>
      <c r="V444" s="231"/>
      <c r="W444" s="231"/>
      <c r="X444" s="231"/>
      <c r="Y444" s="210"/>
      <c r="Z444" s="210"/>
      <c r="AA444" s="210"/>
      <c r="AB444" s="210"/>
      <c r="AC444" s="210"/>
      <c r="AD444" s="210"/>
      <c r="AE444" s="210"/>
      <c r="AF444" s="210"/>
      <c r="AG444" s="210" t="s">
        <v>211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5">
      <c r="A445" s="227"/>
      <c r="B445" s="228"/>
      <c r="C445" s="264" t="s">
        <v>1054</v>
      </c>
      <c r="D445" s="233"/>
      <c r="E445" s="234">
        <v>61.4</v>
      </c>
      <c r="F445" s="231"/>
      <c r="G445" s="231"/>
      <c r="H445" s="231"/>
      <c r="I445" s="231"/>
      <c r="J445" s="231"/>
      <c r="K445" s="231"/>
      <c r="L445" s="231"/>
      <c r="M445" s="231"/>
      <c r="N445" s="230"/>
      <c r="O445" s="230"/>
      <c r="P445" s="230"/>
      <c r="Q445" s="230"/>
      <c r="R445" s="231"/>
      <c r="S445" s="231"/>
      <c r="T445" s="231"/>
      <c r="U445" s="231"/>
      <c r="V445" s="231"/>
      <c r="W445" s="231"/>
      <c r="X445" s="231"/>
      <c r="Y445" s="210"/>
      <c r="Z445" s="210"/>
      <c r="AA445" s="210"/>
      <c r="AB445" s="210"/>
      <c r="AC445" s="210"/>
      <c r="AD445" s="210"/>
      <c r="AE445" s="210"/>
      <c r="AF445" s="210"/>
      <c r="AG445" s="210" t="s">
        <v>211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27"/>
      <c r="B446" s="228"/>
      <c r="C446" s="264" t="s">
        <v>1055</v>
      </c>
      <c r="D446" s="233"/>
      <c r="E446" s="234">
        <v>71.599999999999994</v>
      </c>
      <c r="F446" s="231"/>
      <c r="G446" s="231"/>
      <c r="H446" s="231"/>
      <c r="I446" s="231"/>
      <c r="J446" s="231"/>
      <c r="K446" s="231"/>
      <c r="L446" s="231"/>
      <c r="M446" s="231"/>
      <c r="N446" s="230"/>
      <c r="O446" s="230"/>
      <c r="P446" s="230"/>
      <c r="Q446" s="230"/>
      <c r="R446" s="231"/>
      <c r="S446" s="231"/>
      <c r="T446" s="231"/>
      <c r="U446" s="231"/>
      <c r="V446" s="231"/>
      <c r="W446" s="231"/>
      <c r="X446" s="231"/>
      <c r="Y446" s="210"/>
      <c r="Z446" s="210"/>
      <c r="AA446" s="210"/>
      <c r="AB446" s="210"/>
      <c r="AC446" s="210"/>
      <c r="AD446" s="210"/>
      <c r="AE446" s="210"/>
      <c r="AF446" s="210"/>
      <c r="AG446" s="210" t="s">
        <v>211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/>
      <c r="B447" s="228"/>
      <c r="C447" s="264" t="s">
        <v>1056</v>
      </c>
      <c r="D447" s="233"/>
      <c r="E447" s="234">
        <v>54</v>
      </c>
      <c r="F447" s="231"/>
      <c r="G447" s="231"/>
      <c r="H447" s="231"/>
      <c r="I447" s="231"/>
      <c r="J447" s="231"/>
      <c r="K447" s="231"/>
      <c r="L447" s="231"/>
      <c r="M447" s="231"/>
      <c r="N447" s="230"/>
      <c r="O447" s="230"/>
      <c r="P447" s="230"/>
      <c r="Q447" s="230"/>
      <c r="R447" s="231"/>
      <c r="S447" s="231"/>
      <c r="T447" s="231"/>
      <c r="U447" s="231"/>
      <c r="V447" s="231"/>
      <c r="W447" s="231"/>
      <c r="X447" s="231"/>
      <c r="Y447" s="210"/>
      <c r="Z447" s="210"/>
      <c r="AA447" s="210"/>
      <c r="AB447" s="210"/>
      <c r="AC447" s="210"/>
      <c r="AD447" s="210"/>
      <c r="AE447" s="210"/>
      <c r="AF447" s="210"/>
      <c r="AG447" s="210" t="s">
        <v>211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27"/>
      <c r="B448" s="228"/>
      <c r="C448" s="264" t="s">
        <v>1057</v>
      </c>
      <c r="D448" s="233"/>
      <c r="E448" s="234">
        <v>61.4</v>
      </c>
      <c r="F448" s="231"/>
      <c r="G448" s="231"/>
      <c r="H448" s="231"/>
      <c r="I448" s="231"/>
      <c r="J448" s="231"/>
      <c r="K448" s="231"/>
      <c r="L448" s="231"/>
      <c r="M448" s="231"/>
      <c r="N448" s="230"/>
      <c r="O448" s="230"/>
      <c r="P448" s="230"/>
      <c r="Q448" s="230"/>
      <c r="R448" s="231"/>
      <c r="S448" s="231"/>
      <c r="T448" s="231"/>
      <c r="U448" s="231"/>
      <c r="V448" s="231"/>
      <c r="W448" s="231"/>
      <c r="X448" s="231"/>
      <c r="Y448" s="210"/>
      <c r="Z448" s="210"/>
      <c r="AA448" s="210"/>
      <c r="AB448" s="210"/>
      <c r="AC448" s="210"/>
      <c r="AD448" s="210"/>
      <c r="AE448" s="210"/>
      <c r="AF448" s="210"/>
      <c r="AG448" s="210" t="s">
        <v>211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27"/>
      <c r="B449" s="228"/>
      <c r="C449" s="264" t="s">
        <v>1058</v>
      </c>
      <c r="D449" s="233"/>
      <c r="E449" s="234">
        <v>70.8</v>
      </c>
      <c r="F449" s="231"/>
      <c r="G449" s="231"/>
      <c r="H449" s="231"/>
      <c r="I449" s="231"/>
      <c r="J449" s="231"/>
      <c r="K449" s="231"/>
      <c r="L449" s="231"/>
      <c r="M449" s="231"/>
      <c r="N449" s="230"/>
      <c r="O449" s="230"/>
      <c r="P449" s="230"/>
      <c r="Q449" s="230"/>
      <c r="R449" s="231"/>
      <c r="S449" s="231"/>
      <c r="T449" s="231"/>
      <c r="U449" s="231"/>
      <c r="V449" s="231"/>
      <c r="W449" s="231"/>
      <c r="X449" s="231"/>
      <c r="Y449" s="210"/>
      <c r="Z449" s="210"/>
      <c r="AA449" s="210"/>
      <c r="AB449" s="210"/>
      <c r="AC449" s="210"/>
      <c r="AD449" s="210"/>
      <c r="AE449" s="210"/>
      <c r="AF449" s="210"/>
      <c r="AG449" s="210" t="s">
        <v>211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7"/>
      <c r="B450" s="228"/>
      <c r="C450" s="264" t="s">
        <v>1059</v>
      </c>
      <c r="D450" s="233"/>
      <c r="E450" s="234">
        <v>53.4</v>
      </c>
      <c r="F450" s="231"/>
      <c r="G450" s="231"/>
      <c r="H450" s="231"/>
      <c r="I450" s="231"/>
      <c r="J450" s="231"/>
      <c r="K450" s="231"/>
      <c r="L450" s="231"/>
      <c r="M450" s="231"/>
      <c r="N450" s="230"/>
      <c r="O450" s="230"/>
      <c r="P450" s="230"/>
      <c r="Q450" s="230"/>
      <c r="R450" s="231"/>
      <c r="S450" s="231"/>
      <c r="T450" s="231"/>
      <c r="U450" s="231"/>
      <c r="V450" s="231"/>
      <c r="W450" s="231"/>
      <c r="X450" s="231"/>
      <c r="Y450" s="210"/>
      <c r="Z450" s="210"/>
      <c r="AA450" s="210"/>
      <c r="AB450" s="210"/>
      <c r="AC450" s="210"/>
      <c r="AD450" s="210"/>
      <c r="AE450" s="210"/>
      <c r="AF450" s="210"/>
      <c r="AG450" s="210" t="s">
        <v>211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27"/>
      <c r="B451" s="228"/>
      <c r="C451" s="264" t="s">
        <v>1060</v>
      </c>
      <c r="D451" s="233"/>
      <c r="E451" s="234">
        <v>77.8</v>
      </c>
      <c r="F451" s="231"/>
      <c r="G451" s="231"/>
      <c r="H451" s="231"/>
      <c r="I451" s="231"/>
      <c r="J451" s="231"/>
      <c r="K451" s="231"/>
      <c r="L451" s="231"/>
      <c r="M451" s="231"/>
      <c r="N451" s="230"/>
      <c r="O451" s="230"/>
      <c r="P451" s="230"/>
      <c r="Q451" s="230"/>
      <c r="R451" s="231"/>
      <c r="S451" s="231"/>
      <c r="T451" s="231"/>
      <c r="U451" s="231"/>
      <c r="V451" s="231"/>
      <c r="W451" s="231"/>
      <c r="X451" s="231"/>
      <c r="Y451" s="210"/>
      <c r="Z451" s="210"/>
      <c r="AA451" s="210"/>
      <c r="AB451" s="210"/>
      <c r="AC451" s="210"/>
      <c r="AD451" s="210"/>
      <c r="AE451" s="210"/>
      <c r="AF451" s="210"/>
      <c r="AG451" s="210" t="s">
        <v>211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27"/>
      <c r="B452" s="228"/>
      <c r="C452" s="264" t="s">
        <v>1061</v>
      </c>
      <c r="D452" s="233"/>
      <c r="E452" s="234">
        <v>53.8</v>
      </c>
      <c r="F452" s="231"/>
      <c r="G452" s="231"/>
      <c r="H452" s="231"/>
      <c r="I452" s="231"/>
      <c r="J452" s="231"/>
      <c r="K452" s="231"/>
      <c r="L452" s="231"/>
      <c r="M452" s="231"/>
      <c r="N452" s="230"/>
      <c r="O452" s="230"/>
      <c r="P452" s="230"/>
      <c r="Q452" s="230"/>
      <c r="R452" s="231"/>
      <c r="S452" s="231"/>
      <c r="T452" s="231"/>
      <c r="U452" s="231"/>
      <c r="V452" s="231"/>
      <c r="W452" s="231"/>
      <c r="X452" s="231"/>
      <c r="Y452" s="210"/>
      <c r="Z452" s="210"/>
      <c r="AA452" s="210"/>
      <c r="AB452" s="210"/>
      <c r="AC452" s="210"/>
      <c r="AD452" s="210"/>
      <c r="AE452" s="210"/>
      <c r="AF452" s="210"/>
      <c r="AG452" s="210" t="s">
        <v>211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27"/>
      <c r="B453" s="228"/>
      <c r="C453" s="264" t="s">
        <v>962</v>
      </c>
      <c r="D453" s="233"/>
      <c r="E453" s="234"/>
      <c r="F453" s="231"/>
      <c r="G453" s="231"/>
      <c r="H453" s="231"/>
      <c r="I453" s="231"/>
      <c r="J453" s="231"/>
      <c r="K453" s="231"/>
      <c r="L453" s="231"/>
      <c r="M453" s="231"/>
      <c r="N453" s="230"/>
      <c r="O453" s="230"/>
      <c r="P453" s="230"/>
      <c r="Q453" s="230"/>
      <c r="R453" s="231"/>
      <c r="S453" s="231"/>
      <c r="T453" s="231"/>
      <c r="U453" s="231"/>
      <c r="V453" s="231"/>
      <c r="W453" s="231"/>
      <c r="X453" s="231"/>
      <c r="Y453" s="210"/>
      <c r="Z453" s="210"/>
      <c r="AA453" s="210"/>
      <c r="AB453" s="210"/>
      <c r="AC453" s="210"/>
      <c r="AD453" s="210"/>
      <c r="AE453" s="210"/>
      <c r="AF453" s="210"/>
      <c r="AG453" s="210" t="s">
        <v>211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27"/>
      <c r="B454" s="228"/>
      <c r="C454" s="264" t="s">
        <v>1062</v>
      </c>
      <c r="D454" s="233"/>
      <c r="E454" s="234">
        <v>49.3</v>
      </c>
      <c r="F454" s="231"/>
      <c r="G454" s="231"/>
      <c r="H454" s="231"/>
      <c r="I454" s="231"/>
      <c r="J454" s="231"/>
      <c r="K454" s="231"/>
      <c r="L454" s="231"/>
      <c r="M454" s="231"/>
      <c r="N454" s="230"/>
      <c r="O454" s="230"/>
      <c r="P454" s="230"/>
      <c r="Q454" s="230"/>
      <c r="R454" s="231"/>
      <c r="S454" s="231"/>
      <c r="T454" s="231"/>
      <c r="U454" s="231"/>
      <c r="V454" s="231"/>
      <c r="W454" s="231"/>
      <c r="X454" s="231"/>
      <c r="Y454" s="210"/>
      <c r="Z454" s="210"/>
      <c r="AA454" s="210"/>
      <c r="AB454" s="210"/>
      <c r="AC454" s="210"/>
      <c r="AD454" s="210"/>
      <c r="AE454" s="210"/>
      <c r="AF454" s="210"/>
      <c r="AG454" s="210" t="s">
        <v>211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ht="20.399999999999999" outlineLevel="1" x14ac:dyDescent="0.25">
      <c r="A455" s="244">
        <v>110</v>
      </c>
      <c r="B455" s="245" t="s">
        <v>1063</v>
      </c>
      <c r="C455" s="263" t="s">
        <v>1064</v>
      </c>
      <c r="D455" s="246" t="s">
        <v>252</v>
      </c>
      <c r="E455" s="247">
        <v>3.6</v>
      </c>
      <c r="F455" s="248"/>
      <c r="G455" s="249">
        <f>ROUND(E455*F455,2)</f>
        <v>0</v>
      </c>
      <c r="H455" s="248"/>
      <c r="I455" s="249">
        <f>ROUND(E455*H455,2)</f>
        <v>0</v>
      </c>
      <c r="J455" s="248"/>
      <c r="K455" s="249">
        <f>ROUND(E455*J455,2)</f>
        <v>0</v>
      </c>
      <c r="L455" s="249">
        <v>15</v>
      </c>
      <c r="M455" s="249">
        <f>G455*(1+L455/100)</f>
        <v>0</v>
      </c>
      <c r="N455" s="247">
        <v>1.014E-2</v>
      </c>
      <c r="O455" s="247">
        <f>ROUND(E455*N455,2)</f>
        <v>0.04</v>
      </c>
      <c r="P455" s="247">
        <v>0</v>
      </c>
      <c r="Q455" s="247">
        <f>ROUND(E455*P455,2)</f>
        <v>0</v>
      </c>
      <c r="R455" s="249"/>
      <c r="S455" s="249" t="s">
        <v>421</v>
      </c>
      <c r="T455" s="250" t="s">
        <v>207</v>
      </c>
      <c r="U455" s="231">
        <v>0.158</v>
      </c>
      <c r="V455" s="231">
        <f>ROUND(E455*U455,2)</f>
        <v>0.56999999999999995</v>
      </c>
      <c r="W455" s="231"/>
      <c r="X455" s="231" t="s">
        <v>208</v>
      </c>
      <c r="Y455" s="210"/>
      <c r="Z455" s="210"/>
      <c r="AA455" s="210"/>
      <c r="AB455" s="210"/>
      <c r="AC455" s="210"/>
      <c r="AD455" s="210"/>
      <c r="AE455" s="210"/>
      <c r="AF455" s="210"/>
      <c r="AG455" s="210" t="s">
        <v>209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27"/>
      <c r="B456" s="228"/>
      <c r="C456" s="264" t="s">
        <v>1065</v>
      </c>
      <c r="D456" s="233"/>
      <c r="E456" s="234">
        <v>3.6</v>
      </c>
      <c r="F456" s="231"/>
      <c r="G456" s="231"/>
      <c r="H456" s="231"/>
      <c r="I456" s="231"/>
      <c r="J456" s="231"/>
      <c r="K456" s="231"/>
      <c r="L456" s="231"/>
      <c r="M456" s="231"/>
      <c r="N456" s="230"/>
      <c r="O456" s="230"/>
      <c r="P456" s="230"/>
      <c r="Q456" s="230"/>
      <c r="R456" s="231"/>
      <c r="S456" s="231"/>
      <c r="T456" s="231"/>
      <c r="U456" s="231"/>
      <c r="V456" s="231"/>
      <c r="W456" s="231"/>
      <c r="X456" s="231"/>
      <c r="Y456" s="210"/>
      <c r="Z456" s="210"/>
      <c r="AA456" s="210"/>
      <c r="AB456" s="210"/>
      <c r="AC456" s="210"/>
      <c r="AD456" s="210"/>
      <c r="AE456" s="210"/>
      <c r="AF456" s="210"/>
      <c r="AG456" s="210" t="s">
        <v>211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44">
        <v>111</v>
      </c>
      <c r="B457" s="245" t="s">
        <v>1066</v>
      </c>
      <c r="C457" s="263" t="s">
        <v>1067</v>
      </c>
      <c r="D457" s="246" t="s">
        <v>214</v>
      </c>
      <c r="E457" s="247">
        <v>0.1925</v>
      </c>
      <c r="F457" s="248"/>
      <c r="G457" s="249">
        <f>ROUND(E457*F457,2)</f>
        <v>0</v>
      </c>
      <c r="H457" s="248"/>
      <c r="I457" s="249">
        <f>ROUND(E457*H457,2)</f>
        <v>0</v>
      </c>
      <c r="J457" s="248"/>
      <c r="K457" s="249">
        <f>ROUND(E457*J457,2)</f>
        <v>0</v>
      </c>
      <c r="L457" s="249">
        <v>15</v>
      </c>
      <c r="M457" s="249">
        <f>G457*(1+L457/100)</f>
        <v>0</v>
      </c>
      <c r="N457" s="247">
        <v>0.55000000000000004</v>
      </c>
      <c r="O457" s="247">
        <f>ROUND(E457*N457,2)</f>
        <v>0.11</v>
      </c>
      <c r="P457" s="247">
        <v>0</v>
      </c>
      <c r="Q457" s="247">
        <f>ROUND(E457*P457,2)</f>
        <v>0</v>
      </c>
      <c r="R457" s="249" t="s">
        <v>862</v>
      </c>
      <c r="S457" s="249" t="s">
        <v>207</v>
      </c>
      <c r="T457" s="250" t="s">
        <v>207</v>
      </c>
      <c r="U457" s="231">
        <v>0</v>
      </c>
      <c r="V457" s="231">
        <f>ROUND(E457*U457,2)</f>
        <v>0</v>
      </c>
      <c r="W457" s="231"/>
      <c r="X457" s="231" t="s">
        <v>863</v>
      </c>
      <c r="Y457" s="210"/>
      <c r="Z457" s="210"/>
      <c r="AA457" s="210"/>
      <c r="AB457" s="210"/>
      <c r="AC457" s="210"/>
      <c r="AD457" s="210"/>
      <c r="AE457" s="210"/>
      <c r="AF457" s="210"/>
      <c r="AG457" s="210" t="s">
        <v>864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27"/>
      <c r="B458" s="228"/>
      <c r="C458" s="264" t="s">
        <v>1068</v>
      </c>
      <c r="D458" s="233"/>
      <c r="E458" s="234">
        <v>0.11</v>
      </c>
      <c r="F458" s="231"/>
      <c r="G458" s="231"/>
      <c r="H458" s="231"/>
      <c r="I458" s="231"/>
      <c r="J458" s="231"/>
      <c r="K458" s="231"/>
      <c r="L458" s="231"/>
      <c r="M458" s="231"/>
      <c r="N458" s="230"/>
      <c r="O458" s="230"/>
      <c r="P458" s="230"/>
      <c r="Q458" s="230"/>
      <c r="R458" s="231"/>
      <c r="S458" s="231"/>
      <c r="T458" s="231"/>
      <c r="U458" s="231"/>
      <c r="V458" s="231"/>
      <c r="W458" s="231"/>
      <c r="X458" s="231"/>
      <c r="Y458" s="210"/>
      <c r="Z458" s="210"/>
      <c r="AA458" s="210"/>
      <c r="AB458" s="210"/>
      <c r="AC458" s="210"/>
      <c r="AD458" s="210"/>
      <c r="AE458" s="210"/>
      <c r="AF458" s="210"/>
      <c r="AG458" s="210" t="s">
        <v>211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27"/>
      <c r="B459" s="228"/>
      <c r="C459" s="264" t="s">
        <v>1069</v>
      </c>
      <c r="D459" s="233"/>
      <c r="E459" s="234">
        <v>2.75E-2</v>
      </c>
      <c r="F459" s="231"/>
      <c r="G459" s="231"/>
      <c r="H459" s="231"/>
      <c r="I459" s="231"/>
      <c r="J459" s="231"/>
      <c r="K459" s="231"/>
      <c r="L459" s="231"/>
      <c r="M459" s="231"/>
      <c r="N459" s="230"/>
      <c r="O459" s="230"/>
      <c r="P459" s="230"/>
      <c r="Q459" s="230"/>
      <c r="R459" s="231"/>
      <c r="S459" s="231"/>
      <c r="T459" s="231"/>
      <c r="U459" s="231"/>
      <c r="V459" s="231"/>
      <c r="W459" s="231"/>
      <c r="X459" s="231"/>
      <c r="Y459" s="210"/>
      <c r="Z459" s="210"/>
      <c r="AA459" s="210"/>
      <c r="AB459" s="210"/>
      <c r="AC459" s="210"/>
      <c r="AD459" s="210"/>
      <c r="AE459" s="210"/>
      <c r="AF459" s="210"/>
      <c r="AG459" s="210" t="s">
        <v>211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27"/>
      <c r="B460" s="228"/>
      <c r="C460" s="264" t="s">
        <v>1070</v>
      </c>
      <c r="D460" s="233"/>
      <c r="E460" s="234">
        <v>5.5E-2</v>
      </c>
      <c r="F460" s="231"/>
      <c r="G460" s="231"/>
      <c r="H460" s="231"/>
      <c r="I460" s="231"/>
      <c r="J460" s="231"/>
      <c r="K460" s="231"/>
      <c r="L460" s="231"/>
      <c r="M460" s="231"/>
      <c r="N460" s="230"/>
      <c r="O460" s="230"/>
      <c r="P460" s="230"/>
      <c r="Q460" s="230"/>
      <c r="R460" s="231"/>
      <c r="S460" s="231"/>
      <c r="T460" s="231"/>
      <c r="U460" s="231"/>
      <c r="V460" s="231"/>
      <c r="W460" s="231"/>
      <c r="X460" s="231"/>
      <c r="Y460" s="210"/>
      <c r="Z460" s="210"/>
      <c r="AA460" s="210"/>
      <c r="AB460" s="210"/>
      <c r="AC460" s="210"/>
      <c r="AD460" s="210"/>
      <c r="AE460" s="210"/>
      <c r="AF460" s="210"/>
      <c r="AG460" s="210" t="s">
        <v>211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44">
        <v>112</v>
      </c>
      <c r="B461" s="245" t="s">
        <v>1071</v>
      </c>
      <c r="C461" s="263" t="s">
        <v>1072</v>
      </c>
      <c r="D461" s="246" t="s">
        <v>214</v>
      </c>
      <c r="E461" s="247">
        <v>0.19359999999999999</v>
      </c>
      <c r="F461" s="248"/>
      <c r="G461" s="249">
        <f>ROUND(E461*F461,2)</f>
        <v>0</v>
      </c>
      <c r="H461" s="248"/>
      <c r="I461" s="249">
        <f>ROUND(E461*H461,2)</f>
        <v>0</v>
      </c>
      <c r="J461" s="248"/>
      <c r="K461" s="249">
        <f>ROUND(E461*J461,2)</f>
        <v>0</v>
      </c>
      <c r="L461" s="249">
        <v>15</v>
      </c>
      <c r="M461" s="249">
        <f>G461*(1+L461/100)</f>
        <v>0</v>
      </c>
      <c r="N461" s="247">
        <v>0.55000000000000004</v>
      </c>
      <c r="O461" s="247">
        <f>ROUND(E461*N461,2)</f>
        <v>0.11</v>
      </c>
      <c r="P461" s="247">
        <v>0</v>
      </c>
      <c r="Q461" s="247">
        <f>ROUND(E461*P461,2)</f>
        <v>0</v>
      </c>
      <c r="R461" s="249" t="s">
        <v>862</v>
      </c>
      <c r="S461" s="249" t="s">
        <v>207</v>
      </c>
      <c r="T461" s="250" t="s">
        <v>207</v>
      </c>
      <c r="U461" s="231">
        <v>0</v>
      </c>
      <c r="V461" s="231">
        <f>ROUND(E461*U461,2)</f>
        <v>0</v>
      </c>
      <c r="W461" s="231"/>
      <c r="X461" s="231" t="s">
        <v>863</v>
      </c>
      <c r="Y461" s="210"/>
      <c r="Z461" s="210"/>
      <c r="AA461" s="210"/>
      <c r="AB461" s="210"/>
      <c r="AC461" s="210"/>
      <c r="AD461" s="210"/>
      <c r="AE461" s="210"/>
      <c r="AF461" s="210"/>
      <c r="AG461" s="210" t="s">
        <v>864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27"/>
      <c r="B462" s="228"/>
      <c r="C462" s="264" t="s">
        <v>1073</v>
      </c>
      <c r="D462" s="233"/>
      <c r="E462" s="234">
        <v>9.2399999999999996E-2</v>
      </c>
      <c r="F462" s="231"/>
      <c r="G462" s="231"/>
      <c r="H462" s="231"/>
      <c r="I462" s="231"/>
      <c r="J462" s="231"/>
      <c r="K462" s="231"/>
      <c r="L462" s="231"/>
      <c r="M462" s="231"/>
      <c r="N462" s="230"/>
      <c r="O462" s="230"/>
      <c r="P462" s="230"/>
      <c r="Q462" s="230"/>
      <c r="R462" s="231"/>
      <c r="S462" s="231"/>
      <c r="T462" s="231"/>
      <c r="U462" s="231"/>
      <c r="V462" s="231"/>
      <c r="W462" s="231"/>
      <c r="X462" s="231"/>
      <c r="Y462" s="210"/>
      <c r="Z462" s="210"/>
      <c r="AA462" s="210"/>
      <c r="AB462" s="210"/>
      <c r="AC462" s="210"/>
      <c r="AD462" s="210"/>
      <c r="AE462" s="210"/>
      <c r="AF462" s="210"/>
      <c r="AG462" s="210" t="s">
        <v>211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27"/>
      <c r="B463" s="228"/>
      <c r="C463" s="264" t="s">
        <v>1074</v>
      </c>
      <c r="D463" s="233"/>
      <c r="E463" s="234">
        <v>0.1012</v>
      </c>
      <c r="F463" s="231"/>
      <c r="G463" s="231"/>
      <c r="H463" s="231"/>
      <c r="I463" s="231"/>
      <c r="J463" s="231"/>
      <c r="K463" s="231"/>
      <c r="L463" s="231"/>
      <c r="M463" s="231"/>
      <c r="N463" s="230"/>
      <c r="O463" s="230"/>
      <c r="P463" s="230"/>
      <c r="Q463" s="230"/>
      <c r="R463" s="231"/>
      <c r="S463" s="231"/>
      <c r="T463" s="231"/>
      <c r="U463" s="231"/>
      <c r="V463" s="231"/>
      <c r="W463" s="231"/>
      <c r="X463" s="231"/>
      <c r="Y463" s="210"/>
      <c r="Z463" s="210"/>
      <c r="AA463" s="210"/>
      <c r="AB463" s="210"/>
      <c r="AC463" s="210"/>
      <c r="AD463" s="210"/>
      <c r="AE463" s="210"/>
      <c r="AF463" s="210"/>
      <c r="AG463" s="210" t="s">
        <v>211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44">
        <v>113</v>
      </c>
      <c r="B464" s="245" t="s">
        <v>1075</v>
      </c>
      <c r="C464" s="263" t="s">
        <v>1076</v>
      </c>
      <c r="D464" s="246" t="s">
        <v>214</v>
      </c>
      <c r="E464" s="247">
        <v>0.33</v>
      </c>
      <c r="F464" s="248"/>
      <c r="G464" s="249">
        <f>ROUND(E464*F464,2)</f>
        <v>0</v>
      </c>
      <c r="H464" s="248"/>
      <c r="I464" s="249">
        <f>ROUND(E464*H464,2)</f>
        <v>0</v>
      </c>
      <c r="J464" s="248"/>
      <c r="K464" s="249">
        <f>ROUND(E464*J464,2)</f>
        <v>0</v>
      </c>
      <c r="L464" s="249">
        <v>15</v>
      </c>
      <c r="M464" s="249">
        <f>G464*(1+L464/100)</f>
        <v>0</v>
      </c>
      <c r="N464" s="247">
        <v>0.55000000000000004</v>
      </c>
      <c r="O464" s="247">
        <f>ROUND(E464*N464,2)</f>
        <v>0.18</v>
      </c>
      <c r="P464" s="247">
        <v>0</v>
      </c>
      <c r="Q464" s="247">
        <f>ROUND(E464*P464,2)</f>
        <v>0</v>
      </c>
      <c r="R464" s="249" t="s">
        <v>862</v>
      </c>
      <c r="S464" s="249" t="s">
        <v>207</v>
      </c>
      <c r="T464" s="250" t="s">
        <v>207</v>
      </c>
      <c r="U464" s="231">
        <v>0</v>
      </c>
      <c r="V464" s="231">
        <f>ROUND(E464*U464,2)</f>
        <v>0</v>
      </c>
      <c r="W464" s="231"/>
      <c r="X464" s="231" t="s">
        <v>863</v>
      </c>
      <c r="Y464" s="210"/>
      <c r="Z464" s="210"/>
      <c r="AA464" s="210"/>
      <c r="AB464" s="210"/>
      <c r="AC464" s="210"/>
      <c r="AD464" s="210"/>
      <c r="AE464" s="210"/>
      <c r="AF464" s="210"/>
      <c r="AG464" s="210" t="s">
        <v>864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27"/>
      <c r="B465" s="228"/>
      <c r="C465" s="264" t="s">
        <v>1077</v>
      </c>
      <c r="D465" s="233"/>
      <c r="E465" s="234">
        <v>0.33</v>
      </c>
      <c r="F465" s="231"/>
      <c r="G465" s="231"/>
      <c r="H465" s="231"/>
      <c r="I465" s="231"/>
      <c r="J465" s="231"/>
      <c r="K465" s="231"/>
      <c r="L465" s="231"/>
      <c r="M465" s="231"/>
      <c r="N465" s="230"/>
      <c r="O465" s="230"/>
      <c r="P465" s="230"/>
      <c r="Q465" s="230"/>
      <c r="R465" s="231"/>
      <c r="S465" s="231"/>
      <c r="T465" s="231"/>
      <c r="U465" s="231"/>
      <c r="V465" s="231"/>
      <c r="W465" s="231"/>
      <c r="X465" s="231"/>
      <c r="Y465" s="210"/>
      <c r="Z465" s="210"/>
      <c r="AA465" s="210"/>
      <c r="AB465" s="210"/>
      <c r="AC465" s="210"/>
      <c r="AD465" s="210"/>
      <c r="AE465" s="210"/>
      <c r="AF465" s="210"/>
      <c r="AG465" s="210" t="s">
        <v>211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44">
        <v>114</v>
      </c>
      <c r="B466" s="245" t="s">
        <v>1078</v>
      </c>
      <c r="C466" s="263" t="s">
        <v>1079</v>
      </c>
      <c r="D466" s="246" t="s">
        <v>214</v>
      </c>
      <c r="E466" s="247">
        <v>0.52800000000000002</v>
      </c>
      <c r="F466" s="248"/>
      <c r="G466" s="249">
        <f>ROUND(E466*F466,2)</f>
        <v>0</v>
      </c>
      <c r="H466" s="248"/>
      <c r="I466" s="249">
        <f>ROUND(E466*H466,2)</f>
        <v>0</v>
      </c>
      <c r="J466" s="248"/>
      <c r="K466" s="249">
        <f>ROUND(E466*J466,2)</f>
        <v>0</v>
      </c>
      <c r="L466" s="249">
        <v>15</v>
      </c>
      <c r="M466" s="249">
        <f>G466*(1+L466/100)</f>
        <v>0</v>
      </c>
      <c r="N466" s="247">
        <v>0.55000000000000004</v>
      </c>
      <c r="O466" s="247">
        <f>ROUND(E466*N466,2)</f>
        <v>0.28999999999999998</v>
      </c>
      <c r="P466" s="247">
        <v>0</v>
      </c>
      <c r="Q466" s="247">
        <f>ROUND(E466*P466,2)</f>
        <v>0</v>
      </c>
      <c r="R466" s="249" t="s">
        <v>862</v>
      </c>
      <c r="S466" s="249" t="s">
        <v>207</v>
      </c>
      <c r="T466" s="250" t="s">
        <v>207</v>
      </c>
      <c r="U466" s="231">
        <v>0</v>
      </c>
      <c r="V466" s="231">
        <f>ROUND(E466*U466,2)</f>
        <v>0</v>
      </c>
      <c r="W466" s="231"/>
      <c r="X466" s="231" t="s">
        <v>863</v>
      </c>
      <c r="Y466" s="210"/>
      <c r="Z466" s="210"/>
      <c r="AA466" s="210"/>
      <c r="AB466" s="210"/>
      <c r="AC466" s="210"/>
      <c r="AD466" s="210"/>
      <c r="AE466" s="210"/>
      <c r="AF466" s="210"/>
      <c r="AG466" s="210" t="s">
        <v>864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27"/>
      <c r="B467" s="228"/>
      <c r="C467" s="264" t="s">
        <v>1080</v>
      </c>
      <c r="D467" s="233"/>
      <c r="E467" s="234">
        <v>0.52800000000000002</v>
      </c>
      <c r="F467" s="231"/>
      <c r="G467" s="231"/>
      <c r="H467" s="231"/>
      <c r="I467" s="231"/>
      <c r="J467" s="231"/>
      <c r="K467" s="231"/>
      <c r="L467" s="231"/>
      <c r="M467" s="231"/>
      <c r="N467" s="230"/>
      <c r="O467" s="230"/>
      <c r="P467" s="230"/>
      <c r="Q467" s="230"/>
      <c r="R467" s="231"/>
      <c r="S467" s="231"/>
      <c r="T467" s="231"/>
      <c r="U467" s="231"/>
      <c r="V467" s="231"/>
      <c r="W467" s="231"/>
      <c r="X467" s="231"/>
      <c r="Y467" s="210"/>
      <c r="Z467" s="210"/>
      <c r="AA467" s="210"/>
      <c r="AB467" s="210"/>
      <c r="AC467" s="210"/>
      <c r="AD467" s="210"/>
      <c r="AE467" s="210"/>
      <c r="AF467" s="210"/>
      <c r="AG467" s="210" t="s">
        <v>211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44">
        <v>115</v>
      </c>
      <c r="B468" s="245" t="s">
        <v>1081</v>
      </c>
      <c r="C468" s="263" t="s">
        <v>1082</v>
      </c>
      <c r="D468" s="246" t="s">
        <v>214</v>
      </c>
      <c r="E468" s="247">
        <v>0.748</v>
      </c>
      <c r="F468" s="248"/>
      <c r="G468" s="249">
        <f>ROUND(E468*F468,2)</f>
        <v>0</v>
      </c>
      <c r="H468" s="248"/>
      <c r="I468" s="249">
        <f>ROUND(E468*H468,2)</f>
        <v>0</v>
      </c>
      <c r="J468" s="248"/>
      <c r="K468" s="249">
        <f>ROUND(E468*J468,2)</f>
        <v>0</v>
      </c>
      <c r="L468" s="249">
        <v>15</v>
      </c>
      <c r="M468" s="249">
        <f>G468*(1+L468/100)</f>
        <v>0</v>
      </c>
      <c r="N468" s="247">
        <v>0.55000000000000004</v>
      </c>
      <c r="O468" s="247">
        <f>ROUND(E468*N468,2)</f>
        <v>0.41</v>
      </c>
      <c r="P468" s="247">
        <v>0</v>
      </c>
      <c r="Q468" s="247">
        <f>ROUND(E468*P468,2)</f>
        <v>0</v>
      </c>
      <c r="R468" s="249" t="s">
        <v>862</v>
      </c>
      <c r="S468" s="249" t="s">
        <v>207</v>
      </c>
      <c r="T468" s="250" t="s">
        <v>207</v>
      </c>
      <c r="U468" s="231">
        <v>0</v>
      </c>
      <c r="V468" s="231">
        <f>ROUND(E468*U468,2)</f>
        <v>0</v>
      </c>
      <c r="W468" s="231"/>
      <c r="X468" s="231" t="s">
        <v>863</v>
      </c>
      <c r="Y468" s="210"/>
      <c r="Z468" s="210"/>
      <c r="AA468" s="210"/>
      <c r="AB468" s="210"/>
      <c r="AC468" s="210"/>
      <c r="AD468" s="210"/>
      <c r="AE468" s="210"/>
      <c r="AF468" s="210"/>
      <c r="AG468" s="210" t="s">
        <v>864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27"/>
      <c r="B469" s="228"/>
      <c r="C469" s="264" t="s">
        <v>1083</v>
      </c>
      <c r="D469" s="233"/>
      <c r="E469" s="234">
        <v>0.748</v>
      </c>
      <c r="F469" s="231"/>
      <c r="G469" s="231"/>
      <c r="H469" s="231"/>
      <c r="I469" s="231"/>
      <c r="J469" s="231"/>
      <c r="K469" s="231"/>
      <c r="L469" s="231"/>
      <c r="M469" s="231"/>
      <c r="N469" s="230"/>
      <c r="O469" s="230"/>
      <c r="P469" s="230"/>
      <c r="Q469" s="230"/>
      <c r="R469" s="231"/>
      <c r="S469" s="231"/>
      <c r="T469" s="231"/>
      <c r="U469" s="231"/>
      <c r="V469" s="231"/>
      <c r="W469" s="231"/>
      <c r="X469" s="231"/>
      <c r="Y469" s="210"/>
      <c r="Z469" s="210"/>
      <c r="AA469" s="210"/>
      <c r="AB469" s="210"/>
      <c r="AC469" s="210"/>
      <c r="AD469" s="210"/>
      <c r="AE469" s="210"/>
      <c r="AF469" s="210"/>
      <c r="AG469" s="210" t="s">
        <v>211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44">
        <v>116</v>
      </c>
      <c r="B470" s="245" t="s">
        <v>1084</v>
      </c>
      <c r="C470" s="263" t="s">
        <v>1085</v>
      </c>
      <c r="D470" s="246" t="s">
        <v>214</v>
      </c>
      <c r="E470" s="247">
        <v>0.1265</v>
      </c>
      <c r="F470" s="248"/>
      <c r="G470" s="249">
        <f>ROUND(E470*F470,2)</f>
        <v>0</v>
      </c>
      <c r="H470" s="248"/>
      <c r="I470" s="249">
        <f>ROUND(E470*H470,2)</f>
        <v>0</v>
      </c>
      <c r="J470" s="248"/>
      <c r="K470" s="249">
        <f>ROUND(E470*J470,2)</f>
        <v>0</v>
      </c>
      <c r="L470" s="249">
        <v>15</v>
      </c>
      <c r="M470" s="249">
        <f>G470*(1+L470/100)</f>
        <v>0</v>
      </c>
      <c r="N470" s="247">
        <v>0.55000000000000004</v>
      </c>
      <c r="O470" s="247">
        <f>ROUND(E470*N470,2)</f>
        <v>7.0000000000000007E-2</v>
      </c>
      <c r="P470" s="247">
        <v>0</v>
      </c>
      <c r="Q470" s="247">
        <f>ROUND(E470*P470,2)</f>
        <v>0</v>
      </c>
      <c r="R470" s="249" t="s">
        <v>862</v>
      </c>
      <c r="S470" s="249" t="s">
        <v>207</v>
      </c>
      <c r="T470" s="250" t="s">
        <v>207</v>
      </c>
      <c r="U470" s="231">
        <v>0</v>
      </c>
      <c r="V470" s="231">
        <f>ROUND(E470*U470,2)</f>
        <v>0</v>
      </c>
      <c r="W470" s="231"/>
      <c r="X470" s="231" t="s">
        <v>863</v>
      </c>
      <c r="Y470" s="210"/>
      <c r="Z470" s="210"/>
      <c r="AA470" s="210"/>
      <c r="AB470" s="210"/>
      <c r="AC470" s="210"/>
      <c r="AD470" s="210"/>
      <c r="AE470" s="210"/>
      <c r="AF470" s="210"/>
      <c r="AG470" s="210" t="s">
        <v>864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27"/>
      <c r="B471" s="228"/>
      <c r="C471" s="264" t="s">
        <v>1086</v>
      </c>
      <c r="D471" s="233"/>
      <c r="E471" s="234">
        <v>0.1265</v>
      </c>
      <c r="F471" s="231"/>
      <c r="G471" s="231"/>
      <c r="H471" s="231"/>
      <c r="I471" s="231"/>
      <c r="J471" s="231"/>
      <c r="K471" s="231"/>
      <c r="L471" s="231"/>
      <c r="M471" s="231"/>
      <c r="N471" s="230"/>
      <c r="O471" s="230"/>
      <c r="P471" s="230"/>
      <c r="Q471" s="230"/>
      <c r="R471" s="231"/>
      <c r="S471" s="231"/>
      <c r="T471" s="231"/>
      <c r="U471" s="231"/>
      <c r="V471" s="231"/>
      <c r="W471" s="231"/>
      <c r="X471" s="231"/>
      <c r="Y471" s="210"/>
      <c r="Z471" s="210"/>
      <c r="AA471" s="210"/>
      <c r="AB471" s="210"/>
      <c r="AC471" s="210"/>
      <c r="AD471" s="210"/>
      <c r="AE471" s="210"/>
      <c r="AF471" s="210"/>
      <c r="AG471" s="210" t="s">
        <v>211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44">
        <v>117</v>
      </c>
      <c r="B472" s="245" t="s">
        <v>1087</v>
      </c>
      <c r="C472" s="263" t="s">
        <v>1088</v>
      </c>
      <c r="D472" s="246" t="s">
        <v>214</v>
      </c>
      <c r="E472" s="247">
        <v>0.17710000000000001</v>
      </c>
      <c r="F472" s="248"/>
      <c r="G472" s="249">
        <f>ROUND(E472*F472,2)</f>
        <v>0</v>
      </c>
      <c r="H472" s="248"/>
      <c r="I472" s="249">
        <f>ROUND(E472*H472,2)</f>
        <v>0</v>
      </c>
      <c r="J472" s="248"/>
      <c r="K472" s="249">
        <f>ROUND(E472*J472,2)</f>
        <v>0</v>
      </c>
      <c r="L472" s="249">
        <v>15</v>
      </c>
      <c r="M472" s="249">
        <f>G472*(1+L472/100)</f>
        <v>0</v>
      </c>
      <c r="N472" s="247">
        <v>0.55000000000000004</v>
      </c>
      <c r="O472" s="247">
        <f>ROUND(E472*N472,2)</f>
        <v>0.1</v>
      </c>
      <c r="P472" s="247">
        <v>0</v>
      </c>
      <c r="Q472" s="247">
        <f>ROUND(E472*P472,2)</f>
        <v>0</v>
      </c>
      <c r="R472" s="249" t="s">
        <v>862</v>
      </c>
      <c r="S472" s="249" t="s">
        <v>207</v>
      </c>
      <c r="T472" s="250" t="s">
        <v>207</v>
      </c>
      <c r="U472" s="231">
        <v>0</v>
      </c>
      <c r="V472" s="231">
        <f>ROUND(E472*U472,2)</f>
        <v>0</v>
      </c>
      <c r="W472" s="231"/>
      <c r="X472" s="231" t="s">
        <v>863</v>
      </c>
      <c r="Y472" s="210"/>
      <c r="Z472" s="210"/>
      <c r="AA472" s="210"/>
      <c r="AB472" s="210"/>
      <c r="AC472" s="210"/>
      <c r="AD472" s="210"/>
      <c r="AE472" s="210"/>
      <c r="AF472" s="210"/>
      <c r="AG472" s="210" t="s">
        <v>864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27"/>
      <c r="B473" s="228"/>
      <c r="C473" s="264" t="s">
        <v>1089</v>
      </c>
      <c r="D473" s="233"/>
      <c r="E473" s="234">
        <v>0.17710000000000001</v>
      </c>
      <c r="F473" s="231"/>
      <c r="G473" s="231"/>
      <c r="H473" s="231"/>
      <c r="I473" s="231"/>
      <c r="J473" s="231"/>
      <c r="K473" s="231"/>
      <c r="L473" s="231"/>
      <c r="M473" s="231"/>
      <c r="N473" s="230"/>
      <c r="O473" s="230"/>
      <c r="P473" s="230"/>
      <c r="Q473" s="230"/>
      <c r="R473" s="231"/>
      <c r="S473" s="231"/>
      <c r="T473" s="231"/>
      <c r="U473" s="231"/>
      <c r="V473" s="231"/>
      <c r="W473" s="231"/>
      <c r="X473" s="231"/>
      <c r="Y473" s="210"/>
      <c r="Z473" s="210"/>
      <c r="AA473" s="210"/>
      <c r="AB473" s="210"/>
      <c r="AC473" s="210"/>
      <c r="AD473" s="210"/>
      <c r="AE473" s="210"/>
      <c r="AF473" s="210"/>
      <c r="AG473" s="210" t="s">
        <v>211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44">
        <v>118</v>
      </c>
      <c r="B474" s="245" t="s">
        <v>1090</v>
      </c>
      <c r="C474" s="263" t="s">
        <v>1091</v>
      </c>
      <c r="D474" s="246" t="s">
        <v>206</v>
      </c>
      <c r="E474" s="247">
        <v>708.01499999999999</v>
      </c>
      <c r="F474" s="248"/>
      <c r="G474" s="249">
        <f>ROUND(E474*F474,2)</f>
        <v>0</v>
      </c>
      <c r="H474" s="248"/>
      <c r="I474" s="249">
        <f>ROUND(E474*H474,2)</f>
        <v>0</v>
      </c>
      <c r="J474" s="248"/>
      <c r="K474" s="249">
        <f>ROUND(E474*J474,2)</f>
        <v>0</v>
      </c>
      <c r="L474" s="249">
        <v>15</v>
      </c>
      <c r="M474" s="249">
        <f>G474*(1+L474/100)</f>
        <v>0</v>
      </c>
      <c r="N474" s="247">
        <v>6.6E-3</v>
      </c>
      <c r="O474" s="247">
        <f>ROUND(E474*N474,2)</f>
        <v>4.67</v>
      </c>
      <c r="P474" s="247">
        <v>0</v>
      </c>
      <c r="Q474" s="247">
        <f>ROUND(E474*P474,2)</f>
        <v>0</v>
      </c>
      <c r="R474" s="249"/>
      <c r="S474" s="249" t="s">
        <v>421</v>
      </c>
      <c r="T474" s="250" t="s">
        <v>207</v>
      </c>
      <c r="U474" s="231">
        <v>0</v>
      </c>
      <c r="V474" s="231">
        <f>ROUND(E474*U474,2)</f>
        <v>0</v>
      </c>
      <c r="W474" s="231"/>
      <c r="X474" s="231" t="s">
        <v>863</v>
      </c>
      <c r="Y474" s="210"/>
      <c r="Z474" s="210"/>
      <c r="AA474" s="210"/>
      <c r="AB474" s="210"/>
      <c r="AC474" s="210"/>
      <c r="AD474" s="210"/>
      <c r="AE474" s="210"/>
      <c r="AF474" s="210"/>
      <c r="AG474" s="210" t="s">
        <v>864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27"/>
      <c r="B475" s="228"/>
      <c r="C475" s="264" t="s">
        <v>1092</v>
      </c>
      <c r="D475" s="233"/>
      <c r="E475" s="234">
        <v>708.01499999999999</v>
      </c>
      <c r="F475" s="231"/>
      <c r="G475" s="231"/>
      <c r="H475" s="231"/>
      <c r="I475" s="231"/>
      <c r="J475" s="231"/>
      <c r="K475" s="231"/>
      <c r="L475" s="231"/>
      <c r="M475" s="231"/>
      <c r="N475" s="230"/>
      <c r="O475" s="230"/>
      <c r="P475" s="230"/>
      <c r="Q475" s="230"/>
      <c r="R475" s="231"/>
      <c r="S475" s="231"/>
      <c r="T475" s="231"/>
      <c r="U475" s="231"/>
      <c r="V475" s="231"/>
      <c r="W475" s="231"/>
      <c r="X475" s="231"/>
      <c r="Y475" s="210"/>
      <c r="Z475" s="210"/>
      <c r="AA475" s="210"/>
      <c r="AB475" s="210"/>
      <c r="AC475" s="210"/>
      <c r="AD475" s="210"/>
      <c r="AE475" s="210"/>
      <c r="AF475" s="210"/>
      <c r="AG475" s="210" t="s">
        <v>211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27">
        <v>119</v>
      </c>
      <c r="B476" s="228" t="s">
        <v>1093</v>
      </c>
      <c r="C476" s="277" t="s">
        <v>1094</v>
      </c>
      <c r="D476" s="229" t="s">
        <v>0</v>
      </c>
      <c r="E476" s="276"/>
      <c r="F476" s="232"/>
      <c r="G476" s="231">
        <f>ROUND(E476*F476,2)</f>
        <v>0</v>
      </c>
      <c r="H476" s="232"/>
      <c r="I476" s="231">
        <f>ROUND(E476*H476,2)</f>
        <v>0</v>
      </c>
      <c r="J476" s="232"/>
      <c r="K476" s="231">
        <f>ROUND(E476*J476,2)</f>
        <v>0</v>
      </c>
      <c r="L476" s="231">
        <v>15</v>
      </c>
      <c r="M476" s="231">
        <f>G476*(1+L476/100)</f>
        <v>0</v>
      </c>
      <c r="N476" s="230">
        <v>0</v>
      </c>
      <c r="O476" s="230">
        <f>ROUND(E476*N476,2)</f>
        <v>0</v>
      </c>
      <c r="P476" s="230">
        <v>0</v>
      </c>
      <c r="Q476" s="230">
        <f>ROUND(E476*P476,2)</f>
        <v>0</v>
      </c>
      <c r="R476" s="231"/>
      <c r="S476" s="231" t="s">
        <v>207</v>
      </c>
      <c r="T476" s="231" t="s">
        <v>207</v>
      </c>
      <c r="U476" s="231">
        <v>0</v>
      </c>
      <c r="V476" s="231">
        <f>ROUND(E476*U476,2)</f>
        <v>0</v>
      </c>
      <c r="W476" s="231"/>
      <c r="X476" s="231" t="s">
        <v>933</v>
      </c>
      <c r="Y476" s="210"/>
      <c r="Z476" s="210"/>
      <c r="AA476" s="210"/>
      <c r="AB476" s="210"/>
      <c r="AC476" s="210"/>
      <c r="AD476" s="210"/>
      <c r="AE476" s="210"/>
      <c r="AF476" s="210"/>
      <c r="AG476" s="210" t="s">
        <v>934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x14ac:dyDescent="0.25">
      <c r="A477" s="238" t="s">
        <v>202</v>
      </c>
      <c r="B477" s="239" t="s">
        <v>139</v>
      </c>
      <c r="C477" s="262" t="s">
        <v>140</v>
      </c>
      <c r="D477" s="240"/>
      <c r="E477" s="241"/>
      <c r="F477" s="242"/>
      <c r="G477" s="242">
        <f>SUMIF(AG478:AG516,"&lt;&gt;NOR",G478:G516)</f>
        <v>0</v>
      </c>
      <c r="H477" s="242"/>
      <c r="I477" s="242">
        <f>SUM(I478:I516)</f>
        <v>0</v>
      </c>
      <c r="J477" s="242"/>
      <c r="K477" s="242">
        <f>SUM(K478:K516)</f>
        <v>0</v>
      </c>
      <c r="L477" s="242"/>
      <c r="M477" s="242">
        <f>SUM(M478:M516)</f>
        <v>0</v>
      </c>
      <c r="N477" s="241"/>
      <c r="O477" s="241">
        <f>SUM(O478:O516)</f>
        <v>0.45</v>
      </c>
      <c r="P477" s="241"/>
      <c r="Q477" s="241">
        <f>SUM(Q478:Q516)</f>
        <v>0</v>
      </c>
      <c r="R477" s="242"/>
      <c r="S477" s="242"/>
      <c r="T477" s="243"/>
      <c r="U477" s="237"/>
      <c r="V477" s="237">
        <f>SUM(V478:V516)</f>
        <v>78.290000000000006</v>
      </c>
      <c r="W477" s="237"/>
      <c r="X477" s="237"/>
      <c r="AG477" t="s">
        <v>203</v>
      </c>
    </row>
    <row r="478" spans="1:60" ht="20.399999999999999" outlineLevel="1" x14ac:dyDescent="0.25">
      <c r="A478" s="244">
        <v>120</v>
      </c>
      <c r="B478" s="245" t="s">
        <v>1095</v>
      </c>
      <c r="C478" s="263" t="s">
        <v>1096</v>
      </c>
      <c r="D478" s="246" t="s">
        <v>206</v>
      </c>
      <c r="E478" s="247">
        <v>10.5</v>
      </c>
      <c r="F478" s="248"/>
      <c r="G478" s="249">
        <f>ROUND(E478*F478,2)</f>
        <v>0</v>
      </c>
      <c r="H478" s="248"/>
      <c r="I478" s="249">
        <f>ROUND(E478*H478,2)</f>
        <v>0</v>
      </c>
      <c r="J478" s="248"/>
      <c r="K478" s="249">
        <f>ROUND(E478*J478,2)</f>
        <v>0</v>
      </c>
      <c r="L478" s="249">
        <v>15</v>
      </c>
      <c r="M478" s="249">
        <f>G478*(1+L478/100)</f>
        <v>0</v>
      </c>
      <c r="N478" s="247">
        <v>6.7600000000000004E-3</v>
      </c>
      <c r="O478" s="247">
        <f>ROUND(E478*N478,2)</f>
        <v>7.0000000000000007E-2</v>
      </c>
      <c r="P478" s="247">
        <v>0</v>
      </c>
      <c r="Q478" s="247">
        <f>ROUND(E478*P478,2)</f>
        <v>0</v>
      </c>
      <c r="R478" s="249"/>
      <c r="S478" s="249" t="s">
        <v>421</v>
      </c>
      <c r="T478" s="250" t="s">
        <v>710</v>
      </c>
      <c r="U478" s="231">
        <v>0.82099999999999995</v>
      </c>
      <c r="V478" s="231">
        <f>ROUND(E478*U478,2)</f>
        <v>8.6199999999999992</v>
      </c>
      <c r="W478" s="231"/>
      <c r="X478" s="231" t="s">
        <v>208</v>
      </c>
      <c r="Y478" s="210"/>
      <c r="Z478" s="210"/>
      <c r="AA478" s="210"/>
      <c r="AB478" s="210"/>
      <c r="AC478" s="210"/>
      <c r="AD478" s="210"/>
      <c r="AE478" s="210"/>
      <c r="AF478" s="210"/>
      <c r="AG478" s="210" t="s">
        <v>209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27"/>
      <c r="B479" s="228"/>
      <c r="C479" s="264" t="s">
        <v>1097</v>
      </c>
      <c r="D479" s="233"/>
      <c r="E479" s="234">
        <v>10.5</v>
      </c>
      <c r="F479" s="231"/>
      <c r="G479" s="231"/>
      <c r="H479" s="231"/>
      <c r="I479" s="231"/>
      <c r="J479" s="231"/>
      <c r="K479" s="231"/>
      <c r="L479" s="231"/>
      <c r="M479" s="231"/>
      <c r="N479" s="230"/>
      <c r="O479" s="230"/>
      <c r="P479" s="230"/>
      <c r="Q479" s="230"/>
      <c r="R479" s="231"/>
      <c r="S479" s="231"/>
      <c r="T479" s="231"/>
      <c r="U479" s="231"/>
      <c r="V479" s="231"/>
      <c r="W479" s="231"/>
      <c r="X479" s="231"/>
      <c r="Y479" s="210"/>
      <c r="Z479" s="210"/>
      <c r="AA479" s="210"/>
      <c r="AB479" s="210"/>
      <c r="AC479" s="210"/>
      <c r="AD479" s="210"/>
      <c r="AE479" s="210"/>
      <c r="AF479" s="210"/>
      <c r="AG479" s="210" t="s">
        <v>211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44">
        <v>121</v>
      </c>
      <c r="B480" s="245" t="s">
        <v>1098</v>
      </c>
      <c r="C480" s="263" t="s">
        <v>1099</v>
      </c>
      <c r="D480" s="246" t="s">
        <v>252</v>
      </c>
      <c r="E480" s="247">
        <v>14.83</v>
      </c>
      <c r="F480" s="248"/>
      <c r="G480" s="249">
        <f>ROUND(E480*F480,2)</f>
        <v>0</v>
      </c>
      <c r="H480" s="248"/>
      <c r="I480" s="249">
        <f>ROUND(E480*H480,2)</f>
        <v>0</v>
      </c>
      <c r="J480" s="248"/>
      <c r="K480" s="249">
        <f>ROUND(E480*J480,2)</f>
        <v>0</v>
      </c>
      <c r="L480" s="249">
        <v>15</v>
      </c>
      <c r="M480" s="249">
        <f>G480*(1+L480/100)</f>
        <v>0</v>
      </c>
      <c r="N480" s="247">
        <v>4.2100000000000002E-3</v>
      </c>
      <c r="O480" s="247">
        <f>ROUND(E480*N480,2)</f>
        <v>0.06</v>
      </c>
      <c r="P480" s="247">
        <v>0</v>
      </c>
      <c r="Q480" s="247">
        <f>ROUND(E480*P480,2)</f>
        <v>0</v>
      </c>
      <c r="R480" s="249"/>
      <c r="S480" s="249" t="s">
        <v>421</v>
      </c>
      <c r="T480" s="250" t="s">
        <v>710</v>
      </c>
      <c r="U480" s="231">
        <v>0.70740000000000003</v>
      </c>
      <c r="V480" s="231">
        <f>ROUND(E480*U480,2)</f>
        <v>10.49</v>
      </c>
      <c r="W480" s="231"/>
      <c r="X480" s="231" t="s">
        <v>208</v>
      </c>
      <c r="Y480" s="210"/>
      <c r="Z480" s="210"/>
      <c r="AA480" s="210"/>
      <c r="AB480" s="210"/>
      <c r="AC480" s="210"/>
      <c r="AD480" s="210"/>
      <c r="AE480" s="210"/>
      <c r="AF480" s="210"/>
      <c r="AG480" s="210" t="s">
        <v>209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27"/>
      <c r="B481" s="228"/>
      <c r="C481" s="264" t="s">
        <v>1100</v>
      </c>
      <c r="D481" s="233"/>
      <c r="E481" s="234"/>
      <c r="F481" s="231"/>
      <c r="G481" s="231"/>
      <c r="H481" s="231"/>
      <c r="I481" s="231"/>
      <c r="J481" s="231"/>
      <c r="K481" s="231"/>
      <c r="L481" s="231"/>
      <c r="M481" s="231"/>
      <c r="N481" s="230"/>
      <c r="O481" s="230"/>
      <c r="P481" s="230"/>
      <c r="Q481" s="230"/>
      <c r="R481" s="231"/>
      <c r="S481" s="231"/>
      <c r="T481" s="231"/>
      <c r="U481" s="231"/>
      <c r="V481" s="231"/>
      <c r="W481" s="231"/>
      <c r="X481" s="231"/>
      <c r="Y481" s="210"/>
      <c r="Z481" s="210"/>
      <c r="AA481" s="210"/>
      <c r="AB481" s="210"/>
      <c r="AC481" s="210"/>
      <c r="AD481" s="210"/>
      <c r="AE481" s="210"/>
      <c r="AF481" s="210"/>
      <c r="AG481" s="210" t="s">
        <v>211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27"/>
      <c r="B482" s="228"/>
      <c r="C482" s="264" t="s">
        <v>1101</v>
      </c>
      <c r="D482" s="233"/>
      <c r="E482" s="234">
        <v>2.4</v>
      </c>
      <c r="F482" s="231"/>
      <c r="G482" s="231"/>
      <c r="H482" s="231"/>
      <c r="I482" s="231"/>
      <c r="J482" s="231"/>
      <c r="K482" s="231"/>
      <c r="L482" s="231"/>
      <c r="M482" s="231"/>
      <c r="N482" s="230"/>
      <c r="O482" s="230"/>
      <c r="P482" s="230"/>
      <c r="Q482" s="230"/>
      <c r="R482" s="231"/>
      <c r="S482" s="231"/>
      <c r="T482" s="231"/>
      <c r="U482" s="231"/>
      <c r="V482" s="231"/>
      <c r="W482" s="231"/>
      <c r="X482" s="231"/>
      <c r="Y482" s="210"/>
      <c r="Z482" s="210"/>
      <c r="AA482" s="210"/>
      <c r="AB482" s="210"/>
      <c r="AC482" s="210"/>
      <c r="AD482" s="210"/>
      <c r="AE482" s="210"/>
      <c r="AF482" s="210"/>
      <c r="AG482" s="210" t="s">
        <v>211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27"/>
      <c r="B483" s="228"/>
      <c r="C483" s="264" t="s">
        <v>1102</v>
      </c>
      <c r="D483" s="233"/>
      <c r="E483" s="234">
        <v>5</v>
      </c>
      <c r="F483" s="231"/>
      <c r="G483" s="231"/>
      <c r="H483" s="231"/>
      <c r="I483" s="231"/>
      <c r="J483" s="231"/>
      <c r="K483" s="231"/>
      <c r="L483" s="231"/>
      <c r="M483" s="231"/>
      <c r="N483" s="230"/>
      <c r="O483" s="230"/>
      <c r="P483" s="230"/>
      <c r="Q483" s="230"/>
      <c r="R483" s="231"/>
      <c r="S483" s="231"/>
      <c r="T483" s="231"/>
      <c r="U483" s="231"/>
      <c r="V483" s="231"/>
      <c r="W483" s="231"/>
      <c r="X483" s="231"/>
      <c r="Y483" s="210"/>
      <c r="Z483" s="210"/>
      <c r="AA483" s="210"/>
      <c r="AB483" s="210"/>
      <c r="AC483" s="210"/>
      <c r="AD483" s="210"/>
      <c r="AE483" s="210"/>
      <c r="AF483" s="210"/>
      <c r="AG483" s="210" t="s">
        <v>211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27"/>
      <c r="B484" s="228"/>
      <c r="C484" s="264" t="s">
        <v>1103</v>
      </c>
      <c r="D484" s="233"/>
      <c r="E484" s="234">
        <v>7.43</v>
      </c>
      <c r="F484" s="231"/>
      <c r="G484" s="231"/>
      <c r="H484" s="231"/>
      <c r="I484" s="231"/>
      <c r="J484" s="231"/>
      <c r="K484" s="231"/>
      <c r="L484" s="231"/>
      <c r="M484" s="231"/>
      <c r="N484" s="230"/>
      <c r="O484" s="230"/>
      <c r="P484" s="230"/>
      <c r="Q484" s="230"/>
      <c r="R484" s="231"/>
      <c r="S484" s="231"/>
      <c r="T484" s="231"/>
      <c r="U484" s="231"/>
      <c r="V484" s="231"/>
      <c r="W484" s="231"/>
      <c r="X484" s="231"/>
      <c r="Y484" s="210"/>
      <c r="Z484" s="210"/>
      <c r="AA484" s="210"/>
      <c r="AB484" s="210"/>
      <c r="AC484" s="210"/>
      <c r="AD484" s="210"/>
      <c r="AE484" s="210"/>
      <c r="AF484" s="210"/>
      <c r="AG484" s="210" t="s">
        <v>211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5">
      <c r="A485" s="227"/>
      <c r="B485" s="228"/>
      <c r="C485" s="266" t="s">
        <v>324</v>
      </c>
      <c r="D485" s="235"/>
      <c r="E485" s="236">
        <v>14.83</v>
      </c>
      <c r="F485" s="231"/>
      <c r="G485" s="231"/>
      <c r="H485" s="231"/>
      <c r="I485" s="231"/>
      <c r="J485" s="231"/>
      <c r="K485" s="231"/>
      <c r="L485" s="231"/>
      <c r="M485" s="231"/>
      <c r="N485" s="230"/>
      <c r="O485" s="230"/>
      <c r="P485" s="230"/>
      <c r="Q485" s="230"/>
      <c r="R485" s="231"/>
      <c r="S485" s="231"/>
      <c r="T485" s="231"/>
      <c r="U485" s="231"/>
      <c r="V485" s="231"/>
      <c r="W485" s="231"/>
      <c r="X485" s="231"/>
      <c r="Y485" s="210"/>
      <c r="Z485" s="210"/>
      <c r="AA485" s="210"/>
      <c r="AB485" s="210"/>
      <c r="AC485" s="210"/>
      <c r="AD485" s="210"/>
      <c r="AE485" s="210"/>
      <c r="AF485" s="210"/>
      <c r="AG485" s="210" t="s">
        <v>211</v>
      </c>
      <c r="AH485" s="210">
        <v>1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44">
        <v>122</v>
      </c>
      <c r="B486" s="245" t="s">
        <v>1104</v>
      </c>
      <c r="C486" s="263" t="s">
        <v>1105</v>
      </c>
      <c r="D486" s="246" t="s">
        <v>252</v>
      </c>
      <c r="E486" s="247">
        <v>5.95</v>
      </c>
      <c r="F486" s="248"/>
      <c r="G486" s="249">
        <f>ROUND(E486*F486,2)</f>
        <v>0</v>
      </c>
      <c r="H486" s="248"/>
      <c r="I486" s="249">
        <f>ROUND(E486*H486,2)</f>
        <v>0</v>
      </c>
      <c r="J486" s="248"/>
      <c r="K486" s="249">
        <f>ROUND(E486*J486,2)</f>
        <v>0</v>
      </c>
      <c r="L486" s="249">
        <v>15</v>
      </c>
      <c r="M486" s="249">
        <f>G486*(1+L486/100)</f>
        <v>0</v>
      </c>
      <c r="N486" s="247">
        <v>2.1199999999999999E-3</v>
      </c>
      <c r="O486" s="247">
        <f>ROUND(E486*N486,2)</f>
        <v>0.01</v>
      </c>
      <c r="P486" s="247">
        <v>0</v>
      </c>
      <c r="Q486" s="247">
        <f>ROUND(E486*P486,2)</f>
        <v>0</v>
      </c>
      <c r="R486" s="249"/>
      <c r="S486" s="249" t="s">
        <v>421</v>
      </c>
      <c r="T486" s="250" t="s">
        <v>710</v>
      </c>
      <c r="U486" s="231">
        <v>0.76970000000000005</v>
      </c>
      <c r="V486" s="231">
        <f>ROUND(E486*U486,2)</f>
        <v>4.58</v>
      </c>
      <c r="W486" s="231"/>
      <c r="X486" s="231" t="s">
        <v>208</v>
      </c>
      <c r="Y486" s="210"/>
      <c r="Z486" s="210"/>
      <c r="AA486" s="210"/>
      <c r="AB486" s="210"/>
      <c r="AC486" s="210"/>
      <c r="AD486" s="210"/>
      <c r="AE486" s="210"/>
      <c r="AF486" s="210"/>
      <c r="AG486" s="210" t="s">
        <v>209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27"/>
      <c r="B487" s="228"/>
      <c r="C487" s="264" t="s">
        <v>1106</v>
      </c>
      <c r="D487" s="233"/>
      <c r="E487" s="234">
        <v>4.45</v>
      </c>
      <c r="F487" s="231"/>
      <c r="G487" s="231"/>
      <c r="H487" s="231"/>
      <c r="I487" s="231"/>
      <c r="J487" s="231"/>
      <c r="K487" s="231"/>
      <c r="L487" s="231"/>
      <c r="M487" s="231"/>
      <c r="N487" s="230"/>
      <c r="O487" s="230"/>
      <c r="P487" s="230"/>
      <c r="Q487" s="230"/>
      <c r="R487" s="231"/>
      <c r="S487" s="231"/>
      <c r="T487" s="231"/>
      <c r="U487" s="231"/>
      <c r="V487" s="231"/>
      <c r="W487" s="231"/>
      <c r="X487" s="231"/>
      <c r="Y487" s="210"/>
      <c r="Z487" s="210"/>
      <c r="AA487" s="210"/>
      <c r="AB487" s="210"/>
      <c r="AC487" s="210"/>
      <c r="AD487" s="210"/>
      <c r="AE487" s="210"/>
      <c r="AF487" s="210"/>
      <c r="AG487" s="210" t="s">
        <v>211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27"/>
      <c r="B488" s="228"/>
      <c r="C488" s="264" t="s">
        <v>1107</v>
      </c>
      <c r="D488" s="233"/>
      <c r="E488" s="234">
        <v>1.5</v>
      </c>
      <c r="F488" s="231"/>
      <c r="G488" s="231"/>
      <c r="H488" s="231"/>
      <c r="I488" s="231"/>
      <c r="J488" s="231"/>
      <c r="K488" s="231"/>
      <c r="L488" s="231"/>
      <c r="M488" s="231"/>
      <c r="N488" s="230"/>
      <c r="O488" s="230"/>
      <c r="P488" s="230"/>
      <c r="Q488" s="230"/>
      <c r="R488" s="231"/>
      <c r="S488" s="231"/>
      <c r="T488" s="231"/>
      <c r="U488" s="231"/>
      <c r="V488" s="231"/>
      <c r="W488" s="231"/>
      <c r="X488" s="231"/>
      <c r="Y488" s="210"/>
      <c r="Z488" s="210"/>
      <c r="AA488" s="210"/>
      <c r="AB488" s="210"/>
      <c r="AC488" s="210"/>
      <c r="AD488" s="210"/>
      <c r="AE488" s="210"/>
      <c r="AF488" s="210"/>
      <c r="AG488" s="210" t="s">
        <v>211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44">
        <v>123</v>
      </c>
      <c r="B489" s="245" t="s">
        <v>1108</v>
      </c>
      <c r="C489" s="263" t="s">
        <v>1109</v>
      </c>
      <c r="D489" s="246" t="s">
        <v>252</v>
      </c>
      <c r="E489" s="247">
        <v>11.84</v>
      </c>
      <c r="F489" s="248"/>
      <c r="G489" s="249">
        <f>ROUND(E489*F489,2)</f>
        <v>0</v>
      </c>
      <c r="H489" s="248"/>
      <c r="I489" s="249">
        <f>ROUND(E489*H489,2)</f>
        <v>0</v>
      </c>
      <c r="J489" s="248"/>
      <c r="K489" s="249">
        <f>ROUND(E489*J489,2)</f>
        <v>0</v>
      </c>
      <c r="L489" s="249">
        <v>15</v>
      </c>
      <c r="M489" s="249">
        <f>G489*(1+L489/100)</f>
        <v>0</v>
      </c>
      <c r="N489" s="247">
        <v>2.4199999999999998E-3</v>
      </c>
      <c r="O489" s="247">
        <f>ROUND(E489*N489,2)</f>
        <v>0.03</v>
      </c>
      <c r="P489" s="247">
        <v>0</v>
      </c>
      <c r="Q489" s="247">
        <f>ROUND(E489*P489,2)</f>
        <v>0</v>
      </c>
      <c r="R489" s="249"/>
      <c r="S489" s="249" t="s">
        <v>421</v>
      </c>
      <c r="T489" s="250" t="s">
        <v>710</v>
      </c>
      <c r="U489" s="231">
        <v>0.81</v>
      </c>
      <c r="V489" s="231">
        <f>ROUND(E489*U489,2)</f>
        <v>9.59</v>
      </c>
      <c r="W489" s="231"/>
      <c r="X489" s="231" t="s">
        <v>208</v>
      </c>
      <c r="Y489" s="210"/>
      <c r="Z489" s="210"/>
      <c r="AA489" s="210"/>
      <c r="AB489" s="210"/>
      <c r="AC489" s="210"/>
      <c r="AD489" s="210"/>
      <c r="AE489" s="210"/>
      <c r="AF489" s="210"/>
      <c r="AG489" s="210" t="s">
        <v>209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27"/>
      <c r="B490" s="228"/>
      <c r="C490" s="264" t="s">
        <v>1110</v>
      </c>
      <c r="D490" s="233"/>
      <c r="E490" s="234">
        <v>9.7799999999999994</v>
      </c>
      <c r="F490" s="231"/>
      <c r="G490" s="231"/>
      <c r="H490" s="231"/>
      <c r="I490" s="231"/>
      <c r="J490" s="231"/>
      <c r="K490" s="231"/>
      <c r="L490" s="231"/>
      <c r="M490" s="231"/>
      <c r="N490" s="230"/>
      <c r="O490" s="230"/>
      <c r="P490" s="230"/>
      <c r="Q490" s="230"/>
      <c r="R490" s="231"/>
      <c r="S490" s="231"/>
      <c r="T490" s="231"/>
      <c r="U490" s="231"/>
      <c r="V490" s="231"/>
      <c r="W490" s="231"/>
      <c r="X490" s="231"/>
      <c r="Y490" s="210"/>
      <c r="Z490" s="210"/>
      <c r="AA490" s="210"/>
      <c r="AB490" s="210"/>
      <c r="AC490" s="210"/>
      <c r="AD490" s="210"/>
      <c r="AE490" s="210"/>
      <c r="AF490" s="210"/>
      <c r="AG490" s="210" t="s">
        <v>211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7"/>
      <c r="B491" s="228"/>
      <c r="C491" s="264" t="s">
        <v>1111</v>
      </c>
      <c r="D491" s="233"/>
      <c r="E491" s="234">
        <v>2.06</v>
      </c>
      <c r="F491" s="231"/>
      <c r="G491" s="231"/>
      <c r="H491" s="231"/>
      <c r="I491" s="231"/>
      <c r="J491" s="231"/>
      <c r="K491" s="231"/>
      <c r="L491" s="231"/>
      <c r="M491" s="231"/>
      <c r="N491" s="230"/>
      <c r="O491" s="230"/>
      <c r="P491" s="230"/>
      <c r="Q491" s="230"/>
      <c r="R491" s="231"/>
      <c r="S491" s="231"/>
      <c r="T491" s="231"/>
      <c r="U491" s="231"/>
      <c r="V491" s="231"/>
      <c r="W491" s="231"/>
      <c r="X491" s="231"/>
      <c r="Y491" s="210"/>
      <c r="Z491" s="210"/>
      <c r="AA491" s="210"/>
      <c r="AB491" s="210"/>
      <c r="AC491" s="210"/>
      <c r="AD491" s="210"/>
      <c r="AE491" s="210"/>
      <c r="AF491" s="210"/>
      <c r="AG491" s="210" t="s">
        <v>211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44">
        <v>124</v>
      </c>
      <c r="B492" s="245" t="s">
        <v>1112</v>
      </c>
      <c r="C492" s="263" t="s">
        <v>1113</v>
      </c>
      <c r="D492" s="246" t="s">
        <v>252</v>
      </c>
      <c r="E492" s="247">
        <v>36.5</v>
      </c>
      <c r="F492" s="248"/>
      <c r="G492" s="249">
        <f>ROUND(E492*F492,2)</f>
        <v>0</v>
      </c>
      <c r="H492" s="248"/>
      <c r="I492" s="249">
        <f>ROUND(E492*H492,2)</f>
        <v>0</v>
      </c>
      <c r="J492" s="248"/>
      <c r="K492" s="249">
        <f>ROUND(E492*J492,2)</f>
        <v>0</v>
      </c>
      <c r="L492" s="249">
        <v>15</v>
      </c>
      <c r="M492" s="249">
        <f>G492*(1+L492/100)</f>
        <v>0</v>
      </c>
      <c r="N492" s="247">
        <v>4.6600000000000001E-3</v>
      </c>
      <c r="O492" s="247">
        <f>ROUND(E492*N492,2)</f>
        <v>0.17</v>
      </c>
      <c r="P492" s="247">
        <v>0</v>
      </c>
      <c r="Q492" s="247">
        <f>ROUND(E492*P492,2)</f>
        <v>0</v>
      </c>
      <c r="R492" s="249"/>
      <c r="S492" s="249" t="s">
        <v>421</v>
      </c>
      <c r="T492" s="250" t="s">
        <v>710</v>
      </c>
      <c r="U492" s="231">
        <v>0.71199999999999997</v>
      </c>
      <c r="V492" s="231">
        <f>ROUND(E492*U492,2)</f>
        <v>25.99</v>
      </c>
      <c r="W492" s="231"/>
      <c r="X492" s="231" t="s">
        <v>208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209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7"/>
      <c r="B493" s="228"/>
      <c r="C493" s="264" t="s">
        <v>1114</v>
      </c>
      <c r="D493" s="233"/>
      <c r="E493" s="234">
        <v>22.4</v>
      </c>
      <c r="F493" s="231"/>
      <c r="G493" s="231"/>
      <c r="H493" s="231"/>
      <c r="I493" s="231"/>
      <c r="J493" s="231"/>
      <c r="K493" s="231"/>
      <c r="L493" s="231"/>
      <c r="M493" s="231"/>
      <c r="N493" s="230"/>
      <c r="O493" s="230"/>
      <c r="P493" s="230"/>
      <c r="Q493" s="230"/>
      <c r="R493" s="231"/>
      <c r="S493" s="231"/>
      <c r="T493" s="231"/>
      <c r="U493" s="231"/>
      <c r="V493" s="231"/>
      <c r="W493" s="231"/>
      <c r="X493" s="231"/>
      <c r="Y493" s="210"/>
      <c r="Z493" s="210"/>
      <c r="AA493" s="210"/>
      <c r="AB493" s="210"/>
      <c r="AC493" s="210"/>
      <c r="AD493" s="210"/>
      <c r="AE493" s="210"/>
      <c r="AF493" s="210"/>
      <c r="AG493" s="210" t="s">
        <v>211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27"/>
      <c r="B494" s="228"/>
      <c r="C494" s="264" t="s">
        <v>1115</v>
      </c>
      <c r="D494" s="233"/>
      <c r="E494" s="234">
        <v>13</v>
      </c>
      <c r="F494" s="231"/>
      <c r="G494" s="231"/>
      <c r="H494" s="231"/>
      <c r="I494" s="231"/>
      <c r="J494" s="231"/>
      <c r="K494" s="231"/>
      <c r="L494" s="231"/>
      <c r="M494" s="231"/>
      <c r="N494" s="230"/>
      <c r="O494" s="230"/>
      <c r="P494" s="230"/>
      <c r="Q494" s="230"/>
      <c r="R494" s="231"/>
      <c r="S494" s="231"/>
      <c r="T494" s="231"/>
      <c r="U494" s="231"/>
      <c r="V494" s="231"/>
      <c r="W494" s="231"/>
      <c r="X494" s="231"/>
      <c r="Y494" s="210"/>
      <c r="Z494" s="210"/>
      <c r="AA494" s="210"/>
      <c r="AB494" s="210"/>
      <c r="AC494" s="210"/>
      <c r="AD494" s="210"/>
      <c r="AE494" s="210"/>
      <c r="AF494" s="210"/>
      <c r="AG494" s="210" t="s">
        <v>211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7"/>
      <c r="B495" s="228"/>
      <c r="C495" s="264" t="s">
        <v>1116</v>
      </c>
      <c r="D495" s="233"/>
      <c r="E495" s="234">
        <v>1.1000000000000001</v>
      </c>
      <c r="F495" s="231"/>
      <c r="G495" s="231"/>
      <c r="H495" s="231"/>
      <c r="I495" s="231"/>
      <c r="J495" s="231"/>
      <c r="K495" s="231"/>
      <c r="L495" s="231"/>
      <c r="M495" s="231"/>
      <c r="N495" s="230"/>
      <c r="O495" s="230"/>
      <c r="P495" s="230"/>
      <c r="Q495" s="230"/>
      <c r="R495" s="231"/>
      <c r="S495" s="231"/>
      <c r="T495" s="231"/>
      <c r="U495" s="231"/>
      <c r="V495" s="231"/>
      <c r="W495" s="231"/>
      <c r="X495" s="231"/>
      <c r="Y495" s="210"/>
      <c r="Z495" s="210"/>
      <c r="AA495" s="210"/>
      <c r="AB495" s="210"/>
      <c r="AC495" s="210"/>
      <c r="AD495" s="210"/>
      <c r="AE495" s="210"/>
      <c r="AF495" s="210"/>
      <c r="AG495" s="210" t="s">
        <v>211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51">
        <v>125</v>
      </c>
      <c r="B496" s="252" t="s">
        <v>1117</v>
      </c>
      <c r="C496" s="265" t="s">
        <v>1118</v>
      </c>
      <c r="D496" s="253" t="s">
        <v>0</v>
      </c>
      <c r="E496" s="254">
        <v>1155.7550000000001</v>
      </c>
      <c r="F496" s="255"/>
      <c r="G496" s="256">
        <f>ROUND(E496*F496,2)</f>
        <v>0</v>
      </c>
      <c r="H496" s="255"/>
      <c r="I496" s="256">
        <f>ROUND(E496*H496,2)</f>
        <v>0</v>
      </c>
      <c r="J496" s="255"/>
      <c r="K496" s="256">
        <f>ROUND(E496*J496,2)</f>
        <v>0</v>
      </c>
      <c r="L496" s="256">
        <v>15</v>
      </c>
      <c r="M496" s="256">
        <f>G496*(1+L496/100)</f>
        <v>0</v>
      </c>
      <c r="N496" s="254">
        <v>0</v>
      </c>
      <c r="O496" s="254">
        <f>ROUND(E496*N496,2)</f>
        <v>0</v>
      </c>
      <c r="P496" s="254">
        <v>0</v>
      </c>
      <c r="Q496" s="254">
        <f>ROUND(E496*P496,2)</f>
        <v>0</v>
      </c>
      <c r="R496" s="256"/>
      <c r="S496" s="256" t="s">
        <v>421</v>
      </c>
      <c r="T496" s="257" t="s">
        <v>710</v>
      </c>
      <c r="U496" s="231">
        <v>0</v>
      </c>
      <c r="V496" s="231">
        <f>ROUND(E496*U496,2)</f>
        <v>0</v>
      </c>
      <c r="W496" s="231"/>
      <c r="X496" s="231" t="s">
        <v>208</v>
      </c>
      <c r="Y496" s="210"/>
      <c r="Z496" s="210"/>
      <c r="AA496" s="210"/>
      <c r="AB496" s="210"/>
      <c r="AC496" s="210"/>
      <c r="AD496" s="210"/>
      <c r="AE496" s="210"/>
      <c r="AF496" s="210"/>
      <c r="AG496" s="210" t="s">
        <v>1119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ht="20.399999999999999" outlineLevel="1" x14ac:dyDescent="0.25">
      <c r="A497" s="244">
        <v>126</v>
      </c>
      <c r="B497" s="245" t="s">
        <v>1120</v>
      </c>
      <c r="C497" s="263" t="s">
        <v>1121</v>
      </c>
      <c r="D497" s="246" t="s">
        <v>252</v>
      </c>
      <c r="E497" s="247">
        <v>7.43</v>
      </c>
      <c r="F497" s="248"/>
      <c r="G497" s="249">
        <f>ROUND(E497*F497,2)</f>
        <v>0</v>
      </c>
      <c r="H497" s="248"/>
      <c r="I497" s="249">
        <f>ROUND(E497*H497,2)</f>
        <v>0</v>
      </c>
      <c r="J497" s="248"/>
      <c r="K497" s="249">
        <f>ROUND(E497*J497,2)</f>
        <v>0</v>
      </c>
      <c r="L497" s="249">
        <v>15</v>
      </c>
      <c r="M497" s="249">
        <f>G497*(1+L497/100)</f>
        <v>0</v>
      </c>
      <c r="N497" s="247">
        <v>1.41E-3</v>
      </c>
      <c r="O497" s="247">
        <f>ROUND(E497*N497,2)</f>
        <v>0.01</v>
      </c>
      <c r="P497" s="247">
        <v>0</v>
      </c>
      <c r="Q497" s="247">
        <f>ROUND(E497*P497,2)</f>
        <v>0</v>
      </c>
      <c r="R497" s="249"/>
      <c r="S497" s="249" t="s">
        <v>421</v>
      </c>
      <c r="T497" s="250" t="s">
        <v>710</v>
      </c>
      <c r="U497" s="231">
        <v>0.20125000000000001</v>
      </c>
      <c r="V497" s="231">
        <f>ROUND(E497*U497,2)</f>
        <v>1.5</v>
      </c>
      <c r="W497" s="231"/>
      <c r="X497" s="231" t="s">
        <v>208</v>
      </c>
      <c r="Y497" s="210"/>
      <c r="Z497" s="210"/>
      <c r="AA497" s="210"/>
      <c r="AB497" s="210"/>
      <c r="AC497" s="210"/>
      <c r="AD497" s="210"/>
      <c r="AE497" s="210"/>
      <c r="AF497" s="210"/>
      <c r="AG497" s="210" t="s">
        <v>209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27"/>
      <c r="B498" s="228"/>
      <c r="C498" s="264" t="s">
        <v>1122</v>
      </c>
      <c r="D498" s="233"/>
      <c r="E498" s="234">
        <v>7.43</v>
      </c>
      <c r="F498" s="231"/>
      <c r="G498" s="231"/>
      <c r="H498" s="231"/>
      <c r="I498" s="231"/>
      <c r="J498" s="231"/>
      <c r="K498" s="231"/>
      <c r="L498" s="231"/>
      <c r="M498" s="231"/>
      <c r="N498" s="230"/>
      <c r="O498" s="230"/>
      <c r="P498" s="230"/>
      <c r="Q498" s="230"/>
      <c r="R498" s="231"/>
      <c r="S498" s="231"/>
      <c r="T498" s="231"/>
      <c r="U498" s="231"/>
      <c r="V498" s="231"/>
      <c r="W498" s="231"/>
      <c r="X498" s="231"/>
      <c r="Y498" s="210"/>
      <c r="Z498" s="210"/>
      <c r="AA498" s="210"/>
      <c r="AB498" s="210"/>
      <c r="AC498" s="210"/>
      <c r="AD498" s="210"/>
      <c r="AE498" s="210"/>
      <c r="AF498" s="210"/>
      <c r="AG498" s="210" t="s">
        <v>211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44">
        <v>127</v>
      </c>
      <c r="B499" s="245" t="s">
        <v>1123</v>
      </c>
      <c r="C499" s="263" t="s">
        <v>1124</v>
      </c>
      <c r="D499" s="246" t="s">
        <v>252</v>
      </c>
      <c r="E499" s="247">
        <v>34</v>
      </c>
      <c r="F499" s="248"/>
      <c r="G499" s="249">
        <f>ROUND(E499*F499,2)</f>
        <v>0</v>
      </c>
      <c r="H499" s="248"/>
      <c r="I499" s="249">
        <f>ROUND(E499*H499,2)</f>
        <v>0</v>
      </c>
      <c r="J499" s="248"/>
      <c r="K499" s="249">
        <f>ROUND(E499*J499,2)</f>
        <v>0</v>
      </c>
      <c r="L499" s="249">
        <v>15</v>
      </c>
      <c r="M499" s="249">
        <f>G499*(1+L499/100)</f>
        <v>0</v>
      </c>
      <c r="N499" s="247">
        <v>1.41E-3</v>
      </c>
      <c r="O499" s="247">
        <f>ROUND(E499*N499,2)</f>
        <v>0.05</v>
      </c>
      <c r="P499" s="247">
        <v>0</v>
      </c>
      <c r="Q499" s="247">
        <f>ROUND(E499*P499,2)</f>
        <v>0</v>
      </c>
      <c r="R499" s="249"/>
      <c r="S499" s="249" t="s">
        <v>421</v>
      </c>
      <c r="T499" s="250" t="s">
        <v>710</v>
      </c>
      <c r="U499" s="231">
        <v>0.20125000000000001</v>
      </c>
      <c r="V499" s="231">
        <f>ROUND(E499*U499,2)</f>
        <v>6.84</v>
      </c>
      <c r="W499" s="231"/>
      <c r="X499" s="231" t="s">
        <v>208</v>
      </c>
      <c r="Y499" s="210"/>
      <c r="Z499" s="210"/>
      <c r="AA499" s="210"/>
      <c r="AB499" s="210"/>
      <c r="AC499" s="210"/>
      <c r="AD499" s="210"/>
      <c r="AE499" s="210"/>
      <c r="AF499" s="210"/>
      <c r="AG499" s="210" t="s">
        <v>209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27"/>
      <c r="B500" s="228"/>
      <c r="C500" s="264" t="s">
        <v>1125</v>
      </c>
      <c r="D500" s="233"/>
      <c r="E500" s="234">
        <v>17</v>
      </c>
      <c r="F500" s="231"/>
      <c r="G500" s="231"/>
      <c r="H500" s="231"/>
      <c r="I500" s="231"/>
      <c r="J500" s="231"/>
      <c r="K500" s="231"/>
      <c r="L500" s="231"/>
      <c r="M500" s="231"/>
      <c r="N500" s="230"/>
      <c r="O500" s="230"/>
      <c r="P500" s="230"/>
      <c r="Q500" s="230"/>
      <c r="R500" s="231"/>
      <c r="S500" s="231"/>
      <c r="T500" s="231"/>
      <c r="U500" s="231"/>
      <c r="V500" s="231"/>
      <c r="W500" s="231"/>
      <c r="X500" s="231"/>
      <c r="Y500" s="210"/>
      <c r="Z500" s="210"/>
      <c r="AA500" s="210"/>
      <c r="AB500" s="210"/>
      <c r="AC500" s="210"/>
      <c r="AD500" s="210"/>
      <c r="AE500" s="210"/>
      <c r="AF500" s="210"/>
      <c r="AG500" s="210" t="s">
        <v>211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27"/>
      <c r="B501" s="228"/>
      <c r="C501" s="264" t="s">
        <v>1126</v>
      </c>
      <c r="D501" s="233"/>
      <c r="E501" s="234">
        <v>17</v>
      </c>
      <c r="F501" s="231"/>
      <c r="G501" s="231"/>
      <c r="H501" s="231"/>
      <c r="I501" s="231"/>
      <c r="J501" s="231"/>
      <c r="K501" s="231"/>
      <c r="L501" s="231"/>
      <c r="M501" s="231"/>
      <c r="N501" s="230"/>
      <c r="O501" s="230"/>
      <c r="P501" s="230"/>
      <c r="Q501" s="230"/>
      <c r="R501" s="231"/>
      <c r="S501" s="231"/>
      <c r="T501" s="231"/>
      <c r="U501" s="231"/>
      <c r="V501" s="231"/>
      <c r="W501" s="231"/>
      <c r="X501" s="231"/>
      <c r="Y501" s="210"/>
      <c r="Z501" s="210"/>
      <c r="AA501" s="210"/>
      <c r="AB501" s="210"/>
      <c r="AC501" s="210"/>
      <c r="AD501" s="210"/>
      <c r="AE501" s="210"/>
      <c r="AF501" s="210"/>
      <c r="AG501" s="210" t="s">
        <v>211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44">
        <v>128</v>
      </c>
      <c r="B502" s="245" t="s">
        <v>1127</v>
      </c>
      <c r="C502" s="263" t="s">
        <v>1128</v>
      </c>
      <c r="D502" s="246" t="s">
        <v>252</v>
      </c>
      <c r="E502" s="247">
        <v>4.2</v>
      </c>
      <c r="F502" s="248"/>
      <c r="G502" s="249">
        <f>ROUND(E502*F502,2)</f>
        <v>0</v>
      </c>
      <c r="H502" s="248"/>
      <c r="I502" s="249">
        <f>ROUND(E502*H502,2)</f>
        <v>0</v>
      </c>
      <c r="J502" s="248"/>
      <c r="K502" s="249">
        <f>ROUND(E502*J502,2)</f>
        <v>0</v>
      </c>
      <c r="L502" s="249">
        <v>15</v>
      </c>
      <c r="M502" s="249">
        <f>G502*(1+L502/100)</f>
        <v>0</v>
      </c>
      <c r="N502" s="247">
        <v>1.8699999999999999E-3</v>
      </c>
      <c r="O502" s="247">
        <f>ROUND(E502*N502,2)</f>
        <v>0.01</v>
      </c>
      <c r="P502" s="247">
        <v>0</v>
      </c>
      <c r="Q502" s="247">
        <f>ROUND(E502*P502,2)</f>
        <v>0</v>
      </c>
      <c r="R502" s="249"/>
      <c r="S502" s="249" t="s">
        <v>421</v>
      </c>
      <c r="T502" s="250" t="s">
        <v>710</v>
      </c>
      <c r="U502" s="231">
        <v>0.22539999999999999</v>
      </c>
      <c r="V502" s="231">
        <f>ROUND(E502*U502,2)</f>
        <v>0.95</v>
      </c>
      <c r="W502" s="231"/>
      <c r="X502" s="231" t="s">
        <v>208</v>
      </c>
      <c r="Y502" s="210"/>
      <c r="Z502" s="210"/>
      <c r="AA502" s="210"/>
      <c r="AB502" s="210"/>
      <c r="AC502" s="210"/>
      <c r="AD502" s="210"/>
      <c r="AE502" s="210"/>
      <c r="AF502" s="210"/>
      <c r="AG502" s="210" t="s">
        <v>209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27"/>
      <c r="B503" s="228"/>
      <c r="C503" s="264" t="s">
        <v>1129</v>
      </c>
      <c r="D503" s="233"/>
      <c r="E503" s="234">
        <v>4.2</v>
      </c>
      <c r="F503" s="231"/>
      <c r="G503" s="231"/>
      <c r="H503" s="231"/>
      <c r="I503" s="231"/>
      <c r="J503" s="231"/>
      <c r="K503" s="231"/>
      <c r="L503" s="231"/>
      <c r="M503" s="231"/>
      <c r="N503" s="230"/>
      <c r="O503" s="230"/>
      <c r="P503" s="230"/>
      <c r="Q503" s="230"/>
      <c r="R503" s="231"/>
      <c r="S503" s="231"/>
      <c r="T503" s="231"/>
      <c r="U503" s="231"/>
      <c r="V503" s="231"/>
      <c r="W503" s="231"/>
      <c r="X503" s="231"/>
      <c r="Y503" s="210"/>
      <c r="Z503" s="210"/>
      <c r="AA503" s="210"/>
      <c r="AB503" s="210"/>
      <c r="AC503" s="210"/>
      <c r="AD503" s="210"/>
      <c r="AE503" s="210"/>
      <c r="AF503" s="210"/>
      <c r="AG503" s="210" t="s">
        <v>211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27"/>
      <c r="B504" s="228"/>
      <c r="C504" s="266" t="s">
        <v>324</v>
      </c>
      <c r="D504" s="235"/>
      <c r="E504" s="236">
        <v>4.2</v>
      </c>
      <c r="F504" s="231"/>
      <c r="G504" s="231"/>
      <c r="H504" s="231"/>
      <c r="I504" s="231"/>
      <c r="J504" s="231"/>
      <c r="K504" s="231"/>
      <c r="L504" s="231"/>
      <c r="M504" s="231"/>
      <c r="N504" s="230"/>
      <c r="O504" s="230"/>
      <c r="P504" s="230"/>
      <c r="Q504" s="230"/>
      <c r="R504" s="231"/>
      <c r="S504" s="231"/>
      <c r="T504" s="231"/>
      <c r="U504" s="231"/>
      <c r="V504" s="231"/>
      <c r="W504" s="231"/>
      <c r="X504" s="231"/>
      <c r="Y504" s="210"/>
      <c r="Z504" s="210"/>
      <c r="AA504" s="210"/>
      <c r="AB504" s="210"/>
      <c r="AC504" s="210"/>
      <c r="AD504" s="210"/>
      <c r="AE504" s="210"/>
      <c r="AF504" s="210"/>
      <c r="AG504" s="210" t="s">
        <v>211</v>
      </c>
      <c r="AH504" s="210">
        <v>1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44">
        <v>129</v>
      </c>
      <c r="B505" s="245" t="s">
        <v>1130</v>
      </c>
      <c r="C505" s="263" t="s">
        <v>1131</v>
      </c>
      <c r="D505" s="246" t="s">
        <v>206</v>
      </c>
      <c r="E505" s="247">
        <v>0.54900000000000004</v>
      </c>
      <c r="F505" s="248"/>
      <c r="G505" s="249">
        <f>ROUND(E505*F505,2)</f>
        <v>0</v>
      </c>
      <c r="H505" s="248"/>
      <c r="I505" s="249">
        <f>ROUND(E505*H505,2)</f>
        <v>0</v>
      </c>
      <c r="J505" s="248"/>
      <c r="K505" s="249">
        <f>ROUND(E505*J505,2)</f>
        <v>0</v>
      </c>
      <c r="L505" s="249">
        <v>15</v>
      </c>
      <c r="M505" s="249">
        <f>G505*(1+L505/100)</f>
        <v>0</v>
      </c>
      <c r="N505" s="247">
        <v>1.8699999999999999E-3</v>
      </c>
      <c r="O505" s="247">
        <f>ROUND(E505*N505,2)</f>
        <v>0</v>
      </c>
      <c r="P505" s="247">
        <v>0</v>
      </c>
      <c r="Q505" s="247">
        <f>ROUND(E505*P505,2)</f>
        <v>0</v>
      </c>
      <c r="R505" s="249"/>
      <c r="S505" s="249" t="s">
        <v>421</v>
      </c>
      <c r="T505" s="250" t="s">
        <v>710</v>
      </c>
      <c r="U505" s="231">
        <v>0.23</v>
      </c>
      <c r="V505" s="231">
        <f>ROUND(E505*U505,2)</f>
        <v>0.13</v>
      </c>
      <c r="W505" s="231"/>
      <c r="X505" s="231" t="s">
        <v>208</v>
      </c>
      <c r="Y505" s="210"/>
      <c r="Z505" s="210"/>
      <c r="AA505" s="210"/>
      <c r="AB505" s="210"/>
      <c r="AC505" s="210"/>
      <c r="AD505" s="210"/>
      <c r="AE505" s="210"/>
      <c r="AF505" s="210"/>
      <c r="AG505" s="210" t="s">
        <v>209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7"/>
      <c r="B506" s="228"/>
      <c r="C506" s="264" t="s">
        <v>1132</v>
      </c>
      <c r="D506" s="233"/>
      <c r="E506" s="234">
        <v>0.34649999999999997</v>
      </c>
      <c r="F506" s="231"/>
      <c r="G506" s="231"/>
      <c r="H506" s="231"/>
      <c r="I506" s="231"/>
      <c r="J506" s="231"/>
      <c r="K506" s="231"/>
      <c r="L506" s="231"/>
      <c r="M506" s="231"/>
      <c r="N506" s="230"/>
      <c r="O506" s="230"/>
      <c r="P506" s="230"/>
      <c r="Q506" s="230"/>
      <c r="R506" s="231"/>
      <c r="S506" s="231"/>
      <c r="T506" s="231"/>
      <c r="U506" s="231"/>
      <c r="V506" s="231"/>
      <c r="W506" s="231"/>
      <c r="X506" s="231"/>
      <c r="Y506" s="210"/>
      <c r="Z506" s="210"/>
      <c r="AA506" s="210"/>
      <c r="AB506" s="210"/>
      <c r="AC506" s="210"/>
      <c r="AD506" s="210"/>
      <c r="AE506" s="210"/>
      <c r="AF506" s="210"/>
      <c r="AG506" s="210" t="s">
        <v>211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27"/>
      <c r="B507" s="228"/>
      <c r="C507" s="264" t="s">
        <v>1133</v>
      </c>
      <c r="D507" s="233"/>
      <c r="E507" s="234">
        <v>0.20250000000000001</v>
      </c>
      <c r="F507" s="231"/>
      <c r="G507" s="231"/>
      <c r="H507" s="231"/>
      <c r="I507" s="231"/>
      <c r="J507" s="231"/>
      <c r="K507" s="231"/>
      <c r="L507" s="231"/>
      <c r="M507" s="231"/>
      <c r="N507" s="230"/>
      <c r="O507" s="230"/>
      <c r="P507" s="230"/>
      <c r="Q507" s="230"/>
      <c r="R507" s="231"/>
      <c r="S507" s="231"/>
      <c r="T507" s="231"/>
      <c r="U507" s="231"/>
      <c r="V507" s="231"/>
      <c r="W507" s="231"/>
      <c r="X507" s="231"/>
      <c r="Y507" s="210"/>
      <c r="Z507" s="210"/>
      <c r="AA507" s="210"/>
      <c r="AB507" s="210"/>
      <c r="AC507" s="210"/>
      <c r="AD507" s="210"/>
      <c r="AE507" s="210"/>
      <c r="AF507" s="210"/>
      <c r="AG507" s="210" t="s">
        <v>211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27"/>
      <c r="B508" s="228"/>
      <c r="C508" s="264" t="s">
        <v>1134</v>
      </c>
      <c r="D508" s="233"/>
      <c r="E508" s="234"/>
      <c r="F508" s="231"/>
      <c r="G508" s="231"/>
      <c r="H508" s="231"/>
      <c r="I508" s="231"/>
      <c r="J508" s="231"/>
      <c r="K508" s="231"/>
      <c r="L508" s="231"/>
      <c r="M508" s="231"/>
      <c r="N508" s="230"/>
      <c r="O508" s="230"/>
      <c r="P508" s="230"/>
      <c r="Q508" s="230"/>
      <c r="R508" s="231"/>
      <c r="S508" s="231"/>
      <c r="T508" s="231"/>
      <c r="U508" s="231"/>
      <c r="V508" s="231"/>
      <c r="W508" s="231"/>
      <c r="X508" s="231"/>
      <c r="Y508" s="210"/>
      <c r="Z508" s="210"/>
      <c r="AA508" s="210"/>
      <c r="AB508" s="210"/>
      <c r="AC508" s="210"/>
      <c r="AD508" s="210"/>
      <c r="AE508" s="210"/>
      <c r="AF508" s="210"/>
      <c r="AG508" s="210" t="s">
        <v>211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27"/>
      <c r="B509" s="228"/>
      <c r="C509" s="266" t="s">
        <v>324</v>
      </c>
      <c r="D509" s="235"/>
      <c r="E509" s="236">
        <v>0.54900000000000004</v>
      </c>
      <c r="F509" s="231"/>
      <c r="G509" s="231"/>
      <c r="H509" s="231"/>
      <c r="I509" s="231"/>
      <c r="J509" s="231"/>
      <c r="K509" s="231"/>
      <c r="L509" s="231"/>
      <c r="M509" s="231"/>
      <c r="N509" s="230"/>
      <c r="O509" s="230"/>
      <c r="P509" s="230"/>
      <c r="Q509" s="230"/>
      <c r="R509" s="231"/>
      <c r="S509" s="231"/>
      <c r="T509" s="231"/>
      <c r="U509" s="231"/>
      <c r="V509" s="231"/>
      <c r="W509" s="231"/>
      <c r="X509" s="231"/>
      <c r="Y509" s="210"/>
      <c r="Z509" s="210"/>
      <c r="AA509" s="210"/>
      <c r="AB509" s="210"/>
      <c r="AC509" s="210"/>
      <c r="AD509" s="210"/>
      <c r="AE509" s="210"/>
      <c r="AF509" s="210"/>
      <c r="AG509" s="210" t="s">
        <v>211</v>
      </c>
      <c r="AH509" s="210">
        <v>1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44">
        <v>130</v>
      </c>
      <c r="B510" s="245" t="s">
        <v>1135</v>
      </c>
      <c r="C510" s="263" t="s">
        <v>1136</v>
      </c>
      <c r="D510" s="246" t="s">
        <v>252</v>
      </c>
      <c r="E510" s="247">
        <v>12.23</v>
      </c>
      <c r="F510" s="248"/>
      <c r="G510" s="249">
        <f>ROUND(E510*F510,2)</f>
        <v>0</v>
      </c>
      <c r="H510" s="248"/>
      <c r="I510" s="249">
        <f>ROUND(E510*H510,2)</f>
        <v>0</v>
      </c>
      <c r="J510" s="248"/>
      <c r="K510" s="249">
        <f>ROUND(E510*J510,2)</f>
        <v>0</v>
      </c>
      <c r="L510" s="249">
        <v>15</v>
      </c>
      <c r="M510" s="249">
        <f>G510*(1+L510/100)</f>
        <v>0</v>
      </c>
      <c r="N510" s="247">
        <v>2.9199999999999999E-3</v>
      </c>
      <c r="O510" s="247">
        <f>ROUND(E510*N510,2)</f>
        <v>0.04</v>
      </c>
      <c r="P510" s="247">
        <v>0</v>
      </c>
      <c r="Q510" s="247">
        <f>ROUND(E510*P510,2)</f>
        <v>0</v>
      </c>
      <c r="R510" s="249"/>
      <c r="S510" s="249" t="s">
        <v>421</v>
      </c>
      <c r="T510" s="250" t="s">
        <v>710</v>
      </c>
      <c r="U510" s="231">
        <v>0.69199999999999995</v>
      </c>
      <c r="V510" s="231">
        <f>ROUND(E510*U510,2)</f>
        <v>8.4600000000000009</v>
      </c>
      <c r="W510" s="231"/>
      <c r="X510" s="231" t="s">
        <v>208</v>
      </c>
      <c r="Y510" s="210"/>
      <c r="Z510" s="210"/>
      <c r="AA510" s="210"/>
      <c r="AB510" s="210"/>
      <c r="AC510" s="210"/>
      <c r="AD510" s="210"/>
      <c r="AE510" s="210"/>
      <c r="AF510" s="210"/>
      <c r="AG510" s="210" t="s">
        <v>209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27"/>
      <c r="B511" s="228"/>
      <c r="C511" s="264" t="s">
        <v>1137</v>
      </c>
      <c r="D511" s="233"/>
      <c r="E511" s="234">
        <v>7.43</v>
      </c>
      <c r="F511" s="231"/>
      <c r="G511" s="231"/>
      <c r="H511" s="231"/>
      <c r="I511" s="231"/>
      <c r="J511" s="231"/>
      <c r="K511" s="231"/>
      <c r="L511" s="231"/>
      <c r="M511" s="231"/>
      <c r="N511" s="230"/>
      <c r="O511" s="230"/>
      <c r="P511" s="230"/>
      <c r="Q511" s="230"/>
      <c r="R511" s="231"/>
      <c r="S511" s="231"/>
      <c r="T511" s="231"/>
      <c r="U511" s="231"/>
      <c r="V511" s="231"/>
      <c r="W511" s="231"/>
      <c r="X511" s="231"/>
      <c r="Y511" s="210"/>
      <c r="Z511" s="210"/>
      <c r="AA511" s="210"/>
      <c r="AB511" s="210"/>
      <c r="AC511" s="210"/>
      <c r="AD511" s="210"/>
      <c r="AE511" s="210"/>
      <c r="AF511" s="210"/>
      <c r="AG511" s="210" t="s">
        <v>211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27"/>
      <c r="B512" s="228"/>
      <c r="C512" s="264" t="s">
        <v>1138</v>
      </c>
      <c r="D512" s="233"/>
      <c r="E512" s="234">
        <v>4.8</v>
      </c>
      <c r="F512" s="231"/>
      <c r="G512" s="231"/>
      <c r="H512" s="231"/>
      <c r="I512" s="231"/>
      <c r="J512" s="231"/>
      <c r="K512" s="231"/>
      <c r="L512" s="231"/>
      <c r="M512" s="231"/>
      <c r="N512" s="230"/>
      <c r="O512" s="230"/>
      <c r="P512" s="230"/>
      <c r="Q512" s="230"/>
      <c r="R512" s="231"/>
      <c r="S512" s="231"/>
      <c r="T512" s="231"/>
      <c r="U512" s="231"/>
      <c r="V512" s="231"/>
      <c r="W512" s="231"/>
      <c r="X512" s="231"/>
      <c r="Y512" s="210"/>
      <c r="Z512" s="210"/>
      <c r="AA512" s="210"/>
      <c r="AB512" s="210"/>
      <c r="AC512" s="210"/>
      <c r="AD512" s="210"/>
      <c r="AE512" s="210"/>
      <c r="AF512" s="210"/>
      <c r="AG512" s="210" t="s">
        <v>211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44">
        <v>131</v>
      </c>
      <c r="B513" s="245" t="s">
        <v>1139</v>
      </c>
      <c r="C513" s="263" t="s">
        <v>1140</v>
      </c>
      <c r="D513" s="246" t="s">
        <v>252</v>
      </c>
      <c r="E513" s="247">
        <v>14.83</v>
      </c>
      <c r="F513" s="248"/>
      <c r="G513" s="249">
        <f>ROUND(E513*F513,2)</f>
        <v>0</v>
      </c>
      <c r="H513" s="248"/>
      <c r="I513" s="249">
        <f>ROUND(E513*H513,2)</f>
        <v>0</v>
      </c>
      <c r="J513" s="248"/>
      <c r="K513" s="249">
        <f>ROUND(E513*J513,2)</f>
        <v>0</v>
      </c>
      <c r="L513" s="249">
        <v>15</v>
      </c>
      <c r="M513" s="249">
        <f>G513*(1+L513/100)</f>
        <v>0</v>
      </c>
      <c r="N513" s="247">
        <v>2.7E-4</v>
      </c>
      <c r="O513" s="247">
        <f>ROUND(E513*N513,2)</f>
        <v>0</v>
      </c>
      <c r="P513" s="247">
        <v>0</v>
      </c>
      <c r="Q513" s="247">
        <f>ROUND(E513*P513,2)</f>
        <v>0</v>
      </c>
      <c r="R513" s="249"/>
      <c r="S513" s="249" t="s">
        <v>421</v>
      </c>
      <c r="T513" s="250" t="s">
        <v>710</v>
      </c>
      <c r="U513" s="231">
        <v>7.7049999999999993E-2</v>
      </c>
      <c r="V513" s="231">
        <f>ROUND(E513*U513,2)</f>
        <v>1.1399999999999999</v>
      </c>
      <c r="W513" s="231"/>
      <c r="X513" s="231" t="s">
        <v>208</v>
      </c>
      <c r="Y513" s="210"/>
      <c r="Z513" s="210"/>
      <c r="AA513" s="210"/>
      <c r="AB513" s="210"/>
      <c r="AC513" s="210"/>
      <c r="AD513" s="210"/>
      <c r="AE513" s="210"/>
      <c r="AF513" s="210"/>
      <c r="AG513" s="210" t="s">
        <v>209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27"/>
      <c r="B514" s="228"/>
      <c r="C514" s="264" t="s">
        <v>1141</v>
      </c>
      <c r="D514" s="233"/>
      <c r="E514" s="234">
        <v>2.4</v>
      </c>
      <c r="F514" s="231"/>
      <c r="G514" s="231"/>
      <c r="H514" s="231"/>
      <c r="I514" s="231"/>
      <c r="J514" s="231"/>
      <c r="K514" s="231"/>
      <c r="L514" s="231"/>
      <c r="M514" s="231"/>
      <c r="N514" s="230"/>
      <c r="O514" s="230"/>
      <c r="P514" s="230"/>
      <c r="Q514" s="230"/>
      <c r="R514" s="231"/>
      <c r="S514" s="231"/>
      <c r="T514" s="231"/>
      <c r="U514" s="231"/>
      <c r="V514" s="231"/>
      <c r="W514" s="231"/>
      <c r="X514" s="231"/>
      <c r="Y514" s="210"/>
      <c r="Z514" s="210"/>
      <c r="AA514" s="210"/>
      <c r="AB514" s="210"/>
      <c r="AC514" s="210"/>
      <c r="AD514" s="210"/>
      <c r="AE514" s="210"/>
      <c r="AF514" s="210"/>
      <c r="AG514" s="210" t="s">
        <v>211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27"/>
      <c r="B515" s="228"/>
      <c r="C515" s="264" t="s">
        <v>1142</v>
      </c>
      <c r="D515" s="233"/>
      <c r="E515" s="234">
        <v>5</v>
      </c>
      <c r="F515" s="231"/>
      <c r="G515" s="231"/>
      <c r="H515" s="231"/>
      <c r="I515" s="231"/>
      <c r="J515" s="231"/>
      <c r="K515" s="231"/>
      <c r="L515" s="231"/>
      <c r="M515" s="231"/>
      <c r="N515" s="230"/>
      <c r="O515" s="230"/>
      <c r="P515" s="230"/>
      <c r="Q515" s="230"/>
      <c r="R515" s="231"/>
      <c r="S515" s="231"/>
      <c r="T515" s="231"/>
      <c r="U515" s="231"/>
      <c r="V515" s="231"/>
      <c r="W515" s="231"/>
      <c r="X515" s="231"/>
      <c r="Y515" s="210"/>
      <c r="Z515" s="210"/>
      <c r="AA515" s="210"/>
      <c r="AB515" s="210"/>
      <c r="AC515" s="210"/>
      <c r="AD515" s="210"/>
      <c r="AE515" s="210"/>
      <c r="AF515" s="210"/>
      <c r="AG515" s="210" t="s">
        <v>211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27"/>
      <c r="B516" s="228"/>
      <c r="C516" s="264" t="s">
        <v>1143</v>
      </c>
      <c r="D516" s="233"/>
      <c r="E516" s="234">
        <v>7.43</v>
      </c>
      <c r="F516" s="231"/>
      <c r="G516" s="231"/>
      <c r="H516" s="231"/>
      <c r="I516" s="231"/>
      <c r="J516" s="231"/>
      <c r="K516" s="231"/>
      <c r="L516" s="231"/>
      <c r="M516" s="231"/>
      <c r="N516" s="230"/>
      <c r="O516" s="230"/>
      <c r="P516" s="230"/>
      <c r="Q516" s="230"/>
      <c r="R516" s="231"/>
      <c r="S516" s="231"/>
      <c r="T516" s="231"/>
      <c r="U516" s="231"/>
      <c r="V516" s="231"/>
      <c r="W516" s="231"/>
      <c r="X516" s="231"/>
      <c r="Y516" s="210"/>
      <c r="Z516" s="210"/>
      <c r="AA516" s="210"/>
      <c r="AB516" s="210"/>
      <c r="AC516" s="210"/>
      <c r="AD516" s="210"/>
      <c r="AE516" s="210"/>
      <c r="AF516" s="210"/>
      <c r="AG516" s="210" t="s">
        <v>211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x14ac:dyDescent="0.25">
      <c r="A517" s="238" t="s">
        <v>202</v>
      </c>
      <c r="B517" s="239" t="s">
        <v>141</v>
      </c>
      <c r="C517" s="262" t="s">
        <v>142</v>
      </c>
      <c r="D517" s="240"/>
      <c r="E517" s="241"/>
      <c r="F517" s="242"/>
      <c r="G517" s="242">
        <f>SUMIF(AG518:AG526,"&lt;&gt;NOR",G518:G526)</f>
        <v>0</v>
      </c>
      <c r="H517" s="242"/>
      <c r="I517" s="242">
        <f>SUM(I518:I526)</f>
        <v>0</v>
      </c>
      <c r="J517" s="242"/>
      <c r="K517" s="242">
        <f>SUM(K518:K526)</f>
        <v>0</v>
      </c>
      <c r="L517" s="242"/>
      <c r="M517" s="242">
        <f>SUM(M518:M526)</f>
        <v>0</v>
      </c>
      <c r="N517" s="241"/>
      <c r="O517" s="241">
        <f>SUM(O518:O526)</f>
        <v>2.1499999999999995</v>
      </c>
      <c r="P517" s="241"/>
      <c r="Q517" s="241">
        <f>SUM(Q518:Q526)</f>
        <v>0</v>
      </c>
      <c r="R517" s="242"/>
      <c r="S517" s="242"/>
      <c r="T517" s="243"/>
      <c r="U517" s="237"/>
      <c r="V517" s="237">
        <f>SUM(V518:V526)</f>
        <v>49.449999999999996</v>
      </c>
      <c r="W517" s="237"/>
      <c r="X517" s="237"/>
      <c r="AG517" t="s">
        <v>203</v>
      </c>
    </row>
    <row r="518" spans="1:60" outlineLevel="1" x14ac:dyDescent="0.25">
      <c r="A518" s="244">
        <v>132</v>
      </c>
      <c r="B518" s="245" t="s">
        <v>1144</v>
      </c>
      <c r="C518" s="263" t="s">
        <v>1145</v>
      </c>
      <c r="D518" s="246" t="s">
        <v>206</v>
      </c>
      <c r="E518" s="247">
        <v>47.9</v>
      </c>
      <c r="F518" s="248"/>
      <c r="G518" s="249">
        <f>ROUND(E518*F518,2)</f>
        <v>0</v>
      </c>
      <c r="H518" s="248"/>
      <c r="I518" s="249">
        <f>ROUND(E518*H518,2)</f>
        <v>0</v>
      </c>
      <c r="J518" s="248"/>
      <c r="K518" s="249">
        <f>ROUND(E518*J518,2)</f>
        <v>0</v>
      </c>
      <c r="L518" s="249">
        <v>15</v>
      </c>
      <c r="M518" s="249">
        <f>G518*(1+L518/100)</f>
        <v>0</v>
      </c>
      <c r="N518" s="247">
        <v>4.4380000000000003E-2</v>
      </c>
      <c r="O518" s="247">
        <f>ROUND(E518*N518,2)</f>
        <v>2.13</v>
      </c>
      <c r="P518" s="247">
        <v>0</v>
      </c>
      <c r="Q518" s="247">
        <f>ROUND(E518*P518,2)</f>
        <v>0</v>
      </c>
      <c r="R518" s="249"/>
      <c r="S518" s="249" t="s">
        <v>421</v>
      </c>
      <c r="T518" s="250" t="s">
        <v>710</v>
      </c>
      <c r="U518" s="231">
        <v>0.37</v>
      </c>
      <c r="V518" s="231">
        <f>ROUND(E518*U518,2)</f>
        <v>17.72</v>
      </c>
      <c r="W518" s="231"/>
      <c r="X518" s="231" t="s">
        <v>208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209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27"/>
      <c r="B519" s="228"/>
      <c r="C519" s="264" t="s">
        <v>1146</v>
      </c>
      <c r="D519" s="233"/>
      <c r="E519" s="234">
        <v>47.9</v>
      </c>
      <c r="F519" s="231"/>
      <c r="G519" s="231"/>
      <c r="H519" s="231"/>
      <c r="I519" s="231"/>
      <c r="J519" s="231"/>
      <c r="K519" s="231"/>
      <c r="L519" s="231"/>
      <c r="M519" s="231"/>
      <c r="N519" s="230"/>
      <c r="O519" s="230"/>
      <c r="P519" s="230"/>
      <c r="Q519" s="230"/>
      <c r="R519" s="231"/>
      <c r="S519" s="231"/>
      <c r="T519" s="231"/>
      <c r="U519" s="231"/>
      <c r="V519" s="231"/>
      <c r="W519" s="231"/>
      <c r="X519" s="231"/>
      <c r="Y519" s="210"/>
      <c r="Z519" s="210"/>
      <c r="AA519" s="210"/>
      <c r="AB519" s="210"/>
      <c r="AC519" s="210"/>
      <c r="AD519" s="210"/>
      <c r="AE519" s="210"/>
      <c r="AF519" s="210"/>
      <c r="AG519" s="210" t="s">
        <v>211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51">
        <v>133</v>
      </c>
      <c r="B520" s="252" t="s">
        <v>1147</v>
      </c>
      <c r="C520" s="265" t="s">
        <v>1148</v>
      </c>
      <c r="D520" s="253" t="s">
        <v>252</v>
      </c>
      <c r="E520" s="254">
        <v>7.43</v>
      </c>
      <c r="F520" s="255"/>
      <c r="G520" s="256">
        <f>ROUND(E520*F520,2)</f>
        <v>0</v>
      </c>
      <c r="H520" s="255"/>
      <c r="I520" s="256">
        <f>ROUND(E520*H520,2)</f>
        <v>0</v>
      </c>
      <c r="J520" s="255"/>
      <c r="K520" s="256">
        <f>ROUND(E520*J520,2)</f>
        <v>0</v>
      </c>
      <c r="L520" s="256">
        <v>15</v>
      </c>
      <c r="M520" s="256">
        <f>G520*(1+L520/100)</f>
        <v>0</v>
      </c>
      <c r="N520" s="254">
        <v>5.1999999999999995E-4</v>
      </c>
      <c r="O520" s="254">
        <f>ROUND(E520*N520,2)</f>
        <v>0</v>
      </c>
      <c r="P520" s="254">
        <v>0</v>
      </c>
      <c r="Q520" s="254">
        <f>ROUND(E520*P520,2)</f>
        <v>0</v>
      </c>
      <c r="R520" s="256"/>
      <c r="S520" s="256" t="s">
        <v>421</v>
      </c>
      <c r="T520" s="257" t="s">
        <v>710</v>
      </c>
      <c r="U520" s="231">
        <v>0.2</v>
      </c>
      <c r="V520" s="231">
        <f>ROUND(E520*U520,2)</f>
        <v>1.49</v>
      </c>
      <c r="W520" s="231"/>
      <c r="X520" s="231" t="s">
        <v>208</v>
      </c>
      <c r="Y520" s="210"/>
      <c r="Z520" s="210"/>
      <c r="AA520" s="210"/>
      <c r="AB520" s="210"/>
      <c r="AC520" s="210"/>
      <c r="AD520" s="210"/>
      <c r="AE520" s="210"/>
      <c r="AF520" s="210"/>
      <c r="AG520" s="210" t="s">
        <v>209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5">
      <c r="A521" s="244">
        <v>134</v>
      </c>
      <c r="B521" s="245" t="s">
        <v>1149</v>
      </c>
      <c r="C521" s="263" t="s">
        <v>1150</v>
      </c>
      <c r="D521" s="246" t="s">
        <v>252</v>
      </c>
      <c r="E521" s="247">
        <v>18.2</v>
      </c>
      <c r="F521" s="248"/>
      <c r="G521" s="249">
        <f>ROUND(E521*F521,2)</f>
        <v>0</v>
      </c>
      <c r="H521" s="248"/>
      <c r="I521" s="249">
        <f>ROUND(E521*H521,2)</f>
        <v>0</v>
      </c>
      <c r="J521" s="248"/>
      <c r="K521" s="249">
        <f>ROUND(E521*J521,2)</f>
        <v>0</v>
      </c>
      <c r="L521" s="249">
        <v>15</v>
      </c>
      <c r="M521" s="249">
        <f>G521*(1+L521/100)</f>
        <v>0</v>
      </c>
      <c r="N521" s="247">
        <v>3.2000000000000003E-4</v>
      </c>
      <c r="O521" s="247">
        <f>ROUND(E521*N521,2)</f>
        <v>0.01</v>
      </c>
      <c r="P521" s="247">
        <v>0</v>
      </c>
      <c r="Q521" s="247">
        <f>ROUND(E521*P521,2)</f>
        <v>0</v>
      </c>
      <c r="R521" s="249"/>
      <c r="S521" s="249" t="s">
        <v>421</v>
      </c>
      <c r="T521" s="250" t="s">
        <v>710</v>
      </c>
      <c r="U521" s="231">
        <v>0.32</v>
      </c>
      <c r="V521" s="231">
        <f>ROUND(E521*U521,2)</f>
        <v>5.82</v>
      </c>
      <c r="W521" s="231"/>
      <c r="X521" s="231" t="s">
        <v>208</v>
      </c>
      <c r="Y521" s="210"/>
      <c r="Z521" s="210"/>
      <c r="AA521" s="210"/>
      <c r="AB521" s="210"/>
      <c r="AC521" s="210"/>
      <c r="AD521" s="210"/>
      <c r="AE521" s="210"/>
      <c r="AF521" s="210"/>
      <c r="AG521" s="210" t="s">
        <v>209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27"/>
      <c r="B522" s="228"/>
      <c r="C522" s="264" t="s">
        <v>1151</v>
      </c>
      <c r="D522" s="233"/>
      <c r="E522" s="234">
        <v>18.2</v>
      </c>
      <c r="F522" s="231"/>
      <c r="G522" s="231"/>
      <c r="H522" s="231"/>
      <c r="I522" s="231"/>
      <c r="J522" s="231"/>
      <c r="K522" s="231"/>
      <c r="L522" s="231"/>
      <c r="M522" s="231"/>
      <c r="N522" s="230"/>
      <c r="O522" s="230"/>
      <c r="P522" s="230"/>
      <c r="Q522" s="230"/>
      <c r="R522" s="231"/>
      <c r="S522" s="231"/>
      <c r="T522" s="231"/>
      <c r="U522" s="231"/>
      <c r="V522" s="231"/>
      <c r="W522" s="231"/>
      <c r="X522" s="231"/>
      <c r="Y522" s="210"/>
      <c r="Z522" s="210"/>
      <c r="AA522" s="210"/>
      <c r="AB522" s="210"/>
      <c r="AC522" s="210"/>
      <c r="AD522" s="210"/>
      <c r="AE522" s="210"/>
      <c r="AF522" s="210"/>
      <c r="AG522" s="210" t="s">
        <v>211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5">
      <c r="A523" s="251">
        <v>135</v>
      </c>
      <c r="B523" s="252" t="s">
        <v>1152</v>
      </c>
      <c r="C523" s="265" t="s">
        <v>1153</v>
      </c>
      <c r="D523" s="253" t="s">
        <v>252</v>
      </c>
      <c r="E523" s="254">
        <v>7.43</v>
      </c>
      <c r="F523" s="255"/>
      <c r="G523" s="256">
        <f>ROUND(E523*F523,2)</f>
        <v>0</v>
      </c>
      <c r="H523" s="255"/>
      <c r="I523" s="256">
        <f>ROUND(E523*H523,2)</f>
        <v>0</v>
      </c>
      <c r="J523" s="255"/>
      <c r="K523" s="256">
        <f>ROUND(E523*J523,2)</f>
        <v>0</v>
      </c>
      <c r="L523" s="256">
        <v>15</v>
      </c>
      <c r="M523" s="256">
        <f>G523*(1+L523/100)</f>
        <v>0</v>
      </c>
      <c r="N523" s="254">
        <v>3.2000000000000003E-4</v>
      </c>
      <c r="O523" s="254">
        <f>ROUND(E523*N523,2)</f>
        <v>0</v>
      </c>
      <c r="P523" s="254">
        <v>0</v>
      </c>
      <c r="Q523" s="254">
        <f>ROUND(E523*P523,2)</f>
        <v>0</v>
      </c>
      <c r="R523" s="256"/>
      <c r="S523" s="256" t="s">
        <v>421</v>
      </c>
      <c r="T523" s="257" t="s">
        <v>710</v>
      </c>
      <c r="U523" s="231">
        <v>6.7000000000000004E-2</v>
      </c>
      <c r="V523" s="231">
        <f>ROUND(E523*U523,2)</f>
        <v>0.5</v>
      </c>
      <c r="W523" s="231"/>
      <c r="X523" s="231" t="s">
        <v>208</v>
      </c>
      <c r="Y523" s="210"/>
      <c r="Z523" s="210"/>
      <c r="AA523" s="210"/>
      <c r="AB523" s="210"/>
      <c r="AC523" s="210"/>
      <c r="AD523" s="210"/>
      <c r="AE523" s="210"/>
      <c r="AF523" s="210"/>
      <c r="AG523" s="210" t="s">
        <v>209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ht="20.399999999999999" outlineLevel="1" x14ac:dyDescent="0.25">
      <c r="A524" s="244">
        <v>136</v>
      </c>
      <c r="B524" s="245" t="s">
        <v>1154</v>
      </c>
      <c r="C524" s="263" t="s">
        <v>1155</v>
      </c>
      <c r="D524" s="246" t="s">
        <v>206</v>
      </c>
      <c r="E524" s="247">
        <v>63.155000000000001</v>
      </c>
      <c r="F524" s="248"/>
      <c r="G524" s="249">
        <f>ROUND(E524*F524,2)</f>
        <v>0</v>
      </c>
      <c r="H524" s="248"/>
      <c r="I524" s="249">
        <f>ROUND(E524*H524,2)</f>
        <v>0</v>
      </c>
      <c r="J524" s="248"/>
      <c r="K524" s="249">
        <f>ROUND(E524*J524,2)</f>
        <v>0</v>
      </c>
      <c r="L524" s="249">
        <v>15</v>
      </c>
      <c r="M524" s="249">
        <f>G524*(1+L524/100)</f>
        <v>0</v>
      </c>
      <c r="N524" s="247">
        <v>2.0000000000000001E-4</v>
      </c>
      <c r="O524" s="247">
        <f>ROUND(E524*N524,2)</f>
        <v>0.01</v>
      </c>
      <c r="P524" s="247">
        <v>0</v>
      </c>
      <c r="Q524" s="247">
        <f>ROUND(E524*P524,2)</f>
        <v>0</v>
      </c>
      <c r="R524" s="249"/>
      <c r="S524" s="249" t="s">
        <v>421</v>
      </c>
      <c r="T524" s="250" t="s">
        <v>710</v>
      </c>
      <c r="U524" s="231">
        <v>0.14000000000000001</v>
      </c>
      <c r="V524" s="231">
        <f>ROUND(E524*U524,2)</f>
        <v>8.84</v>
      </c>
      <c r="W524" s="231"/>
      <c r="X524" s="231" t="s">
        <v>208</v>
      </c>
      <c r="Y524" s="210"/>
      <c r="Z524" s="210"/>
      <c r="AA524" s="210"/>
      <c r="AB524" s="210"/>
      <c r="AC524" s="210"/>
      <c r="AD524" s="210"/>
      <c r="AE524" s="210"/>
      <c r="AF524" s="210"/>
      <c r="AG524" s="210" t="s">
        <v>209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27"/>
      <c r="B525" s="228"/>
      <c r="C525" s="264" t="s">
        <v>716</v>
      </c>
      <c r="D525" s="233"/>
      <c r="E525" s="234">
        <v>63.155000000000001</v>
      </c>
      <c r="F525" s="231"/>
      <c r="G525" s="231"/>
      <c r="H525" s="231"/>
      <c r="I525" s="231"/>
      <c r="J525" s="231"/>
      <c r="K525" s="231"/>
      <c r="L525" s="231"/>
      <c r="M525" s="231"/>
      <c r="N525" s="230"/>
      <c r="O525" s="230"/>
      <c r="P525" s="230"/>
      <c r="Q525" s="230"/>
      <c r="R525" s="231"/>
      <c r="S525" s="231"/>
      <c r="T525" s="231"/>
      <c r="U525" s="231"/>
      <c r="V525" s="231"/>
      <c r="W525" s="231"/>
      <c r="X525" s="231"/>
      <c r="Y525" s="210"/>
      <c r="Z525" s="210"/>
      <c r="AA525" s="210"/>
      <c r="AB525" s="210"/>
      <c r="AC525" s="210"/>
      <c r="AD525" s="210"/>
      <c r="AE525" s="210"/>
      <c r="AF525" s="210"/>
      <c r="AG525" s="210" t="s">
        <v>211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5">
      <c r="A526" s="251">
        <v>137</v>
      </c>
      <c r="B526" s="252" t="s">
        <v>1156</v>
      </c>
      <c r="C526" s="265" t="s">
        <v>1157</v>
      </c>
      <c r="D526" s="253" t="s">
        <v>0</v>
      </c>
      <c r="E526" s="254">
        <v>579.98450000000003</v>
      </c>
      <c r="F526" s="255"/>
      <c r="G526" s="256">
        <f>ROUND(E526*F526,2)</f>
        <v>0</v>
      </c>
      <c r="H526" s="255"/>
      <c r="I526" s="256">
        <f>ROUND(E526*H526,2)</f>
        <v>0</v>
      </c>
      <c r="J526" s="255"/>
      <c r="K526" s="256">
        <f>ROUND(E526*J526,2)</f>
        <v>0</v>
      </c>
      <c r="L526" s="256">
        <v>15</v>
      </c>
      <c r="M526" s="256">
        <f>G526*(1+L526/100)</f>
        <v>0</v>
      </c>
      <c r="N526" s="254">
        <v>0</v>
      </c>
      <c r="O526" s="254">
        <f>ROUND(E526*N526,2)</f>
        <v>0</v>
      </c>
      <c r="P526" s="254">
        <v>0</v>
      </c>
      <c r="Q526" s="254">
        <f>ROUND(E526*P526,2)</f>
        <v>0</v>
      </c>
      <c r="R526" s="256"/>
      <c r="S526" s="256" t="s">
        <v>421</v>
      </c>
      <c r="T526" s="257" t="s">
        <v>710</v>
      </c>
      <c r="U526" s="231">
        <v>2.5999999999999999E-2</v>
      </c>
      <c r="V526" s="231">
        <f>ROUND(E526*U526,2)</f>
        <v>15.08</v>
      </c>
      <c r="W526" s="231"/>
      <c r="X526" s="231" t="s">
        <v>208</v>
      </c>
      <c r="Y526" s="210"/>
      <c r="Z526" s="210"/>
      <c r="AA526" s="210"/>
      <c r="AB526" s="210"/>
      <c r="AC526" s="210"/>
      <c r="AD526" s="210"/>
      <c r="AE526" s="210"/>
      <c r="AF526" s="210"/>
      <c r="AG526" s="210" t="s">
        <v>1119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x14ac:dyDescent="0.25">
      <c r="A527" s="238" t="s">
        <v>202</v>
      </c>
      <c r="B527" s="239" t="s">
        <v>143</v>
      </c>
      <c r="C527" s="262" t="s">
        <v>144</v>
      </c>
      <c r="D527" s="240"/>
      <c r="E527" s="241"/>
      <c r="F527" s="242"/>
      <c r="G527" s="242">
        <f>SUMIF(AG528:AG574,"&lt;&gt;NOR",G528:G574)</f>
        <v>0</v>
      </c>
      <c r="H527" s="242"/>
      <c r="I527" s="242">
        <f>SUM(I528:I574)</f>
        <v>0</v>
      </c>
      <c r="J527" s="242"/>
      <c r="K527" s="242">
        <f>SUM(K528:K574)</f>
        <v>0</v>
      </c>
      <c r="L527" s="242"/>
      <c r="M527" s="242">
        <f>SUM(M528:M574)</f>
        <v>0</v>
      </c>
      <c r="N527" s="241"/>
      <c r="O527" s="241">
        <f>SUM(O528:O574)</f>
        <v>0.59000000000000008</v>
      </c>
      <c r="P527" s="241"/>
      <c r="Q527" s="241">
        <f>SUM(Q528:Q574)</f>
        <v>0</v>
      </c>
      <c r="R527" s="242"/>
      <c r="S527" s="242"/>
      <c r="T527" s="243"/>
      <c r="U527" s="237"/>
      <c r="V527" s="237">
        <f>SUM(V528:V574)</f>
        <v>57.91</v>
      </c>
      <c r="W527" s="237"/>
      <c r="X527" s="237"/>
      <c r="AG527" t="s">
        <v>203</v>
      </c>
    </row>
    <row r="528" spans="1:60" outlineLevel="1" x14ac:dyDescent="0.25">
      <c r="A528" s="251">
        <v>138</v>
      </c>
      <c r="B528" s="252" t="s">
        <v>1158</v>
      </c>
      <c r="C528" s="265" t="s">
        <v>1159</v>
      </c>
      <c r="D528" s="253" t="s">
        <v>302</v>
      </c>
      <c r="E528" s="254">
        <v>1</v>
      </c>
      <c r="F528" s="255"/>
      <c r="G528" s="256">
        <f>ROUND(E528*F528,2)</f>
        <v>0</v>
      </c>
      <c r="H528" s="255"/>
      <c r="I528" s="256">
        <f>ROUND(E528*H528,2)</f>
        <v>0</v>
      </c>
      <c r="J528" s="255"/>
      <c r="K528" s="256">
        <f>ROUND(E528*J528,2)</f>
        <v>0</v>
      </c>
      <c r="L528" s="256">
        <v>15</v>
      </c>
      <c r="M528" s="256">
        <f>G528*(1+L528/100)</f>
        <v>0</v>
      </c>
      <c r="N528" s="254">
        <v>0</v>
      </c>
      <c r="O528" s="254">
        <f>ROUND(E528*N528,2)</f>
        <v>0</v>
      </c>
      <c r="P528" s="254">
        <v>0</v>
      </c>
      <c r="Q528" s="254">
        <f>ROUND(E528*P528,2)</f>
        <v>0</v>
      </c>
      <c r="R528" s="256"/>
      <c r="S528" s="256" t="s">
        <v>207</v>
      </c>
      <c r="T528" s="257" t="s">
        <v>207</v>
      </c>
      <c r="U528" s="231">
        <v>1.5</v>
      </c>
      <c r="V528" s="231">
        <f>ROUND(E528*U528,2)</f>
        <v>1.5</v>
      </c>
      <c r="W528" s="231"/>
      <c r="X528" s="231" t="s">
        <v>208</v>
      </c>
      <c r="Y528" s="210"/>
      <c r="Z528" s="210"/>
      <c r="AA528" s="210"/>
      <c r="AB528" s="210"/>
      <c r="AC528" s="210"/>
      <c r="AD528" s="210"/>
      <c r="AE528" s="210"/>
      <c r="AF528" s="210"/>
      <c r="AG528" s="210" t="s">
        <v>209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5">
      <c r="A529" s="244">
        <v>139</v>
      </c>
      <c r="B529" s="245" t="s">
        <v>1160</v>
      </c>
      <c r="C529" s="263" t="s">
        <v>1161</v>
      </c>
      <c r="D529" s="246" t="s">
        <v>302</v>
      </c>
      <c r="E529" s="247">
        <v>5</v>
      </c>
      <c r="F529" s="248"/>
      <c r="G529" s="249">
        <f>ROUND(E529*F529,2)</f>
        <v>0</v>
      </c>
      <c r="H529" s="248"/>
      <c r="I529" s="249">
        <f>ROUND(E529*H529,2)</f>
        <v>0</v>
      </c>
      <c r="J529" s="248"/>
      <c r="K529" s="249">
        <f>ROUND(E529*J529,2)</f>
        <v>0</v>
      </c>
      <c r="L529" s="249">
        <v>15</v>
      </c>
      <c r="M529" s="249">
        <f>G529*(1+L529/100)</f>
        <v>0</v>
      </c>
      <c r="N529" s="247">
        <v>0</v>
      </c>
      <c r="O529" s="247">
        <f>ROUND(E529*N529,2)</f>
        <v>0</v>
      </c>
      <c r="P529" s="247">
        <v>0</v>
      </c>
      <c r="Q529" s="247">
        <f>ROUND(E529*P529,2)</f>
        <v>0</v>
      </c>
      <c r="R529" s="249"/>
      <c r="S529" s="249" t="s">
        <v>207</v>
      </c>
      <c r="T529" s="250" t="s">
        <v>207</v>
      </c>
      <c r="U529" s="231">
        <v>2.5099999999999998</v>
      </c>
      <c r="V529" s="231">
        <f>ROUND(E529*U529,2)</f>
        <v>12.55</v>
      </c>
      <c r="W529" s="231"/>
      <c r="X529" s="231" t="s">
        <v>208</v>
      </c>
      <c r="Y529" s="210"/>
      <c r="Z529" s="210"/>
      <c r="AA529" s="210"/>
      <c r="AB529" s="210"/>
      <c r="AC529" s="210"/>
      <c r="AD529" s="210"/>
      <c r="AE529" s="210"/>
      <c r="AF529" s="210"/>
      <c r="AG529" s="210" t="s">
        <v>209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27"/>
      <c r="B530" s="228"/>
      <c r="C530" s="267" t="s">
        <v>1162</v>
      </c>
      <c r="D530" s="258"/>
      <c r="E530" s="258"/>
      <c r="F530" s="258"/>
      <c r="G530" s="258"/>
      <c r="H530" s="231"/>
      <c r="I530" s="231"/>
      <c r="J530" s="231"/>
      <c r="K530" s="231"/>
      <c r="L530" s="231"/>
      <c r="M530" s="231"/>
      <c r="N530" s="230"/>
      <c r="O530" s="230"/>
      <c r="P530" s="230"/>
      <c r="Q530" s="230"/>
      <c r="R530" s="231"/>
      <c r="S530" s="231"/>
      <c r="T530" s="231"/>
      <c r="U530" s="231"/>
      <c r="V530" s="231"/>
      <c r="W530" s="231"/>
      <c r="X530" s="231"/>
      <c r="Y530" s="210"/>
      <c r="Z530" s="210"/>
      <c r="AA530" s="210"/>
      <c r="AB530" s="210"/>
      <c r="AC530" s="210"/>
      <c r="AD530" s="210"/>
      <c r="AE530" s="210"/>
      <c r="AF530" s="210"/>
      <c r="AG530" s="210" t="s">
        <v>569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44">
        <v>140</v>
      </c>
      <c r="B531" s="245" t="s">
        <v>1163</v>
      </c>
      <c r="C531" s="263" t="s">
        <v>1164</v>
      </c>
      <c r="D531" s="246" t="s">
        <v>302</v>
      </c>
      <c r="E531" s="247">
        <v>10</v>
      </c>
      <c r="F531" s="248"/>
      <c r="G531" s="249">
        <f>ROUND(E531*F531,2)</f>
        <v>0</v>
      </c>
      <c r="H531" s="248"/>
      <c r="I531" s="249">
        <f>ROUND(E531*H531,2)</f>
        <v>0</v>
      </c>
      <c r="J531" s="248"/>
      <c r="K531" s="249">
        <f>ROUND(E531*J531,2)</f>
        <v>0</v>
      </c>
      <c r="L531" s="249">
        <v>15</v>
      </c>
      <c r="M531" s="249">
        <f>G531*(1+L531/100)</f>
        <v>0</v>
      </c>
      <c r="N531" s="247">
        <v>2.0000000000000002E-5</v>
      </c>
      <c r="O531" s="247">
        <f>ROUND(E531*N531,2)</f>
        <v>0</v>
      </c>
      <c r="P531" s="247">
        <v>0</v>
      </c>
      <c r="Q531" s="247">
        <f>ROUND(E531*P531,2)</f>
        <v>0</v>
      </c>
      <c r="R531" s="249"/>
      <c r="S531" s="249" t="s">
        <v>207</v>
      </c>
      <c r="T531" s="250" t="s">
        <v>207</v>
      </c>
      <c r="U531" s="231">
        <v>0.61</v>
      </c>
      <c r="V531" s="231">
        <f>ROUND(E531*U531,2)</f>
        <v>6.1</v>
      </c>
      <c r="W531" s="231"/>
      <c r="X531" s="231" t="s">
        <v>208</v>
      </c>
      <c r="Y531" s="210"/>
      <c r="Z531" s="210"/>
      <c r="AA531" s="210"/>
      <c r="AB531" s="210"/>
      <c r="AC531" s="210"/>
      <c r="AD531" s="210"/>
      <c r="AE531" s="210"/>
      <c r="AF531" s="210"/>
      <c r="AG531" s="210" t="s">
        <v>209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27"/>
      <c r="B532" s="228"/>
      <c r="C532" s="264" t="s">
        <v>1165</v>
      </c>
      <c r="D532" s="233"/>
      <c r="E532" s="234">
        <v>3</v>
      </c>
      <c r="F532" s="231"/>
      <c r="G532" s="231"/>
      <c r="H532" s="231"/>
      <c r="I532" s="231"/>
      <c r="J532" s="231"/>
      <c r="K532" s="231"/>
      <c r="L532" s="231"/>
      <c r="M532" s="231"/>
      <c r="N532" s="230"/>
      <c r="O532" s="230"/>
      <c r="P532" s="230"/>
      <c r="Q532" s="230"/>
      <c r="R532" s="231"/>
      <c r="S532" s="231"/>
      <c r="T532" s="231"/>
      <c r="U532" s="231"/>
      <c r="V532" s="231"/>
      <c r="W532" s="231"/>
      <c r="X532" s="231"/>
      <c r="Y532" s="210"/>
      <c r="Z532" s="210"/>
      <c r="AA532" s="210"/>
      <c r="AB532" s="210"/>
      <c r="AC532" s="210"/>
      <c r="AD532" s="210"/>
      <c r="AE532" s="210"/>
      <c r="AF532" s="210"/>
      <c r="AG532" s="210" t="s">
        <v>211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27"/>
      <c r="B533" s="228"/>
      <c r="C533" s="264" t="s">
        <v>1166</v>
      </c>
      <c r="D533" s="233"/>
      <c r="E533" s="234">
        <v>6</v>
      </c>
      <c r="F533" s="231"/>
      <c r="G533" s="231"/>
      <c r="H533" s="231"/>
      <c r="I533" s="231"/>
      <c r="J533" s="231"/>
      <c r="K533" s="231"/>
      <c r="L533" s="231"/>
      <c r="M533" s="231"/>
      <c r="N533" s="230"/>
      <c r="O533" s="230"/>
      <c r="P533" s="230"/>
      <c r="Q533" s="230"/>
      <c r="R533" s="231"/>
      <c r="S533" s="231"/>
      <c r="T533" s="231"/>
      <c r="U533" s="231"/>
      <c r="V533" s="231"/>
      <c r="W533" s="231"/>
      <c r="X533" s="231"/>
      <c r="Y533" s="210"/>
      <c r="Z533" s="210"/>
      <c r="AA533" s="210"/>
      <c r="AB533" s="210"/>
      <c r="AC533" s="210"/>
      <c r="AD533" s="210"/>
      <c r="AE533" s="210"/>
      <c r="AF533" s="210"/>
      <c r="AG533" s="210" t="s">
        <v>211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27"/>
      <c r="B534" s="228"/>
      <c r="C534" s="264" t="s">
        <v>1167</v>
      </c>
      <c r="D534" s="233"/>
      <c r="E534" s="234">
        <v>1</v>
      </c>
      <c r="F534" s="231"/>
      <c r="G534" s="231"/>
      <c r="H534" s="231"/>
      <c r="I534" s="231"/>
      <c r="J534" s="231"/>
      <c r="K534" s="231"/>
      <c r="L534" s="231"/>
      <c r="M534" s="231"/>
      <c r="N534" s="230"/>
      <c r="O534" s="230"/>
      <c r="P534" s="230"/>
      <c r="Q534" s="230"/>
      <c r="R534" s="231"/>
      <c r="S534" s="231"/>
      <c r="T534" s="231"/>
      <c r="U534" s="231"/>
      <c r="V534" s="231"/>
      <c r="W534" s="231"/>
      <c r="X534" s="231"/>
      <c r="Y534" s="210"/>
      <c r="Z534" s="210"/>
      <c r="AA534" s="210"/>
      <c r="AB534" s="210"/>
      <c r="AC534" s="210"/>
      <c r="AD534" s="210"/>
      <c r="AE534" s="210"/>
      <c r="AF534" s="210"/>
      <c r="AG534" s="210" t="s">
        <v>211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44">
        <v>141</v>
      </c>
      <c r="B535" s="245" t="s">
        <v>1168</v>
      </c>
      <c r="C535" s="263" t="s">
        <v>1169</v>
      </c>
      <c r="D535" s="246" t="s">
        <v>302</v>
      </c>
      <c r="E535" s="247">
        <v>7</v>
      </c>
      <c r="F535" s="248"/>
      <c r="G535" s="249">
        <f>ROUND(E535*F535,2)</f>
        <v>0</v>
      </c>
      <c r="H535" s="248"/>
      <c r="I535" s="249">
        <f>ROUND(E535*H535,2)</f>
        <v>0</v>
      </c>
      <c r="J535" s="248"/>
      <c r="K535" s="249">
        <f>ROUND(E535*J535,2)</f>
        <v>0</v>
      </c>
      <c r="L535" s="249">
        <v>15</v>
      </c>
      <c r="M535" s="249">
        <f>G535*(1+L535/100)</f>
        <v>0</v>
      </c>
      <c r="N535" s="247">
        <v>2.0000000000000002E-5</v>
      </c>
      <c r="O535" s="247">
        <f>ROUND(E535*N535,2)</f>
        <v>0</v>
      </c>
      <c r="P535" s="247">
        <v>0</v>
      </c>
      <c r="Q535" s="247">
        <f>ROUND(E535*P535,2)</f>
        <v>0</v>
      </c>
      <c r="R535" s="249"/>
      <c r="S535" s="249" t="s">
        <v>207</v>
      </c>
      <c r="T535" s="250" t="s">
        <v>207</v>
      </c>
      <c r="U535" s="231">
        <v>1.2</v>
      </c>
      <c r="V535" s="231">
        <f>ROUND(E535*U535,2)</f>
        <v>8.4</v>
      </c>
      <c r="W535" s="231"/>
      <c r="X535" s="231" t="s">
        <v>208</v>
      </c>
      <c r="Y535" s="210"/>
      <c r="Z535" s="210"/>
      <c r="AA535" s="210"/>
      <c r="AB535" s="210"/>
      <c r="AC535" s="210"/>
      <c r="AD535" s="210"/>
      <c r="AE535" s="210"/>
      <c r="AF535" s="210"/>
      <c r="AG535" s="210" t="s">
        <v>209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5">
      <c r="A536" s="227"/>
      <c r="B536" s="228"/>
      <c r="C536" s="264" t="s">
        <v>1170</v>
      </c>
      <c r="D536" s="233"/>
      <c r="E536" s="234">
        <v>1</v>
      </c>
      <c r="F536" s="231"/>
      <c r="G536" s="231"/>
      <c r="H536" s="231"/>
      <c r="I536" s="231"/>
      <c r="J536" s="231"/>
      <c r="K536" s="231"/>
      <c r="L536" s="231"/>
      <c r="M536" s="231"/>
      <c r="N536" s="230"/>
      <c r="O536" s="230"/>
      <c r="P536" s="230"/>
      <c r="Q536" s="230"/>
      <c r="R536" s="231"/>
      <c r="S536" s="231"/>
      <c r="T536" s="231"/>
      <c r="U536" s="231"/>
      <c r="V536" s="231"/>
      <c r="W536" s="231"/>
      <c r="X536" s="231"/>
      <c r="Y536" s="210"/>
      <c r="Z536" s="210"/>
      <c r="AA536" s="210"/>
      <c r="AB536" s="210"/>
      <c r="AC536" s="210"/>
      <c r="AD536" s="210"/>
      <c r="AE536" s="210"/>
      <c r="AF536" s="210"/>
      <c r="AG536" s="210" t="s">
        <v>211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27"/>
      <c r="B537" s="228"/>
      <c r="C537" s="264" t="s">
        <v>1171</v>
      </c>
      <c r="D537" s="233"/>
      <c r="E537" s="234">
        <v>2</v>
      </c>
      <c r="F537" s="231"/>
      <c r="G537" s="231"/>
      <c r="H537" s="231"/>
      <c r="I537" s="231"/>
      <c r="J537" s="231"/>
      <c r="K537" s="231"/>
      <c r="L537" s="231"/>
      <c r="M537" s="231"/>
      <c r="N537" s="230"/>
      <c r="O537" s="230"/>
      <c r="P537" s="230"/>
      <c r="Q537" s="230"/>
      <c r="R537" s="231"/>
      <c r="S537" s="231"/>
      <c r="T537" s="231"/>
      <c r="U537" s="231"/>
      <c r="V537" s="231"/>
      <c r="W537" s="231"/>
      <c r="X537" s="231"/>
      <c r="Y537" s="210"/>
      <c r="Z537" s="210"/>
      <c r="AA537" s="210"/>
      <c r="AB537" s="210"/>
      <c r="AC537" s="210"/>
      <c r="AD537" s="210"/>
      <c r="AE537" s="210"/>
      <c r="AF537" s="210"/>
      <c r="AG537" s="210" t="s">
        <v>211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27"/>
      <c r="B538" s="228"/>
      <c r="C538" s="264" t="s">
        <v>1172</v>
      </c>
      <c r="D538" s="233"/>
      <c r="E538" s="234">
        <v>3</v>
      </c>
      <c r="F538" s="231"/>
      <c r="G538" s="231"/>
      <c r="H538" s="231"/>
      <c r="I538" s="231"/>
      <c r="J538" s="231"/>
      <c r="K538" s="231"/>
      <c r="L538" s="231"/>
      <c r="M538" s="231"/>
      <c r="N538" s="230"/>
      <c r="O538" s="230"/>
      <c r="P538" s="230"/>
      <c r="Q538" s="230"/>
      <c r="R538" s="231"/>
      <c r="S538" s="231"/>
      <c r="T538" s="231"/>
      <c r="U538" s="231"/>
      <c r="V538" s="231"/>
      <c r="W538" s="231"/>
      <c r="X538" s="231"/>
      <c r="Y538" s="210"/>
      <c r="Z538" s="210"/>
      <c r="AA538" s="210"/>
      <c r="AB538" s="210"/>
      <c r="AC538" s="210"/>
      <c r="AD538" s="210"/>
      <c r="AE538" s="210"/>
      <c r="AF538" s="210"/>
      <c r="AG538" s="210" t="s">
        <v>211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27"/>
      <c r="B539" s="228"/>
      <c r="C539" s="264" t="s">
        <v>1173</v>
      </c>
      <c r="D539" s="233"/>
      <c r="E539" s="234">
        <v>1</v>
      </c>
      <c r="F539" s="231"/>
      <c r="G539" s="231"/>
      <c r="H539" s="231"/>
      <c r="I539" s="231"/>
      <c r="J539" s="231"/>
      <c r="K539" s="231"/>
      <c r="L539" s="231"/>
      <c r="M539" s="231"/>
      <c r="N539" s="230"/>
      <c r="O539" s="230"/>
      <c r="P539" s="230"/>
      <c r="Q539" s="230"/>
      <c r="R539" s="231"/>
      <c r="S539" s="231"/>
      <c r="T539" s="231"/>
      <c r="U539" s="231"/>
      <c r="V539" s="231"/>
      <c r="W539" s="231"/>
      <c r="X539" s="231"/>
      <c r="Y539" s="210"/>
      <c r="Z539" s="210"/>
      <c r="AA539" s="210"/>
      <c r="AB539" s="210"/>
      <c r="AC539" s="210"/>
      <c r="AD539" s="210"/>
      <c r="AE539" s="210"/>
      <c r="AF539" s="210"/>
      <c r="AG539" s="210" t="s">
        <v>211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5">
      <c r="A540" s="244">
        <v>142</v>
      </c>
      <c r="B540" s="245" t="s">
        <v>1174</v>
      </c>
      <c r="C540" s="263" t="s">
        <v>1175</v>
      </c>
      <c r="D540" s="246" t="s">
        <v>302</v>
      </c>
      <c r="E540" s="247">
        <v>9</v>
      </c>
      <c r="F540" s="248"/>
      <c r="G540" s="249">
        <f>ROUND(E540*F540,2)</f>
        <v>0</v>
      </c>
      <c r="H540" s="248"/>
      <c r="I540" s="249">
        <f>ROUND(E540*H540,2)</f>
        <v>0</v>
      </c>
      <c r="J540" s="248"/>
      <c r="K540" s="249">
        <f>ROUND(E540*J540,2)</f>
        <v>0</v>
      </c>
      <c r="L540" s="249">
        <v>15</v>
      </c>
      <c r="M540" s="249">
        <f>G540*(1+L540/100)</f>
        <v>0</v>
      </c>
      <c r="N540" s="247">
        <v>3.0000000000000001E-5</v>
      </c>
      <c r="O540" s="247">
        <f>ROUND(E540*N540,2)</f>
        <v>0</v>
      </c>
      <c r="P540" s="247">
        <v>0</v>
      </c>
      <c r="Q540" s="247">
        <f>ROUND(E540*P540,2)</f>
        <v>0</v>
      </c>
      <c r="R540" s="249"/>
      <c r="S540" s="249" t="s">
        <v>207</v>
      </c>
      <c r="T540" s="250" t="s">
        <v>207</v>
      </c>
      <c r="U540" s="231">
        <v>1.1399999999999999</v>
      </c>
      <c r="V540" s="231">
        <f>ROUND(E540*U540,2)</f>
        <v>10.26</v>
      </c>
      <c r="W540" s="231"/>
      <c r="X540" s="231" t="s">
        <v>208</v>
      </c>
      <c r="Y540" s="210"/>
      <c r="Z540" s="210"/>
      <c r="AA540" s="210"/>
      <c r="AB540" s="210"/>
      <c r="AC540" s="210"/>
      <c r="AD540" s="210"/>
      <c r="AE540" s="210"/>
      <c r="AF540" s="210"/>
      <c r="AG540" s="210" t="s">
        <v>209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5">
      <c r="A541" s="227"/>
      <c r="B541" s="228"/>
      <c r="C541" s="264" t="s">
        <v>1176</v>
      </c>
      <c r="D541" s="233"/>
      <c r="E541" s="234">
        <v>6</v>
      </c>
      <c r="F541" s="231"/>
      <c r="G541" s="231"/>
      <c r="H541" s="231"/>
      <c r="I541" s="231"/>
      <c r="J541" s="231"/>
      <c r="K541" s="231"/>
      <c r="L541" s="231"/>
      <c r="M541" s="231"/>
      <c r="N541" s="230"/>
      <c r="O541" s="230"/>
      <c r="P541" s="230"/>
      <c r="Q541" s="230"/>
      <c r="R541" s="231"/>
      <c r="S541" s="231"/>
      <c r="T541" s="231"/>
      <c r="U541" s="231"/>
      <c r="V541" s="231"/>
      <c r="W541" s="231"/>
      <c r="X541" s="231"/>
      <c r="Y541" s="210"/>
      <c r="Z541" s="210"/>
      <c r="AA541" s="210"/>
      <c r="AB541" s="210"/>
      <c r="AC541" s="210"/>
      <c r="AD541" s="210"/>
      <c r="AE541" s="210"/>
      <c r="AF541" s="210"/>
      <c r="AG541" s="210" t="s">
        <v>211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27"/>
      <c r="B542" s="228"/>
      <c r="C542" s="264" t="s">
        <v>1177</v>
      </c>
      <c r="D542" s="233"/>
      <c r="E542" s="234">
        <v>3</v>
      </c>
      <c r="F542" s="231"/>
      <c r="G542" s="231"/>
      <c r="H542" s="231"/>
      <c r="I542" s="231"/>
      <c r="J542" s="231"/>
      <c r="K542" s="231"/>
      <c r="L542" s="231"/>
      <c r="M542" s="231"/>
      <c r="N542" s="230"/>
      <c r="O542" s="230"/>
      <c r="P542" s="230"/>
      <c r="Q542" s="230"/>
      <c r="R542" s="231"/>
      <c r="S542" s="231"/>
      <c r="T542" s="231"/>
      <c r="U542" s="231"/>
      <c r="V542" s="231"/>
      <c r="W542" s="231"/>
      <c r="X542" s="231"/>
      <c r="Y542" s="210"/>
      <c r="Z542" s="210"/>
      <c r="AA542" s="210"/>
      <c r="AB542" s="210"/>
      <c r="AC542" s="210"/>
      <c r="AD542" s="210"/>
      <c r="AE542" s="210"/>
      <c r="AF542" s="210"/>
      <c r="AG542" s="210" t="s">
        <v>211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5">
      <c r="A543" s="244">
        <v>143</v>
      </c>
      <c r="B543" s="245" t="s">
        <v>1178</v>
      </c>
      <c r="C543" s="263" t="s">
        <v>1179</v>
      </c>
      <c r="D543" s="246" t="s">
        <v>302</v>
      </c>
      <c r="E543" s="247">
        <v>5</v>
      </c>
      <c r="F543" s="248"/>
      <c r="G543" s="249">
        <f>ROUND(E543*F543,2)</f>
        <v>0</v>
      </c>
      <c r="H543" s="248"/>
      <c r="I543" s="249">
        <f>ROUND(E543*H543,2)</f>
        <v>0</v>
      </c>
      <c r="J543" s="248"/>
      <c r="K543" s="249">
        <f>ROUND(E543*J543,2)</f>
        <v>0</v>
      </c>
      <c r="L543" s="249">
        <v>15</v>
      </c>
      <c r="M543" s="249">
        <f>G543*(1+L543/100)</f>
        <v>0</v>
      </c>
      <c r="N543" s="247">
        <v>4.2999999999999999E-4</v>
      </c>
      <c r="O543" s="247">
        <f>ROUND(E543*N543,2)</f>
        <v>0</v>
      </c>
      <c r="P543" s="247">
        <v>0</v>
      </c>
      <c r="Q543" s="247">
        <f>ROUND(E543*P543,2)</f>
        <v>0</v>
      </c>
      <c r="R543" s="249"/>
      <c r="S543" s="249" t="s">
        <v>207</v>
      </c>
      <c r="T543" s="250" t="s">
        <v>207</v>
      </c>
      <c r="U543" s="231">
        <v>3.82</v>
      </c>
      <c r="V543" s="231">
        <f>ROUND(E543*U543,2)</f>
        <v>19.100000000000001</v>
      </c>
      <c r="W543" s="231"/>
      <c r="X543" s="231" t="s">
        <v>208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209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27"/>
      <c r="B544" s="228"/>
      <c r="C544" s="264" t="s">
        <v>876</v>
      </c>
      <c r="D544" s="233"/>
      <c r="E544" s="234">
        <v>2</v>
      </c>
      <c r="F544" s="231"/>
      <c r="G544" s="231"/>
      <c r="H544" s="231"/>
      <c r="I544" s="231"/>
      <c r="J544" s="231"/>
      <c r="K544" s="231"/>
      <c r="L544" s="231"/>
      <c r="M544" s="231"/>
      <c r="N544" s="230"/>
      <c r="O544" s="230"/>
      <c r="P544" s="230"/>
      <c r="Q544" s="230"/>
      <c r="R544" s="231"/>
      <c r="S544" s="231"/>
      <c r="T544" s="231"/>
      <c r="U544" s="231"/>
      <c r="V544" s="231"/>
      <c r="W544" s="231"/>
      <c r="X544" s="231"/>
      <c r="Y544" s="210"/>
      <c r="Z544" s="210"/>
      <c r="AA544" s="210"/>
      <c r="AB544" s="210"/>
      <c r="AC544" s="210"/>
      <c r="AD544" s="210"/>
      <c r="AE544" s="210"/>
      <c r="AF544" s="210"/>
      <c r="AG544" s="210" t="s">
        <v>211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27"/>
      <c r="B545" s="228"/>
      <c r="C545" s="264" t="s">
        <v>877</v>
      </c>
      <c r="D545" s="233"/>
      <c r="E545" s="234">
        <v>2</v>
      </c>
      <c r="F545" s="231"/>
      <c r="G545" s="231"/>
      <c r="H545" s="231"/>
      <c r="I545" s="231"/>
      <c r="J545" s="231"/>
      <c r="K545" s="231"/>
      <c r="L545" s="231"/>
      <c r="M545" s="231"/>
      <c r="N545" s="230"/>
      <c r="O545" s="230"/>
      <c r="P545" s="230"/>
      <c r="Q545" s="230"/>
      <c r="R545" s="231"/>
      <c r="S545" s="231"/>
      <c r="T545" s="231"/>
      <c r="U545" s="231"/>
      <c r="V545" s="231"/>
      <c r="W545" s="231"/>
      <c r="X545" s="231"/>
      <c r="Y545" s="210"/>
      <c r="Z545" s="210"/>
      <c r="AA545" s="210"/>
      <c r="AB545" s="210"/>
      <c r="AC545" s="210"/>
      <c r="AD545" s="210"/>
      <c r="AE545" s="210"/>
      <c r="AF545" s="210"/>
      <c r="AG545" s="210" t="s">
        <v>211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27"/>
      <c r="B546" s="228"/>
      <c r="C546" s="264" t="s">
        <v>872</v>
      </c>
      <c r="D546" s="233"/>
      <c r="E546" s="234"/>
      <c r="F546" s="231"/>
      <c r="G546" s="231"/>
      <c r="H546" s="231"/>
      <c r="I546" s="231"/>
      <c r="J546" s="231"/>
      <c r="K546" s="231"/>
      <c r="L546" s="231"/>
      <c r="M546" s="231"/>
      <c r="N546" s="230"/>
      <c r="O546" s="230"/>
      <c r="P546" s="230"/>
      <c r="Q546" s="230"/>
      <c r="R546" s="231"/>
      <c r="S546" s="231"/>
      <c r="T546" s="231"/>
      <c r="U546" s="231"/>
      <c r="V546" s="231"/>
      <c r="W546" s="231"/>
      <c r="X546" s="231"/>
      <c r="Y546" s="210"/>
      <c r="Z546" s="210"/>
      <c r="AA546" s="210"/>
      <c r="AB546" s="210"/>
      <c r="AC546" s="210"/>
      <c r="AD546" s="210"/>
      <c r="AE546" s="210"/>
      <c r="AF546" s="210"/>
      <c r="AG546" s="210" t="s">
        <v>211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5">
      <c r="A547" s="227"/>
      <c r="B547" s="228"/>
      <c r="C547" s="264" t="s">
        <v>873</v>
      </c>
      <c r="D547" s="233"/>
      <c r="E547" s="234">
        <v>1</v>
      </c>
      <c r="F547" s="231"/>
      <c r="G547" s="231"/>
      <c r="H547" s="231"/>
      <c r="I547" s="231"/>
      <c r="J547" s="231"/>
      <c r="K547" s="231"/>
      <c r="L547" s="231"/>
      <c r="M547" s="231"/>
      <c r="N547" s="230"/>
      <c r="O547" s="230"/>
      <c r="P547" s="230"/>
      <c r="Q547" s="230"/>
      <c r="R547" s="231"/>
      <c r="S547" s="231"/>
      <c r="T547" s="231"/>
      <c r="U547" s="231"/>
      <c r="V547" s="231"/>
      <c r="W547" s="231"/>
      <c r="X547" s="231"/>
      <c r="Y547" s="210"/>
      <c r="Z547" s="210"/>
      <c r="AA547" s="210"/>
      <c r="AB547" s="210"/>
      <c r="AC547" s="210"/>
      <c r="AD547" s="210"/>
      <c r="AE547" s="210"/>
      <c r="AF547" s="210"/>
      <c r="AG547" s="210" t="s">
        <v>211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5">
      <c r="A548" s="251">
        <v>144</v>
      </c>
      <c r="B548" s="252" t="s">
        <v>1180</v>
      </c>
      <c r="C548" s="265" t="s">
        <v>1181</v>
      </c>
      <c r="D548" s="253" t="s">
        <v>302</v>
      </c>
      <c r="E548" s="254">
        <v>4</v>
      </c>
      <c r="F548" s="255"/>
      <c r="G548" s="256">
        <f>ROUND(E548*F548,2)</f>
        <v>0</v>
      </c>
      <c r="H548" s="255"/>
      <c r="I548" s="256">
        <f>ROUND(E548*H548,2)</f>
        <v>0</v>
      </c>
      <c r="J548" s="255"/>
      <c r="K548" s="256">
        <f>ROUND(E548*J548,2)</f>
        <v>0</v>
      </c>
      <c r="L548" s="256">
        <v>15</v>
      </c>
      <c r="M548" s="256">
        <f>G548*(1+L548/100)</f>
        <v>0</v>
      </c>
      <c r="N548" s="254">
        <v>0</v>
      </c>
      <c r="O548" s="254">
        <f>ROUND(E548*N548,2)</f>
        <v>0</v>
      </c>
      <c r="P548" s="254">
        <v>0</v>
      </c>
      <c r="Q548" s="254">
        <f>ROUND(E548*P548,2)</f>
        <v>0</v>
      </c>
      <c r="R548" s="256"/>
      <c r="S548" s="256" t="s">
        <v>421</v>
      </c>
      <c r="T548" s="257" t="s">
        <v>710</v>
      </c>
      <c r="U548" s="231">
        <v>0</v>
      </c>
      <c r="V548" s="231">
        <f>ROUND(E548*U548,2)</f>
        <v>0</v>
      </c>
      <c r="W548" s="231"/>
      <c r="X548" s="231" t="s">
        <v>208</v>
      </c>
      <c r="Y548" s="210"/>
      <c r="Z548" s="210"/>
      <c r="AA548" s="210"/>
      <c r="AB548" s="210"/>
      <c r="AC548" s="210"/>
      <c r="AD548" s="210"/>
      <c r="AE548" s="210"/>
      <c r="AF548" s="210"/>
      <c r="AG548" s="210" t="s">
        <v>209</v>
      </c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ht="30.6" outlineLevel="1" x14ac:dyDescent="0.25">
      <c r="A549" s="251">
        <v>145</v>
      </c>
      <c r="B549" s="252" t="s">
        <v>1182</v>
      </c>
      <c r="C549" s="265" t="s">
        <v>1183</v>
      </c>
      <c r="D549" s="253" t="s">
        <v>302</v>
      </c>
      <c r="E549" s="254">
        <v>2</v>
      </c>
      <c r="F549" s="255"/>
      <c r="G549" s="256">
        <f>ROUND(E549*F549,2)</f>
        <v>0</v>
      </c>
      <c r="H549" s="255"/>
      <c r="I549" s="256">
        <f>ROUND(E549*H549,2)</f>
        <v>0</v>
      </c>
      <c r="J549" s="255"/>
      <c r="K549" s="256">
        <f>ROUND(E549*J549,2)</f>
        <v>0</v>
      </c>
      <c r="L549" s="256">
        <v>15</v>
      </c>
      <c r="M549" s="256">
        <f>G549*(1+L549/100)</f>
        <v>0</v>
      </c>
      <c r="N549" s="254">
        <v>0</v>
      </c>
      <c r="O549" s="254">
        <f>ROUND(E549*N549,2)</f>
        <v>0</v>
      </c>
      <c r="P549" s="254">
        <v>0</v>
      </c>
      <c r="Q549" s="254">
        <f>ROUND(E549*P549,2)</f>
        <v>0</v>
      </c>
      <c r="R549" s="256"/>
      <c r="S549" s="256" t="s">
        <v>421</v>
      </c>
      <c r="T549" s="257" t="s">
        <v>710</v>
      </c>
      <c r="U549" s="231">
        <v>0</v>
      </c>
      <c r="V549" s="231">
        <f>ROUND(E549*U549,2)</f>
        <v>0</v>
      </c>
      <c r="W549" s="231"/>
      <c r="X549" s="231" t="s">
        <v>208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209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ht="30.6" outlineLevel="1" x14ac:dyDescent="0.25">
      <c r="A550" s="251">
        <v>146</v>
      </c>
      <c r="B550" s="252" t="s">
        <v>1184</v>
      </c>
      <c r="C550" s="265" t="s">
        <v>1185</v>
      </c>
      <c r="D550" s="253" t="s">
        <v>302</v>
      </c>
      <c r="E550" s="254">
        <v>2</v>
      </c>
      <c r="F550" s="255"/>
      <c r="G550" s="256">
        <f>ROUND(E550*F550,2)</f>
        <v>0</v>
      </c>
      <c r="H550" s="255"/>
      <c r="I550" s="256">
        <f>ROUND(E550*H550,2)</f>
        <v>0</v>
      </c>
      <c r="J550" s="255"/>
      <c r="K550" s="256">
        <f>ROUND(E550*J550,2)</f>
        <v>0</v>
      </c>
      <c r="L550" s="256">
        <v>15</v>
      </c>
      <c r="M550" s="256">
        <f>G550*(1+L550/100)</f>
        <v>0</v>
      </c>
      <c r="N550" s="254">
        <v>0</v>
      </c>
      <c r="O550" s="254">
        <f>ROUND(E550*N550,2)</f>
        <v>0</v>
      </c>
      <c r="P550" s="254">
        <v>0</v>
      </c>
      <c r="Q550" s="254">
        <f>ROUND(E550*P550,2)</f>
        <v>0</v>
      </c>
      <c r="R550" s="256"/>
      <c r="S550" s="256" t="s">
        <v>421</v>
      </c>
      <c r="T550" s="257" t="s">
        <v>710</v>
      </c>
      <c r="U550" s="231">
        <v>0</v>
      </c>
      <c r="V550" s="231">
        <f>ROUND(E550*U550,2)</f>
        <v>0</v>
      </c>
      <c r="W550" s="231"/>
      <c r="X550" s="231" t="s">
        <v>208</v>
      </c>
      <c r="Y550" s="210"/>
      <c r="Z550" s="210"/>
      <c r="AA550" s="210"/>
      <c r="AB550" s="210"/>
      <c r="AC550" s="210"/>
      <c r="AD550" s="210"/>
      <c r="AE550" s="210"/>
      <c r="AF550" s="210"/>
      <c r="AG550" s="210" t="s">
        <v>209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ht="20.399999999999999" outlineLevel="1" x14ac:dyDescent="0.25">
      <c r="A551" s="244">
        <v>147</v>
      </c>
      <c r="B551" s="245" t="s">
        <v>1186</v>
      </c>
      <c r="C551" s="263" t="s">
        <v>1187</v>
      </c>
      <c r="D551" s="246" t="s">
        <v>252</v>
      </c>
      <c r="E551" s="247">
        <v>37.020000000000003</v>
      </c>
      <c r="F551" s="248"/>
      <c r="G551" s="249">
        <f>ROUND(E551*F551,2)</f>
        <v>0</v>
      </c>
      <c r="H551" s="248"/>
      <c r="I551" s="249">
        <f>ROUND(E551*H551,2)</f>
        <v>0</v>
      </c>
      <c r="J551" s="248"/>
      <c r="K551" s="249">
        <f>ROUND(E551*J551,2)</f>
        <v>0</v>
      </c>
      <c r="L551" s="249">
        <v>15</v>
      </c>
      <c r="M551" s="249">
        <f>G551*(1+L551/100)</f>
        <v>0</v>
      </c>
      <c r="N551" s="247">
        <v>4.8599999999999997E-3</v>
      </c>
      <c r="O551" s="247">
        <f>ROUND(E551*N551,2)</f>
        <v>0.18</v>
      </c>
      <c r="P551" s="247">
        <v>0</v>
      </c>
      <c r="Q551" s="247">
        <f>ROUND(E551*P551,2)</f>
        <v>0</v>
      </c>
      <c r="R551" s="249" t="s">
        <v>862</v>
      </c>
      <c r="S551" s="249" t="s">
        <v>207</v>
      </c>
      <c r="T551" s="250" t="s">
        <v>207</v>
      </c>
      <c r="U551" s="231">
        <v>0</v>
      </c>
      <c r="V551" s="231">
        <f>ROUND(E551*U551,2)</f>
        <v>0</v>
      </c>
      <c r="W551" s="231"/>
      <c r="X551" s="231" t="s">
        <v>863</v>
      </c>
      <c r="Y551" s="210"/>
      <c r="Z551" s="210"/>
      <c r="AA551" s="210"/>
      <c r="AB551" s="210"/>
      <c r="AC551" s="210"/>
      <c r="AD551" s="210"/>
      <c r="AE551" s="210"/>
      <c r="AF551" s="210"/>
      <c r="AG551" s="210" t="s">
        <v>864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5">
      <c r="A552" s="227"/>
      <c r="B552" s="228"/>
      <c r="C552" s="264" t="s">
        <v>1188</v>
      </c>
      <c r="D552" s="233"/>
      <c r="E552" s="234">
        <v>3</v>
      </c>
      <c r="F552" s="231"/>
      <c r="G552" s="231"/>
      <c r="H552" s="231"/>
      <c r="I552" s="231"/>
      <c r="J552" s="231"/>
      <c r="K552" s="231"/>
      <c r="L552" s="231"/>
      <c r="M552" s="231"/>
      <c r="N552" s="230"/>
      <c r="O552" s="230"/>
      <c r="P552" s="230"/>
      <c r="Q552" s="230"/>
      <c r="R552" s="231"/>
      <c r="S552" s="231"/>
      <c r="T552" s="231"/>
      <c r="U552" s="231"/>
      <c r="V552" s="231"/>
      <c r="W552" s="231"/>
      <c r="X552" s="231"/>
      <c r="Y552" s="210"/>
      <c r="Z552" s="210"/>
      <c r="AA552" s="210"/>
      <c r="AB552" s="210"/>
      <c r="AC552" s="210"/>
      <c r="AD552" s="210"/>
      <c r="AE552" s="210"/>
      <c r="AF552" s="210"/>
      <c r="AG552" s="210" t="s">
        <v>211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27"/>
      <c r="B553" s="228"/>
      <c r="C553" s="264" t="s">
        <v>1189</v>
      </c>
      <c r="D553" s="233"/>
      <c r="E553" s="234">
        <v>4.8</v>
      </c>
      <c r="F553" s="231"/>
      <c r="G553" s="231"/>
      <c r="H553" s="231"/>
      <c r="I553" s="231"/>
      <c r="J553" s="231"/>
      <c r="K553" s="231"/>
      <c r="L553" s="231"/>
      <c r="M553" s="231"/>
      <c r="N553" s="230"/>
      <c r="O553" s="230"/>
      <c r="P553" s="230"/>
      <c r="Q553" s="230"/>
      <c r="R553" s="231"/>
      <c r="S553" s="231"/>
      <c r="T553" s="231"/>
      <c r="U553" s="231"/>
      <c r="V553" s="231"/>
      <c r="W553" s="231"/>
      <c r="X553" s="231"/>
      <c r="Y553" s="210"/>
      <c r="Z553" s="210"/>
      <c r="AA553" s="210"/>
      <c r="AB553" s="210"/>
      <c r="AC553" s="210"/>
      <c r="AD553" s="210"/>
      <c r="AE553" s="210"/>
      <c r="AF553" s="210"/>
      <c r="AG553" s="210" t="s">
        <v>211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27"/>
      <c r="B554" s="228"/>
      <c r="C554" s="264" t="s">
        <v>1190</v>
      </c>
      <c r="D554" s="233"/>
      <c r="E554" s="234">
        <v>0.9</v>
      </c>
      <c r="F554" s="231"/>
      <c r="G554" s="231"/>
      <c r="H554" s="231"/>
      <c r="I554" s="231"/>
      <c r="J554" s="231"/>
      <c r="K554" s="231"/>
      <c r="L554" s="231"/>
      <c r="M554" s="231"/>
      <c r="N554" s="230"/>
      <c r="O554" s="230"/>
      <c r="P554" s="230"/>
      <c r="Q554" s="230"/>
      <c r="R554" s="231"/>
      <c r="S554" s="231"/>
      <c r="T554" s="231"/>
      <c r="U554" s="231"/>
      <c r="V554" s="231"/>
      <c r="W554" s="231"/>
      <c r="X554" s="231"/>
      <c r="Y554" s="210"/>
      <c r="Z554" s="210"/>
      <c r="AA554" s="210"/>
      <c r="AB554" s="210"/>
      <c r="AC554" s="210"/>
      <c r="AD554" s="210"/>
      <c r="AE554" s="210"/>
      <c r="AF554" s="210"/>
      <c r="AG554" s="210" t="s">
        <v>211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5">
      <c r="A555" s="227"/>
      <c r="B555" s="228"/>
      <c r="C555" s="264" t="s">
        <v>1191</v>
      </c>
      <c r="D555" s="233"/>
      <c r="E555" s="234">
        <v>1.06</v>
      </c>
      <c r="F555" s="231"/>
      <c r="G555" s="231"/>
      <c r="H555" s="231"/>
      <c r="I555" s="231"/>
      <c r="J555" s="231"/>
      <c r="K555" s="231"/>
      <c r="L555" s="231"/>
      <c r="M555" s="231"/>
      <c r="N555" s="230"/>
      <c r="O555" s="230"/>
      <c r="P555" s="230"/>
      <c r="Q555" s="230"/>
      <c r="R555" s="231"/>
      <c r="S555" s="231"/>
      <c r="T555" s="231"/>
      <c r="U555" s="231"/>
      <c r="V555" s="231"/>
      <c r="W555" s="231"/>
      <c r="X555" s="231"/>
      <c r="Y555" s="210"/>
      <c r="Z555" s="210"/>
      <c r="AA555" s="210"/>
      <c r="AB555" s="210"/>
      <c r="AC555" s="210"/>
      <c r="AD555" s="210"/>
      <c r="AE555" s="210"/>
      <c r="AF555" s="210"/>
      <c r="AG555" s="210" t="s">
        <v>211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27"/>
      <c r="B556" s="228"/>
      <c r="C556" s="264" t="s">
        <v>1192</v>
      </c>
      <c r="D556" s="233"/>
      <c r="E556" s="234">
        <v>2.06</v>
      </c>
      <c r="F556" s="231"/>
      <c r="G556" s="231"/>
      <c r="H556" s="231"/>
      <c r="I556" s="231"/>
      <c r="J556" s="231"/>
      <c r="K556" s="231"/>
      <c r="L556" s="231"/>
      <c r="M556" s="231"/>
      <c r="N556" s="230"/>
      <c r="O556" s="230"/>
      <c r="P556" s="230"/>
      <c r="Q556" s="230"/>
      <c r="R556" s="231"/>
      <c r="S556" s="231"/>
      <c r="T556" s="231"/>
      <c r="U556" s="231"/>
      <c r="V556" s="231"/>
      <c r="W556" s="231"/>
      <c r="X556" s="231"/>
      <c r="Y556" s="210"/>
      <c r="Z556" s="210"/>
      <c r="AA556" s="210"/>
      <c r="AB556" s="210"/>
      <c r="AC556" s="210"/>
      <c r="AD556" s="210"/>
      <c r="AE556" s="210"/>
      <c r="AF556" s="210"/>
      <c r="AG556" s="210" t="s">
        <v>211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5">
      <c r="A557" s="227"/>
      <c r="B557" s="228"/>
      <c r="C557" s="264" t="s">
        <v>1193</v>
      </c>
      <c r="D557" s="233"/>
      <c r="E557" s="234">
        <v>4.8</v>
      </c>
      <c r="F557" s="231"/>
      <c r="G557" s="231"/>
      <c r="H557" s="231"/>
      <c r="I557" s="231"/>
      <c r="J557" s="231"/>
      <c r="K557" s="231"/>
      <c r="L557" s="231"/>
      <c r="M557" s="231"/>
      <c r="N557" s="230"/>
      <c r="O557" s="230"/>
      <c r="P557" s="230"/>
      <c r="Q557" s="230"/>
      <c r="R557" s="231"/>
      <c r="S557" s="231"/>
      <c r="T557" s="231"/>
      <c r="U557" s="231"/>
      <c r="V557" s="231"/>
      <c r="W557" s="231"/>
      <c r="X557" s="231"/>
      <c r="Y557" s="210"/>
      <c r="Z557" s="210"/>
      <c r="AA557" s="210"/>
      <c r="AB557" s="210"/>
      <c r="AC557" s="210"/>
      <c r="AD557" s="210"/>
      <c r="AE557" s="210"/>
      <c r="AF557" s="210"/>
      <c r="AG557" s="210" t="s">
        <v>211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5">
      <c r="A558" s="227"/>
      <c r="B558" s="228"/>
      <c r="C558" s="264" t="s">
        <v>1194</v>
      </c>
      <c r="D558" s="233"/>
      <c r="E558" s="234">
        <v>1.5</v>
      </c>
      <c r="F558" s="231"/>
      <c r="G558" s="231"/>
      <c r="H558" s="231"/>
      <c r="I558" s="231"/>
      <c r="J558" s="231"/>
      <c r="K558" s="231"/>
      <c r="L558" s="231"/>
      <c r="M558" s="231"/>
      <c r="N558" s="230"/>
      <c r="O558" s="230"/>
      <c r="P558" s="230"/>
      <c r="Q558" s="230"/>
      <c r="R558" s="231"/>
      <c r="S558" s="231"/>
      <c r="T558" s="231"/>
      <c r="U558" s="231"/>
      <c r="V558" s="231"/>
      <c r="W558" s="231"/>
      <c r="X558" s="231"/>
      <c r="Y558" s="210"/>
      <c r="Z558" s="210"/>
      <c r="AA558" s="210"/>
      <c r="AB558" s="210"/>
      <c r="AC558" s="210"/>
      <c r="AD558" s="210"/>
      <c r="AE558" s="210"/>
      <c r="AF558" s="210"/>
      <c r="AG558" s="210" t="s">
        <v>211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5">
      <c r="A559" s="227"/>
      <c r="B559" s="228"/>
      <c r="C559" s="264" t="s">
        <v>1195</v>
      </c>
      <c r="D559" s="233"/>
      <c r="E559" s="234">
        <v>10.8</v>
      </c>
      <c r="F559" s="231"/>
      <c r="G559" s="231"/>
      <c r="H559" s="231"/>
      <c r="I559" s="231"/>
      <c r="J559" s="231"/>
      <c r="K559" s="231"/>
      <c r="L559" s="231"/>
      <c r="M559" s="231"/>
      <c r="N559" s="230"/>
      <c r="O559" s="230"/>
      <c r="P559" s="230"/>
      <c r="Q559" s="230"/>
      <c r="R559" s="231"/>
      <c r="S559" s="231"/>
      <c r="T559" s="231"/>
      <c r="U559" s="231"/>
      <c r="V559" s="231"/>
      <c r="W559" s="231"/>
      <c r="X559" s="231"/>
      <c r="Y559" s="210"/>
      <c r="Z559" s="210"/>
      <c r="AA559" s="210"/>
      <c r="AB559" s="210"/>
      <c r="AC559" s="210"/>
      <c r="AD559" s="210"/>
      <c r="AE559" s="210"/>
      <c r="AF559" s="210"/>
      <c r="AG559" s="210" t="s">
        <v>211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5">
      <c r="A560" s="227"/>
      <c r="B560" s="228"/>
      <c r="C560" s="264" t="s">
        <v>1196</v>
      </c>
      <c r="D560" s="233"/>
      <c r="E560" s="234">
        <v>8.1</v>
      </c>
      <c r="F560" s="231"/>
      <c r="G560" s="231"/>
      <c r="H560" s="231"/>
      <c r="I560" s="231"/>
      <c r="J560" s="231"/>
      <c r="K560" s="231"/>
      <c r="L560" s="231"/>
      <c r="M560" s="231"/>
      <c r="N560" s="230"/>
      <c r="O560" s="230"/>
      <c r="P560" s="230"/>
      <c r="Q560" s="230"/>
      <c r="R560" s="231"/>
      <c r="S560" s="231"/>
      <c r="T560" s="231"/>
      <c r="U560" s="231"/>
      <c r="V560" s="231"/>
      <c r="W560" s="231"/>
      <c r="X560" s="231"/>
      <c r="Y560" s="210"/>
      <c r="Z560" s="210"/>
      <c r="AA560" s="210"/>
      <c r="AB560" s="210"/>
      <c r="AC560" s="210"/>
      <c r="AD560" s="210"/>
      <c r="AE560" s="210"/>
      <c r="AF560" s="210"/>
      <c r="AG560" s="210" t="s">
        <v>211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ht="20.399999999999999" outlineLevel="1" x14ac:dyDescent="0.25">
      <c r="A561" s="244">
        <v>148</v>
      </c>
      <c r="B561" s="245" t="s">
        <v>1197</v>
      </c>
      <c r="C561" s="263" t="s">
        <v>1198</v>
      </c>
      <c r="D561" s="246" t="s">
        <v>302</v>
      </c>
      <c r="E561" s="247">
        <v>1</v>
      </c>
      <c r="F561" s="248"/>
      <c r="G561" s="249">
        <f>ROUND(E561*F561,2)</f>
        <v>0</v>
      </c>
      <c r="H561" s="248"/>
      <c r="I561" s="249">
        <f>ROUND(E561*H561,2)</f>
        <v>0</v>
      </c>
      <c r="J561" s="248"/>
      <c r="K561" s="249">
        <f>ROUND(E561*J561,2)</f>
        <v>0</v>
      </c>
      <c r="L561" s="249">
        <v>15</v>
      </c>
      <c r="M561" s="249">
        <f>G561*(1+L561/100)</f>
        <v>0</v>
      </c>
      <c r="N561" s="247">
        <v>2.9000000000000001E-2</v>
      </c>
      <c r="O561" s="247">
        <f>ROUND(E561*N561,2)</f>
        <v>0.03</v>
      </c>
      <c r="P561" s="247">
        <v>0</v>
      </c>
      <c r="Q561" s="247">
        <f>ROUND(E561*P561,2)</f>
        <v>0</v>
      </c>
      <c r="R561" s="249" t="s">
        <v>862</v>
      </c>
      <c r="S561" s="249" t="s">
        <v>207</v>
      </c>
      <c r="T561" s="250" t="s">
        <v>207</v>
      </c>
      <c r="U561" s="231">
        <v>0</v>
      </c>
      <c r="V561" s="231">
        <f>ROUND(E561*U561,2)</f>
        <v>0</v>
      </c>
      <c r="W561" s="231"/>
      <c r="X561" s="231" t="s">
        <v>863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864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7"/>
      <c r="B562" s="228"/>
      <c r="C562" s="264" t="s">
        <v>878</v>
      </c>
      <c r="D562" s="233"/>
      <c r="E562" s="234"/>
      <c r="F562" s="231"/>
      <c r="G562" s="231"/>
      <c r="H562" s="231"/>
      <c r="I562" s="231"/>
      <c r="J562" s="231"/>
      <c r="K562" s="231"/>
      <c r="L562" s="231"/>
      <c r="M562" s="231"/>
      <c r="N562" s="230"/>
      <c r="O562" s="230"/>
      <c r="P562" s="230"/>
      <c r="Q562" s="230"/>
      <c r="R562" s="231"/>
      <c r="S562" s="231"/>
      <c r="T562" s="231"/>
      <c r="U562" s="231"/>
      <c r="V562" s="231"/>
      <c r="W562" s="231"/>
      <c r="X562" s="231"/>
      <c r="Y562" s="210"/>
      <c r="Z562" s="210"/>
      <c r="AA562" s="210"/>
      <c r="AB562" s="210"/>
      <c r="AC562" s="210"/>
      <c r="AD562" s="210"/>
      <c r="AE562" s="210"/>
      <c r="AF562" s="210"/>
      <c r="AG562" s="210" t="s">
        <v>211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27"/>
      <c r="B563" s="228"/>
      <c r="C563" s="264" t="s">
        <v>879</v>
      </c>
      <c r="D563" s="233"/>
      <c r="E563" s="234">
        <v>1</v>
      </c>
      <c r="F563" s="231"/>
      <c r="G563" s="231"/>
      <c r="H563" s="231"/>
      <c r="I563" s="231"/>
      <c r="J563" s="231"/>
      <c r="K563" s="231"/>
      <c r="L563" s="231"/>
      <c r="M563" s="231"/>
      <c r="N563" s="230"/>
      <c r="O563" s="230"/>
      <c r="P563" s="230"/>
      <c r="Q563" s="230"/>
      <c r="R563" s="231"/>
      <c r="S563" s="231"/>
      <c r="T563" s="231"/>
      <c r="U563" s="231"/>
      <c r="V563" s="231"/>
      <c r="W563" s="231"/>
      <c r="X563" s="231"/>
      <c r="Y563" s="210"/>
      <c r="Z563" s="210"/>
      <c r="AA563" s="210"/>
      <c r="AB563" s="210"/>
      <c r="AC563" s="210"/>
      <c r="AD563" s="210"/>
      <c r="AE563" s="210"/>
      <c r="AF563" s="210"/>
      <c r="AG563" s="210" t="s">
        <v>211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ht="20.399999999999999" outlineLevel="1" x14ac:dyDescent="0.25">
      <c r="A564" s="251">
        <v>149</v>
      </c>
      <c r="B564" s="252" t="s">
        <v>1199</v>
      </c>
      <c r="C564" s="265" t="s">
        <v>1200</v>
      </c>
      <c r="D564" s="253" t="s">
        <v>302</v>
      </c>
      <c r="E564" s="254">
        <v>1</v>
      </c>
      <c r="F564" s="255"/>
      <c r="G564" s="256">
        <f>ROUND(E564*F564,2)</f>
        <v>0</v>
      </c>
      <c r="H564" s="255"/>
      <c r="I564" s="256">
        <f>ROUND(E564*H564,2)</f>
        <v>0</v>
      </c>
      <c r="J564" s="255"/>
      <c r="K564" s="256">
        <f>ROUND(E564*J564,2)</f>
        <v>0</v>
      </c>
      <c r="L564" s="256">
        <v>15</v>
      </c>
      <c r="M564" s="256">
        <f>G564*(1+L564/100)</f>
        <v>0</v>
      </c>
      <c r="N564" s="254">
        <v>0.05</v>
      </c>
      <c r="O564" s="254">
        <f>ROUND(E564*N564,2)</f>
        <v>0.05</v>
      </c>
      <c r="P564" s="254">
        <v>0</v>
      </c>
      <c r="Q564" s="254">
        <f>ROUND(E564*P564,2)</f>
        <v>0</v>
      </c>
      <c r="R564" s="256"/>
      <c r="S564" s="256" t="s">
        <v>421</v>
      </c>
      <c r="T564" s="257" t="s">
        <v>710</v>
      </c>
      <c r="U564" s="231">
        <v>0</v>
      </c>
      <c r="V564" s="231">
        <f>ROUND(E564*U564,2)</f>
        <v>0</v>
      </c>
      <c r="W564" s="231"/>
      <c r="X564" s="231" t="s">
        <v>863</v>
      </c>
      <c r="Y564" s="210"/>
      <c r="Z564" s="210"/>
      <c r="AA564" s="210"/>
      <c r="AB564" s="210"/>
      <c r="AC564" s="210"/>
      <c r="AD564" s="210"/>
      <c r="AE564" s="210"/>
      <c r="AF564" s="210"/>
      <c r="AG564" s="210" t="s">
        <v>864</v>
      </c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ht="20.399999999999999" outlineLevel="1" x14ac:dyDescent="0.25">
      <c r="A565" s="251">
        <v>150</v>
      </c>
      <c r="B565" s="252" t="s">
        <v>1201</v>
      </c>
      <c r="C565" s="265" t="s">
        <v>1202</v>
      </c>
      <c r="D565" s="253" t="s">
        <v>302</v>
      </c>
      <c r="E565" s="254">
        <v>1</v>
      </c>
      <c r="F565" s="255"/>
      <c r="G565" s="256">
        <f>ROUND(E565*F565,2)</f>
        <v>0</v>
      </c>
      <c r="H565" s="255"/>
      <c r="I565" s="256">
        <f>ROUND(E565*H565,2)</f>
        <v>0</v>
      </c>
      <c r="J565" s="255"/>
      <c r="K565" s="256">
        <f>ROUND(E565*J565,2)</f>
        <v>0</v>
      </c>
      <c r="L565" s="256">
        <v>15</v>
      </c>
      <c r="M565" s="256">
        <f>G565*(1+L565/100)</f>
        <v>0</v>
      </c>
      <c r="N565" s="254">
        <v>0.05</v>
      </c>
      <c r="O565" s="254">
        <f>ROUND(E565*N565,2)</f>
        <v>0.05</v>
      </c>
      <c r="P565" s="254">
        <v>0</v>
      </c>
      <c r="Q565" s="254">
        <f>ROUND(E565*P565,2)</f>
        <v>0</v>
      </c>
      <c r="R565" s="256"/>
      <c r="S565" s="256" t="s">
        <v>421</v>
      </c>
      <c r="T565" s="257" t="s">
        <v>710</v>
      </c>
      <c r="U565" s="231">
        <v>0</v>
      </c>
      <c r="V565" s="231">
        <f>ROUND(E565*U565,2)</f>
        <v>0</v>
      </c>
      <c r="W565" s="231"/>
      <c r="X565" s="231" t="s">
        <v>863</v>
      </c>
      <c r="Y565" s="210"/>
      <c r="Z565" s="210"/>
      <c r="AA565" s="210"/>
      <c r="AB565" s="210"/>
      <c r="AC565" s="210"/>
      <c r="AD565" s="210"/>
      <c r="AE565" s="210"/>
      <c r="AF565" s="210"/>
      <c r="AG565" s="210" t="s">
        <v>864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ht="20.399999999999999" outlineLevel="1" x14ac:dyDescent="0.25">
      <c r="A566" s="251">
        <v>151</v>
      </c>
      <c r="B566" s="252" t="s">
        <v>1203</v>
      </c>
      <c r="C566" s="265" t="s">
        <v>1204</v>
      </c>
      <c r="D566" s="253" t="s">
        <v>302</v>
      </c>
      <c r="E566" s="254">
        <v>3</v>
      </c>
      <c r="F566" s="255"/>
      <c r="G566" s="256">
        <f>ROUND(E566*F566,2)</f>
        <v>0</v>
      </c>
      <c r="H566" s="255"/>
      <c r="I566" s="256">
        <f>ROUND(E566*H566,2)</f>
        <v>0</v>
      </c>
      <c r="J566" s="255"/>
      <c r="K566" s="256">
        <f>ROUND(E566*J566,2)</f>
        <v>0</v>
      </c>
      <c r="L566" s="256">
        <v>15</v>
      </c>
      <c r="M566" s="256">
        <f>G566*(1+L566/100)</f>
        <v>0</v>
      </c>
      <c r="N566" s="254">
        <v>0.05</v>
      </c>
      <c r="O566" s="254">
        <f>ROUND(E566*N566,2)</f>
        <v>0.15</v>
      </c>
      <c r="P566" s="254">
        <v>0</v>
      </c>
      <c r="Q566" s="254">
        <f>ROUND(E566*P566,2)</f>
        <v>0</v>
      </c>
      <c r="R566" s="256"/>
      <c r="S566" s="256" t="s">
        <v>421</v>
      </c>
      <c r="T566" s="257" t="s">
        <v>710</v>
      </c>
      <c r="U566" s="231">
        <v>0</v>
      </c>
      <c r="V566" s="231">
        <f>ROUND(E566*U566,2)</f>
        <v>0</v>
      </c>
      <c r="W566" s="231"/>
      <c r="X566" s="231" t="s">
        <v>863</v>
      </c>
      <c r="Y566" s="210"/>
      <c r="Z566" s="210"/>
      <c r="AA566" s="210"/>
      <c r="AB566" s="210"/>
      <c r="AC566" s="210"/>
      <c r="AD566" s="210"/>
      <c r="AE566" s="210"/>
      <c r="AF566" s="210"/>
      <c r="AG566" s="210" t="s">
        <v>864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5">
      <c r="A567" s="244">
        <v>152</v>
      </c>
      <c r="B567" s="245" t="s">
        <v>1205</v>
      </c>
      <c r="C567" s="263" t="s">
        <v>1206</v>
      </c>
      <c r="D567" s="246" t="s">
        <v>302</v>
      </c>
      <c r="E567" s="247">
        <v>2</v>
      </c>
      <c r="F567" s="248"/>
      <c r="G567" s="249">
        <f>ROUND(E567*F567,2)</f>
        <v>0</v>
      </c>
      <c r="H567" s="248"/>
      <c r="I567" s="249">
        <f>ROUND(E567*H567,2)</f>
        <v>0</v>
      </c>
      <c r="J567" s="248"/>
      <c r="K567" s="249">
        <f>ROUND(E567*J567,2)</f>
        <v>0</v>
      </c>
      <c r="L567" s="249">
        <v>15</v>
      </c>
      <c r="M567" s="249">
        <f>G567*(1+L567/100)</f>
        <v>0</v>
      </c>
      <c r="N567" s="247">
        <v>2.5000000000000001E-2</v>
      </c>
      <c r="O567" s="247">
        <f>ROUND(E567*N567,2)</f>
        <v>0.05</v>
      </c>
      <c r="P567" s="247">
        <v>0</v>
      </c>
      <c r="Q567" s="247">
        <f>ROUND(E567*P567,2)</f>
        <v>0</v>
      </c>
      <c r="R567" s="249"/>
      <c r="S567" s="249" t="s">
        <v>421</v>
      </c>
      <c r="T567" s="250" t="s">
        <v>710</v>
      </c>
      <c r="U567" s="231">
        <v>0</v>
      </c>
      <c r="V567" s="231">
        <f>ROUND(E567*U567,2)</f>
        <v>0</v>
      </c>
      <c r="W567" s="231"/>
      <c r="X567" s="231" t="s">
        <v>863</v>
      </c>
      <c r="Y567" s="210"/>
      <c r="Z567" s="210"/>
      <c r="AA567" s="210"/>
      <c r="AB567" s="210"/>
      <c r="AC567" s="210"/>
      <c r="AD567" s="210"/>
      <c r="AE567" s="210"/>
      <c r="AF567" s="210"/>
      <c r="AG567" s="210" t="s">
        <v>864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5">
      <c r="A568" s="227"/>
      <c r="B568" s="228"/>
      <c r="C568" s="264" t="s">
        <v>876</v>
      </c>
      <c r="D568" s="233"/>
      <c r="E568" s="234">
        <v>2</v>
      </c>
      <c r="F568" s="231"/>
      <c r="G568" s="231"/>
      <c r="H568" s="231"/>
      <c r="I568" s="231"/>
      <c r="J568" s="231"/>
      <c r="K568" s="231"/>
      <c r="L568" s="231"/>
      <c r="M568" s="231"/>
      <c r="N568" s="230"/>
      <c r="O568" s="230"/>
      <c r="P568" s="230"/>
      <c r="Q568" s="230"/>
      <c r="R568" s="231"/>
      <c r="S568" s="231"/>
      <c r="T568" s="231"/>
      <c r="U568" s="231"/>
      <c r="V568" s="231"/>
      <c r="W568" s="231"/>
      <c r="X568" s="231"/>
      <c r="Y568" s="210"/>
      <c r="Z568" s="210"/>
      <c r="AA568" s="210"/>
      <c r="AB568" s="210"/>
      <c r="AC568" s="210"/>
      <c r="AD568" s="210"/>
      <c r="AE568" s="210"/>
      <c r="AF568" s="210"/>
      <c r="AG568" s="210" t="s">
        <v>211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44">
        <v>153</v>
      </c>
      <c r="B569" s="245" t="s">
        <v>1207</v>
      </c>
      <c r="C569" s="263" t="s">
        <v>1208</v>
      </c>
      <c r="D569" s="246" t="s">
        <v>302</v>
      </c>
      <c r="E569" s="247">
        <v>2</v>
      </c>
      <c r="F569" s="248"/>
      <c r="G569" s="249">
        <f>ROUND(E569*F569,2)</f>
        <v>0</v>
      </c>
      <c r="H569" s="248"/>
      <c r="I569" s="249">
        <f>ROUND(E569*H569,2)</f>
        <v>0</v>
      </c>
      <c r="J569" s="248"/>
      <c r="K569" s="249">
        <f>ROUND(E569*J569,2)</f>
        <v>0</v>
      </c>
      <c r="L569" s="249">
        <v>15</v>
      </c>
      <c r="M569" s="249">
        <f>G569*(1+L569/100)</f>
        <v>0</v>
      </c>
      <c r="N569" s="247">
        <v>2.5000000000000001E-2</v>
      </c>
      <c r="O569" s="247">
        <f>ROUND(E569*N569,2)</f>
        <v>0.05</v>
      </c>
      <c r="P569" s="247">
        <v>0</v>
      </c>
      <c r="Q569" s="247">
        <f>ROUND(E569*P569,2)</f>
        <v>0</v>
      </c>
      <c r="R569" s="249"/>
      <c r="S569" s="249" t="s">
        <v>421</v>
      </c>
      <c r="T569" s="250" t="s">
        <v>710</v>
      </c>
      <c r="U569" s="231">
        <v>0</v>
      </c>
      <c r="V569" s="231">
        <f>ROUND(E569*U569,2)</f>
        <v>0</v>
      </c>
      <c r="W569" s="231"/>
      <c r="X569" s="231" t="s">
        <v>863</v>
      </c>
      <c r="Y569" s="210"/>
      <c r="Z569" s="210"/>
      <c r="AA569" s="210"/>
      <c r="AB569" s="210"/>
      <c r="AC569" s="210"/>
      <c r="AD569" s="210"/>
      <c r="AE569" s="210"/>
      <c r="AF569" s="210"/>
      <c r="AG569" s="210" t="s">
        <v>864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5">
      <c r="A570" s="227"/>
      <c r="B570" s="228"/>
      <c r="C570" s="264" t="s">
        <v>877</v>
      </c>
      <c r="D570" s="233"/>
      <c r="E570" s="234">
        <v>2</v>
      </c>
      <c r="F570" s="231"/>
      <c r="G570" s="231"/>
      <c r="H570" s="231"/>
      <c r="I570" s="231"/>
      <c r="J570" s="231"/>
      <c r="K570" s="231"/>
      <c r="L570" s="231"/>
      <c r="M570" s="231"/>
      <c r="N570" s="230"/>
      <c r="O570" s="230"/>
      <c r="P570" s="230"/>
      <c r="Q570" s="230"/>
      <c r="R570" s="231"/>
      <c r="S570" s="231"/>
      <c r="T570" s="231"/>
      <c r="U570" s="231"/>
      <c r="V570" s="231"/>
      <c r="W570" s="231"/>
      <c r="X570" s="231"/>
      <c r="Y570" s="210"/>
      <c r="Z570" s="210"/>
      <c r="AA570" s="210"/>
      <c r="AB570" s="210"/>
      <c r="AC570" s="210"/>
      <c r="AD570" s="210"/>
      <c r="AE570" s="210"/>
      <c r="AF570" s="210"/>
      <c r="AG570" s="210" t="s">
        <v>211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5">
      <c r="A571" s="244">
        <v>154</v>
      </c>
      <c r="B571" s="245" t="s">
        <v>1209</v>
      </c>
      <c r="C571" s="263" t="s">
        <v>1210</v>
      </c>
      <c r="D571" s="246" t="s">
        <v>302</v>
      </c>
      <c r="E571" s="247">
        <v>1</v>
      </c>
      <c r="F571" s="248"/>
      <c r="G571" s="249">
        <f>ROUND(E571*F571,2)</f>
        <v>0</v>
      </c>
      <c r="H571" s="248"/>
      <c r="I571" s="249">
        <f>ROUND(E571*H571,2)</f>
        <v>0</v>
      </c>
      <c r="J571" s="248"/>
      <c r="K571" s="249">
        <f>ROUND(E571*J571,2)</f>
        <v>0</v>
      </c>
      <c r="L571" s="249">
        <v>15</v>
      </c>
      <c r="M571" s="249">
        <f>G571*(1+L571/100)</f>
        <v>0</v>
      </c>
      <c r="N571" s="247">
        <v>2.5000000000000001E-2</v>
      </c>
      <c r="O571" s="247">
        <f>ROUND(E571*N571,2)</f>
        <v>0.03</v>
      </c>
      <c r="P571" s="247">
        <v>0</v>
      </c>
      <c r="Q571" s="247">
        <f>ROUND(E571*P571,2)</f>
        <v>0</v>
      </c>
      <c r="R571" s="249"/>
      <c r="S571" s="249" t="s">
        <v>421</v>
      </c>
      <c r="T571" s="250" t="s">
        <v>710</v>
      </c>
      <c r="U571" s="231">
        <v>0</v>
      </c>
      <c r="V571" s="231">
        <f>ROUND(E571*U571,2)</f>
        <v>0</v>
      </c>
      <c r="W571" s="231"/>
      <c r="X571" s="231" t="s">
        <v>863</v>
      </c>
      <c r="Y571" s="210"/>
      <c r="Z571" s="210"/>
      <c r="AA571" s="210"/>
      <c r="AB571" s="210"/>
      <c r="AC571" s="210"/>
      <c r="AD571" s="210"/>
      <c r="AE571" s="210"/>
      <c r="AF571" s="210"/>
      <c r="AG571" s="210" t="s">
        <v>864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5">
      <c r="A572" s="227"/>
      <c r="B572" s="228"/>
      <c r="C572" s="264" t="s">
        <v>872</v>
      </c>
      <c r="D572" s="233"/>
      <c r="E572" s="234"/>
      <c r="F572" s="231"/>
      <c r="G572" s="231"/>
      <c r="H572" s="231"/>
      <c r="I572" s="231"/>
      <c r="J572" s="231"/>
      <c r="K572" s="231"/>
      <c r="L572" s="231"/>
      <c r="M572" s="231"/>
      <c r="N572" s="230"/>
      <c r="O572" s="230"/>
      <c r="P572" s="230"/>
      <c r="Q572" s="230"/>
      <c r="R572" s="231"/>
      <c r="S572" s="231"/>
      <c r="T572" s="231"/>
      <c r="U572" s="231"/>
      <c r="V572" s="231"/>
      <c r="W572" s="231"/>
      <c r="X572" s="231"/>
      <c r="Y572" s="210"/>
      <c r="Z572" s="210"/>
      <c r="AA572" s="210"/>
      <c r="AB572" s="210"/>
      <c r="AC572" s="210"/>
      <c r="AD572" s="210"/>
      <c r="AE572" s="210"/>
      <c r="AF572" s="210"/>
      <c r="AG572" s="210" t="s">
        <v>211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27"/>
      <c r="B573" s="228"/>
      <c r="C573" s="264" t="s">
        <v>873</v>
      </c>
      <c r="D573" s="233"/>
      <c r="E573" s="234">
        <v>1</v>
      </c>
      <c r="F573" s="231"/>
      <c r="G573" s="231"/>
      <c r="H573" s="231"/>
      <c r="I573" s="231"/>
      <c r="J573" s="231"/>
      <c r="K573" s="231"/>
      <c r="L573" s="231"/>
      <c r="M573" s="231"/>
      <c r="N573" s="230"/>
      <c r="O573" s="230"/>
      <c r="P573" s="230"/>
      <c r="Q573" s="230"/>
      <c r="R573" s="231"/>
      <c r="S573" s="231"/>
      <c r="T573" s="231"/>
      <c r="U573" s="231"/>
      <c r="V573" s="231"/>
      <c r="W573" s="231"/>
      <c r="X573" s="231"/>
      <c r="Y573" s="210"/>
      <c r="Z573" s="210"/>
      <c r="AA573" s="210"/>
      <c r="AB573" s="210"/>
      <c r="AC573" s="210"/>
      <c r="AD573" s="210"/>
      <c r="AE573" s="210"/>
      <c r="AF573" s="210"/>
      <c r="AG573" s="210" t="s">
        <v>211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5">
      <c r="A574" s="227">
        <v>155</v>
      </c>
      <c r="B574" s="228" t="s">
        <v>1211</v>
      </c>
      <c r="C574" s="277" t="s">
        <v>1212</v>
      </c>
      <c r="D574" s="229" t="s">
        <v>0</v>
      </c>
      <c r="E574" s="276"/>
      <c r="F574" s="232"/>
      <c r="G574" s="231">
        <f>ROUND(E574*F574,2)</f>
        <v>0</v>
      </c>
      <c r="H574" s="232"/>
      <c r="I574" s="231">
        <f>ROUND(E574*H574,2)</f>
        <v>0</v>
      </c>
      <c r="J574" s="232"/>
      <c r="K574" s="231">
        <f>ROUND(E574*J574,2)</f>
        <v>0</v>
      </c>
      <c r="L574" s="231">
        <v>15</v>
      </c>
      <c r="M574" s="231">
        <f>G574*(1+L574/100)</f>
        <v>0</v>
      </c>
      <c r="N574" s="230">
        <v>0</v>
      </c>
      <c r="O574" s="230">
        <f>ROUND(E574*N574,2)</f>
        <v>0</v>
      </c>
      <c r="P574" s="230">
        <v>0</v>
      </c>
      <c r="Q574" s="230">
        <f>ROUND(E574*P574,2)</f>
        <v>0</v>
      </c>
      <c r="R574" s="231"/>
      <c r="S574" s="231" t="s">
        <v>207</v>
      </c>
      <c r="T574" s="231" t="s">
        <v>207</v>
      </c>
      <c r="U574" s="231">
        <v>0</v>
      </c>
      <c r="V574" s="231">
        <f>ROUND(E574*U574,2)</f>
        <v>0</v>
      </c>
      <c r="W574" s="231"/>
      <c r="X574" s="231" t="s">
        <v>933</v>
      </c>
      <c r="Y574" s="210"/>
      <c r="Z574" s="210"/>
      <c r="AA574" s="210"/>
      <c r="AB574" s="210"/>
      <c r="AC574" s="210"/>
      <c r="AD574" s="210"/>
      <c r="AE574" s="210"/>
      <c r="AF574" s="210"/>
      <c r="AG574" s="210" t="s">
        <v>934</v>
      </c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x14ac:dyDescent="0.25">
      <c r="A575" s="238" t="s">
        <v>202</v>
      </c>
      <c r="B575" s="239" t="s">
        <v>145</v>
      </c>
      <c r="C575" s="262" t="s">
        <v>146</v>
      </c>
      <c r="D575" s="240"/>
      <c r="E575" s="241"/>
      <c r="F575" s="242"/>
      <c r="G575" s="242">
        <f>SUMIF(AG576:AG626,"&lt;&gt;NOR",G576:G626)</f>
        <v>0</v>
      </c>
      <c r="H575" s="242"/>
      <c r="I575" s="242">
        <f>SUM(I576:I626)</f>
        <v>0</v>
      </c>
      <c r="J575" s="242"/>
      <c r="K575" s="242">
        <f>SUM(K576:K626)</f>
        <v>0</v>
      </c>
      <c r="L575" s="242"/>
      <c r="M575" s="242">
        <f>SUM(M576:M626)</f>
        <v>0</v>
      </c>
      <c r="N575" s="241"/>
      <c r="O575" s="241">
        <f>SUM(O576:O626)</f>
        <v>0.75</v>
      </c>
      <c r="P575" s="241"/>
      <c r="Q575" s="241">
        <f>SUM(Q576:Q626)</f>
        <v>0</v>
      </c>
      <c r="R575" s="242"/>
      <c r="S575" s="242"/>
      <c r="T575" s="243"/>
      <c r="U575" s="237"/>
      <c r="V575" s="237">
        <f>SUM(V576:V626)</f>
        <v>59.769999999999996</v>
      </c>
      <c r="W575" s="237"/>
      <c r="X575" s="237"/>
      <c r="AG575" t="s">
        <v>203</v>
      </c>
    </row>
    <row r="576" spans="1:60" outlineLevel="1" x14ac:dyDescent="0.25">
      <c r="A576" s="244">
        <v>156</v>
      </c>
      <c r="B576" s="245" t="s">
        <v>1213</v>
      </c>
      <c r="C576" s="263" t="s">
        <v>1214</v>
      </c>
      <c r="D576" s="246" t="s">
        <v>499</v>
      </c>
      <c r="E576" s="247">
        <v>667.14710000000002</v>
      </c>
      <c r="F576" s="248"/>
      <c r="G576" s="249">
        <f>ROUND(E576*F576,2)</f>
        <v>0</v>
      </c>
      <c r="H576" s="248"/>
      <c r="I576" s="249">
        <f>ROUND(E576*H576,2)</f>
        <v>0</v>
      </c>
      <c r="J576" s="248"/>
      <c r="K576" s="249">
        <f>ROUND(E576*J576,2)</f>
        <v>0</v>
      </c>
      <c r="L576" s="249">
        <v>15</v>
      </c>
      <c r="M576" s="249">
        <f>G576*(1+L576/100)</f>
        <v>0</v>
      </c>
      <c r="N576" s="247">
        <v>5.0000000000000002E-5</v>
      </c>
      <c r="O576" s="247">
        <f>ROUND(E576*N576,2)</f>
        <v>0.03</v>
      </c>
      <c r="P576" s="247">
        <v>0</v>
      </c>
      <c r="Q576" s="247">
        <f>ROUND(E576*P576,2)</f>
        <v>0</v>
      </c>
      <c r="R576" s="249"/>
      <c r="S576" s="249" t="s">
        <v>207</v>
      </c>
      <c r="T576" s="250" t="s">
        <v>207</v>
      </c>
      <c r="U576" s="231">
        <v>0.08</v>
      </c>
      <c r="V576" s="231">
        <f>ROUND(E576*U576,2)</f>
        <v>53.37</v>
      </c>
      <c r="W576" s="231"/>
      <c r="X576" s="231" t="s">
        <v>208</v>
      </c>
      <c r="Y576" s="210"/>
      <c r="Z576" s="210"/>
      <c r="AA576" s="210"/>
      <c r="AB576" s="210"/>
      <c r="AC576" s="210"/>
      <c r="AD576" s="210"/>
      <c r="AE576" s="210"/>
      <c r="AF576" s="210"/>
      <c r="AG576" s="210" t="s">
        <v>209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5">
      <c r="A577" s="227"/>
      <c r="B577" s="228"/>
      <c r="C577" s="264" t="s">
        <v>1215</v>
      </c>
      <c r="D577" s="233"/>
      <c r="E577" s="234"/>
      <c r="F577" s="231"/>
      <c r="G577" s="231"/>
      <c r="H577" s="231"/>
      <c r="I577" s="231"/>
      <c r="J577" s="231"/>
      <c r="K577" s="231"/>
      <c r="L577" s="231"/>
      <c r="M577" s="231"/>
      <c r="N577" s="230"/>
      <c r="O577" s="230"/>
      <c r="P577" s="230"/>
      <c r="Q577" s="230"/>
      <c r="R577" s="231"/>
      <c r="S577" s="231"/>
      <c r="T577" s="231"/>
      <c r="U577" s="231"/>
      <c r="V577" s="231"/>
      <c r="W577" s="231"/>
      <c r="X577" s="231"/>
      <c r="Y577" s="210"/>
      <c r="Z577" s="210"/>
      <c r="AA577" s="210"/>
      <c r="AB577" s="210"/>
      <c r="AC577" s="210"/>
      <c r="AD577" s="210"/>
      <c r="AE577" s="210"/>
      <c r="AF577" s="210"/>
      <c r="AG577" s="210" t="s">
        <v>211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5">
      <c r="A578" s="227"/>
      <c r="B578" s="228"/>
      <c r="C578" s="264" t="s">
        <v>1216</v>
      </c>
      <c r="D578" s="233"/>
      <c r="E578" s="234">
        <v>70.95</v>
      </c>
      <c r="F578" s="231"/>
      <c r="G578" s="231"/>
      <c r="H578" s="231"/>
      <c r="I578" s="231"/>
      <c r="J578" s="231"/>
      <c r="K578" s="231"/>
      <c r="L578" s="231"/>
      <c r="M578" s="231"/>
      <c r="N578" s="230"/>
      <c r="O578" s="230"/>
      <c r="P578" s="230"/>
      <c r="Q578" s="230"/>
      <c r="R578" s="231"/>
      <c r="S578" s="231"/>
      <c r="T578" s="231"/>
      <c r="U578" s="231"/>
      <c r="V578" s="231"/>
      <c r="W578" s="231"/>
      <c r="X578" s="231"/>
      <c r="Y578" s="210"/>
      <c r="Z578" s="210"/>
      <c r="AA578" s="210"/>
      <c r="AB578" s="210"/>
      <c r="AC578" s="210"/>
      <c r="AD578" s="210"/>
      <c r="AE578" s="210"/>
      <c r="AF578" s="210"/>
      <c r="AG578" s="210" t="s">
        <v>211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5">
      <c r="A579" s="227"/>
      <c r="B579" s="228"/>
      <c r="C579" s="264" t="s">
        <v>1217</v>
      </c>
      <c r="D579" s="233"/>
      <c r="E579" s="234">
        <v>70.95</v>
      </c>
      <c r="F579" s="231"/>
      <c r="G579" s="231"/>
      <c r="H579" s="231"/>
      <c r="I579" s="231"/>
      <c r="J579" s="231"/>
      <c r="K579" s="231"/>
      <c r="L579" s="231"/>
      <c r="M579" s="231"/>
      <c r="N579" s="230"/>
      <c r="O579" s="230"/>
      <c r="P579" s="230"/>
      <c r="Q579" s="230"/>
      <c r="R579" s="231"/>
      <c r="S579" s="231"/>
      <c r="T579" s="231"/>
      <c r="U579" s="231"/>
      <c r="V579" s="231"/>
      <c r="W579" s="231"/>
      <c r="X579" s="231"/>
      <c r="Y579" s="210"/>
      <c r="Z579" s="210"/>
      <c r="AA579" s="210"/>
      <c r="AB579" s="210"/>
      <c r="AC579" s="210"/>
      <c r="AD579" s="210"/>
      <c r="AE579" s="210"/>
      <c r="AF579" s="210"/>
      <c r="AG579" s="210" t="s">
        <v>211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5">
      <c r="A580" s="227"/>
      <c r="B580" s="228"/>
      <c r="C580" s="264" t="s">
        <v>1218</v>
      </c>
      <c r="D580" s="233"/>
      <c r="E580" s="234">
        <v>55.79</v>
      </c>
      <c r="F580" s="231"/>
      <c r="G580" s="231"/>
      <c r="H580" s="231"/>
      <c r="I580" s="231"/>
      <c r="J580" s="231"/>
      <c r="K580" s="231"/>
      <c r="L580" s="231"/>
      <c r="M580" s="231"/>
      <c r="N580" s="230"/>
      <c r="O580" s="230"/>
      <c r="P580" s="230"/>
      <c r="Q580" s="230"/>
      <c r="R580" s="231"/>
      <c r="S580" s="231"/>
      <c r="T580" s="231"/>
      <c r="U580" s="231"/>
      <c r="V580" s="231"/>
      <c r="W580" s="231"/>
      <c r="X580" s="231"/>
      <c r="Y580" s="210"/>
      <c r="Z580" s="210"/>
      <c r="AA580" s="210"/>
      <c r="AB580" s="210"/>
      <c r="AC580" s="210"/>
      <c r="AD580" s="210"/>
      <c r="AE580" s="210"/>
      <c r="AF580" s="210"/>
      <c r="AG580" s="210" t="s">
        <v>211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27"/>
      <c r="B581" s="228"/>
      <c r="C581" s="264" t="s">
        <v>1219</v>
      </c>
      <c r="D581" s="233"/>
      <c r="E581" s="234">
        <v>17.653549999999999</v>
      </c>
      <c r="F581" s="231"/>
      <c r="G581" s="231"/>
      <c r="H581" s="231"/>
      <c r="I581" s="231"/>
      <c r="J581" s="231"/>
      <c r="K581" s="231"/>
      <c r="L581" s="231"/>
      <c r="M581" s="231"/>
      <c r="N581" s="230"/>
      <c r="O581" s="230"/>
      <c r="P581" s="230"/>
      <c r="Q581" s="230"/>
      <c r="R581" s="231"/>
      <c r="S581" s="231"/>
      <c r="T581" s="231"/>
      <c r="U581" s="231"/>
      <c r="V581" s="231"/>
      <c r="W581" s="231"/>
      <c r="X581" s="231"/>
      <c r="Y581" s="210"/>
      <c r="Z581" s="210"/>
      <c r="AA581" s="210"/>
      <c r="AB581" s="210"/>
      <c r="AC581" s="210"/>
      <c r="AD581" s="210"/>
      <c r="AE581" s="210"/>
      <c r="AF581" s="210"/>
      <c r="AG581" s="210" t="s">
        <v>211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27"/>
      <c r="B582" s="228"/>
      <c r="C582" s="264" t="s">
        <v>1220</v>
      </c>
      <c r="D582" s="233"/>
      <c r="E582" s="234">
        <v>17.653549999999999</v>
      </c>
      <c r="F582" s="231"/>
      <c r="G582" s="231"/>
      <c r="H582" s="231"/>
      <c r="I582" s="231"/>
      <c r="J582" s="231"/>
      <c r="K582" s="231"/>
      <c r="L582" s="231"/>
      <c r="M582" s="231"/>
      <c r="N582" s="230"/>
      <c r="O582" s="230"/>
      <c r="P582" s="230"/>
      <c r="Q582" s="230"/>
      <c r="R582" s="231"/>
      <c r="S582" s="231"/>
      <c r="T582" s="231"/>
      <c r="U582" s="231"/>
      <c r="V582" s="231"/>
      <c r="W582" s="231"/>
      <c r="X582" s="231"/>
      <c r="Y582" s="210"/>
      <c r="Z582" s="210"/>
      <c r="AA582" s="210"/>
      <c r="AB582" s="210"/>
      <c r="AC582" s="210"/>
      <c r="AD582" s="210"/>
      <c r="AE582" s="210"/>
      <c r="AF582" s="210"/>
      <c r="AG582" s="210" t="s">
        <v>211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27"/>
      <c r="B583" s="228"/>
      <c r="C583" s="264" t="s">
        <v>1221</v>
      </c>
      <c r="D583" s="233"/>
      <c r="E583" s="234">
        <v>411.6</v>
      </c>
      <c r="F583" s="231"/>
      <c r="G583" s="231"/>
      <c r="H583" s="231"/>
      <c r="I583" s="231"/>
      <c r="J583" s="231"/>
      <c r="K583" s="231"/>
      <c r="L583" s="231"/>
      <c r="M583" s="231"/>
      <c r="N583" s="230"/>
      <c r="O583" s="230"/>
      <c r="P583" s="230"/>
      <c r="Q583" s="230"/>
      <c r="R583" s="231"/>
      <c r="S583" s="231"/>
      <c r="T583" s="231"/>
      <c r="U583" s="231"/>
      <c r="V583" s="231"/>
      <c r="W583" s="231"/>
      <c r="X583" s="231"/>
      <c r="Y583" s="210"/>
      <c r="Z583" s="210"/>
      <c r="AA583" s="210"/>
      <c r="AB583" s="210"/>
      <c r="AC583" s="210"/>
      <c r="AD583" s="210"/>
      <c r="AE583" s="210"/>
      <c r="AF583" s="210"/>
      <c r="AG583" s="210" t="s">
        <v>211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5">
      <c r="A584" s="227"/>
      <c r="B584" s="228"/>
      <c r="C584" s="264" t="s">
        <v>1222</v>
      </c>
      <c r="D584" s="233"/>
      <c r="E584" s="234">
        <v>7.98</v>
      </c>
      <c r="F584" s="231"/>
      <c r="G584" s="231"/>
      <c r="H584" s="231"/>
      <c r="I584" s="231"/>
      <c r="J584" s="231"/>
      <c r="K584" s="231"/>
      <c r="L584" s="231"/>
      <c r="M584" s="231"/>
      <c r="N584" s="230"/>
      <c r="O584" s="230"/>
      <c r="P584" s="230"/>
      <c r="Q584" s="230"/>
      <c r="R584" s="231"/>
      <c r="S584" s="231"/>
      <c r="T584" s="231"/>
      <c r="U584" s="231"/>
      <c r="V584" s="231"/>
      <c r="W584" s="231"/>
      <c r="X584" s="231"/>
      <c r="Y584" s="210"/>
      <c r="Z584" s="210"/>
      <c r="AA584" s="210"/>
      <c r="AB584" s="210"/>
      <c r="AC584" s="210"/>
      <c r="AD584" s="210"/>
      <c r="AE584" s="210"/>
      <c r="AF584" s="210"/>
      <c r="AG584" s="210" t="s">
        <v>211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5">
      <c r="A585" s="227"/>
      <c r="B585" s="228"/>
      <c r="C585" s="264" t="s">
        <v>1223</v>
      </c>
      <c r="D585" s="233"/>
      <c r="E585" s="234">
        <v>7.97</v>
      </c>
      <c r="F585" s="231"/>
      <c r="G585" s="231"/>
      <c r="H585" s="231"/>
      <c r="I585" s="231"/>
      <c r="J585" s="231"/>
      <c r="K585" s="231"/>
      <c r="L585" s="231"/>
      <c r="M585" s="231"/>
      <c r="N585" s="230"/>
      <c r="O585" s="230"/>
      <c r="P585" s="230"/>
      <c r="Q585" s="230"/>
      <c r="R585" s="231"/>
      <c r="S585" s="231"/>
      <c r="T585" s="231"/>
      <c r="U585" s="231"/>
      <c r="V585" s="231"/>
      <c r="W585" s="231"/>
      <c r="X585" s="231"/>
      <c r="Y585" s="210"/>
      <c r="Z585" s="210"/>
      <c r="AA585" s="210"/>
      <c r="AB585" s="210"/>
      <c r="AC585" s="210"/>
      <c r="AD585" s="210"/>
      <c r="AE585" s="210"/>
      <c r="AF585" s="210"/>
      <c r="AG585" s="210" t="s">
        <v>211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27"/>
      <c r="B586" s="228"/>
      <c r="C586" s="264" t="s">
        <v>1224</v>
      </c>
      <c r="D586" s="233"/>
      <c r="E586" s="234">
        <v>6.6</v>
      </c>
      <c r="F586" s="231"/>
      <c r="G586" s="231"/>
      <c r="H586" s="231"/>
      <c r="I586" s="231"/>
      <c r="J586" s="231"/>
      <c r="K586" s="231"/>
      <c r="L586" s="231"/>
      <c r="M586" s="231"/>
      <c r="N586" s="230"/>
      <c r="O586" s="230"/>
      <c r="P586" s="230"/>
      <c r="Q586" s="230"/>
      <c r="R586" s="231"/>
      <c r="S586" s="231"/>
      <c r="T586" s="231"/>
      <c r="U586" s="231"/>
      <c r="V586" s="231"/>
      <c r="W586" s="231"/>
      <c r="X586" s="231"/>
      <c r="Y586" s="210"/>
      <c r="Z586" s="210"/>
      <c r="AA586" s="210"/>
      <c r="AB586" s="210"/>
      <c r="AC586" s="210"/>
      <c r="AD586" s="210"/>
      <c r="AE586" s="210"/>
      <c r="AF586" s="210"/>
      <c r="AG586" s="210" t="s">
        <v>211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ht="20.399999999999999" outlineLevel="1" x14ac:dyDescent="0.25">
      <c r="A587" s="244">
        <v>157</v>
      </c>
      <c r="B587" s="245" t="s">
        <v>1225</v>
      </c>
      <c r="C587" s="263" t="s">
        <v>1226</v>
      </c>
      <c r="D587" s="246" t="s">
        <v>499</v>
      </c>
      <c r="E587" s="247">
        <v>80</v>
      </c>
      <c r="F587" s="248"/>
      <c r="G587" s="249">
        <f>ROUND(E587*F587,2)</f>
        <v>0</v>
      </c>
      <c r="H587" s="248"/>
      <c r="I587" s="249">
        <f>ROUND(E587*H587,2)</f>
        <v>0</v>
      </c>
      <c r="J587" s="248"/>
      <c r="K587" s="249">
        <f>ROUND(E587*J587,2)</f>
        <v>0</v>
      </c>
      <c r="L587" s="249">
        <v>15</v>
      </c>
      <c r="M587" s="249">
        <f>G587*(1+L587/100)</f>
        <v>0</v>
      </c>
      <c r="N587" s="247">
        <v>5.0000000000000002E-5</v>
      </c>
      <c r="O587" s="247">
        <f>ROUND(E587*N587,2)</f>
        <v>0</v>
      </c>
      <c r="P587" s="247">
        <v>0</v>
      </c>
      <c r="Q587" s="247">
        <f>ROUND(E587*P587,2)</f>
        <v>0</v>
      </c>
      <c r="R587" s="249"/>
      <c r="S587" s="249" t="s">
        <v>421</v>
      </c>
      <c r="T587" s="250" t="s">
        <v>207</v>
      </c>
      <c r="U587" s="231">
        <v>0.08</v>
      </c>
      <c r="V587" s="231">
        <f>ROUND(E587*U587,2)</f>
        <v>6.4</v>
      </c>
      <c r="W587" s="231"/>
      <c r="X587" s="231" t="s">
        <v>208</v>
      </c>
      <c r="Y587" s="210"/>
      <c r="Z587" s="210"/>
      <c r="AA587" s="210"/>
      <c r="AB587" s="210"/>
      <c r="AC587" s="210"/>
      <c r="AD587" s="210"/>
      <c r="AE587" s="210"/>
      <c r="AF587" s="210"/>
      <c r="AG587" s="210" t="s">
        <v>209</v>
      </c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27"/>
      <c r="B588" s="228"/>
      <c r="C588" s="264" t="s">
        <v>264</v>
      </c>
      <c r="D588" s="233"/>
      <c r="E588" s="234"/>
      <c r="F588" s="231"/>
      <c r="G588" s="231"/>
      <c r="H588" s="231"/>
      <c r="I588" s="231"/>
      <c r="J588" s="231"/>
      <c r="K588" s="231"/>
      <c r="L588" s="231"/>
      <c r="M588" s="231"/>
      <c r="N588" s="230"/>
      <c r="O588" s="230"/>
      <c r="P588" s="230"/>
      <c r="Q588" s="230"/>
      <c r="R588" s="231"/>
      <c r="S588" s="231"/>
      <c r="T588" s="231"/>
      <c r="U588" s="231"/>
      <c r="V588" s="231"/>
      <c r="W588" s="231"/>
      <c r="X588" s="231"/>
      <c r="Y588" s="210"/>
      <c r="Z588" s="210"/>
      <c r="AA588" s="210"/>
      <c r="AB588" s="210"/>
      <c r="AC588" s="210"/>
      <c r="AD588" s="210"/>
      <c r="AE588" s="210"/>
      <c r="AF588" s="210"/>
      <c r="AG588" s="210" t="s">
        <v>211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27"/>
      <c r="B589" s="228"/>
      <c r="C589" s="264" t="s">
        <v>1227</v>
      </c>
      <c r="D589" s="233"/>
      <c r="E589" s="234">
        <v>80</v>
      </c>
      <c r="F589" s="231"/>
      <c r="G589" s="231"/>
      <c r="H589" s="231"/>
      <c r="I589" s="231"/>
      <c r="J589" s="231"/>
      <c r="K589" s="231"/>
      <c r="L589" s="231"/>
      <c r="M589" s="231"/>
      <c r="N589" s="230"/>
      <c r="O589" s="230"/>
      <c r="P589" s="230"/>
      <c r="Q589" s="230"/>
      <c r="R589" s="231"/>
      <c r="S589" s="231"/>
      <c r="T589" s="231"/>
      <c r="U589" s="231"/>
      <c r="V589" s="231"/>
      <c r="W589" s="231"/>
      <c r="X589" s="231"/>
      <c r="Y589" s="210"/>
      <c r="Z589" s="210"/>
      <c r="AA589" s="210"/>
      <c r="AB589" s="210"/>
      <c r="AC589" s="210"/>
      <c r="AD589" s="210"/>
      <c r="AE589" s="210"/>
      <c r="AF589" s="210"/>
      <c r="AG589" s="210" t="s">
        <v>211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ht="30.6" outlineLevel="1" x14ac:dyDescent="0.25">
      <c r="A590" s="251">
        <v>158</v>
      </c>
      <c r="B590" s="252" t="s">
        <v>1228</v>
      </c>
      <c r="C590" s="265" t="s">
        <v>1229</v>
      </c>
      <c r="D590" s="253" t="s">
        <v>302</v>
      </c>
      <c r="E590" s="254">
        <v>1</v>
      </c>
      <c r="F590" s="255"/>
      <c r="G590" s="256">
        <f>ROUND(E590*F590,2)</f>
        <v>0</v>
      </c>
      <c r="H590" s="255"/>
      <c r="I590" s="256">
        <f>ROUND(E590*H590,2)</f>
        <v>0</v>
      </c>
      <c r="J590" s="255"/>
      <c r="K590" s="256">
        <f>ROUND(E590*J590,2)</f>
        <v>0</v>
      </c>
      <c r="L590" s="256">
        <v>15</v>
      </c>
      <c r="M590" s="256">
        <f>G590*(1+L590/100)</f>
        <v>0</v>
      </c>
      <c r="N590" s="254">
        <v>0</v>
      </c>
      <c r="O590" s="254">
        <f>ROUND(E590*N590,2)</f>
        <v>0</v>
      </c>
      <c r="P590" s="254">
        <v>0</v>
      </c>
      <c r="Q590" s="254">
        <f>ROUND(E590*P590,2)</f>
        <v>0</v>
      </c>
      <c r="R590" s="256"/>
      <c r="S590" s="256" t="s">
        <v>421</v>
      </c>
      <c r="T590" s="257" t="s">
        <v>710</v>
      </c>
      <c r="U590" s="231">
        <v>0</v>
      </c>
      <c r="V590" s="231">
        <f>ROUND(E590*U590,2)</f>
        <v>0</v>
      </c>
      <c r="W590" s="231"/>
      <c r="X590" s="231" t="s">
        <v>208</v>
      </c>
      <c r="Y590" s="210"/>
      <c r="Z590" s="210"/>
      <c r="AA590" s="210"/>
      <c r="AB590" s="210"/>
      <c r="AC590" s="210"/>
      <c r="AD590" s="210"/>
      <c r="AE590" s="210"/>
      <c r="AF590" s="210"/>
      <c r="AG590" s="210" t="s">
        <v>209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ht="20.399999999999999" outlineLevel="1" x14ac:dyDescent="0.25">
      <c r="A591" s="251">
        <v>159</v>
      </c>
      <c r="B591" s="252" t="s">
        <v>1230</v>
      </c>
      <c r="C591" s="265" t="s">
        <v>1231</v>
      </c>
      <c r="D591" s="253" t="s">
        <v>302</v>
      </c>
      <c r="E591" s="254">
        <v>1</v>
      </c>
      <c r="F591" s="255"/>
      <c r="G591" s="256">
        <f>ROUND(E591*F591,2)</f>
        <v>0</v>
      </c>
      <c r="H591" s="255"/>
      <c r="I591" s="256">
        <f>ROUND(E591*H591,2)</f>
        <v>0</v>
      </c>
      <c r="J591" s="255"/>
      <c r="K591" s="256">
        <f>ROUND(E591*J591,2)</f>
        <v>0</v>
      </c>
      <c r="L591" s="256">
        <v>15</v>
      </c>
      <c r="M591" s="256">
        <f>G591*(1+L591/100)</f>
        <v>0</v>
      </c>
      <c r="N591" s="254">
        <v>0</v>
      </c>
      <c r="O591" s="254">
        <f>ROUND(E591*N591,2)</f>
        <v>0</v>
      </c>
      <c r="P591" s="254">
        <v>0</v>
      </c>
      <c r="Q591" s="254">
        <f>ROUND(E591*P591,2)</f>
        <v>0</v>
      </c>
      <c r="R591" s="256"/>
      <c r="S591" s="256" t="s">
        <v>421</v>
      </c>
      <c r="T591" s="257" t="s">
        <v>710</v>
      </c>
      <c r="U591" s="231">
        <v>0</v>
      </c>
      <c r="V591" s="231">
        <f>ROUND(E591*U591,2)</f>
        <v>0</v>
      </c>
      <c r="W591" s="231"/>
      <c r="X591" s="231" t="s">
        <v>208</v>
      </c>
      <c r="Y591" s="210"/>
      <c r="Z591" s="210"/>
      <c r="AA591" s="210"/>
      <c r="AB591" s="210"/>
      <c r="AC591" s="210"/>
      <c r="AD591" s="210"/>
      <c r="AE591" s="210"/>
      <c r="AF591" s="210"/>
      <c r="AG591" s="210" t="s">
        <v>209</v>
      </c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ht="20.399999999999999" outlineLevel="1" x14ac:dyDescent="0.25">
      <c r="A592" s="251">
        <v>160</v>
      </c>
      <c r="B592" s="252" t="s">
        <v>1232</v>
      </c>
      <c r="C592" s="265" t="s">
        <v>1233</v>
      </c>
      <c r="D592" s="253" t="s">
        <v>302</v>
      </c>
      <c r="E592" s="254">
        <v>1</v>
      </c>
      <c r="F592" s="255"/>
      <c r="G592" s="256">
        <f>ROUND(E592*F592,2)</f>
        <v>0</v>
      </c>
      <c r="H592" s="255"/>
      <c r="I592" s="256">
        <f>ROUND(E592*H592,2)</f>
        <v>0</v>
      </c>
      <c r="J592" s="255"/>
      <c r="K592" s="256">
        <f>ROUND(E592*J592,2)</f>
        <v>0</v>
      </c>
      <c r="L592" s="256">
        <v>15</v>
      </c>
      <c r="M592" s="256">
        <f>G592*(1+L592/100)</f>
        <v>0</v>
      </c>
      <c r="N592" s="254">
        <v>0</v>
      </c>
      <c r="O592" s="254">
        <f>ROUND(E592*N592,2)</f>
        <v>0</v>
      </c>
      <c r="P592" s="254">
        <v>0</v>
      </c>
      <c r="Q592" s="254">
        <f>ROUND(E592*P592,2)</f>
        <v>0</v>
      </c>
      <c r="R592" s="256"/>
      <c r="S592" s="256" t="s">
        <v>421</v>
      </c>
      <c r="T592" s="257" t="s">
        <v>710</v>
      </c>
      <c r="U592" s="231">
        <v>0</v>
      </c>
      <c r="V592" s="231">
        <f>ROUND(E592*U592,2)</f>
        <v>0</v>
      </c>
      <c r="W592" s="231"/>
      <c r="X592" s="231" t="s">
        <v>208</v>
      </c>
      <c r="Y592" s="210"/>
      <c r="Z592" s="210"/>
      <c r="AA592" s="210"/>
      <c r="AB592" s="210"/>
      <c r="AC592" s="210"/>
      <c r="AD592" s="210"/>
      <c r="AE592" s="210"/>
      <c r="AF592" s="210"/>
      <c r="AG592" s="210" t="s">
        <v>209</v>
      </c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51">
        <v>161</v>
      </c>
      <c r="B593" s="252" t="s">
        <v>1234</v>
      </c>
      <c r="C593" s="265" t="s">
        <v>1235</v>
      </c>
      <c r="D593" s="253" t="s">
        <v>302</v>
      </c>
      <c r="E593" s="254">
        <v>1</v>
      </c>
      <c r="F593" s="255"/>
      <c r="G593" s="256">
        <f>ROUND(E593*F593,2)</f>
        <v>0</v>
      </c>
      <c r="H593" s="255"/>
      <c r="I593" s="256">
        <f>ROUND(E593*H593,2)</f>
        <v>0</v>
      </c>
      <c r="J593" s="255"/>
      <c r="K593" s="256">
        <f>ROUND(E593*J593,2)</f>
        <v>0</v>
      </c>
      <c r="L593" s="256">
        <v>15</v>
      </c>
      <c r="M593" s="256">
        <f>G593*(1+L593/100)</f>
        <v>0</v>
      </c>
      <c r="N593" s="254">
        <v>0</v>
      </c>
      <c r="O593" s="254">
        <f>ROUND(E593*N593,2)</f>
        <v>0</v>
      </c>
      <c r="P593" s="254">
        <v>0</v>
      </c>
      <c r="Q593" s="254">
        <f>ROUND(E593*P593,2)</f>
        <v>0</v>
      </c>
      <c r="R593" s="256"/>
      <c r="S593" s="256" t="s">
        <v>421</v>
      </c>
      <c r="T593" s="257" t="s">
        <v>710</v>
      </c>
      <c r="U593" s="231">
        <v>0</v>
      </c>
      <c r="V593" s="231">
        <f>ROUND(E593*U593,2)</f>
        <v>0</v>
      </c>
      <c r="W593" s="231"/>
      <c r="X593" s="231" t="s">
        <v>208</v>
      </c>
      <c r="Y593" s="210"/>
      <c r="Z593" s="210"/>
      <c r="AA593" s="210"/>
      <c r="AB593" s="210"/>
      <c r="AC593" s="210"/>
      <c r="AD593" s="210"/>
      <c r="AE593" s="210"/>
      <c r="AF593" s="210"/>
      <c r="AG593" s="210" t="s">
        <v>209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51">
        <v>162</v>
      </c>
      <c r="B594" s="252" t="s">
        <v>1236</v>
      </c>
      <c r="C594" s="265" t="s">
        <v>1237</v>
      </c>
      <c r="D594" s="253" t="s">
        <v>302</v>
      </c>
      <c r="E594" s="254">
        <v>2</v>
      </c>
      <c r="F594" s="255"/>
      <c r="G594" s="256">
        <f>ROUND(E594*F594,2)</f>
        <v>0</v>
      </c>
      <c r="H594" s="255"/>
      <c r="I594" s="256">
        <f>ROUND(E594*H594,2)</f>
        <v>0</v>
      </c>
      <c r="J594" s="255"/>
      <c r="K594" s="256">
        <f>ROUND(E594*J594,2)</f>
        <v>0</v>
      </c>
      <c r="L594" s="256">
        <v>15</v>
      </c>
      <c r="M594" s="256">
        <f>G594*(1+L594/100)</f>
        <v>0</v>
      </c>
      <c r="N594" s="254">
        <v>0</v>
      </c>
      <c r="O594" s="254">
        <f>ROUND(E594*N594,2)</f>
        <v>0</v>
      </c>
      <c r="P594" s="254">
        <v>0</v>
      </c>
      <c r="Q594" s="254">
        <f>ROUND(E594*P594,2)</f>
        <v>0</v>
      </c>
      <c r="R594" s="256"/>
      <c r="S594" s="256" t="s">
        <v>421</v>
      </c>
      <c r="T594" s="257" t="s">
        <v>710</v>
      </c>
      <c r="U594" s="231">
        <v>0</v>
      </c>
      <c r="V594" s="231">
        <f>ROUND(E594*U594,2)</f>
        <v>0</v>
      </c>
      <c r="W594" s="231"/>
      <c r="X594" s="231" t="s">
        <v>208</v>
      </c>
      <c r="Y594" s="210"/>
      <c r="Z594" s="210"/>
      <c r="AA594" s="210"/>
      <c r="AB594" s="210"/>
      <c r="AC594" s="210"/>
      <c r="AD594" s="210"/>
      <c r="AE594" s="210"/>
      <c r="AF594" s="210"/>
      <c r="AG594" s="210" t="s">
        <v>209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ht="20.399999999999999" outlineLevel="1" x14ac:dyDescent="0.25">
      <c r="A595" s="251">
        <v>163</v>
      </c>
      <c r="B595" s="252" t="s">
        <v>1238</v>
      </c>
      <c r="C595" s="265" t="s">
        <v>1239</v>
      </c>
      <c r="D595" s="253" t="s">
        <v>302</v>
      </c>
      <c r="E595" s="254">
        <v>5</v>
      </c>
      <c r="F595" s="255"/>
      <c r="G595" s="256">
        <f>ROUND(E595*F595,2)</f>
        <v>0</v>
      </c>
      <c r="H595" s="255"/>
      <c r="I595" s="256">
        <f>ROUND(E595*H595,2)</f>
        <v>0</v>
      </c>
      <c r="J595" s="255"/>
      <c r="K595" s="256">
        <f>ROUND(E595*J595,2)</f>
        <v>0</v>
      </c>
      <c r="L595" s="256">
        <v>15</v>
      </c>
      <c r="M595" s="256">
        <f>G595*(1+L595/100)</f>
        <v>0</v>
      </c>
      <c r="N595" s="254">
        <v>0</v>
      </c>
      <c r="O595" s="254">
        <f>ROUND(E595*N595,2)</f>
        <v>0</v>
      </c>
      <c r="P595" s="254">
        <v>0</v>
      </c>
      <c r="Q595" s="254">
        <f>ROUND(E595*P595,2)</f>
        <v>0</v>
      </c>
      <c r="R595" s="256"/>
      <c r="S595" s="256" t="s">
        <v>421</v>
      </c>
      <c r="T595" s="257" t="s">
        <v>710</v>
      </c>
      <c r="U595" s="231">
        <v>0</v>
      </c>
      <c r="V595" s="231">
        <f>ROUND(E595*U595,2)</f>
        <v>0</v>
      </c>
      <c r="W595" s="231"/>
      <c r="X595" s="231" t="s">
        <v>208</v>
      </c>
      <c r="Y595" s="210"/>
      <c r="Z595" s="210"/>
      <c r="AA595" s="210"/>
      <c r="AB595" s="210"/>
      <c r="AC595" s="210"/>
      <c r="AD595" s="210"/>
      <c r="AE595" s="210"/>
      <c r="AF595" s="210"/>
      <c r="AG595" s="210" t="s">
        <v>209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ht="20.399999999999999" outlineLevel="1" x14ac:dyDescent="0.25">
      <c r="A596" s="251">
        <v>164</v>
      </c>
      <c r="B596" s="252" t="s">
        <v>1240</v>
      </c>
      <c r="C596" s="265" t="s">
        <v>1241</v>
      </c>
      <c r="D596" s="253" t="s">
        <v>302</v>
      </c>
      <c r="E596" s="254">
        <v>2</v>
      </c>
      <c r="F596" s="255"/>
      <c r="G596" s="256">
        <f>ROUND(E596*F596,2)</f>
        <v>0</v>
      </c>
      <c r="H596" s="255"/>
      <c r="I596" s="256">
        <f>ROUND(E596*H596,2)</f>
        <v>0</v>
      </c>
      <c r="J596" s="255"/>
      <c r="K596" s="256">
        <f>ROUND(E596*J596,2)</f>
        <v>0</v>
      </c>
      <c r="L596" s="256">
        <v>15</v>
      </c>
      <c r="M596" s="256">
        <f>G596*(1+L596/100)</f>
        <v>0</v>
      </c>
      <c r="N596" s="254">
        <v>0</v>
      </c>
      <c r="O596" s="254">
        <f>ROUND(E596*N596,2)</f>
        <v>0</v>
      </c>
      <c r="P596" s="254">
        <v>0</v>
      </c>
      <c r="Q596" s="254">
        <f>ROUND(E596*P596,2)</f>
        <v>0</v>
      </c>
      <c r="R596" s="256"/>
      <c r="S596" s="256" t="s">
        <v>421</v>
      </c>
      <c r="T596" s="257" t="s">
        <v>710</v>
      </c>
      <c r="U596" s="231">
        <v>0</v>
      </c>
      <c r="V596" s="231">
        <f>ROUND(E596*U596,2)</f>
        <v>0</v>
      </c>
      <c r="W596" s="231"/>
      <c r="X596" s="231" t="s">
        <v>208</v>
      </c>
      <c r="Y596" s="210"/>
      <c r="Z596" s="210"/>
      <c r="AA596" s="210"/>
      <c r="AB596" s="210"/>
      <c r="AC596" s="210"/>
      <c r="AD596" s="210"/>
      <c r="AE596" s="210"/>
      <c r="AF596" s="210"/>
      <c r="AG596" s="210" t="s">
        <v>209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ht="20.399999999999999" outlineLevel="1" x14ac:dyDescent="0.25">
      <c r="A597" s="251">
        <v>165</v>
      </c>
      <c r="B597" s="252" t="s">
        <v>1242</v>
      </c>
      <c r="C597" s="265" t="s">
        <v>1243</v>
      </c>
      <c r="D597" s="253" t="s">
        <v>302</v>
      </c>
      <c r="E597" s="254">
        <v>1</v>
      </c>
      <c r="F597" s="255"/>
      <c r="G597" s="256">
        <f>ROUND(E597*F597,2)</f>
        <v>0</v>
      </c>
      <c r="H597" s="255"/>
      <c r="I597" s="256">
        <f>ROUND(E597*H597,2)</f>
        <v>0</v>
      </c>
      <c r="J597" s="255"/>
      <c r="K597" s="256">
        <f>ROUND(E597*J597,2)</f>
        <v>0</v>
      </c>
      <c r="L597" s="256">
        <v>15</v>
      </c>
      <c r="M597" s="256">
        <f>G597*(1+L597/100)</f>
        <v>0</v>
      </c>
      <c r="N597" s="254">
        <v>0</v>
      </c>
      <c r="O597" s="254">
        <f>ROUND(E597*N597,2)</f>
        <v>0</v>
      </c>
      <c r="P597" s="254">
        <v>0</v>
      </c>
      <c r="Q597" s="254">
        <f>ROUND(E597*P597,2)</f>
        <v>0</v>
      </c>
      <c r="R597" s="256"/>
      <c r="S597" s="256" t="s">
        <v>421</v>
      </c>
      <c r="T597" s="257" t="s">
        <v>710</v>
      </c>
      <c r="U597" s="231">
        <v>0</v>
      </c>
      <c r="V597" s="231">
        <f>ROUND(E597*U597,2)</f>
        <v>0</v>
      </c>
      <c r="W597" s="231"/>
      <c r="X597" s="231" t="s">
        <v>208</v>
      </c>
      <c r="Y597" s="210"/>
      <c r="Z597" s="210"/>
      <c r="AA597" s="210"/>
      <c r="AB597" s="210"/>
      <c r="AC597" s="210"/>
      <c r="AD597" s="210"/>
      <c r="AE597" s="210"/>
      <c r="AF597" s="210"/>
      <c r="AG597" s="210" t="s">
        <v>209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ht="20.399999999999999" outlineLevel="1" x14ac:dyDescent="0.25">
      <c r="A598" s="251">
        <v>166</v>
      </c>
      <c r="B598" s="252" t="s">
        <v>1244</v>
      </c>
      <c r="C598" s="265" t="s">
        <v>1245</v>
      </c>
      <c r="D598" s="253" t="s">
        <v>302</v>
      </c>
      <c r="E598" s="254">
        <v>1</v>
      </c>
      <c r="F598" s="255"/>
      <c r="G598" s="256">
        <f>ROUND(E598*F598,2)</f>
        <v>0</v>
      </c>
      <c r="H598" s="255"/>
      <c r="I598" s="256">
        <f>ROUND(E598*H598,2)</f>
        <v>0</v>
      </c>
      <c r="J598" s="255"/>
      <c r="K598" s="256">
        <f>ROUND(E598*J598,2)</f>
        <v>0</v>
      </c>
      <c r="L598" s="256">
        <v>15</v>
      </c>
      <c r="M598" s="256">
        <f>G598*(1+L598/100)</f>
        <v>0</v>
      </c>
      <c r="N598" s="254">
        <v>0</v>
      </c>
      <c r="O598" s="254">
        <f>ROUND(E598*N598,2)</f>
        <v>0</v>
      </c>
      <c r="P598" s="254">
        <v>0</v>
      </c>
      <c r="Q598" s="254">
        <f>ROUND(E598*P598,2)</f>
        <v>0</v>
      </c>
      <c r="R598" s="256"/>
      <c r="S598" s="256" t="s">
        <v>421</v>
      </c>
      <c r="T598" s="257" t="s">
        <v>710</v>
      </c>
      <c r="U598" s="231">
        <v>0</v>
      </c>
      <c r="V598" s="231">
        <f>ROUND(E598*U598,2)</f>
        <v>0</v>
      </c>
      <c r="W598" s="231"/>
      <c r="X598" s="231" t="s">
        <v>208</v>
      </c>
      <c r="Y598" s="210"/>
      <c r="Z598" s="210"/>
      <c r="AA598" s="210"/>
      <c r="AB598" s="210"/>
      <c r="AC598" s="210"/>
      <c r="AD598" s="210"/>
      <c r="AE598" s="210"/>
      <c r="AF598" s="210"/>
      <c r="AG598" s="210" t="s">
        <v>209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5">
      <c r="A599" s="251">
        <v>167</v>
      </c>
      <c r="B599" s="252" t="s">
        <v>1246</v>
      </c>
      <c r="C599" s="265" t="s">
        <v>1247</v>
      </c>
      <c r="D599" s="253" t="s">
        <v>302</v>
      </c>
      <c r="E599" s="254">
        <v>1</v>
      </c>
      <c r="F599" s="255"/>
      <c r="G599" s="256">
        <f>ROUND(E599*F599,2)</f>
        <v>0</v>
      </c>
      <c r="H599" s="255"/>
      <c r="I599" s="256">
        <f>ROUND(E599*H599,2)</f>
        <v>0</v>
      </c>
      <c r="J599" s="255"/>
      <c r="K599" s="256">
        <f>ROUND(E599*J599,2)</f>
        <v>0</v>
      </c>
      <c r="L599" s="256">
        <v>15</v>
      </c>
      <c r="M599" s="256">
        <f>G599*(1+L599/100)</f>
        <v>0</v>
      </c>
      <c r="N599" s="254">
        <v>0</v>
      </c>
      <c r="O599" s="254">
        <f>ROUND(E599*N599,2)</f>
        <v>0</v>
      </c>
      <c r="P599" s="254">
        <v>0</v>
      </c>
      <c r="Q599" s="254">
        <f>ROUND(E599*P599,2)</f>
        <v>0</v>
      </c>
      <c r="R599" s="256"/>
      <c r="S599" s="256" t="s">
        <v>421</v>
      </c>
      <c r="T599" s="257" t="s">
        <v>710</v>
      </c>
      <c r="U599" s="231">
        <v>0</v>
      </c>
      <c r="V599" s="231">
        <f>ROUND(E599*U599,2)</f>
        <v>0</v>
      </c>
      <c r="W599" s="231"/>
      <c r="X599" s="231" t="s">
        <v>208</v>
      </c>
      <c r="Y599" s="210"/>
      <c r="Z599" s="210"/>
      <c r="AA599" s="210"/>
      <c r="AB599" s="210"/>
      <c r="AC599" s="210"/>
      <c r="AD599" s="210"/>
      <c r="AE599" s="210"/>
      <c r="AF599" s="210"/>
      <c r="AG599" s="210" t="s">
        <v>209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ht="30.6" outlineLevel="1" x14ac:dyDescent="0.25">
      <c r="A600" s="251">
        <v>168</v>
      </c>
      <c r="B600" s="252" t="s">
        <v>1248</v>
      </c>
      <c r="C600" s="265" t="s">
        <v>1249</v>
      </c>
      <c r="D600" s="253" t="s">
        <v>302</v>
      </c>
      <c r="E600" s="254">
        <v>1</v>
      </c>
      <c r="F600" s="255"/>
      <c r="G600" s="256">
        <f>ROUND(E600*F600,2)</f>
        <v>0</v>
      </c>
      <c r="H600" s="255"/>
      <c r="I600" s="256">
        <f>ROUND(E600*H600,2)</f>
        <v>0</v>
      </c>
      <c r="J600" s="255"/>
      <c r="K600" s="256">
        <f>ROUND(E600*J600,2)</f>
        <v>0</v>
      </c>
      <c r="L600" s="256">
        <v>15</v>
      </c>
      <c r="M600" s="256">
        <f>G600*(1+L600/100)</f>
        <v>0</v>
      </c>
      <c r="N600" s="254">
        <v>0</v>
      </c>
      <c r="O600" s="254">
        <f>ROUND(E600*N600,2)</f>
        <v>0</v>
      </c>
      <c r="P600" s="254">
        <v>0</v>
      </c>
      <c r="Q600" s="254">
        <f>ROUND(E600*P600,2)</f>
        <v>0</v>
      </c>
      <c r="R600" s="256"/>
      <c r="S600" s="256" t="s">
        <v>421</v>
      </c>
      <c r="T600" s="257" t="s">
        <v>710</v>
      </c>
      <c r="U600" s="231">
        <v>0</v>
      </c>
      <c r="V600" s="231">
        <f>ROUND(E600*U600,2)</f>
        <v>0</v>
      </c>
      <c r="W600" s="231"/>
      <c r="X600" s="231" t="s">
        <v>208</v>
      </c>
      <c r="Y600" s="210"/>
      <c r="Z600" s="210"/>
      <c r="AA600" s="210"/>
      <c r="AB600" s="210"/>
      <c r="AC600" s="210"/>
      <c r="AD600" s="210"/>
      <c r="AE600" s="210"/>
      <c r="AF600" s="210"/>
      <c r="AG600" s="210" t="s">
        <v>209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ht="30.6" outlineLevel="1" x14ac:dyDescent="0.25">
      <c r="A601" s="251">
        <v>169</v>
      </c>
      <c r="B601" s="252" t="s">
        <v>1250</v>
      </c>
      <c r="C601" s="265" t="s">
        <v>1251</v>
      </c>
      <c r="D601" s="253" t="s">
        <v>302</v>
      </c>
      <c r="E601" s="254">
        <v>4</v>
      </c>
      <c r="F601" s="255"/>
      <c r="G601" s="256">
        <f>ROUND(E601*F601,2)</f>
        <v>0</v>
      </c>
      <c r="H601" s="255"/>
      <c r="I601" s="256">
        <f>ROUND(E601*H601,2)</f>
        <v>0</v>
      </c>
      <c r="J601" s="255"/>
      <c r="K601" s="256">
        <f>ROUND(E601*J601,2)</f>
        <v>0</v>
      </c>
      <c r="L601" s="256">
        <v>15</v>
      </c>
      <c r="M601" s="256">
        <f>G601*(1+L601/100)</f>
        <v>0</v>
      </c>
      <c r="N601" s="254">
        <v>0</v>
      </c>
      <c r="O601" s="254">
        <f>ROUND(E601*N601,2)</f>
        <v>0</v>
      </c>
      <c r="P601" s="254">
        <v>0</v>
      </c>
      <c r="Q601" s="254">
        <f>ROUND(E601*P601,2)</f>
        <v>0</v>
      </c>
      <c r="R601" s="256"/>
      <c r="S601" s="256" t="s">
        <v>421</v>
      </c>
      <c r="T601" s="257" t="s">
        <v>1252</v>
      </c>
      <c r="U601" s="231">
        <v>0</v>
      </c>
      <c r="V601" s="231">
        <f>ROUND(E601*U601,2)</f>
        <v>0</v>
      </c>
      <c r="W601" s="231"/>
      <c r="X601" s="231" t="s">
        <v>208</v>
      </c>
      <c r="Y601" s="210"/>
      <c r="Z601" s="210"/>
      <c r="AA601" s="210"/>
      <c r="AB601" s="210"/>
      <c r="AC601" s="210"/>
      <c r="AD601" s="210"/>
      <c r="AE601" s="210"/>
      <c r="AF601" s="210"/>
      <c r="AG601" s="210" t="s">
        <v>209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ht="30.6" outlineLevel="1" x14ac:dyDescent="0.25">
      <c r="A602" s="251">
        <v>170</v>
      </c>
      <c r="B602" s="252" t="s">
        <v>1253</v>
      </c>
      <c r="C602" s="265" t="s">
        <v>1254</v>
      </c>
      <c r="D602" s="253" t="s">
        <v>302</v>
      </c>
      <c r="E602" s="254">
        <v>1</v>
      </c>
      <c r="F602" s="255"/>
      <c r="G602" s="256">
        <f>ROUND(E602*F602,2)</f>
        <v>0</v>
      </c>
      <c r="H602" s="255"/>
      <c r="I602" s="256">
        <f>ROUND(E602*H602,2)</f>
        <v>0</v>
      </c>
      <c r="J602" s="255"/>
      <c r="K602" s="256">
        <f>ROUND(E602*J602,2)</f>
        <v>0</v>
      </c>
      <c r="L602" s="256">
        <v>15</v>
      </c>
      <c r="M602" s="256">
        <f>G602*(1+L602/100)</f>
        <v>0</v>
      </c>
      <c r="N602" s="254">
        <v>0</v>
      </c>
      <c r="O602" s="254">
        <f>ROUND(E602*N602,2)</f>
        <v>0</v>
      </c>
      <c r="P602" s="254">
        <v>0</v>
      </c>
      <c r="Q602" s="254">
        <f>ROUND(E602*P602,2)</f>
        <v>0</v>
      </c>
      <c r="R602" s="256"/>
      <c r="S602" s="256" t="s">
        <v>421</v>
      </c>
      <c r="T602" s="257" t="s">
        <v>710</v>
      </c>
      <c r="U602" s="231">
        <v>0</v>
      </c>
      <c r="V602" s="231">
        <f>ROUND(E602*U602,2)</f>
        <v>0</v>
      </c>
      <c r="W602" s="231"/>
      <c r="X602" s="231" t="s">
        <v>208</v>
      </c>
      <c r="Y602" s="210"/>
      <c r="Z602" s="210"/>
      <c r="AA602" s="210"/>
      <c r="AB602" s="210"/>
      <c r="AC602" s="210"/>
      <c r="AD602" s="210"/>
      <c r="AE602" s="210"/>
      <c r="AF602" s="210"/>
      <c r="AG602" s="210" t="s">
        <v>209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ht="20.399999999999999" outlineLevel="1" x14ac:dyDescent="0.25">
      <c r="A603" s="251">
        <v>171</v>
      </c>
      <c r="B603" s="252" t="s">
        <v>1255</v>
      </c>
      <c r="C603" s="265" t="s">
        <v>1256</v>
      </c>
      <c r="D603" s="253" t="s">
        <v>302</v>
      </c>
      <c r="E603" s="254">
        <v>1</v>
      </c>
      <c r="F603" s="255"/>
      <c r="G603" s="256">
        <f>ROUND(E603*F603,2)</f>
        <v>0</v>
      </c>
      <c r="H603" s="255"/>
      <c r="I603" s="256">
        <f>ROUND(E603*H603,2)</f>
        <v>0</v>
      </c>
      <c r="J603" s="255"/>
      <c r="K603" s="256">
        <f>ROUND(E603*J603,2)</f>
        <v>0</v>
      </c>
      <c r="L603" s="256">
        <v>15</v>
      </c>
      <c r="M603" s="256">
        <f>G603*(1+L603/100)</f>
        <v>0</v>
      </c>
      <c r="N603" s="254">
        <v>0</v>
      </c>
      <c r="O603" s="254">
        <f>ROUND(E603*N603,2)</f>
        <v>0</v>
      </c>
      <c r="P603" s="254">
        <v>0</v>
      </c>
      <c r="Q603" s="254">
        <f>ROUND(E603*P603,2)</f>
        <v>0</v>
      </c>
      <c r="R603" s="256"/>
      <c r="S603" s="256" t="s">
        <v>421</v>
      </c>
      <c r="T603" s="257" t="s">
        <v>710</v>
      </c>
      <c r="U603" s="231">
        <v>0</v>
      </c>
      <c r="V603" s="231">
        <f>ROUND(E603*U603,2)</f>
        <v>0</v>
      </c>
      <c r="W603" s="231"/>
      <c r="X603" s="231" t="s">
        <v>208</v>
      </c>
      <c r="Y603" s="210"/>
      <c r="Z603" s="210"/>
      <c r="AA603" s="210"/>
      <c r="AB603" s="210"/>
      <c r="AC603" s="210"/>
      <c r="AD603" s="210"/>
      <c r="AE603" s="210"/>
      <c r="AF603" s="210"/>
      <c r="AG603" s="210" t="s">
        <v>209</v>
      </c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ht="20.399999999999999" outlineLevel="1" x14ac:dyDescent="0.25">
      <c r="A604" s="251">
        <v>172</v>
      </c>
      <c r="B604" s="252" t="s">
        <v>1257</v>
      </c>
      <c r="C604" s="265" t="s">
        <v>1258</v>
      </c>
      <c r="D604" s="253" t="s">
        <v>302</v>
      </c>
      <c r="E604" s="254">
        <v>1</v>
      </c>
      <c r="F604" s="255"/>
      <c r="G604" s="256">
        <f>ROUND(E604*F604,2)</f>
        <v>0</v>
      </c>
      <c r="H604" s="255"/>
      <c r="I604" s="256">
        <f>ROUND(E604*H604,2)</f>
        <v>0</v>
      </c>
      <c r="J604" s="255"/>
      <c r="K604" s="256">
        <f>ROUND(E604*J604,2)</f>
        <v>0</v>
      </c>
      <c r="L604" s="256">
        <v>15</v>
      </c>
      <c r="M604" s="256">
        <f>G604*(1+L604/100)</f>
        <v>0</v>
      </c>
      <c r="N604" s="254">
        <v>0</v>
      </c>
      <c r="O604" s="254">
        <f>ROUND(E604*N604,2)</f>
        <v>0</v>
      </c>
      <c r="P604" s="254">
        <v>0</v>
      </c>
      <c r="Q604" s="254">
        <f>ROUND(E604*P604,2)</f>
        <v>0</v>
      </c>
      <c r="R604" s="256"/>
      <c r="S604" s="256" t="s">
        <v>421</v>
      </c>
      <c r="T604" s="257" t="s">
        <v>710</v>
      </c>
      <c r="U604" s="231">
        <v>0</v>
      </c>
      <c r="V604" s="231">
        <f>ROUND(E604*U604,2)</f>
        <v>0</v>
      </c>
      <c r="W604" s="231"/>
      <c r="X604" s="231" t="s">
        <v>208</v>
      </c>
      <c r="Y604" s="210"/>
      <c r="Z604" s="210"/>
      <c r="AA604" s="210"/>
      <c r="AB604" s="210"/>
      <c r="AC604" s="210"/>
      <c r="AD604" s="210"/>
      <c r="AE604" s="210"/>
      <c r="AF604" s="210"/>
      <c r="AG604" s="210" t="s">
        <v>209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ht="20.399999999999999" outlineLevel="1" x14ac:dyDescent="0.25">
      <c r="A605" s="251">
        <v>173</v>
      </c>
      <c r="B605" s="252" t="s">
        <v>1259</v>
      </c>
      <c r="C605" s="265" t="s">
        <v>1260</v>
      </c>
      <c r="D605" s="253" t="s">
        <v>302</v>
      </c>
      <c r="E605" s="254">
        <v>2</v>
      </c>
      <c r="F605" s="255"/>
      <c r="G605" s="256">
        <f>ROUND(E605*F605,2)</f>
        <v>0</v>
      </c>
      <c r="H605" s="255"/>
      <c r="I605" s="256">
        <f>ROUND(E605*H605,2)</f>
        <v>0</v>
      </c>
      <c r="J605" s="255"/>
      <c r="K605" s="256">
        <f>ROUND(E605*J605,2)</f>
        <v>0</v>
      </c>
      <c r="L605" s="256">
        <v>15</v>
      </c>
      <c r="M605" s="256">
        <f>G605*(1+L605/100)</f>
        <v>0</v>
      </c>
      <c r="N605" s="254">
        <v>0</v>
      </c>
      <c r="O605" s="254">
        <f>ROUND(E605*N605,2)</f>
        <v>0</v>
      </c>
      <c r="P605" s="254">
        <v>0</v>
      </c>
      <c r="Q605" s="254">
        <f>ROUND(E605*P605,2)</f>
        <v>0</v>
      </c>
      <c r="R605" s="256"/>
      <c r="S605" s="256" t="s">
        <v>421</v>
      </c>
      <c r="T605" s="257" t="s">
        <v>710</v>
      </c>
      <c r="U605" s="231">
        <v>0</v>
      </c>
      <c r="V605" s="231">
        <f>ROUND(E605*U605,2)</f>
        <v>0</v>
      </c>
      <c r="W605" s="231"/>
      <c r="X605" s="231" t="s">
        <v>208</v>
      </c>
      <c r="Y605" s="210"/>
      <c r="Z605" s="210"/>
      <c r="AA605" s="210"/>
      <c r="AB605" s="210"/>
      <c r="AC605" s="210"/>
      <c r="AD605" s="210"/>
      <c r="AE605" s="210"/>
      <c r="AF605" s="210"/>
      <c r="AG605" s="210" t="s">
        <v>209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ht="20.399999999999999" outlineLevel="1" x14ac:dyDescent="0.25">
      <c r="A606" s="251">
        <v>174</v>
      </c>
      <c r="B606" s="252" t="s">
        <v>1261</v>
      </c>
      <c r="C606" s="265" t="s">
        <v>1262</v>
      </c>
      <c r="D606" s="253" t="s">
        <v>302</v>
      </c>
      <c r="E606" s="254">
        <v>3</v>
      </c>
      <c r="F606" s="255"/>
      <c r="G606" s="256">
        <f>ROUND(E606*F606,2)</f>
        <v>0</v>
      </c>
      <c r="H606" s="255"/>
      <c r="I606" s="256">
        <f>ROUND(E606*H606,2)</f>
        <v>0</v>
      </c>
      <c r="J606" s="255"/>
      <c r="K606" s="256">
        <f>ROUND(E606*J606,2)</f>
        <v>0</v>
      </c>
      <c r="L606" s="256">
        <v>15</v>
      </c>
      <c r="M606" s="256">
        <f>G606*(1+L606/100)</f>
        <v>0</v>
      </c>
      <c r="N606" s="254">
        <v>0</v>
      </c>
      <c r="O606" s="254">
        <f>ROUND(E606*N606,2)</f>
        <v>0</v>
      </c>
      <c r="P606" s="254">
        <v>0</v>
      </c>
      <c r="Q606" s="254">
        <f>ROUND(E606*P606,2)</f>
        <v>0</v>
      </c>
      <c r="R606" s="256"/>
      <c r="S606" s="256" t="s">
        <v>421</v>
      </c>
      <c r="T606" s="257" t="s">
        <v>710</v>
      </c>
      <c r="U606" s="231">
        <v>0</v>
      </c>
      <c r="V606" s="231">
        <f>ROUND(E606*U606,2)</f>
        <v>0</v>
      </c>
      <c r="W606" s="231"/>
      <c r="X606" s="231" t="s">
        <v>208</v>
      </c>
      <c r="Y606" s="210"/>
      <c r="Z606" s="210"/>
      <c r="AA606" s="210"/>
      <c r="AB606" s="210"/>
      <c r="AC606" s="210"/>
      <c r="AD606" s="210"/>
      <c r="AE606" s="210"/>
      <c r="AF606" s="210"/>
      <c r="AG606" s="210" t="s">
        <v>209</v>
      </c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ht="20.399999999999999" outlineLevel="1" x14ac:dyDescent="0.25">
      <c r="A607" s="251">
        <v>175</v>
      </c>
      <c r="B607" s="252" t="s">
        <v>1263</v>
      </c>
      <c r="C607" s="265" t="s">
        <v>1264</v>
      </c>
      <c r="D607" s="253" t="s">
        <v>302</v>
      </c>
      <c r="E607" s="254">
        <v>3</v>
      </c>
      <c r="F607" s="255"/>
      <c r="G607" s="256">
        <f>ROUND(E607*F607,2)</f>
        <v>0</v>
      </c>
      <c r="H607" s="255"/>
      <c r="I607" s="256">
        <f>ROUND(E607*H607,2)</f>
        <v>0</v>
      </c>
      <c r="J607" s="255"/>
      <c r="K607" s="256">
        <f>ROUND(E607*J607,2)</f>
        <v>0</v>
      </c>
      <c r="L607" s="256">
        <v>15</v>
      </c>
      <c r="M607" s="256">
        <f>G607*(1+L607/100)</f>
        <v>0</v>
      </c>
      <c r="N607" s="254">
        <v>0</v>
      </c>
      <c r="O607" s="254">
        <f>ROUND(E607*N607,2)</f>
        <v>0</v>
      </c>
      <c r="P607" s="254">
        <v>0</v>
      </c>
      <c r="Q607" s="254">
        <f>ROUND(E607*P607,2)</f>
        <v>0</v>
      </c>
      <c r="R607" s="256"/>
      <c r="S607" s="256" t="s">
        <v>421</v>
      </c>
      <c r="T607" s="257" t="s">
        <v>710</v>
      </c>
      <c r="U607" s="231">
        <v>0</v>
      </c>
      <c r="V607" s="231">
        <f>ROUND(E607*U607,2)</f>
        <v>0</v>
      </c>
      <c r="W607" s="231"/>
      <c r="X607" s="231" t="s">
        <v>208</v>
      </c>
      <c r="Y607" s="210"/>
      <c r="Z607" s="210"/>
      <c r="AA607" s="210"/>
      <c r="AB607" s="210"/>
      <c r="AC607" s="210"/>
      <c r="AD607" s="210"/>
      <c r="AE607" s="210"/>
      <c r="AF607" s="210"/>
      <c r="AG607" s="210" t="s">
        <v>209</v>
      </c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ht="20.399999999999999" outlineLevel="1" x14ac:dyDescent="0.25">
      <c r="A608" s="251">
        <v>176</v>
      </c>
      <c r="B608" s="252" t="s">
        <v>1265</v>
      </c>
      <c r="C608" s="265" t="s">
        <v>1266</v>
      </c>
      <c r="D608" s="253" t="s">
        <v>302</v>
      </c>
      <c r="E608" s="254">
        <v>1</v>
      </c>
      <c r="F608" s="255"/>
      <c r="G608" s="256">
        <f>ROUND(E608*F608,2)</f>
        <v>0</v>
      </c>
      <c r="H608" s="255"/>
      <c r="I608" s="256">
        <f>ROUND(E608*H608,2)</f>
        <v>0</v>
      </c>
      <c r="J608" s="255"/>
      <c r="K608" s="256">
        <f>ROUND(E608*J608,2)</f>
        <v>0</v>
      </c>
      <c r="L608" s="256">
        <v>15</v>
      </c>
      <c r="M608" s="256">
        <f>G608*(1+L608/100)</f>
        <v>0</v>
      </c>
      <c r="N608" s="254">
        <v>0</v>
      </c>
      <c r="O608" s="254">
        <f>ROUND(E608*N608,2)</f>
        <v>0</v>
      </c>
      <c r="P608" s="254">
        <v>0</v>
      </c>
      <c r="Q608" s="254">
        <f>ROUND(E608*P608,2)</f>
        <v>0</v>
      </c>
      <c r="R608" s="256"/>
      <c r="S608" s="256" t="s">
        <v>421</v>
      </c>
      <c r="T608" s="257" t="s">
        <v>710</v>
      </c>
      <c r="U608" s="231">
        <v>0</v>
      </c>
      <c r="V608" s="231">
        <f>ROUND(E608*U608,2)</f>
        <v>0</v>
      </c>
      <c r="W608" s="231"/>
      <c r="X608" s="231" t="s">
        <v>208</v>
      </c>
      <c r="Y608" s="210"/>
      <c r="Z608" s="210"/>
      <c r="AA608" s="210"/>
      <c r="AB608" s="210"/>
      <c r="AC608" s="210"/>
      <c r="AD608" s="210"/>
      <c r="AE608" s="210"/>
      <c r="AF608" s="210"/>
      <c r="AG608" s="210" t="s">
        <v>209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ht="20.399999999999999" outlineLevel="1" x14ac:dyDescent="0.25">
      <c r="A609" s="244">
        <v>177</v>
      </c>
      <c r="B609" s="245" t="s">
        <v>1267</v>
      </c>
      <c r="C609" s="263" t="s">
        <v>1268</v>
      </c>
      <c r="D609" s="246" t="s">
        <v>252</v>
      </c>
      <c r="E609" s="247">
        <v>15.365</v>
      </c>
      <c r="F609" s="248"/>
      <c r="G609" s="249">
        <f>ROUND(E609*F609,2)</f>
        <v>0</v>
      </c>
      <c r="H609" s="248"/>
      <c r="I609" s="249">
        <f>ROUND(E609*H609,2)</f>
        <v>0</v>
      </c>
      <c r="J609" s="248"/>
      <c r="K609" s="249">
        <f>ROUND(E609*J609,2)</f>
        <v>0</v>
      </c>
      <c r="L609" s="249">
        <v>15</v>
      </c>
      <c r="M609" s="249">
        <f>G609*(1+L609/100)</f>
        <v>0</v>
      </c>
      <c r="N609" s="247">
        <v>0</v>
      </c>
      <c r="O609" s="247">
        <f>ROUND(E609*N609,2)</f>
        <v>0</v>
      </c>
      <c r="P609" s="247">
        <v>0</v>
      </c>
      <c r="Q609" s="247">
        <f>ROUND(E609*P609,2)</f>
        <v>0</v>
      </c>
      <c r="R609" s="249"/>
      <c r="S609" s="249" t="s">
        <v>421</v>
      </c>
      <c r="T609" s="250" t="s">
        <v>710</v>
      </c>
      <c r="U609" s="231">
        <v>0</v>
      </c>
      <c r="V609" s="231">
        <f>ROUND(E609*U609,2)</f>
        <v>0</v>
      </c>
      <c r="W609" s="231"/>
      <c r="X609" s="231" t="s">
        <v>208</v>
      </c>
      <c r="Y609" s="210"/>
      <c r="Z609" s="210"/>
      <c r="AA609" s="210"/>
      <c r="AB609" s="210"/>
      <c r="AC609" s="210"/>
      <c r="AD609" s="210"/>
      <c r="AE609" s="210"/>
      <c r="AF609" s="210"/>
      <c r="AG609" s="210" t="s">
        <v>209</v>
      </c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5">
      <c r="A610" s="227"/>
      <c r="B610" s="228"/>
      <c r="C610" s="264" t="s">
        <v>1269</v>
      </c>
      <c r="D610" s="233"/>
      <c r="E610" s="234">
        <v>15.365</v>
      </c>
      <c r="F610" s="231"/>
      <c r="G610" s="231"/>
      <c r="H610" s="231"/>
      <c r="I610" s="231"/>
      <c r="J610" s="231"/>
      <c r="K610" s="231"/>
      <c r="L610" s="231"/>
      <c r="M610" s="231"/>
      <c r="N610" s="230"/>
      <c r="O610" s="230"/>
      <c r="P610" s="230"/>
      <c r="Q610" s="230"/>
      <c r="R610" s="231"/>
      <c r="S610" s="231"/>
      <c r="T610" s="231"/>
      <c r="U610" s="231"/>
      <c r="V610" s="231"/>
      <c r="W610" s="231"/>
      <c r="X610" s="231"/>
      <c r="Y610" s="210"/>
      <c r="Z610" s="210"/>
      <c r="AA610" s="210"/>
      <c r="AB610" s="210"/>
      <c r="AC610" s="210"/>
      <c r="AD610" s="210"/>
      <c r="AE610" s="210"/>
      <c r="AF610" s="210"/>
      <c r="AG610" s="210" t="s">
        <v>211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ht="20.399999999999999" outlineLevel="1" x14ac:dyDescent="0.25">
      <c r="A611" s="251">
        <v>178</v>
      </c>
      <c r="B611" s="252" t="s">
        <v>1270</v>
      </c>
      <c r="C611" s="265" t="s">
        <v>1271</v>
      </c>
      <c r="D611" s="253" t="s">
        <v>302</v>
      </c>
      <c r="E611" s="254">
        <v>1</v>
      </c>
      <c r="F611" s="255"/>
      <c r="G611" s="256">
        <f>ROUND(E611*F611,2)</f>
        <v>0</v>
      </c>
      <c r="H611" s="255"/>
      <c r="I611" s="256">
        <f>ROUND(E611*H611,2)</f>
        <v>0</v>
      </c>
      <c r="J611" s="255"/>
      <c r="K611" s="256">
        <f>ROUND(E611*J611,2)</f>
        <v>0</v>
      </c>
      <c r="L611" s="256">
        <v>15</v>
      </c>
      <c r="M611" s="256">
        <f>G611*(1+L611/100)</f>
        <v>0</v>
      </c>
      <c r="N611" s="254">
        <v>0</v>
      </c>
      <c r="O611" s="254">
        <f>ROUND(E611*N611,2)</f>
        <v>0</v>
      </c>
      <c r="P611" s="254">
        <v>0</v>
      </c>
      <c r="Q611" s="254">
        <f>ROUND(E611*P611,2)</f>
        <v>0</v>
      </c>
      <c r="R611" s="256"/>
      <c r="S611" s="256" t="s">
        <v>421</v>
      </c>
      <c r="T611" s="257" t="s">
        <v>710</v>
      </c>
      <c r="U611" s="231">
        <v>0</v>
      </c>
      <c r="V611" s="231">
        <f>ROUND(E611*U611,2)</f>
        <v>0</v>
      </c>
      <c r="W611" s="231"/>
      <c r="X611" s="231" t="s">
        <v>208</v>
      </c>
      <c r="Y611" s="210"/>
      <c r="Z611" s="210"/>
      <c r="AA611" s="210"/>
      <c r="AB611" s="210"/>
      <c r="AC611" s="210"/>
      <c r="AD611" s="210"/>
      <c r="AE611" s="210"/>
      <c r="AF611" s="210"/>
      <c r="AG611" s="210" t="s">
        <v>209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ht="20.399999999999999" outlineLevel="1" x14ac:dyDescent="0.25">
      <c r="A612" s="251">
        <v>179</v>
      </c>
      <c r="B612" s="252" t="s">
        <v>1272</v>
      </c>
      <c r="C612" s="265" t="s">
        <v>1273</v>
      </c>
      <c r="D612" s="253" t="s">
        <v>302</v>
      </c>
      <c r="E612" s="254">
        <v>1</v>
      </c>
      <c r="F612" s="255"/>
      <c r="G612" s="256">
        <f>ROUND(E612*F612,2)</f>
        <v>0</v>
      </c>
      <c r="H612" s="255"/>
      <c r="I612" s="256">
        <f>ROUND(E612*H612,2)</f>
        <v>0</v>
      </c>
      <c r="J612" s="255"/>
      <c r="K612" s="256">
        <f>ROUND(E612*J612,2)</f>
        <v>0</v>
      </c>
      <c r="L612" s="256">
        <v>15</v>
      </c>
      <c r="M612" s="256">
        <f>G612*(1+L612/100)</f>
        <v>0</v>
      </c>
      <c r="N612" s="254">
        <v>0</v>
      </c>
      <c r="O612" s="254">
        <f>ROUND(E612*N612,2)</f>
        <v>0</v>
      </c>
      <c r="P612" s="254">
        <v>0</v>
      </c>
      <c r="Q612" s="254">
        <f>ROUND(E612*P612,2)</f>
        <v>0</v>
      </c>
      <c r="R612" s="256"/>
      <c r="S612" s="256" t="s">
        <v>421</v>
      </c>
      <c r="T612" s="257" t="s">
        <v>710</v>
      </c>
      <c r="U612" s="231">
        <v>0</v>
      </c>
      <c r="V612" s="231">
        <f>ROUND(E612*U612,2)</f>
        <v>0</v>
      </c>
      <c r="W612" s="231"/>
      <c r="X612" s="231" t="s">
        <v>208</v>
      </c>
      <c r="Y612" s="210"/>
      <c r="Z612" s="210"/>
      <c r="AA612" s="210"/>
      <c r="AB612" s="210"/>
      <c r="AC612" s="210"/>
      <c r="AD612" s="210"/>
      <c r="AE612" s="210"/>
      <c r="AF612" s="210"/>
      <c r="AG612" s="210" t="s">
        <v>209</v>
      </c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5">
      <c r="A613" s="244">
        <v>180</v>
      </c>
      <c r="B613" s="245" t="s">
        <v>1274</v>
      </c>
      <c r="C613" s="263" t="s">
        <v>1275</v>
      </c>
      <c r="D613" s="246" t="s">
        <v>539</v>
      </c>
      <c r="E613" s="247">
        <v>0.15325</v>
      </c>
      <c r="F613" s="248"/>
      <c r="G613" s="249">
        <f>ROUND(E613*F613,2)</f>
        <v>0</v>
      </c>
      <c r="H613" s="248"/>
      <c r="I613" s="249">
        <f>ROUND(E613*H613,2)</f>
        <v>0</v>
      </c>
      <c r="J613" s="248"/>
      <c r="K613" s="249">
        <f>ROUND(E613*J613,2)</f>
        <v>0</v>
      </c>
      <c r="L613" s="249">
        <v>15</v>
      </c>
      <c r="M613" s="249">
        <f>G613*(1+L613/100)</f>
        <v>0</v>
      </c>
      <c r="N613" s="247">
        <v>1</v>
      </c>
      <c r="O613" s="247">
        <f>ROUND(E613*N613,2)</f>
        <v>0.15</v>
      </c>
      <c r="P613" s="247">
        <v>0</v>
      </c>
      <c r="Q613" s="247">
        <f>ROUND(E613*P613,2)</f>
        <v>0</v>
      </c>
      <c r="R613" s="249" t="s">
        <v>862</v>
      </c>
      <c r="S613" s="249" t="s">
        <v>207</v>
      </c>
      <c r="T613" s="250" t="s">
        <v>207</v>
      </c>
      <c r="U613" s="231">
        <v>0</v>
      </c>
      <c r="V613" s="231">
        <f>ROUND(E613*U613,2)</f>
        <v>0</v>
      </c>
      <c r="W613" s="231"/>
      <c r="X613" s="231" t="s">
        <v>863</v>
      </c>
      <c r="Y613" s="210"/>
      <c r="Z613" s="210"/>
      <c r="AA613" s="210"/>
      <c r="AB613" s="210"/>
      <c r="AC613" s="210"/>
      <c r="AD613" s="210"/>
      <c r="AE613" s="210"/>
      <c r="AF613" s="210"/>
      <c r="AG613" s="210" t="s">
        <v>864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5">
      <c r="A614" s="227"/>
      <c r="B614" s="228"/>
      <c r="C614" s="264" t="s">
        <v>1276</v>
      </c>
      <c r="D614" s="233"/>
      <c r="E614" s="234">
        <v>7.6630000000000004E-2</v>
      </c>
      <c r="F614" s="231"/>
      <c r="G614" s="231"/>
      <c r="H614" s="231"/>
      <c r="I614" s="231"/>
      <c r="J614" s="231"/>
      <c r="K614" s="231"/>
      <c r="L614" s="231"/>
      <c r="M614" s="231"/>
      <c r="N614" s="230"/>
      <c r="O614" s="230"/>
      <c r="P614" s="230"/>
      <c r="Q614" s="230"/>
      <c r="R614" s="231"/>
      <c r="S614" s="231"/>
      <c r="T614" s="231"/>
      <c r="U614" s="231"/>
      <c r="V614" s="231"/>
      <c r="W614" s="231"/>
      <c r="X614" s="231"/>
      <c r="Y614" s="210"/>
      <c r="Z614" s="210"/>
      <c r="AA614" s="210"/>
      <c r="AB614" s="210"/>
      <c r="AC614" s="210"/>
      <c r="AD614" s="210"/>
      <c r="AE614" s="210"/>
      <c r="AF614" s="210"/>
      <c r="AG614" s="210" t="s">
        <v>211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5">
      <c r="A615" s="227"/>
      <c r="B615" s="228"/>
      <c r="C615" s="264" t="s">
        <v>1277</v>
      </c>
      <c r="D615" s="233"/>
      <c r="E615" s="234">
        <v>7.6630000000000004E-2</v>
      </c>
      <c r="F615" s="231"/>
      <c r="G615" s="231"/>
      <c r="H615" s="231"/>
      <c r="I615" s="231"/>
      <c r="J615" s="231"/>
      <c r="K615" s="231"/>
      <c r="L615" s="231"/>
      <c r="M615" s="231"/>
      <c r="N615" s="230"/>
      <c r="O615" s="230"/>
      <c r="P615" s="230"/>
      <c r="Q615" s="230"/>
      <c r="R615" s="231"/>
      <c r="S615" s="231"/>
      <c r="T615" s="231"/>
      <c r="U615" s="231"/>
      <c r="V615" s="231"/>
      <c r="W615" s="231"/>
      <c r="X615" s="231"/>
      <c r="Y615" s="210"/>
      <c r="Z615" s="210"/>
      <c r="AA615" s="210"/>
      <c r="AB615" s="210"/>
      <c r="AC615" s="210"/>
      <c r="AD615" s="210"/>
      <c r="AE615" s="210"/>
      <c r="AF615" s="210"/>
      <c r="AG615" s="210" t="s">
        <v>211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5">
      <c r="A616" s="244">
        <v>181</v>
      </c>
      <c r="B616" s="245" t="s">
        <v>1278</v>
      </c>
      <c r="C616" s="263" t="s">
        <v>1279</v>
      </c>
      <c r="D616" s="246" t="s">
        <v>539</v>
      </c>
      <c r="E616" s="247">
        <v>7.1300000000000001E-3</v>
      </c>
      <c r="F616" s="248"/>
      <c r="G616" s="249">
        <f>ROUND(E616*F616,2)</f>
        <v>0</v>
      </c>
      <c r="H616" s="248"/>
      <c r="I616" s="249">
        <f>ROUND(E616*H616,2)</f>
        <v>0</v>
      </c>
      <c r="J616" s="248"/>
      <c r="K616" s="249">
        <f>ROUND(E616*J616,2)</f>
        <v>0</v>
      </c>
      <c r="L616" s="249">
        <v>15</v>
      </c>
      <c r="M616" s="249">
        <f>G616*(1+L616/100)</f>
        <v>0</v>
      </c>
      <c r="N616" s="247">
        <v>1</v>
      </c>
      <c r="O616" s="247">
        <f>ROUND(E616*N616,2)</f>
        <v>0.01</v>
      </c>
      <c r="P616" s="247">
        <v>0</v>
      </c>
      <c r="Q616" s="247">
        <f>ROUND(E616*P616,2)</f>
        <v>0</v>
      </c>
      <c r="R616" s="249" t="s">
        <v>862</v>
      </c>
      <c r="S616" s="249" t="s">
        <v>207</v>
      </c>
      <c r="T616" s="250" t="s">
        <v>207</v>
      </c>
      <c r="U616" s="231">
        <v>0</v>
      </c>
      <c r="V616" s="231">
        <f>ROUND(E616*U616,2)</f>
        <v>0</v>
      </c>
      <c r="W616" s="231"/>
      <c r="X616" s="231" t="s">
        <v>863</v>
      </c>
      <c r="Y616" s="210"/>
      <c r="Z616" s="210"/>
      <c r="AA616" s="210"/>
      <c r="AB616" s="210"/>
      <c r="AC616" s="210"/>
      <c r="AD616" s="210"/>
      <c r="AE616" s="210"/>
      <c r="AF616" s="210"/>
      <c r="AG616" s="210" t="s">
        <v>864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5">
      <c r="A617" s="227"/>
      <c r="B617" s="228"/>
      <c r="C617" s="264" t="s">
        <v>1280</v>
      </c>
      <c r="D617" s="233"/>
      <c r="E617" s="234">
        <v>7.1300000000000001E-3</v>
      </c>
      <c r="F617" s="231"/>
      <c r="G617" s="231"/>
      <c r="H617" s="231"/>
      <c r="I617" s="231"/>
      <c r="J617" s="231"/>
      <c r="K617" s="231"/>
      <c r="L617" s="231"/>
      <c r="M617" s="231"/>
      <c r="N617" s="230"/>
      <c r="O617" s="230"/>
      <c r="P617" s="230"/>
      <c r="Q617" s="230"/>
      <c r="R617" s="231"/>
      <c r="S617" s="231"/>
      <c r="T617" s="231"/>
      <c r="U617" s="231"/>
      <c r="V617" s="231"/>
      <c r="W617" s="231"/>
      <c r="X617" s="231"/>
      <c r="Y617" s="210"/>
      <c r="Z617" s="210"/>
      <c r="AA617" s="210"/>
      <c r="AB617" s="210"/>
      <c r="AC617" s="210"/>
      <c r="AD617" s="210"/>
      <c r="AE617" s="210"/>
      <c r="AF617" s="210"/>
      <c r="AG617" s="210" t="s">
        <v>211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1" x14ac:dyDescent="0.25">
      <c r="A618" s="244">
        <v>182</v>
      </c>
      <c r="B618" s="245" t="s">
        <v>1281</v>
      </c>
      <c r="C618" s="263" t="s">
        <v>1282</v>
      </c>
      <c r="D618" s="246" t="s">
        <v>539</v>
      </c>
      <c r="E618" s="247">
        <v>0.10635</v>
      </c>
      <c r="F618" s="248"/>
      <c r="G618" s="249">
        <f>ROUND(E618*F618,2)</f>
        <v>0</v>
      </c>
      <c r="H618" s="248"/>
      <c r="I618" s="249">
        <f>ROUND(E618*H618,2)</f>
        <v>0</v>
      </c>
      <c r="J618" s="248"/>
      <c r="K618" s="249">
        <f>ROUND(E618*J618,2)</f>
        <v>0</v>
      </c>
      <c r="L618" s="249">
        <v>15</v>
      </c>
      <c r="M618" s="249">
        <f>G618*(1+L618/100)</f>
        <v>0</v>
      </c>
      <c r="N618" s="247">
        <v>1</v>
      </c>
      <c r="O618" s="247">
        <f>ROUND(E618*N618,2)</f>
        <v>0.11</v>
      </c>
      <c r="P618" s="247">
        <v>0</v>
      </c>
      <c r="Q618" s="247">
        <f>ROUND(E618*P618,2)</f>
        <v>0</v>
      </c>
      <c r="R618" s="249" t="s">
        <v>862</v>
      </c>
      <c r="S618" s="249" t="s">
        <v>207</v>
      </c>
      <c r="T618" s="250" t="s">
        <v>207</v>
      </c>
      <c r="U618" s="231">
        <v>0</v>
      </c>
      <c r="V618" s="231">
        <f>ROUND(E618*U618,2)</f>
        <v>0</v>
      </c>
      <c r="W618" s="231"/>
      <c r="X618" s="231" t="s">
        <v>863</v>
      </c>
      <c r="Y618" s="210"/>
      <c r="Z618" s="210"/>
      <c r="AA618" s="210"/>
      <c r="AB618" s="210"/>
      <c r="AC618" s="210"/>
      <c r="AD618" s="210"/>
      <c r="AE618" s="210"/>
      <c r="AF618" s="210"/>
      <c r="AG618" s="210" t="s">
        <v>864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5">
      <c r="A619" s="227"/>
      <c r="B619" s="228"/>
      <c r="C619" s="264" t="s">
        <v>1283</v>
      </c>
      <c r="D619" s="233"/>
      <c r="E619" s="234">
        <v>6.0249999999999998E-2</v>
      </c>
      <c r="F619" s="231"/>
      <c r="G619" s="231"/>
      <c r="H619" s="231"/>
      <c r="I619" s="231"/>
      <c r="J619" s="231"/>
      <c r="K619" s="231"/>
      <c r="L619" s="231"/>
      <c r="M619" s="231"/>
      <c r="N619" s="230"/>
      <c r="O619" s="230"/>
      <c r="P619" s="230"/>
      <c r="Q619" s="230"/>
      <c r="R619" s="231"/>
      <c r="S619" s="231"/>
      <c r="T619" s="231"/>
      <c r="U619" s="231"/>
      <c r="V619" s="231"/>
      <c r="W619" s="231"/>
      <c r="X619" s="231"/>
      <c r="Y619" s="210"/>
      <c r="Z619" s="210"/>
      <c r="AA619" s="210"/>
      <c r="AB619" s="210"/>
      <c r="AC619" s="210"/>
      <c r="AD619" s="210"/>
      <c r="AE619" s="210"/>
      <c r="AF619" s="210"/>
      <c r="AG619" s="210" t="s">
        <v>211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5">
      <c r="A620" s="227"/>
      <c r="B620" s="228"/>
      <c r="C620" s="264" t="s">
        <v>1284</v>
      </c>
      <c r="D620" s="233"/>
      <c r="E620" s="234">
        <v>1.907E-2</v>
      </c>
      <c r="F620" s="231"/>
      <c r="G620" s="231"/>
      <c r="H620" s="231"/>
      <c r="I620" s="231"/>
      <c r="J620" s="231"/>
      <c r="K620" s="231"/>
      <c r="L620" s="231"/>
      <c r="M620" s="231"/>
      <c r="N620" s="230"/>
      <c r="O620" s="230"/>
      <c r="P620" s="230"/>
      <c r="Q620" s="230"/>
      <c r="R620" s="231"/>
      <c r="S620" s="231"/>
      <c r="T620" s="231"/>
      <c r="U620" s="231"/>
      <c r="V620" s="231"/>
      <c r="W620" s="231"/>
      <c r="X620" s="231"/>
      <c r="Y620" s="210"/>
      <c r="Z620" s="210"/>
      <c r="AA620" s="210"/>
      <c r="AB620" s="210"/>
      <c r="AC620" s="210"/>
      <c r="AD620" s="210"/>
      <c r="AE620" s="210"/>
      <c r="AF620" s="210"/>
      <c r="AG620" s="210" t="s">
        <v>211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27"/>
      <c r="B621" s="228"/>
      <c r="C621" s="264" t="s">
        <v>1285</v>
      </c>
      <c r="D621" s="233"/>
      <c r="E621" s="234">
        <v>1.907E-2</v>
      </c>
      <c r="F621" s="231"/>
      <c r="G621" s="231"/>
      <c r="H621" s="231"/>
      <c r="I621" s="231"/>
      <c r="J621" s="231"/>
      <c r="K621" s="231"/>
      <c r="L621" s="231"/>
      <c r="M621" s="231"/>
      <c r="N621" s="230"/>
      <c r="O621" s="230"/>
      <c r="P621" s="230"/>
      <c r="Q621" s="230"/>
      <c r="R621" s="231"/>
      <c r="S621" s="231"/>
      <c r="T621" s="231"/>
      <c r="U621" s="231"/>
      <c r="V621" s="231"/>
      <c r="W621" s="231"/>
      <c r="X621" s="231"/>
      <c r="Y621" s="210"/>
      <c r="Z621" s="210"/>
      <c r="AA621" s="210"/>
      <c r="AB621" s="210"/>
      <c r="AC621" s="210"/>
      <c r="AD621" s="210"/>
      <c r="AE621" s="210"/>
      <c r="AF621" s="210"/>
      <c r="AG621" s="210" t="s">
        <v>211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5">
      <c r="A622" s="227"/>
      <c r="B622" s="228"/>
      <c r="C622" s="264" t="s">
        <v>1286</v>
      </c>
      <c r="D622" s="233"/>
      <c r="E622" s="234">
        <v>7.9699999999999997E-3</v>
      </c>
      <c r="F622" s="231"/>
      <c r="G622" s="231"/>
      <c r="H622" s="231"/>
      <c r="I622" s="231"/>
      <c r="J622" s="231"/>
      <c r="K622" s="231"/>
      <c r="L622" s="231"/>
      <c r="M622" s="231"/>
      <c r="N622" s="230"/>
      <c r="O622" s="230"/>
      <c r="P622" s="230"/>
      <c r="Q622" s="230"/>
      <c r="R622" s="231"/>
      <c r="S622" s="231"/>
      <c r="T622" s="231"/>
      <c r="U622" s="231"/>
      <c r="V622" s="231"/>
      <c r="W622" s="231"/>
      <c r="X622" s="231"/>
      <c r="Y622" s="210"/>
      <c r="Z622" s="210"/>
      <c r="AA622" s="210"/>
      <c r="AB622" s="210"/>
      <c r="AC622" s="210"/>
      <c r="AD622" s="210"/>
      <c r="AE622" s="210"/>
      <c r="AF622" s="210"/>
      <c r="AG622" s="210" t="s">
        <v>211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5">
      <c r="A623" s="244">
        <v>183</v>
      </c>
      <c r="B623" s="245" t="s">
        <v>1287</v>
      </c>
      <c r="C623" s="263" t="s">
        <v>1288</v>
      </c>
      <c r="D623" s="246" t="s">
        <v>539</v>
      </c>
      <c r="E623" s="247">
        <v>0.45315</v>
      </c>
      <c r="F623" s="248"/>
      <c r="G623" s="249">
        <f>ROUND(E623*F623,2)</f>
        <v>0</v>
      </c>
      <c r="H623" s="248"/>
      <c r="I623" s="249">
        <f>ROUND(E623*H623,2)</f>
        <v>0</v>
      </c>
      <c r="J623" s="248"/>
      <c r="K623" s="249">
        <f>ROUND(E623*J623,2)</f>
        <v>0</v>
      </c>
      <c r="L623" s="249">
        <v>15</v>
      </c>
      <c r="M623" s="249">
        <f>G623*(1+L623/100)</f>
        <v>0</v>
      </c>
      <c r="N623" s="247">
        <v>1</v>
      </c>
      <c r="O623" s="247">
        <f>ROUND(E623*N623,2)</f>
        <v>0.45</v>
      </c>
      <c r="P623" s="247">
        <v>0</v>
      </c>
      <c r="Q623" s="247">
        <f>ROUND(E623*P623,2)</f>
        <v>0</v>
      </c>
      <c r="R623" s="249"/>
      <c r="S623" s="249" t="s">
        <v>421</v>
      </c>
      <c r="T623" s="250" t="s">
        <v>207</v>
      </c>
      <c r="U623" s="231">
        <v>0</v>
      </c>
      <c r="V623" s="231">
        <f>ROUND(E623*U623,2)</f>
        <v>0</v>
      </c>
      <c r="W623" s="231"/>
      <c r="X623" s="231" t="s">
        <v>863</v>
      </c>
      <c r="Y623" s="210"/>
      <c r="Z623" s="210"/>
      <c r="AA623" s="210"/>
      <c r="AB623" s="210"/>
      <c r="AC623" s="210"/>
      <c r="AD623" s="210"/>
      <c r="AE623" s="210"/>
      <c r="AF623" s="210"/>
      <c r="AG623" s="210" t="s">
        <v>864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5">
      <c r="A624" s="227"/>
      <c r="B624" s="228"/>
      <c r="C624" s="264" t="s">
        <v>1289</v>
      </c>
      <c r="D624" s="233"/>
      <c r="E624" s="234">
        <v>0.44452999999999998</v>
      </c>
      <c r="F624" s="231"/>
      <c r="G624" s="231"/>
      <c r="H624" s="231"/>
      <c r="I624" s="231"/>
      <c r="J624" s="231"/>
      <c r="K624" s="231"/>
      <c r="L624" s="231"/>
      <c r="M624" s="231"/>
      <c r="N624" s="230"/>
      <c r="O624" s="230"/>
      <c r="P624" s="230"/>
      <c r="Q624" s="230"/>
      <c r="R624" s="231"/>
      <c r="S624" s="231"/>
      <c r="T624" s="231"/>
      <c r="U624" s="231"/>
      <c r="V624" s="231"/>
      <c r="W624" s="231"/>
      <c r="X624" s="231"/>
      <c r="Y624" s="210"/>
      <c r="Z624" s="210"/>
      <c r="AA624" s="210"/>
      <c r="AB624" s="210"/>
      <c r="AC624" s="210"/>
      <c r="AD624" s="210"/>
      <c r="AE624" s="210"/>
      <c r="AF624" s="210"/>
      <c r="AG624" s="210" t="s">
        <v>211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27"/>
      <c r="B625" s="228"/>
      <c r="C625" s="264" t="s">
        <v>1290</v>
      </c>
      <c r="D625" s="233"/>
      <c r="E625" s="234">
        <v>8.6199999999999992E-3</v>
      </c>
      <c r="F625" s="231"/>
      <c r="G625" s="231"/>
      <c r="H625" s="231"/>
      <c r="I625" s="231"/>
      <c r="J625" s="231"/>
      <c r="K625" s="231"/>
      <c r="L625" s="231"/>
      <c r="M625" s="231"/>
      <c r="N625" s="230"/>
      <c r="O625" s="230"/>
      <c r="P625" s="230"/>
      <c r="Q625" s="230"/>
      <c r="R625" s="231"/>
      <c r="S625" s="231"/>
      <c r="T625" s="231"/>
      <c r="U625" s="231"/>
      <c r="V625" s="231"/>
      <c r="W625" s="231"/>
      <c r="X625" s="231"/>
      <c r="Y625" s="210"/>
      <c r="Z625" s="210"/>
      <c r="AA625" s="210"/>
      <c r="AB625" s="210"/>
      <c r="AC625" s="210"/>
      <c r="AD625" s="210"/>
      <c r="AE625" s="210"/>
      <c r="AF625" s="210"/>
      <c r="AG625" s="210" t="s">
        <v>211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5">
      <c r="A626" s="227">
        <v>184</v>
      </c>
      <c r="B626" s="228" t="s">
        <v>1291</v>
      </c>
      <c r="C626" s="277" t="s">
        <v>1292</v>
      </c>
      <c r="D626" s="229" t="s">
        <v>0</v>
      </c>
      <c r="E626" s="276"/>
      <c r="F626" s="232"/>
      <c r="G626" s="231">
        <f>ROUND(E626*F626,2)</f>
        <v>0</v>
      </c>
      <c r="H626" s="232"/>
      <c r="I626" s="231">
        <f>ROUND(E626*H626,2)</f>
        <v>0</v>
      </c>
      <c r="J626" s="232"/>
      <c r="K626" s="231">
        <f>ROUND(E626*J626,2)</f>
        <v>0</v>
      </c>
      <c r="L626" s="231">
        <v>15</v>
      </c>
      <c r="M626" s="231">
        <f>G626*(1+L626/100)</f>
        <v>0</v>
      </c>
      <c r="N626" s="230">
        <v>0</v>
      </c>
      <c r="O626" s="230">
        <f>ROUND(E626*N626,2)</f>
        <v>0</v>
      </c>
      <c r="P626" s="230">
        <v>0</v>
      </c>
      <c r="Q626" s="230">
        <f>ROUND(E626*P626,2)</f>
        <v>0</v>
      </c>
      <c r="R626" s="231"/>
      <c r="S626" s="231" t="s">
        <v>207</v>
      </c>
      <c r="T626" s="231" t="s">
        <v>207</v>
      </c>
      <c r="U626" s="231">
        <v>0</v>
      </c>
      <c r="V626" s="231">
        <f>ROUND(E626*U626,2)</f>
        <v>0</v>
      </c>
      <c r="W626" s="231"/>
      <c r="X626" s="231" t="s">
        <v>933</v>
      </c>
      <c r="Y626" s="210"/>
      <c r="Z626" s="210"/>
      <c r="AA626" s="210"/>
      <c r="AB626" s="210"/>
      <c r="AC626" s="210"/>
      <c r="AD626" s="210"/>
      <c r="AE626" s="210"/>
      <c r="AF626" s="210"/>
      <c r="AG626" s="210" t="s">
        <v>934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x14ac:dyDescent="0.25">
      <c r="A627" s="238" t="s">
        <v>202</v>
      </c>
      <c r="B627" s="239" t="s">
        <v>147</v>
      </c>
      <c r="C627" s="262" t="s">
        <v>148</v>
      </c>
      <c r="D627" s="240"/>
      <c r="E627" s="241"/>
      <c r="F627" s="242"/>
      <c r="G627" s="242">
        <f>SUMIF(AG628:AG657,"&lt;&gt;NOR",G628:G657)</f>
        <v>0</v>
      </c>
      <c r="H627" s="242"/>
      <c r="I627" s="242">
        <f>SUM(I628:I657)</f>
        <v>0</v>
      </c>
      <c r="J627" s="242"/>
      <c r="K627" s="242">
        <f>SUM(K628:K657)</f>
        <v>0</v>
      </c>
      <c r="L627" s="242"/>
      <c r="M627" s="242">
        <f>SUM(M628:M657)</f>
        <v>0</v>
      </c>
      <c r="N627" s="241"/>
      <c r="O627" s="241">
        <f>SUM(O628:O657)</f>
        <v>0.73000000000000009</v>
      </c>
      <c r="P627" s="241"/>
      <c r="Q627" s="241">
        <f>SUM(Q628:Q657)</f>
        <v>0</v>
      </c>
      <c r="R627" s="242"/>
      <c r="S627" s="242"/>
      <c r="T627" s="243"/>
      <c r="U627" s="237"/>
      <c r="V627" s="237">
        <f>SUM(V628:V657)</f>
        <v>44.650000000000006</v>
      </c>
      <c r="W627" s="237"/>
      <c r="X627" s="237"/>
      <c r="AG627" t="s">
        <v>203</v>
      </c>
    </row>
    <row r="628" spans="1:60" outlineLevel="1" x14ac:dyDescent="0.25">
      <c r="A628" s="251">
        <v>185</v>
      </c>
      <c r="B628" s="252" t="s">
        <v>1293</v>
      </c>
      <c r="C628" s="265" t="s">
        <v>1294</v>
      </c>
      <c r="D628" s="253" t="s">
        <v>206</v>
      </c>
      <c r="E628" s="254">
        <v>26.8</v>
      </c>
      <c r="F628" s="255"/>
      <c r="G628" s="256">
        <f>ROUND(E628*F628,2)</f>
        <v>0</v>
      </c>
      <c r="H628" s="255"/>
      <c r="I628" s="256">
        <f>ROUND(E628*H628,2)</f>
        <v>0</v>
      </c>
      <c r="J628" s="255"/>
      <c r="K628" s="256">
        <f>ROUND(E628*J628,2)</f>
        <v>0</v>
      </c>
      <c r="L628" s="256">
        <v>15</v>
      </c>
      <c r="M628" s="256">
        <f>G628*(1+L628/100)</f>
        <v>0</v>
      </c>
      <c r="N628" s="254">
        <v>0</v>
      </c>
      <c r="O628" s="254">
        <f>ROUND(E628*N628,2)</f>
        <v>0</v>
      </c>
      <c r="P628" s="254">
        <v>0</v>
      </c>
      <c r="Q628" s="254">
        <f>ROUND(E628*P628,2)</f>
        <v>0</v>
      </c>
      <c r="R628" s="256"/>
      <c r="S628" s="256" t="s">
        <v>207</v>
      </c>
      <c r="T628" s="257" t="s">
        <v>207</v>
      </c>
      <c r="U628" s="231">
        <v>1.6E-2</v>
      </c>
      <c r="V628" s="231">
        <f>ROUND(E628*U628,2)</f>
        <v>0.43</v>
      </c>
      <c r="W628" s="231"/>
      <c r="X628" s="231" t="s">
        <v>208</v>
      </c>
      <c r="Y628" s="210"/>
      <c r="Z628" s="210"/>
      <c r="AA628" s="210"/>
      <c r="AB628" s="210"/>
      <c r="AC628" s="210"/>
      <c r="AD628" s="210"/>
      <c r="AE628" s="210"/>
      <c r="AF628" s="210"/>
      <c r="AG628" s="210" t="s">
        <v>209</v>
      </c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51">
        <v>186</v>
      </c>
      <c r="B629" s="252" t="s">
        <v>1295</v>
      </c>
      <c r="C629" s="265" t="s">
        <v>1296</v>
      </c>
      <c r="D629" s="253" t="s">
        <v>206</v>
      </c>
      <c r="E629" s="254">
        <v>26.8</v>
      </c>
      <c r="F629" s="255"/>
      <c r="G629" s="256">
        <f>ROUND(E629*F629,2)</f>
        <v>0</v>
      </c>
      <c r="H629" s="255"/>
      <c r="I629" s="256">
        <f>ROUND(E629*H629,2)</f>
        <v>0</v>
      </c>
      <c r="J629" s="255"/>
      <c r="K629" s="256">
        <f>ROUND(E629*J629,2)</f>
        <v>0</v>
      </c>
      <c r="L629" s="256">
        <v>15</v>
      </c>
      <c r="M629" s="256">
        <f>G629*(1+L629/100)</f>
        <v>0</v>
      </c>
      <c r="N629" s="254">
        <v>2.1000000000000001E-4</v>
      </c>
      <c r="O629" s="254">
        <f>ROUND(E629*N629,2)</f>
        <v>0.01</v>
      </c>
      <c r="P629" s="254">
        <v>0</v>
      </c>
      <c r="Q629" s="254">
        <f>ROUND(E629*P629,2)</f>
        <v>0</v>
      </c>
      <c r="R629" s="256"/>
      <c r="S629" s="256" t="s">
        <v>207</v>
      </c>
      <c r="T629" s="257" t="s">
        <v>207</v>
      </c>
      <c r="U629" s="231">
        <v>0.05</v>
      </c>
      <c r="V629" s="231">
        <f>ROUND(E629*U629,2)</f>
        <v>1.34</v>
      </c>
      <c r="W629" s="231"/>
      <c r="X629" s="231" t="s">
        <v>208</v>
      </c>
      <c r="Y629" s="210"/>
      <c r="Z629" s="210"/>
      <c r="AA629" s="210"/>
      <c r="AB629" s="210"/>
      <c r="AC629" s="210"/>
      <c r="AD629" s="210"/>
      <c r="AE629" s="210"/>
      <c r="AF629" s="210"/>
      <c r="AG629" s="210" t="s">
        <v>209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5">
      <c r="A630" s="244">
        <v>187</v>
      </c>
      <c r="B630" s="245" t="s">
        <v>1297</v>
      </c>
      <c r="C630" s="263" t="s">
        <v>1298</v>
      </c>
      <c r="D630" s="246" t="s">
        <v>206</v>
      </c>
      <c r="E630" s="247">
        <v>26.8</v>
      </c>
      <c r="F630" s="248"/>
      <c r="G630" s="249">
        <f>ROUND(E630*F630,2)</f>
        <v>0</v>
      </c>
      <c r="H630" s="248"/>
      <c r="I630" s="249">
        <f>ROUND(E630*H630,2)</f>
        <v>0</v>
      </c>
      <c r="J630" s="248"/>
      <c r="K630" s="249">
        <f>ROUND(E630*J630,2)</f>
        <v>0</v>
      </c>
      <c r="L630" s="249">
        <v>15</v>
      </c>
      <c r="M630" s="249">
        <f>G630*(1+L630/100)</f>
        <v>0</v>
      </c>
      <c r="N630" s="247">
        <v>0</v>
      </c>
      <c r="O630" s="247">
        <f>ROUND(E630*N630,2)</f>
        <v>0</v>
      </c>
      <c r="P630" s="247">
        <v>0</v>
      </c>
      <c r="Q630" s="247">
        <f>ROUND(E630*P630,2)</f>
        <v>0</v>
      </c>
      <c r="R630" s="249"/>
      <c r="S630" s="249" t="s">
        <v>207</v>
      </c>
      <c r="T630" s="250" t="s">
        <v>207</v>
      </c>
      <c r="U630" s="231">
        <v>1.26</v>
      </c>
      <c r="V630" s="231">
        <f>ROUND(E630*U630,2)</f>
        <v>33.770000000000003</v>
      </c>
      <c r="W630" s="231"/>
      <c r="X630" s="231" t="s">
        <v>208</v>
      </c>
      <c r="Y630" s="210"/>
      <c r="Z630" s="210"/>
      <c r="AA630" s="210"/>
      <c r="AB630" s="210"/>
      <c r="AC630" s="210"/>
      <c r="AD630" s="210"/>
      <c r="AE630" s="210"/>
      <c r="AF630" s="210"/>
      <c r="AG630" s="210" t="s">
        <v>209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5">
      <c r="A631" s="227"/>
      <c r="B631" s="228"/>
      <c r="C631" s="264" t="s">
        <v>264</v>
      </c>
      <c r="D631" s="233"/>
      <c r="E631" s="234"/>
      <c r="F631" s="231"/>
      <c r="G631" s="231"/>
      <c r="H631" s="231"/>
      <c r="I631" s="231"/>
      <c r="J631" s="231"/>
      <c r="K631" s="231"/>
      <c r="L631" s="231"/>
      <c r="M631" s="231"/>
      <c r="N631" s="230"/>
      <c r="O631" s="230"/>
      <c r="P631" s="230"/>
      <c r="Q631" s="230"/>
      <c r="R631" s="231"/>
      <c r="S631" s="231"/>
      <c r="T631" s="231"/>
      <c r="U631" s="231"/>
      <c r="V631" s="231"/>
      <c r="W631" s="231"/>
      <c r="X631" s="231"/>
      <c r="Y631" s="210"/>
      <c r="Z631" s="210"/>
      <c r="AA631" s="210"/>
      <c r="AB631" s="210"/>
      <c r="AC631" s="210"/>
      <c r="AD631" s="210"/>
      <c r="AE631" s="210"/>
      <c r="AF631" s="210"/>
      <c r="AG631" s="210" t="s">
        <v>211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27"/>
      <c r="B632" s="228"/>
      <c r="C632" s="264" t="s">
        <v>682</v>
      </c>
      <c r="D632" s="233"/>
      <c r="E632" s="234">
        <v>7.8</v>
      </c>
      <c r="F632" s="231"/>
      <c r="G632" s="231"/>
      <c r="H632" s="231"/>
      <c r="I632" s="231"/>
      <c r="J632" s="231"/>
      <c r="K632" s="231"/>
      <c r="L632" s="231"/>
      <c r="M632" s="231"/>
      <c r="N632" s="230"/>
      <c r="O632" s="230"/>
      <c r="P632" s="230"/>
      <c r="Q632" s="230"/>
      <c r="R632" s="231"/>
      <c r="S632" s="231"/>
      <c r="T632" s="231"/>
      <c r="U632" s="231"/>
      <c r="V632" s="231"/>
      <c r="W632" s="231"/>
      <c r="X632" s="231"/>
      <c r="Y632" s="210"/>
      <c r="Z632" s="210"/>
      <c r="AA632" s="210"/>
      <c r="AB632" s="210"/>
      <c r="AC632" s="210"/>
      <c r="AD632" s="210"/>
      <c r="AE632" s="210"/>
      <c r="AF632" s="210"/>
      <c r="AG632" s="210" t="s">
        <v>211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5">
      <c r="A633" s="227"/>
      <c r="B633" s="228"/>
      <c r="C633" s="264" t="s">
        <v>941</v>
      </c>
      <c r="D633" s="233"/>
      <c r="E633" s="234">
        <v>2.2999999999999998</v>
      </c>
      <c r="F633" s="231"/>
      <c r="G633" s="231"/>
      <c r="H633" s="231"/>
      <c r="I633" s="231"/>
      <c r="J633" s="231"/>
      <c r="K633" s="231"/>
      <c r="L633" s="231"/>
      <c r="M633" s="231"/>
      <c r="N633" s="230"/>
      <c r="O633" s="230"/>
      <c r="P633" s="230"/>
      <c r="Q633" s="230"/>
      <c r="R633" s="231"/>
      <c r="S633" s="231"/>
      <c r="T633" s="231"/>
      <c r="U633" s="231"/>
      <c r="V633" s="231"/>
      <c r="W633" s="231"/>
      <c r="X633" s="231"/>
      <c r="Y633" s="210"/>
      <c r="Z633" s="210"/>
      <c r="AA633" s="210"/>
      <c r="AB633" s="210"/>
      <c r="AC633" s="210"/>
      <c r="AD633" s="210"/>
      <c r="AE633" s="210"/>
      <c r="AF633" s="210"/>
      <c r="AG633" s="210" t="s">
        <v>211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5">
      <c r="A634" s="227"/>
      <c r="B634" s="228"/>
      <c r="C634" s="264" t="s">
        <v>275</v>
      </c>
      <c r="D634" s="233"/>
      <c r="E634" s="234"/>
      <c r="F634" s="231"/>
      <c r="G634" s="231"/>
      <c r="H634" s="231"/>
      <c r="I634" s="231"/>
      <c r="J634" s="231"/>
      <c r="K634" s="231"/>
      <c r="L634" s="231"/>
      <c r="M634" s="231"/>
      <c r="N634" s="230"/>
      <c r="O634" s="230"/>
      <c r="P634" s="230"/>
      <c r="Q634" s="230"/>
      <c r="R634" s="231"/>
      <c r="S634" s="231"/>
      <c r="T634" s="231"/>
      <c r="U634" s="231"/>
      <c r="V634" s="231"/>
      <c r="W634" s="231"/>
      <c r="X634" s="231"/>
      <c r="Y634" s="210"/>
      <c r="Z634" s="210"/>
      <c r="AA634" s="210"/>
      <c r="AB634" s="210"/>
      <c r="AC634" s="210"/>
      <c r="AD634" s="210"/>
      <c r="AE634" s="210"/>
      <c r="AF634" s="210"/>
      <c r="AG634" s="210" t="s">
        <v>211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5">
      <c r="A635" s="227"/>
      <c r="B635" s="228"/>
      <c r="C635" s="264" t="s">
        <v>683</v>
      </c>
      <c r="D635" s="233"/>
      <c r="E635" s="234">
        <v>5.6</v>
      </c>
      <c r="F635" s="231"/>
      <c r="G635" s="231"/>
      <c r="H635" s="231"/>
      <c r="I635" s="231"/>
      <c r="J635" s="231"/>
      <c r="K635" s="231"/>
      <c r="L635" s="231"/>
      <c r="M635" s="231"/>
      <c r="N635" s="230"/>
      <c r="O635" s="230"/>
      <c r="P635" s="230"/>
      <c r="Q635" s="230"/>
      <c r="R635" s="231"/>
      <c r="S635" s="231"/>
      <c r="T635" s="231"/>
      <c r="U635" s="231"/>
      <c r="V635" s="231"/>
      <c r="W635" s="231"/>
      <c r="X635" s="231"/>
      <c r="Y635" s="210"/>
      <c r="Z635" s="210"/>
      <c r="AA635" s="210"/>
      <c r="AB635" s="210"/>
      <c r="AC635" s="210"/>
      <c r="AD635" s="210"/>
      <c r="AE635" s="210"/>
      <c r="AF635" s="210"/>
      <c r="AG635" s="210" t="s">
        <v>211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27"/>
      <c r="B636" s="228"/>
      <c r="C636" s="264" t="s">
        <v>278</v>
      </c>
      <c r="D636" s="233"/>
      <c r="E636" s="234"/>
      <c r="F636" s="231"/>
      <c r="G636" s="231"/>
      <c r="H636" s="231"/>
      <c r="I636" s="231"/>
      <c r="J636" s="231"/>
      <c r="K636" s="231"/>
      <c r="L636" s="231"/>
      <c r="M636" s="231"/>
      <c r="N636" s="230"/>
      <c r="O636" s="230"/>
      <c r="P636" s="230"/>
      <c r="Q636" s="230"/>
      <c r="R636" s="231"/>
      <c r="S636" s="231"/>
      <c r="T636" s="231"/>
      <c r="U636" s="231"/>
      <c r="V636" s="231"/>
      <c r="W636" s="231"/>
      <c r="X636" s="231"/>
      <c r="Y636" s="210"/>
      <c r="Z636" s="210"/>
      <c r="AA636" s="210"/>
      <c r="AB636" s="210"/>
      <c r="AC636" s="210"/>
      <c r="AD636" s="210"/>
      <c r="AE636" s="210"/>
      <c r="AF636" s="210"/>
      <c r="AG636" s="210" t="s">
        <v>211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5">
      <c r="A637" s="227"/>
      <c r="B637" s="228"/>
      <c r="C637" s="264" t="s">
        <v>684</v>
      </c>
      <c r="D637" s="233"/>
      <c r="E637" s="234">
        <v>5.5</v>
      </c>
      <c r="F637" s="231"/>
      <c r="G637" s="231"/>
      <c r="H637" s="231"/>
      <c r="I637" s="231"/>
      <c r="J637" s="231"/>
      <c r="K637" s="231"/>
      <c r="L637" s="231"/>
      <c r="M637" s="231"/>
      <c r="N637" s="230"/>
      <c r="O637" s="230"/>
      <c r="P637" s="230"/>
      <c r="Q637" s="230"/>
      <c r="R637" s="231"/>
      <c r="S637" s="231"/>
      <c r="T637" s="231"/>
      <c r="U637" s="231"/>
      <c r="V637" s="231"/>
      <c r="W637" s="231"/>
      <c r="X637" s="231"/>
      <c r="Y637" s="210"/>
      <c r="Z637" s="210"/>
      <c r="AA637" s="210"/>
      <c r="AB637" s="210"/>
      <c r="AC637" s="210"/>
      <c r="AD637" s="210"/>
      <c r="AE637" s="210"/>
      <c r="AF637" s="210"/>
      <c r="AG637" s="210" t="s">
        <v>211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5">
      <c r="A638" s="227"/>
      <c r="B638" s="228"/>
      <c r="C638" s="264" t="s">
        <v>260</v>
      </c>
      <c r="D638" s="233"/>
      <c r="E638" s="234"/>
      <c r="F638" s="231"/>
      <c r="G638" s="231"/>
      <c r="H638" s="231"/>
      <c r="I638" s="231"/>
      <c r="J638" s="231"/>
      <c r="K638" s="231"/>
      <c r="L638" s="231"/>
      <c r="M638" s="231"/>
      <c r="N638" s="230"/>
      <c r="O638" s="230"/>
      <c r="P638" s="230"/>
      <c r="Q638" s="230"/>
      <c r="R638" s="231"/>
      <c r="S638" s="231"/>
      <c r="T638" s="231"/>
      <c r="U638" s="231"/>
      <c r="V638" s="231"/>
      <c r="W638" s="231"/>
      <c r="X638" s="231"/>
      <c r="Y638" s="210"/>
      <c r="Z638" s="210"/>
      <c r="AA638" s="210"/>
      <c r="AB638" s="210"/>
      <c r="AC638" s="210"/>
      <c r="AD638" s="210"/>
      <c r="AE638" s="210"/>
      <c r="AF638" s="210"/>
      <c r="AG638" s="210" t="s">
        <v>211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27"/>
      <c r="B639" s="228"/>
      <c r="C639" s="264" t="s">
        <v>685</v>
      </c>
      <c r="D639" s="233"/>
      <c r="E639" s="234">
        <v>5.6</v>
      </c>
      <c r="F639" s="231"/>
      <c r="G639" s="231"/>
      <c r="H639" s="231"/>
      <c r="I639" s="231"/>
      <c r="J639" s="231"/>
      <c r="K639" s="231"/>
      <c r="L639" s="231"/>
      <c r="M639" s="231"/>
      <c r="N639" s="230"/>
      <c r="O639" s="230"/>
      <c r="P639" s="230"/>
      <c r="Q639" s="230"/>
      <c r="R639" s="231"/>
      <c r="S639" s="231"/>
      <c r="T639" s="231"/>
      <c r="U639" s="231"/>
      <c r="V639" s="231"/>
      <c r="W639" s="231"/>
      <c r="X639" s="231"/>
      <c r="Y639" s="210"/>
      <c r="Z639" s="210"/>
      <c r="AA639" s="210"/>
      <c r="AB639" s="210"/>
      <c r="AC639" s="210"/>
      <c r="AD639" s="210"/>
      <c r="AE639" s="210"/>
      <c r="AF639" s="210"/>
      <c r="AG639" s="210" t="s">
        <v>211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5">
      <c r="A640" s="244">
        <v>188</v>
      </c>
      <c r="B640" s="245" t="s">
        <v>1299</v>
      </c>
      <c r="C640" s="263" t="s">
        <v>1300</v>
      </c>
      <c r="D640" s="246" t="s">
        <v>252</v>
      </c>
      <c r="E640" s="247">
        <v>37.777999999999999</v>
      </c>
      <c r="F640" s="248"/>
      <c r="G640" s="249">
        <f>ROUND(E640*F640,2)</f>
        <v>0</v>
      </c>
      <c r="H640" s="248"/>
      <c r="I640" s="249">
        <f>ROUND(E640*H640,2)</f>
        <v>0</v>
      </c>
      <c r="J640" s="248"/>
      <c r="K640" s="249">
        <f>ROUND(E640*J640,2)</f>
        <v>0</v>
      </c>
      <c r="L640" s="249">
        <v>15</v>
      </c>
      <c r="M640" s="249">
        <f>G640*(1+L640/100)</f>
        <v>0</v>
      </c>
      <c r="N640" s="247">
        <v>4.0000000000000003E-5</v>
      </c>
      <c r="O640" s="247">
        <f>ROUND(E640*N640,2)</f>
        <v>0</v>
      </c>
      <c r="P640" s="247">
        <v>0</v>
      </c>
      <c r="Q640" s="247">
        <f>ROUND(E640*P640,2)</f>
        <v>0</v>
      </c>
      <c r="R640" s="249"/>
      <c r="S640" s="249" t="s">
        <v>207</v>
      </c>
      <c r="T640" s="250" t="s">
        <v>207</v>
      </c>
      <c r="U640" s="231">
        <v>7.0000000000000007E-2</v>
      </c>
      <c r="V640" s="231">
        <f>ROUND(E640*U640,2)</f>
        <v>2.64</v>
      </c>
      <c r="W640" s="231"/>
      <c r="X640" s="231" t="s">
        <v>208</v>
      </c>
      <c r="Y640" s="210"/>
      <c r="Z640" s="210"/>
      <c r="AA640" s="210"/>
      <c r="AB640" s="210"/>
      <c r="AC640" s="210"/>
      <c r="AD640" s="210"/>
      <c r="AE640" s="210"/>
      <c r="AF640" s="210"/>
      <c r="AG640" s="210" t="s">
        <v>209</v>
      </c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27"/>
      <c r="B641" s="228"/>
      <c r="C641" s="267" t="s">
        <v>1301</v>
      </c>
      <c r="D641" s="258"/>
      <c r="E641" s="258"/>
      <c r="F641" s="258"/>
      <c r="G641" s="258"/>
      <c r="H641" s="231"/>
      <c r="I641" s="231"/>
      <c r="J641" s="231"/>
      <c r="K641" s="231"/>
      <c r="L641" s="231"/>
      <c r="M641" s="231"/>
      <c r="N641" s="230"/>
      <c r="O641" s="230"/>
      <c r="P641" s="230"/>
      <c r="Q641" s="230"/>
      <c r="R641" s="231"/>
      <c r="S641" s="231"/>
      <c r="T641" s="231"/>
      <c r="U641" s="231"/>
      <c r="V641" s="231"/>
      <c r="W641" s="231"/>
      <c r="X641" s="231"/>
      <c r="Y641" s="210"/>
      <c r="Z641" s="210"/>
      <c r="AA641" s="210"/>
      <c r="AB641" s="210"/>
      <c r="AC641" s="210"/>
      <c r="AD641" s="210"/>
      <c r="AE641" s="210"/>
      <c r="AF641" s="210"/>
      <c r="AG641" s="210" t="s">
        <v>569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5">
      <c r="A642" s="227"/>
      <c r="B642" s="228"/>
      <c r="C642" s="264" t="s">
        <v>1302</v>
      </c>
      <c r="D642" s="233"/>
      <c r="E642" s="234">
        <v>10.98</v>
      </c>
      <c r="F642" s="231"/>
      <c r="G642" s="231"/>
      <c r="H642" s="231"/>
      <c r="I642" s="231"/>
      <c r="J642" s="231"/>
      <c r="K642" s="231"/>
      <c r="L642" s="231"/>
      <c r="M642" s="231"/>
      <c r="N642" s="230"/>
      <c r="O642" s="230"/>
      <c r="P642" s="230"/>
      <c r="Q642" s="230"/>
      <c r="R642" s="231"/>
      <c r="S642" s="231"/>
      <c r="T642" s="231"/>
      <c r="U642" s="231"/>
      <c r="V642" s="231"/>
      <c r="W642" s="231"/>
      <c r="X642" s="231"/>
      <c r="Y642" s="210"/>
      <c r="Z642" s="210"/>
      <c r="AA642" s="210"/>
      <c r="AB642" s="210"/>
      <c r="AC642" s="210"/>
      <c r="AD642" s="210"/>
      <c r="AE642" s="210"/>
      <c r="AF642" s="210"/>
      <c r="AG642" s="210" t="s">
        <v>211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27"/>
      <c r="B643" s="228"/>
      <c r="C643" s="264" t="s">
        <v>1303</v>
      </c>
      <c r="D643" s="233"/>
      <c r="E643" s="234">
        <v>8.9580000000000002</v>
      </c>
      <c r="F643" s="231"/>
      <c r="G643" s="231"/>
      <c r="H643" s="231"/>
      <c r="I643" s="231"/>
      <c r="J643" s="231"/>
      <c r="K643" s="231"/>
      <c r="L643" s="231"/>
      <c r="M643" s="231"/>
      <c r="N643" s="230"/>
      <c r="O643" s="230"/>
      <c r="P643" s="230"/>
      <c r="Q643" s="230"/>
      <c r="R643" s="231"/>
      <c r="S643" s="231"/>
      <c r="T643" s="231"/>
      <c r="U643" s="231"/>
      <c r="V643" s="231"/>
      <c r="W643" s="231"/>
      <c r="X643" s="231"/>
      <c r="Y643" s="210"/>
      <c r="Z643" s="210"/>
      <c r="AA643" s="210"/>
      <c r="AB643" s="210"/>
      <c r="AC643" s="210"/>
      <c r="AD643" s="210"/>
      <c r="AE643" s="210"/>
      <c r="AF643" s="210"/>
      <c r="AG643" s="210" t="s">
        <v>211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5">
      <c r="A644" s="227"/>
      <c r="B644" s="228"/>
      <c r="C644" s="264" t="s">
        <v>1304</v>
      </c>
      <c r="D644" s="233"/>
      <c r="E644" s="234">
        <v>8.8800000000000008</v>
      </c>
      <c r="F644" s="231"/>
      <c r="G644" s="231"/>
      <c r="H644" s="231"/>
      <c r="I644" s="231"/>
      <c r="J644" s="231"/>
      <c r="K644" s="231"/>
      <c r="L644" s="231"/>
      <c r="M644" s="231"/>
      <c r="N644" s="230"/>
      <c r="O644" s="230"/>
      <c r="P644" s="230"/>
      <c r="Q644" s="230"/>
      <c r="R644" s="231"/>
      <c r="S644" s="231"/>
      <c r="T644" s="231"/>
      <c r="U644" s="231"/>
      <c r="V644" s="231"/>
      <c r="W644" s="231"/>
      <c r="X644" s="231"/>
      <c r="Y644" s="210"/>
      <c r="Z644" s="210"/>
      <c r="AA644" s="210"/>
      <c r="AB644" s="210"/>
      <c r="AC644" s="210"/>
      <c r="AD644" s="210"/>
      <c r="AE644" s="210"/>
      <c r="AF644" s="210"/>
      <c r="AG644" s="210" t="s">
        <v>211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27"/>
      <c r="B645" s="228"/>
      <c r="C645" s="264" t="s">
        <v>1305</v>
      </c>
      <c r="D645" s="233"/>
      <c r="E645" s="234">
        <v>8.9600000000000009</v>
      </c>
      <c r="F645" s="231"/>
      <c r="G645" s="231"/>
      <c r="H645" s="231"/>
      <c r="I645" s="231"/>
      <c r="J645" s="231"/>
      <c r="K645" s="231"/>
      <c r="L645" s="231"/>
      <c r="M645" s="231"/>
      <c r="N645" s="230"/>
      <c r="O645" s="230"/>
      <c r="P645" s="230"/>
      <c r="Q645" s="230"/>
      <c r="R645" s="231"/>
      <c r="S645" s="231"/>
      <c r="T645" s="231"/>
      <c r="U645" s="231"/>
      <c r="V645" s="231"/>
      <c r="W645" s="231"/>
      <c r="X645" s="231"/>
      <c r="Y645" s="210"/>
      <c r="Z645" s="210"/>
      <c r="AA645" s="210"/>
      <c r="AB645" s="210"/>
      <c r="AC645" s="210"/>
      <c r="AD645" s="210"/>
      <c r="AE645" s="210"/>
      <c r="AF645" s="210"/>
      <c r="AG645" s="210" t="s">
        <v>211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5">
      <c r="A646" s="244">
        <v>189</v>
      </c>
      <c r="B646" s="245" t="s">
        <v>1306</v>
      </c>
      <c r="C646" s="263" t="s">
        <v>1307</v>
      </c>
      <c r="D646" s="246" t="s">
        <v>206</v>
      </c>
      <c r="E646" s="247">
        <v>2.1</v>
      </c>
      <c r="F646" s="248"/>
      <c r="G646" s="249">
        <f>ROUND(E646*F646,2)</f>
        <v>0</v>
      </c>
      <c r="H646" s="248"/>
      <c r="I646" s="249">
        <f>ROUND(E646*H646,2)</f>
        <v>0</v>
      </c>
      <c r="J646" s="248"/>
      <c r="K646" s="249">
        <f>ROUND(E646*J646,2)</f>
        <v>0</v>
      </c>
      <c r="L646" s="249">
        <v>15</v>
      </c>
      <c r="M646" s="249">
        <f>G646*(1+L646/100)</f>
        <v>0</v>
      </c>
      <c r="N646" s="247">
        <v>7.1399999999999996E-3</v>
      </c>
      <c r="O646" s="247">
        <f>ROUND(E646*N646,2)</f>
        <v>0.01</v>
      </c>
      <c r="P646" s="247">
        <v>0</v>
      </c>
      <c r="Q646" s="247">
        <f>ROUND(E646*P646,2)</f>
        <v>0</v>
      </c>
      <c r="R646" s="249"/>
      <c r="S646" s="249" t="s">
        <v>207</v>
      </c>
      <c r="T646" s="250" t="s">
        <v>207</v>
      </c>
      <c r="U646" s="231">
        <v>1.0900000000000001</v>
      </c>
      <c r="V646" s="231">
        <f>ROUND(E646*U646,2)</f>
        <v>2.29</v>
      </c>
      <c r="W646" s="231"/>
      <c r="X646" s="231" t="s">
        <v>208</v>
      </c>
      <c r="Y646" s="210"/>
      <c r="Z646" s="210"/>
      <c r="AA646" s="210"/>
      <c r="AB646" s="210"/>
      <c r="AC646" s="210"/>
      <c r="AD646" s="210"/>
      <c r="AE646" s="210"/>
      <c r="AF646" s="210"/>
      <c r="AG646" s="210" t="s">
        <v>209</v>
      </c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5">
      <c r="A647" s="227"/>
      <c r="B647" s="228"/>
      <c r="C647" s="264" t="s">
        <v>1308</v>
      </c>
      <c r="D647" s="233"/>
      <c r="E647" s="234">
        <v>2.1</v>
      </c>
      <c r="F647" s="231"/>
      <c r="G647" s="231"/>
      <c r="H647" s="231"/>
      <c r="I647" s="231"/>
      <c r="J647" s="231"/>
      <c r="K647" s="231"/>
      <c r="L647" s="231"/>
      <c r="M647" s="231"/>
      <c r="N647" s="230"/>
      <c r="O647" s="230"/>
      <c r="P647" s="230"/>
      <c r="Q647" s="230"/>
      <c r="R647" s="231"/>
      <c r="S647" s="231"/>
      <c r="T647" s="231"/>
      <c r="U647" s="231"/>
      <c r="V647" s="231"/>
      <c r="W647" s="231"/>
      <c r="X647" s="231"/>
      <c r="Y647" s="210"/>
      <c r="Z647" s="210"/>
      <c r="AA647" s="210"/>
      <c r="AB647" s="210"/>
      <c r="AC647" s="210"/>
      <c r="AD647" s="210"/>
      <c r="AE647" s="210"/>
      <c r="AF647" s="210"/>
      <c r="AG647" s="210" t="s">
        <v>211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5">
      <c r="A648" s="244">
        <v>190</v>
      </c>
      <c r="B648" s="245" t="s">
        <v>1309</v>
      </c>
      <c r="C648" s="263" t="s">
        <v>1310</v>
      </c>
      <c r="D648" s="246" t="s">
        <v>206</v>
      </c>
      <c r="E648" s="247">
        <v>16.7</v>
      </c>
      <c r="F648" s="248"/>
      <c r="G648" s="249">
        <f>ROUND(E648*F648,2)</f>
        <v>0</v>
      </c>
      <c r="H648" s="248"/>
      <c r="I648" s="249">
        <f>ROUND(E648*H648,2)</f>
        <v>0</v>
      </c>
      <c r="J648" s="248"/>
      <c r="K648" s="249">
        <f>ROUND(E648*J648,2)</f>
        <v>0</v>
      </c>
      <c r="L648" s="249">
        <v>15</v>
      </c>
      <c r="M648" s="249">
        <f>G648*(1+L648/100)</f>
        <v>0</v>
      </c>
      <c r="N648" s="247">
        <v>6.5100000000000002E-3</v>
      </c>
      <c r="O648" s="247">
        <f>ROUND(E648*N648,2)</f>
        <v>0.11</v>
      </c>
      <c r="P648" s="247">
        <v>0</v>
      </c>
      <c r="Q648" s="247">
        <f>ROUND(E648*P648,2)</f>
        <v>0</v>
      </c>
      <c r="R648" s="249"/>
      <c r="S648" s="249" t="s">
        <v>421</v>
      </c>
      <c r="T648" s="250" t="s">
        <v>207</v>
      </c>
      <c r="U648" s="231">
        <v>0.25</v>
      </c>
      <c r="V648" s="231">
        <f>ROUND(E648*U648,2)</f>
        <v>4.18</v>
      </c>
      <c r="W648" s="231"/>
      <c r="X648" s="231" t="s">
        <v>208</v>
      </c>
      <c r="Y648" s="210"/>
      <c r="Z648" s="210"/>
      <c r="AA648" s="210"/>
      <c r="AB648" s="210"/>
      <c r="AC648" s="210"/>
      <c r="AD648" s="210"/>
      <c r="AE648" s="210"/>
      <c r="AF648" s="210"/>
      <c r="AG648" s="210" t="s">
        <v>209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27"/>
      <c r="B649" s="228"/>
      <c r="C649" s="264" t="s">
        <v>942</v>
      </c>
      <c r="D649" s="233"/>
      <c r="E649" s="234"/>
      <c r="F649" s="231"/>
      <c r="G649" s="231"/>
      <c r="H649" s="231"/>
      <c r="I649" s="231"/>
      <c r="J649" s="231"/>
      <c r="K649" s="231"/>
      <c r="L649" s="231"/>
      <c r="M649" s="231"/>
      <c r="N649" s="230"/>
      <c r="O649" s="230"/>
      <c r="P649" s="230"/>
      <c r="Q649" s="230"/>
      <c r="R649" s="231"/>
      <c r="S649" s="231"/>
      <c r="T649" s="231"/>
      <c r="U649" s="231"/>
      <c r="V649" s="231"/>
      <c r="W649" s="231"/>
      <c r="X649" s="231"/>
      <c r="Y649" s="210"/>
      <c r="Z649" s="210"/>
      <c r="AA649" s="210"/>
      <c r="AB649" s="210"/>
      <c r="AC649" s="210"/>
      <c r="AD649" s="210"/>
      <c r="AE649" s="210"/>
      <c r="AF649" s="210"/>
      <c r="AG649" s="210" t="s">
        <v>211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5">
      <c r="A650" s="227"/>
      <c r="B650" s="228"/>
      <c r="C650" s="264" t="s">
        <v>683</v>
      </c>
      <c r="D650" s="233"/>
      <c r="E650" s="234">
        <v>5.6</v>
      </c>
      <c r="F650" s="231"/>
      <c r="G650" s="231"/>
      <c r="H650" s="231"/>
      <c r="I650" s="231"/>
      <c r="J650" s="231"/>
      <c r="K650" s="231"/>
      <c r="L650" s="231"/>
      <c r="M650" s="231"/>
      <c r="N650" s="230"/>
      <c r="O650" s="230"/>
      <c r="P650" s="230"/>
      <c r="Q650" s="230"/>
      <c r="R650" s="231"/>
      <c r="S650" s="231"/>
      <c r="T650" s="231"/>
      <c r="U650" s="231"/>
      <c r="V650" s="231"/>
      <c r="W650" s="231"/>
      <c r="X650" s="231"/>
      <c r="Y650" s="210"/>
      <c r="Z650" s="210"/>
      <c r="AA650" s="210"/>
      <c r="AB650" s="210"/>
      <c r="AC650" s="210"/>
      <c r="AD650" s="210"/>
      <c r="AE650" s="210"/>
      <c r="AF650" s="210"/>
      <c r="AG650" s="210" t="s">
        <v>211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5">
      <c r="A651" s="227"/>
      <c r="B651" s="228"/>
      <c r="C651" s="264" t="s">
        <v>684</v>
      </c>
      <c r="D651" s="233"/>
      <c r="E651" s="234">
        <v>5.5</v>
      </c>
      <c r="F651" s="231"/>
      <c r="G651" s="231"/>
      <c r="H651" s="231"/>
      <c r="I651" s="231"/>
      <c r="J651" s="231"/>
      <c r="K651" s="231"/>
      <c r="L651" s="231"/>
      <c r="M651" s="231"/>
      <c r="N651" s="230"/>
      <c r="O651" s="230"/>
      <c r="P651" s="230"/>
      <c r="Q651" s="230"/>
      <c r="R651" s="231"/>
      <c r="S651" s="231"/>
      <c r="T651" s="231"/>
      <c r="U651" s="231"/>
      <c r="V651" s="231"/>
      <c r="W651" s="231"/>
      <c r="X651" s="231"/>
      <c r="Y651" s="210"/>
      <c r="Z651" s="210"/>
      <c r="AA651" s="210"/>
      <c r="AB651" s="210"/>
      <c r="AC651" s="210"/>
      <c r="AD651" s="210"/>
      <c r="AE651" s="210"/>
      <c r="AF651" s="210"/>
      <c r="AG651" s="210" t="s">
        <v>211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5">
      <c r="A652" s="227"/>
      <c r="B652" s="228"/>
      <c r="C652" s="264" t="s">
        <v>685</v>
      </c>
      <c r="D652" s="233"/>
      <c r="E652" s="234">
        <v>5.6</v>
      </c>
      <c r="F652" s="231"/>
      <c r="G652" s="231"/>
      <c r="H652" s="231"/>
      <c r="I652" s="231"/>
      <c r="J652" s="231"/>
      <c r="K652" s="231"/>
      <c r="L652" s="231"/>
      <c r="M652" s="231"/>
      <c r="N652" s="230"/>
      <c r="O652" s="230"/>
      <c r="P652" s="230"/>
      <c r="Q652" s="230"/>
      <c r="R652" s="231"/>
      <c r="S652" s="231"/>
      <c r="T652" s="231"/>
      <c r="U652" s="231"/>
      <c r="V652" s="231"/>
      <c r="W652" s="231"/>
      <c r="X652" s="231"/>
      <c r="Y652" s="210"/>
      <c r="Z652" s="210"/>
      <c r="AA652" s="210"/>
      <c r="AB652" s="210"/>
      <c r="AC652" s="210"/>
      <c r="AD652" s="210"/>
      <c r="AE652" s="210"/>
      <c r="AF652" s="210"/>
      <c r="AG652" s="210" t="s">
        <v>211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5">
      <c r="A653" s="244">
        <v>191</v>
      </c>
      <c r="B653" s="245" t="s">
        <v>1311</v>
      </c>
      <c r="C653" s="263" t="s">
        <v>1312</v>
      </c>
      <c r="D653" s="246" t="s">
        <v>206</v>
      </c>
      <c r="E653" s="247">
        <v>2.2679999999999998</v>
      </c>
      <c r="F653" s="248"/>
      <c r="G653" s="249">
        <f>ROUND(E653*F653,2)</f>
        <v>0</v>
      </c>
      <c r="H653" s="248"/>
      <c r="I653" s="249">
        <f>ROUND(E653*H653,2)</f>
        <v>0</v>
      </c>
      <c r="J653" s="248"/>
      <c r="K653" s="249">
        <f>ROUND(E653*J653,2)</f>
        <v>0</v>
      </c>
      <c r="L653" s="249">
        <v>15</v>
      </c>
      <c r="M653" s="249">
        <f>G653*(1+L653/100)</f>
        <v>0</v>
      </c>
      <c r="N653" s="247">
        <v>1.9199999999999998E-2</v>
      </c>
      <c r="O653" s="247">
        <f>ROUND(E653*N653,2)</f>
        <v>0.04</v>
      </c>
      <c r="P653" s="247">
        <v>0</v>
      </c>
      <c r="Q653" s="247">
        <f>ROUND(E653*P653,2)</f>
        <v>0</v>
      </c>
      <c r="R653" s="249" t="s">
        <v>862</v>
      </c>
      <c r="S653" s="249" t="s">
        <v>207</v>
      </c>
      <c r="T653" s="250" t="s">
        <v>207</v>
      </c>
      <c r="U653" s="231">
        <v>0</v>
      </c>
      <c r="V653" s="231">
        <f>ROUND(E653*U653,2)</f>
        <v>0</v>
      </c>
      <c r="W653" s="231"/>
      <c r="X653" s="231" t="s">
        <v>863</v>
      </c>
      <c r="Y653" s="210"/>
      <c r="Z653" s="210"/>
      <c r="AA653" s="210"/>
      <c r="AB653" s="210"/>
      <c r="AC653" s="210"/>
      <c r="AD653" s="210"/>
      <c r="AE653" s="210"/>
      <c r="AF653" s="210"/>
      <c r="AG653" s="210" t="s">
        <v>864</v>
      </c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5">
      <c r="A654" s="227"/>
      <c r="B654" s="228"/>
      <c r="C654" s="264" t="s">
        <v>1313</v>
      </c>
      <c r="D654" s="233"/>
      <c r="E654" s="234">
        <v>2.2679999999999998</v>
      </c>
      <c r="F654" s="231"/>
      <c r="G654" s="231"/>
      <c r="H654" s="231"/>
      <c r="I654" s="231"/>
      <c r="J654" s="231"/>
      <c r="K654" s="231"/>
      <c r="L654" s="231"/>
      <c r="M654" s="231"/>
      <c r="N654" s="230"/>
      <c r="O654" s="230"/>
      <c r="P654" s="230"/>
      <c r="Q654" s="230"/>
      <c r="R654" s="231"/>
      <c r="S654" s="231"/>
      <c r="T654" s="231"/>
      <c r="U654" s="231"/>
      <c r="V654" s="231"/>
      <c r="W654" s="231"/>
      <c r="X654" s="231"/>
      <c r="Y654" s="210"/>
      <c r="Z654" s="210"/>
      <c r="AA654" s="210"/>
      <c r="AB654" s="210"/>
      <c r="AC654" s="210"/>
      <c r="AD654" s="210"/>
      <c r="AE654" s="210"/>
      <c r="AF654" s="210"/>
      <c r="AG654" s="210" t="s">
        <v>211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5">
      <c r="A655" s="244">
        <v>192</v>
      </c>
      <c r="B655" s="245" t="s">
        <v>1314</v>
      </c>
      <c r="C655" s="263" t="s">
        <v>1315</v>
      </c>
      <c r="D655" s="246" t="s">
        <v>206</v>
      </c>
      <c r="E655" s="247">
        <v>28.943999999999999</v>
      </c>
      <c r="F655" s="248"/>
      <c r="G655" s="249">
        <f>ROUND(E655*F655,2)</f>
        <v>0</v>
      </c>
      <c r="H655" s="248"/>
      <c r="I655" s="249">
        <f>ROUND(E655*H655,2)</f>
        <v>0</v>
      </c>
      <c r="J655" s="248"/>
      <c r="K655" s="249">
        <f>ROUND(E655*J655,2)</f>
        <v>0</v>
      </c>
      <c r="L655" s="249">
        <v>15</v>
      </c>
      <c r="M655" s="249">
        <f>G655*(1+L655/100)</f>
        <v>0</v>
      </c>
      <c r="N655" s="247">
        <v>1.9199999999999998E-2</v>
      </c>
      <c r="O655" s="247">
        <f>ROUND(E655*N655,2)</f>
        <v>0.56000000000000005</v>
      </c>
      <c r="P655" s="247">
        <v>0</v>
      </c>
      <c r="Q655" s="247">
        <f>ROUND(E655*P655,2)</f>
        <v>0</v>
      </c>
      <c r="R655" s="249" t="s">
        <v>862</v>
      </c>
      <c r="S655" s="249" t="s">
        <v>207</v>
      </c>
      <c r="T655" s="250" t="s">
        <v>207</v>
      </c>
      <c r="U655" s="231">
        <v>0</v>
      </c>
      <c r="V655" s="231">
        <f>ROUND(E655*U655,2)</f>
        <v>0</v>
      </c>
      <c r="W655" s="231"/>
      <c r="X655" s="231" t="s">
        <v>863</v>
      </c>
      <c r="Y655" s="210"/>
      <c r="Z655" s="210"/>
      <c r="AA655" s="210"/>
      <c r="AB655" s="210"/>
      <c r="AC655" s="210"/>
      <c r="AD655" s="210"/>
      <c r="AE655" s="210"/>
      <c r="AF655" s="210"/>
      <c r="AG655" s="210" t="s">
        <v>864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5">
      <c r="A656" s="227"/>
      <c r="B656" s="228"/>
      <c r="C656" s="264" t="s">
        <v>1316</v>
      </c>
      <c r="D656" s="233"/>
      <c r="E656" s="234">
        <v>28.943999999999999</v>
      </c>
      <c r="F656" s="231"/>
      <c r="G656" s="231"/>
      <c r="H656" s="231"/>
      <c r="I656" s="231"/>
      <c r="J656" s="231"/>
      <c r="K656" s="231"/>
      <c r="L656" s="231"/>
      <c r="M656" s="231"/>
      <c r="N656" s="230"/>
      <c r="O656" s="230"/>
      <c r="P656" s="230"/>
      <c r="Q656" s="230"/>
      <c r="R656" s="231"/>
      <c r="S656" s="231"/>
      <c r="T656" s="231"/>
      <c r="U656" s="231"/>
      <c r="V656" s="231"/>
      <c r="W656" s="231"/>
      <c r="X656" s="231"/>
      <c r="Y656" s="210"/>
      <c r="Z656" s="210"/>
      <c r="AA656" s="210"/>
      <c r="AB656" s="210"/>
      <c r="AC656" s="210"/>
      <c r="AD656" s="210"/>
      <c r="AE656" s="210"/>
      <c r="AF656" s="210"/>
      <c r="AG656" s="210" t="s">
        <v>211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27">
        <v>193</v>
      </c>
      <c r="B657" s="228" t="s">
        <v>1317</v>
      </c>
      <c r="C657" s="277" t="s">
        <v>1318</v>
      </c>
      <c r="D657" s="229" t="s">
        <v>0</v>
      </c>
      <c r="E657" s="276"/>
      <c r="F657" s="232"/>
      <c r="G657" s="231">
        <f>ROUND(E657*F657,2)</f>
        <v>0</v>
      </c>
      <c r="H657" s="232"/>
      <c r="I657" s="231">
        <f>ROUND(E657*H657,2)</f>
        <v>0</v>
      </c>
      <c r="J657" s="232"/>
      <c r="K657" s="231">
        <f>ROUND(E657*J657,2)</f>
        <v>0</v>
      </c>
      <c r="L657" s="231">
        <v>15</v>
      </c>
      <c r="M657" s="231">
        <f>G657*(1+L657/100)</f>
        <v>0</v>
      </c>
      <c r="N657" s="230">
        <v>0</v>
      </c>
      <c r="O657" s="230">
        <f>ROUND(E657*N657,2)</f>
        <v>0</v>
      </c>
      <c r="P657" s="230">
        <v>0</v>
      </c>
      <c r="Q657" s="230">
        <f>ROUND(E657*P657,2)</f>
        <v>0</v>
      </c>
      <c r="R657" s="231"/>
      <c r="S657" s="231" t="s">
        <v>207</v>
      </c>
      <c r="T657" s="231" t="s">
        <v>207</v>
      </c>
      <c r="U657" s="231">
        <v>0</v>
      </c>
      <c r="V657" s="231">
        <f>ROUND(E657*U657,2)</f>
        <v>0</v>
      </c>
      <c r="W657" s="231"/>
      <c r="X657" s="231" t="s">
        <v>933</v>
      </c>
      <c r="Y657" s="210"/>
      <c r="Z657" s="210"/>
      <c r="AA657" s="210"/>
      <c r="AB657" s="210"/>
      <c r="AC657" s="210"/>
      <c r="AD657" s="210"/>
      <c r="AE657" s="210"/>
      <c r="AF657" s="210"/>
      <c r="AG657" s="210" t="s">
        <v>934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x14ac:dyDescent="0.25">
      <c r="A658" s="238" t="s">
        <v>202</v>
      </c>
      <c r="B658" s="239" t="s">
        <v>149</v>
      </c>
      <c r="C658" s="262" t="s">
        <v>150</v>
      </c>
      <c r="D658" s="240"/>
      <c r="E658" s="241"/>
      <c r="F658" s="242"/>
      <c r="G658" s="242">
        <f>SUMIF(AG659:AG667,"&lt;&gt;NOR",G659:G667)</f>
        <v>0</v>
      </c>
      <c r="H658" s="242"/>
      <c r="I658" s="242">
        <f>SUM(I659:I667)</f>
        <v>0</v>
      </c>
      <c r="J658" s="242"/>
      <c r="K658" s="242">
        <f>SUM(K659:K667)</f>
        <v>0</v>
      </c>
      <c r="L658" s="242"/>
      <c r="M658" s="242">
        <f>SUM(M659:M667)</f>
        <v>0</v>
      </c>
      <c r="N658" s="241"/>
      <c r="O658" s="241">
        <f>SUM(O659:O667)</f>
        <v>2.8</v>
      </c>
      <c r="P658" s="241"/>
      <c r="Q658" s="241">
        <f>SUM(Q659:Q667)</f>
        <v>0</v>
      </c>
      <c r="R658" s="242"/>
      <c r="S658" s="242"/>
      <c r="T658" s="243"/>
      <c r="U658" s="237"/>
      <c r="V658" s="237">
        <f>SUM(V659:V667)</f>
        <v>78.22</v>
      </c>
      <c r="W658" s="237"/>
      <c r="X658" s="237"/>
      <c r="AG658" t="s">
        <v>203</v>
      </c>
    </row>
    <row r="659" spans="1:60" outlineLevel="1" x14ac:dyDescent="0.25">
      <c r="A659" s="244">
        <v>194</v>
      </c>
      <c r="B659" s="245" t="s">
        <v>1319</v>
      </c>
      <c r="C659" s="263" t="s">
        <v>1320</v>
      </c>
      <c r="D659" s="246" t="s">
        <v>206</v>
      </c>
      <c r="E659" s="247">
        <v>19.399999999999999</v>
      </c>
      <c r="F659" s="248"/>
      <c r="G659" s="249">
        <f>ROUND(E659*F659,2)</f>
        <v>0</v>
      </c>
      <c r="H659" s="248"/>
      <c r="I659" s="249">
        <f>ROUND(E659*H659,2)</f>
        <v>0</v>
      </c>
      <c r="J659" s="248"/>
      <c r="K659" s="249">
        <f>ROUND(E659*J659,2)</f>
        <v>0</v>
      </c>
      <c r="L659" s="249">
        <v>15</v>
      </c>
      <c r="M659" s="249">
        <f>G659*(1+L659/100)</f>
        <v>0</v>
      </c>
      <c r="N659" s="247">
        <v>7.6539999999999997E-2</v>
      </c>
      <c r="O659" s="247">
        <f>ROUND(E659*N659,2)</f>
        <v>1.48</v>
      </c>
      <c r="P659" s="247">
        <v>0</v>
      </c>
      <c r="Q659" s="247">
        <f>ROUND(E659*P659,2)</f>
        <v>0</v>
      </c>
      <c r="R659" s="249"/>
      <c r="S659" s="249" t="s">
        <v>207</v>
      </c>
      <c r="T659" s="250" t="s">
        <v>207</v>
      </c>
      <c r="U659" s="231">
        <v>1.8</v>
      </c>
      <c r="V659" s="231">
        <f>ROUND(E659*U659,2)</f>
        <v>34.92</v>
      </c>
      <c r="W659" s="231"/>
      <c r="X659" s="231" t="s">
        <v>208</v>
      </c>
      <c r="Y659" s="210"/>
      <c r="Z659" s="210"/>
      <c r="AA659" s="210"/>
      <c r="AB659" s="210"/>
      <c r="AC659" s="210"/>
      <c r="AD659" s="210"/>
      <c r="AE659" s="210"/>
      <c r="AF659" s="210"/>
      <c r="AG659" s="210" t="s">
        <v>209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5">
      <c r="A660" s="227"/>
      <c r="B660" s="228"/>
      <c r="C660" s="264" t="s">
        <v>1321</v>
      </c>
      <c r="D660" s="233"/>
      <c r="E660" s="234">
        <v>6.6</v>
      </c>
      <c r="F660" s="231"/>
      <c r="G660" s="231"/>
      <c r="H660" s="231"/>
      <c r="I660" s="231"/>
      <c r="J660" s="231"/>
      <c r="K660" s="231"/>
      <c r="L660" s="231"/>
      <c r="M660" s="231"/>
      <c r="N660" s="230"/>
      <c r="O660" s="230"/>
      <c r="P660" s="230"/>
      <c r="Q660" s="230"/>
      <c r="R660" s="231"/>
      <c r="S660" s="231"/>
      <c r="T660" s="231"/>
      <c r="U660" s="231"/>
      <c r="V660" s="231"/>
      <c r="W660" s="231"/>
      <c r="X660" s="231"/>
      <c r="Y660" s="210"/>
      <c r="Z660" s="210"/>
      <c r="AA660" s="210"/>
      <c r="AB660" s="210"/>
      <c r="AC660" s="210"/>
      <c r="AD660" s="210"/>
      <c r="AE660" s="210"/>
      <c r="AF660" s="210"/>
      <c r="AG660" s="210" t="s">
        <v>211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5">
      <c r="A661" s="227"/>
      <c r="B661" s="228"/>
      <c r="C661" s="264" t="s">
        <v>1322</v>
      </c>
      <c r="D661" s="233"/>
      <c r="E661" s="234">
        <v>6.4</v>
      </c>
      <c r="F661" s="231"/>
      <c r="G661" s="231"/>
      <c r="H661" s="231"/>
      <c r="I661" s="231"/>
      <c r="J661" s="231"/>
      <c r="K661" s="231"/>
      <c r="L661" s="231"/>
      <c r="M661" s="231"/>
      <c r="N661" s="230"/>
      <c r="O661" s="230"/>
      <c r="P661" s="230"/>
      <c r="Q661" s="230"/>
      <c r="R661" s="231"/>
      <c r="S661" s="231"/>
      <c r="T661" s="231"/>
      <c r="U661" s="231"/>
      <c r="V661" s="231"/>
      <c r="W661" s="231"/>
      <c r="X661" s="231"/>
      <c r="Y661" s="210"/>
      <c r="Z661" s="210"/>
      <c r="AA661" s="210"/>
      <c r="AB661" s="210"/>
      <c r="AC661" s="210"/>
      <c r="AD661" s="210"/>
      <c r="AE661" s="210"/>
      <c r="AF661" s="210"/>
      <c r="AG661" s="210" t="s">
        <v>211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5">
      <c r="A662" s="227"/>
      <c r="B662" s="228"/>
      <c r="C662" s="264" t="s">
        <v>1323</v>
      </c>
      <c r="D662" s="233"/>
      <c r="E662" s="234">
        <v>6.4</v>
      </c>
      <c r="F662" s="231"/>
      <c r="G662" s="231"/>
      <c r="H662" s="231"/>
      <c r="I662" s="231"/>
      <c r="J662" s="231"/>
      <c r="K662" s="231"/>
      <c r="L662" s="231"/>
      <c r="M662" s="231"/>
      <c r="N662" s="230"/>
      <c r="O662" s="230"/>
      <c r="P662" s="230"/>
      <c r="Q662" s="230"/>
      <c r="R662" s="231"/>
      <c r="S662" s="231"/>
      <c r="T662" s="231"/>
      <c r="U662" s="231"/>
      <c r="V662" s="231"/>
      <c r="W662" s="231"/>
      <c r="X662" s="231"/>
      <c r="Y662" s="210"/>
      <c r="Z662" s="210"/>
      <c r="AA662" s="210"/>
      <c r="AB662" s="210"/>
      <c r="AC662" s="210"/>
      <c r="AD662" s="210"/>
      <c r="AE662" s="210"/>
      <c r="AF662" s="210"/>
      <c r="AG662" s="210" t="s">
        <v>211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5">
      <c r="A663" s="251">
        <v>195</v>
      </c>
      <c r="B663" s="252" t="s">
        <v>1324</v>
      </c>
      <c r="C663" s="265" t="s">
        <v>1325</v>
      </c>
      <c r="D663" s="253" t="s">
        <v>206</v>
      </c>
      <c r="E663" s="254">
        <v>19.399999999999999</v>
      </c>
      <c r="F663" s="255"/>
      <c r="G663" s="256">
        <f>ROUND(E663*F663,2)</f>
        <v>0</v>
      </c>
      <c r="H663" s="255"/>
      <c r="I663" s="256">
        <f>ROUND(E663*H663,2)</f>
        <v>0</v>
      </c>
      <c r="J663" s="255"/>
      <c r="K663" s="256">
        <f>ROUND(E663*J663,2)</f>
        <v>0</v>
      </c>
      <c r="L663" s="256">
        <v>15</v>
      </c>
      <c r="M663" s="256">
        <f>G663*(1+L663/100)</f>
        <v>0</v>
      </c>
      <c r="N663" s="254">
        <v>0</v>
      </c>
      <c r="O663" s="254">
        <f>ROUND(E663*N663,2)</f>
        <v>0</v>
      </c>
      <c r="P663" s="254">
        <v>0</v>
      </c>
      <c r="Q663" s="254">
        <f>ROUND(E663*P663,2)</f>
        <v>0</v>
      </c>
      <c r="R663" s="256"/>
      <c r="S663" s="256" t="s">
        <v>207</v>
      </c>
      <c r="T663" s="257" t="s">
        <v>207</v>
      </c>
      <c r="U663" s="231">
        <v>0.6</v>
      </c>
      <c r="V663" s="231">
        <f>ROUND(E663*U663,2)</f>
        <v>11.64</v>
      </c>
      <c r="W663" s="231"/>
      <c r="X663" s="231" t="s">
        <v>208</v>
      </c>
      <c r="Y663" s="210"/>
      <c r="Z663" s="210"/>
      <c r="AA663" s="210"/>
      <c r="AB663" s="210"/>
      <c r="AC663" s="210"/>
      <c r="AD663" s="210"/>
      <c r="AE663" s="210"/>
      <c r="AF663" s="210"/>
      <c r="AG663" s="210" t="s">
        <v>209</v>
      </c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5">
      <c r="A664" s="244">
        <v>196</v>
      </c>
      <c r="B664" s="245" t="s">
        <v>1326</v>
      </c>
      <c r="C664" s="263" t="s">
        <v>1327</v>
      </c>
      <c r="D664" s="246" t="s">
        <v>302</v>
      </c>
      <c r="E664" s="247">
        <v>65</v>
      </c>
      <c r="F664" s="248"/>
      <c r="G664" s="249">
        <f>ROUND(E664*F664,2)</f>
        <v>0</v>
      </c>
      <c r="H664" s="248"/>
      <c r="I664" s="249">
        <f>ROUND(E664*H664,2)</f>
        <v>0</v>
      </c>
      <c r="J664" s="248"/>
      <c r="K664" s="249">
        <f>ROUND(E664*J664,2)</f>
        <v>0</v>
      </c>
      <c r="L664" s="249">
        <v>15</v>
      </c>
      <c r="M664" s="249">
        <f>G664*(1+L664/100)</f>
        <v>0</v>
      </c>
      <c r="N664" s="247">
        <v>2.0289999999999999E-2</v>
      </c>
      <c r="O664" s="247">
        <f>ROUND(E664*N664,2)</f>
        <v>1.32</v>
      </c>
      <c r="P664" s="247">
        <v>0</v>
      </c>
      <c r="Q664" s="247">
        <f>ROUND(E664*P664,2)</f>
        <v>0</v>
      </c>
      <c r="R664" s="249"/>
      <c r="S664" s="249" t="s">
        <v>421</v>
      </c>
      <c r="T664" s="250" t="s">
        <v>207</v>
      </c>
      <c r="U664" s="231">
        <v>0.48699999999999999</v>
      </c>
      <c r="V664" s="231">
        <f>ROUND(E664*U664,2)</f>
        <v>31.66</v>
      </c>
      <c r="W664" s="231"/>
      <c r="X664" s="231" t="s">
        <v>208</v>
      </c>
      <c r="Y664" s="210"/>
      <c r="Z664" s="210"/>
      <c r="AA664" s="210"/>
      <c r="AB664" s="210"/>
      <c r="AC664" s="210"/>
      <c r="AD664" s="210"/>
      <c r="AE664" s="210"/>
      <c r="AF664" s="210"/>
      <c r="AG664" s="210" t="s">
        <v>209</v>
      </c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5">
      <c r="A665" s="227"/>
      <c r="B665" s="228"/>
      <c r="C665" s="264" t="s">
        <v>1328</v>
      </c>
      <c r="D665" s="233"/>
      <c r="E665" s="234">
        <v>21</v>
      </c>
      <c r="F665" s="231"/>
      <c r="G665" s="231"/>
      <c r="H665" s="231"/>
      <c r="I665" s="231"/>
      <c r="J665" s="231"/>
      <c r="K665" s="231"/>
      <c r="L665" s="231"/>
      <c r="M665" s="231"/>
      <c r="N665" s="230"/>
      <c r="O665" s="230"/>
      <c r="P665" s="230"/>
      <c r="Q665" s="230"/>
      <c r="R665" s="231"/>
      <c r="S665" s="231"/>
      <c r="T665" s="231"/>
      <c r="U665" s="231"/>
      <c r="V665" s="231"/>
      <c r="W665" s="231"/>
      <c r="X665" s="231"/>
      <c r="Y665" s="210"/>
      <c r="Z665" s="210"/>
      <c r="AA665" s="210"/>
      <c r="AB665" s="210"/>
      <c r="AC665" s="210"/>
      <c r="AD665" s="210"/>
      <c r="AE665" s="210"/>
      <c r="AF665" s="210"/>
      <c r="AG665" s="210" t="s">
        <v>211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5">
      <c r="A666" s="227"/>
      <c r="B666" s="228"/>
      <c r="C666" s="264" t="s">
        <v>1329</v>
      </c>
      <c r="D666" s="233"/>
      <c r="E666" s="234">
        <v>44</v>
      </c>
      <c r="F666" s="231"/>
      <c r="G666" s="231"/>
      <c r="H666" s="231"/>
      <c r="I666" s="231"/>
      <c r="J666" s="231"/>
      <c r="K666" s="231"/>
      <c r="L666" s="231"/>
      <c r="M666" s="231"/>
      <c r="N666" s="230"/>
      <c r="O666" s="230"/>
      <c r="P666" s="230"/>
      <c r="Q666" s="230"/>
      <c r="R666" s="231"/>
      <c r="S666" s="231"/>
      <c r="T666" s="231"/>
      <c r="U666" s="231"/>
      <c r="V666" s="231"/>
      <c r="W666" s="231"/>
      <c r="X666" s="231"/>
      <c r="Y666" s="210"/>
      <c r="Z666" s="210"/>
      <c r="AA666" s="210"/>
      <c r="AB666" s="210"/>
      <c r="AC666" s="210"/>
      <c r="AD666" s="210"/>
      <c r="AE666" s="210"/>
      <c r="AF666" s="210"/>
      <c r="AG666" s="210" t="s">
        <v>211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5">
      <c r="A667" s="227">
        <v>197</v>
      </c>
      <c r="B667" s="228" t="s">
        <v>1330</v>
      </c>
      <c r="C667" s="277" t="s">
        <v>1331</v>
      </c>
      <c r="D667" s="229" t="s">
        <v>0</v>
      </c>
      <c r="E667" s="276"/>
      <c r="F667" s="232"/>
      <c r="G667" s="231">
        <f>ROUND(E667*F667,2)</f>
        <v>0</v>
      </c>
      <c r="H667" s="232"/>
      <c r="I667" s="231">
        <f>ROUND(E667*H667,2)</f>
        <v>0</v>
      </c>
      <c r="J667" s="232"/>
      <c r="K667" s="231">
        <f>ROUND(E667*J667,2)</f>
        <v>0</v>
      </c>
      <c r="L667" s="231">
        <v>15</v>
      </c>
      <c r="M667" s="231">
        <f>G667*(1+L667/100)</f>
        <v>0</v>
      </c>
      <c r="N667" s="230">
        <v>0</v>
      </c>
      <c r="O667" s="230">
        <f>ROUND(E667*N667,2)</f>
        <v>0</v>
      </c>
      <c r="P667" s="230">
        <v>0</v>
      </c>
      <c r="Q667" s="230">
        <f>ROUND(E667*P667,2)</f>
        <v>0</v>
      </c>
      <c r="R667" s="231"/>
      <c r="S667" s="231" t="s">
        <v>207</v>
      </c>
      <c r="T667" s="231" t="s">
        <v>207</v>
      </c>
      <c r="U667" s="231">
        <v>0</v>
      </c>
      <c r="V667" s="231">
        <f>ROUND(E667*U667,2)</f>
        <v>0</v>
      </c>
      <c r="W667" s="231"/>
      <c r="X667" s="231" t="s">
        <v>933</v>
      </c>
      <c r="Y667" s="210"/>
      <c r="Z667" s="210"/>
      <c r="AA667" s="210"/>
      <c r="AB667" s="210"/>
      <c r="AC667" s="210"/>
      <c r="AD667" s="210"/>
      <c r="AE667" s="210"/>
      <c r="AF667" s="210"/>
      <c r="AG667" s="210" t="s">
        <v>934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x14ac:dyDescent="0.25">
      <c r="A668" s="238" t="s">
        <v>202</v>
      </c>
      <c r="B668" s="239" t="s">
        <v>151</v>
      </c>
      <c r="C668" s="262" t="s">
        <v>152</v>
      </c>
      <c r="D668" s="240"/>
      <c r="E668" s="241"/>
      <c r="F668" s="242"/>
      <c r="G668" s="242">
        <f>SUMIF(AG669:AG707,"&lt;&gt;NOR",G669:G707)</f>
        <v>0</v>
      </c>
      <c r="H668" s="242"/>
      <c r="I668" s="242">
        <f>SUM(I669:I707)</f>
        <v>0</v>
      </c>
      <c r="J668" s="242"/>
      <c r="K668" s="242">
        <f>SUM(K669:K707)</f>
        <v>0</v>
      </c>
      <c r="L668" s="242"/>
      <c r="M668" s="242">
        <f>SUM(M669:M707)</f>
        <v>0</v>
      </c>
      <c r="N668" s="241"/>
      <c r="O668" s="241">
        <f>SUM(O669:O707)</f>
        <v>1.51</v>
      </c>
      <c r="P668" s="241"/>
      <c r="Q668" s="241">
        <f>SUM(Q669:Q707)</f>
        <v>0</v>
      </c>
      <c r="R668" s="242"/>
      <c r="S668" s="242"/>
      <c r="T668" s="243"/>
      <c r="U668" s="237"/>
      <c r="V668" s="237">
        <f>SUM(V669:V707)</f>
        <v>132.26000000000002</v>
      </c>
      <c r="W668" s="237"/>
      <c r="X668" s="237"/>
      <c r="AG668" t="s">
        <v>203</v>
      </c>
    </row>
    <row r="669" spans="1:60" outlineLevel="1" x14ac:dyDescent="0.25">
      <c r="A669" s="251">
        <v>198</v>
      </c>
      <c r="B669" s="252" t="s">
        <v>1332</v>
      </c>
      <c r="C669" s="265" t="s">
        <v>1333</v>
      </c>
      <c r="D669" s="253" t="s">
        <v>206</v>
      </c>
      <c r="E669" s="254">
        <v>164.2</v>
      </c>
      <c r="F669" s="255"/>
      <c r="G669" s="256">
        <f>ROUND(E669*F669,2)</f>
        <v>0</v>
      </c>
      <c r="H669" s="255"/>
      <c r="I669" s="256">
        <f>ROUND(E669*H669,2)</f>
        <v>0</v>
      </c>
      <c r="J669" s="255"/>
      <c r="K669" s="256">
        <f>ROUND(E669*J669,2)</f>
        <v>0</v>
      </c>
      <c r="L669" s="256">
        <v>15</v>
      </c>
      <c r="M669" s="256">
        <f>G669*(1+L669/100)</f>
        <v>0</v>
      </c>
      <c r="N669" s="254">
        <v>0</v>
      </c>
      <c r="O669" s="254">
        <f>ROUND(E669*N669,2)</f>
        <v>0</v>
      </c>
      <c r="P669" s="254">
        <v>0</v>
      </c>
      <c r="Q669" s="254">
        <f>ROUND(E669*P669,2)</f>
        <v>0</v>
      </c>
      <c r="R669" s="256"/>
      <c r="S669" s="256" t="s">
        <v>207</v>
      </c>
      <c r="T669" s="257" t="s">
        <v>207</v>
      </c>
      <c r="U669" s="231">
        <v>1.6E-2</v>
      </c>
      <c r="V669" s="231">
        <f>ROUND(E669*U669,2)</f>
        <v>2.63</v>
      </c>
      <c r="W669" s="231"/>
      <c r="X669" s="231" t="s">
        <v>208</v>
      </c>
      <c r="Y669" s="210"/>
      <c r="Z669" s="210"/>
      <c r="AA669" s="210"/>
      <c r="AB669" s="210"/>
      <c r="AC669" s="210"/>
      <c r="AD669" s="210"/>
      <c r="AE669" s="210"/>
      <c r="AF669" s="210"/>
      <c r="AG669" s="210" t="s">
        <v>209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5">
      <c r="A670" s="244">
        <v>199</v>
      </c>
      <c r="B670" s="245" t="s">
        <v>1334</v>
      </c>
      <c r="C670" s="263" t="s">
        <v>1335</v>
      </c>
      <c r="D670" s="246" t="s">
        <v>252</v>
      </c>
      <c r="E670" s="247">
        <v>150.22200000000001</v>
      </c>
      <c r="F670" s="248"/>
      <c r="G670" s="249">
        <f>ROUND(E670*F670,2)</f>
        <v>0</v>
      </c>
      <c r="H670" s="248"/>
      <c r="I670" s="249">
        <f>ROUND(E670*H670,2)</f>
        <v>0</v>
      </c>
      <c r="J670" s="248"/>
      <c r="K670" s="249">
        <f>ROUND(E670*J670,2)</f>
        <v>0</v>
      </c>
      <c r="L670" s="249">
        <v>15</v>
      </c>
      <c r="M670" s="249">
        <f>G670*(1+L670/100)</f>
        <v>0</v>
      </c>
      <c r="N670" s="247">
        <v>0</v>
      </c>
      <c r="O670" s="247">
        <f>ROUND(E670*N670,2)</f>
        <v>0</v>
      </c>
      <c r="P670" s="247">
        <v>0</v>
      </c>
      <c r="Q670" s="247">
        <f>ROUND(E670*P670,2)</f>
        <v>0</v>
      </c>
      <c r="R670" s="249"/>
      <c r="S670" s="249" t="s">
        <v>207</v>
      </c>
      <c r="T670" s="250" t="s">
        <v>207</v>
      </c>
      <c r="U670" s="231">
        <v>0.18</v>
      </c>
      <c r="V670" s="231">
        <f>ROUND(E670*U670,2)</f>
        <v>27.04</v>
      </c>
      <c r="W670" s="231"/>
      <c r="X670" s="231" t="s">
        <v>208</v>
      </c>
      <c r="Y670" s="210"/>
      <c r="Z670" s="210"/>
      <c r="AA670" s="210"/>
      <c r="AB670" s="210"/>
      <c r="AC670" s="210"/>
      <c r="AD670" s="210"/>
      <c r="AE670" s="210"/>
      <c r="AF670" s="210"/>
      <c r="AG670" s="210" t="s">
        <v>209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5">
      <c r="A671" s="227"/>
      <c r="B671" s="228"/>
      <c r="C671" s="267" t="s">
        <v>1336</v>
      </c>
      <c r="D671" s="258"/>
      <c r="E671" s="258"/>
      <c r="F671" s="258"/>
      <c r="G671" s="258"/>
      <c r="H671" s="231"/>
      <c r="I671" s="231"/>
      <c r="J671" s="231"/>
      <c r="K671" s="231"/>
      <c r="L671" s="231"/>
      <c r="M671" s="231"/>
      <c r="N671" s="230"/>
      <c r="O671" s="230"/>
      <c r="P671" s="230"/>
      <c r="Q671" s="230"/>
      <c r="R671" s="231"/>
      <c r="S671" s="231"/>
      <c r="T671" s="231"/>
      <c r="U671" s="231"/>
      <c r="V671" s="231"/>
      <c r="W671" s="231"/>
      <c r="X671" s="231"/>
      <c r="Y671" s="210"/>
      <c r="Z671" s="210"/>
      <c r="AA671" s="210"/>
      <c r="AB671" s="210"/>
      <c r="AC671" s="210"/>
      <c r="AD671" s="210"/>
      <c r="AE671" s="210"/>
      <c r="AF671" s="210"/>
      <c r="AG671" s="210" t="s">
        <v>569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5">
      <c r="A672" s="227"/>
      <c r="B672" s="228"/>
      <c r="C672" s="264" t="s">
        <v>1337</v>
      </c>
      <c r="D672" s="233"/>
      <c r="E672" s="234">
        <v>10.778</v>
      </c>
      <c r="F672" s="231"/>
      <c r="G672" s="231"/>
      <c r="H672" s="231"/>
      <c r="I672" s="231"/>
      <c r="J672" s="231"/>
      <c r="K672" s="231"/>
      <c r="L672" s="231"/>
      <c r="M672" s="231"/>
      <c r="N672" s="230"/>
      <c r="O672" s="230"/>
      <c r="P672" s="230"/>
      <c r="Q672" s="230"/>
      <c r="R672" s="231"/>
      <c r="S672" s="231"/>
      <c r="T672" s="231"/>
      <c r="U672" s="231"/>
      <c r="V672" s="231"/>
      <c r="W672" s="231"/>
      <c r="X672" s="231"/>
      <c r="Y672" s="210"/>
      <c r="Z672" s="210"/>
      <c r="AA672" s="210"/>
      <c r="AB672" s="210"/>
      <c r="AC672" s="210"/>
      <c r="AD672" s="210"/>
      <c r="AE672" s="210"/>
      <c r="AF672" s="210"/>
      <c r="AG672" s="210" t="s">
        <v>211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5">
      <c r="A673" s="227"/>
      <c r="B673" s="228"/>
      <c r="C673" s="264" t="s">
        <v>1338</v>
      </c>
      <c r="D673" s="233"/>
      <c r="E673" s="234">
        <v>15.27</v>
      </c>
      <c r="F673" s="231"/>
      <c r="G673" s="231"/>
      <c r="H673" s="231"/>
      <c r="I673" s="231"/>
      <c r="J673" s="231"/>
      <c r="K673" s="231"/>
      <c r="L673" s="231"/>
      <c r="M673" s="231"/>
      <c r="N673" s="230"/>
      <c r="O673" s="230"/>
      <c r="P673" s="230"/>
      <c r="Q673" s="230"/>
      <c r="R673" s="231"/>
      <c r="S673" s="231"/>
      <c r="T673" s="231"/>
      <c r="U673" s="231"/>
      <c r="V673" s="231"/>
      <c r="W673" s="231"/>
      <c r="X673" s="231"/>
      <c r="Y673" s="210"/>
      <c r="Z673" s="210"/>
      <c r="AA673" s="210"/>
      <c r="AB673" s="210"/>
      <c r="AC673" s="210"/>
      <c r="AD673" s="210"/>
      <c r="AE673" s="210"/>
      <c r="AF673" s="210"/>
      <c r="AG673" s="210" t="s">
        <v>211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5">
      <c r="A674" s="227"/>
      <c r="B674" s="228"/>
      <c r="C674" s="264" t="s">
        <v>1339</v>
      </c>
      <c r="D674" s="233"/>
      <c r="E674" s="234">
        <v>16.294</v>
      </c>
      <c r="F674" s="231"/>
      <c r="G674" s="231"/>
      <c r="H674" s="231"/>
      <c r="I674" s="231"/>
      <c r="J674" s="231"/>
      <c r="K674" s="231"/>
      <c r="L674" s="231"/>
      <c r="M674" s="231"/>
      <c r="N674" s="230"/>
      <c r="O674" s="230"/>
      <c r="P674" s="230"/>
      <c r="Q674" s="230"/>
      <c r="R674" s="231"/>
      <c r="S674" s="231"/>
      <c r="T674" s="231"/>
      <c r="U674" s="231"/>
      <c r="V674" s="231"/>
      <c r="W674" s="231"/>
      <c r="X674" s="231"/>
      <c r="Y674" s="210"/>
      <c r="Z674" s="210"/>
      <c r="AA674" s="210"/>
      <c r="AB674" s="210"/>
      <c r="AC674" s="210"/>
      <c r="AD674" s="210"/>
      <c r="AE674" s="210"/>
      <c r="AF674" s="210"/>
      <c r="AG674" s="210" t="s">
        <v>211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27"/>
      <c r="B675" s="228"/>
      <c r="C675" s="264" t="s">
        <v>1340</v>
      </c>
      <c r="D675" s="233"/>
      <c r="E675" s="234">
        <v>11.68</v>
      </c>
      <c r="F675" s="231"/>
      <c r="G675" s="231"/>
      <c r="H675" s="231"/>
      <c r="I675" s="231"/>
      <c r="J675" s="231"/>
      <c r="K675" s="231"/>
      <c r="L675" s="231"/>
      <c r="M675" s="231"/>
      <c r="N675" s="230"/>
      <c r="O675" s="230"/>
      <c r="P675" s="230"/>
      <c r="Q675" s="230"/>
      <c r="R675" s="231"/>
      <c r="S675" s="231"/>
      <c r="T675" s="231"/>
      <c r="U675" s="231"/>
      <c r="V675" s="231"/>
      <c r="W675" s="231"/>
      <c r="X675" s="231"/>
      <c r="Y675" s="210"/>
      <c r="Z675" s="210"/>
      <c r="AA675" s="210"/>
      <c r="AB675" s="210"/>
      <c r="AC675" s="210"/>
      <c r="AD675" s="210"/>
      <c r="AE675" s="210"/>
      <c r="AF675" s="210"/>
      <c r="AG675" s="210" t="s">
        <v>211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5">
      <c r="A676" s="227"/>
      <c r="B676" s="228"/>
      <c r="C676" s="264" t="s">
        <v>1341</v>
      </c>
      <c r="D676" s="233"/>
      <c r="E676" s="234">
        <v>15.27</v>
      </c>
      <c r="F676" s="231"/>
      <c r="G676" s="231"/>
      <c r="H676" s="231"/>
      <c r="I676" s="231"/>
      <c r="J676" s="231"/>
      <c r="K676" s="231"/>
      <c r="L676" s="231"/>
      <c r="M676" s="231"/>
      <c r="N676" s="230"/>
      <c r="O676" s="230"/>
      <c r="P676" s="230"/>
      <c r="Q676" s="230"/>
      <c r="R676" s="231"/>
      <c r="S676" s="231"/>
      <c r="T676" s="231"/>
      <c r="U676" s="231"/>
      <c r="V676" s="231"/>
      <c r="W676" s="231"/>
      <c r="X676" s="231"/>
      <c r="Y676" s="210"/>
      <c r="Z676" s="210"/>
      <c r="AA676" s="210"/>
      <c r="AB676" s="210"/>
      <c r="AC676" s="210"/>
      <c r="AD676" s="210"/>
      <c r="AE676" s="210"/>
      <c r="AF676" s="210"/>
      <c r="AG676" s="210" t="s">
        <v>211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5">
      <c r="A677" s="227"/>
      <c r="B677" s="228"/>
      <c r="C677" s="264" t="s">
        <v>1342</v>
      </c>
      <c r="D677" s="233"/>
      <c r="E677" s="234">
        <v>16.294</v>
      </c>
      <c r="F677" s="231"/>
      <c r="G677" s="231"/>
      <c r="H677" s="231"/>
      <c r="I677" s="231"/>
      <c r="J677" s="231"/>
      <c r="K677" s="231"/>
      <c r="L677" s="231"/>
      <c r="M677" s="231"/>
      <c r="N677" s="230"/>
      <c r="O677" s="230"/>
      <c r="P677" s="230"/>
      <c r="Q677" s="230"/>
      <c r="R677" s="231"/>
      <c r="S677" s="231"/>
      <c r="T677" s="231"/>
      <c r="U677" s="231"/>
      <c r="V677" s="231"/>
      <c r="W677" s="231"/>
      <c r="X677" s="231"/>
      <c r="Y677" s="210"/>
      <c r="Z677" s="210"/>
      <c r="AA677" s="210"/>
      <c r="AB677" s="210"/>
      <c r="AC677" s="210"/>
      <c r="AD677" s="210"/>
      <c r="AE677" s="210"/>
      <c r="AF677" s="210"/>
      <c r="AG677" s="210" t="s">
        <v>211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5">
      <c r="A678" s="227"/>
      <c r="B678" s="228"/>
      <c r="C678" s="264" t="s">
        <v>1343</v>
      </c>
      <c r="D678" s="233"/>
      <c r="E678" s="234">
        <v>13.26</v>
      </c>
      <c r="F678" s="231"/>
      <c r="G678" s="231"/>
      <c r="H678" s="231"/>
      <c r="I678" s="231"/>
      <c r="J678" s="231"/>
      <c r="K678" s="231"/>
      <c r="L678" s="231"/>
      <c r="M678" s="231"/>
      <c r="N678" s="230"/>
      <c r="O678" s="230"/>
      <c r="P678" s="230"/>
      <c r="Q678" s="230"/>
      <c r="R678" s="231"/>
      <c r="S678" s="231"/>
      <c r="T678" s="231"/>
      <c r="U678" s="231"/>
      <c r="V678" s="231"/>
      <c r="W678" s="231"/>
      <c r="X678" s="231"/>
      <c r="Y678" s="210"/>
      <c r="Z678" s="210"/>
      <c r="AA678" s="210"/>
      <c r="AB678" s="210"/>
      <c r="AC678" s="210"/>
      <c r="AD678" s="210"/>
      <c r="AE678" s="210"/>
      <c r="AF678" s="210"/>
      <c r="AG678" s="210" t="s">
        <v>211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5">
      <c r="A679" s="227"/>
      <c r="B679" s="228"/>
      <c r="C679" s="264" t="s">
        <v>1344</v>
      </c>
      <c r="D679" s="233"/>
      <c r="E679" s="234">
        <v>16.808</v>
      </c>
      <c r="F679" s="231"/>
      <c r="G679" s="231"/>
      <c r="H679" s="231"/>
      <c r="I679" s="231"/>
      <c r="J679" s="231"/>
      <c r="K679" s="231"/>
      <c r="L679" s="231"/>
      <c r="M679" s="231"/>
      <c r="N679" s="230"/>
      <c r="O679" s="230"/>
      <c r="P679" s="230"/>
      <c r="Q679" s="230"/>
      <c r="R679" s="231"/>
      <c r="S679" s="231"/>
      <c r="T679" s="231"/>
      <c r="U679" s="231"/>
      <c r="V679" s="231"/>
      <c r="W679" s="231"/>
      <c r="X679" s="231"/>
      <c r="Y679" s="210"/>
      <c r="Z679" s="210"/>
      <c r="AA679" s="210"/>
      <c r="AB679" s="210"/>
      <c r="AC679" s="210"/>
      <c r="AD679" s="210"/>
      <c r="AE679" s="210"/>
      <c r="AF679" s="210"/>
      <c r="AG679" s="210" t="s">
        <v>211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5">
      <c r="A680" s="227"/>
      <c r="B680" s="228"/>
      <c r="C680" s="264" t="s">
        <v>1345</v>
      </c>
      <c r="D680" s="233"/>
      <c r="E680" s="234">
        <v>14.494</v>
      </c>
      <c r="F680" s="231"/>
      <c r="G680" s="231"/>
      <c r="H680" s="231"/>
      <c r="I680" s="231"/>
      <c r="J680" s="231"/>
      <c r="K680" s="231"/>
      <c r="L680" s="231"/>
      <c r="M680" s="231"/>
      <c r="N680" s="230"/>
      <c r="O680" s="230"/>
      <c r="P680" s="230"/>
      <c r="Q680" s="230"/>
      <c r="R680" s="231"/>
      <c r="S680" s="231"/>
      <c r="T680" s="231"/>
      <c r="U680" s="231"/>
      <c r="V680" s="231"/>
      <c r="W680" s="231"/>
      <c r="X680" s="231"/>
      <c r="Y680" s="210"/>
      <c r="Z680" s="210"/>
      <c r="AA680" s="210"/>
      <c r="AB680" s="210"/>
      <c r="AC680" s="210"/>
      <c r="AD680" s="210"/>
      <c r="AE680" s="210"/>
      <c r="AF680" s="210"/>
      <c r="AG680" s="210" t="s">
        <v>211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5">
      <c r="A681" s="227"/>
      <c r="B681" s="228"/>
      <c r="C681" s="264" t="s">
        <v>1346</v>
      </c>
      <c r="D681" s="233"/>
      <c r="E681" s="234">
        <v>20.074000000000002</v>
      </c>
      <c r="F681" s="231"/>
      <c r="G681" s="231"/>
      <c r="H681" s="231"/>
      <c r="I681" s="231"/>
      <c r="J681" s="231"/>
      <c r="K681" s="231"/>
      <c r="L681" s="231"/>
      <c r="M681" s="231"/>
      <c r="N681" s="230"/>
      <c r="O681" s="230"/>
      <c r="P681" s="230"/>
      <c r="Q681" s="230"/>
      <c r="R681" s="231"/>
      <c r="S681" s="231"/>
      <c r="T681" s="231"/>
      <c r="U681" s="231"/>
      <c r="V681" s="231"/>
      <c r="W681" s="231"/>
      <c r="X681" s="231"/>
      <c r="Y681" s="210"/>
      <c r="Z681" s="210"/>
      <c r="AA681" s="210"/>
      <c r="AB681" s="210"/>
      <c r="AC681" s="210"/>
      <c r="AD681" s="210"/>
      <c r="AE681" s="210"/>
      <c r="AF681" s="210"/>
      <c r="AG681" s="210" t="s">
        <v>211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5">
      <c r="A682" s="244">
        <v>200</v>
      </c>
      <c r="B682" s="245" t="s">
        <v>1347</v>
      </c>
      <c r="C682" s="263" t="s">
        <v>1348</v>
      </c>
      <c r="D682" s="246" t="s">
        <v>206</v>
      </c>
      <c r="E682" s="247">
        <v>164.2</v>
      </c>
      <c r="F682" s="248"/>
      <c r="G682" s="249">
        <f>ROUND(E682*F682,2)</f>
        <v>0</v>
      </c>
      <c r="H682" s="248"/>
      <c r="I682" s="249">
        <f>ROUND(E682*H682,2)</f>
        <v>0</v>
      </c>
      <c r="J682" s="248"/>
      <c r="K682" s="249">
        <f>ROUND(E682*J682,2)</f>
        <v>0</v>
      </c>
      <c r="L682" s="249">
        <v>15</v>
      </c>
      <c r="M682" s="249">
        <f>G682*(1+L682/100)</f>
        <v>0</v>
      </c>
      <c r="N682" s="247">
        <v>0</v>
      </c>
      <c r="O682" s="247">
        <f>ROUND(E682*N682,2)</f>
        <v>0</v>
      </c>
      <c r="P682" s="247">
        <v>0</v>
      </c>
      <c r="Q682" s="247">
        <f>ROUND(E682*P682,2)</f>
        <v>0</v>
      </c>
      <c r="R682" s="249"/>
      <c r="S682" s="249" t="s">
        <v>207</v>
      </c>
      <c r="T682" s="250" t="s">
        <v>207</v>
      </c>
      <c r="U682" s="231">
        <v>0.55000000000000004</v>
      </c>
      <c r="V682" s="231">
        <f>ROUND(E682*U682,2)</f>
        <v>90.31</v>
      </c>
      <c r="W682" s="231"/>
      <c r="X682" s="231" t="s">
        <v>208</v>
      </c>
      <c r="Y682" s="210"/>
      <c r="Z682" s="210"/>
      <c r="AA682" s="210"/>
      <c r="AB682" s="210"/>
      <c r="AC682" s="210"/>
      <c r="AD682" s="210"/>
      <c r="AE682" s="210"/>
      <c r="AF682" s="210"/>
      <c r="AG682" s="210" t="s">
        <v>209</v>
      </c>
      <c r="AH682" s="210"/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5">
      <c r="A683" s="227"/>
      <c r="B683" s="228"/>
      <c r="C683" s="267" t="s">
        <v>1349</v>
      </c>
      <c r="D683" s="258"/>
      <c r="E683" s="258"/>
      <c r="F683" s="258"/>
      <c r="G683" s="258"/>
      <c r="H683" s="231"/>
      <c r="I683" s="231"/>
      <c r="J683" s="231"/>
      <c r="K683" s="231"/>
      <c r="L683" s="231"/>
      <c r="M683" s="231"/>
      <c r="N683" s="230"/>
      <c r="O683" s="230"/>
      <c r="P683" s="230"/>
      <c r="Q683" s="230"/>
      <c r="R683" s="231"/>
      <c r="S683" s="231"/>
      <c r="T683" s="231"/>
      <c r="U683" s="231"/>
      <c r="V683" s="231"/>
      <c r="W683" s="231"/>
      <c r="X683" s="231"/>
      <c r="Y683" s="210"/>
      <c r="Z683" s="210"/>
      <c r="AA683" s="210"/>
      <c r="AB683" s="210"/>
      <c r="AC683" s="210"/>
      <c r="AD683" s="210"/>
      <c r="AE683" s="210"/>
      <c r="AF683" s="210"/>
      <c r="AG683" s="210" t="s">
        <v>569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5">
      <c r="A684" s="227"/>
      <c r="B684" s="228"/>
      <c r="C684" s="264" t="s">
        <v>954</v>
      </c>
      <c r="D684" s="233"/>
      <c r="E684" s="234"/>
      <c r="F684" s="231"/>
      <c r="G684" s="231"/>
      <c r="H684" s="231"/>
      <c r="I684" s="231"/>
      <c r="J684" s="231"/>
      <c r="K684" s="231"/>
      <c r="L684" s="231"/>
      <c r="M684" s="231"/>
      <c r="N684" s="230"/>
      <c r="O684" s="230"/>
      <c r="P684" s="230"/>
      <c r="Q684" s="230"/>
      <c r="R684" s="231"/>
      <c r="S684" s="231"/>
      <c r="T684" s="231"/>
      <c r="U684" s="231"/>
      <c r="V684" s="231"/>
      <c r="W684" s="231"/>
      <c r="X684" s="231"/>
      <c r="Y684" s="210"/>
      <c r="Z684" s="210"/>
      <c r="AA684" s="210"/>
      <c r="AB684" s="210"/>
      <c r="AC684" s="210"/>
      <c r="AD684" s="210"/>
      <c r="AE684" s="210"/>
      <c r="AF684" s="210"/>
      <c r="AG684" s="210" t="s">
        <v>211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5">
      <c r="A685" s="227"/>
      <c r="B685" s="228"/>
      <c r="C685" s="264" t="s">
        <v>955</v>
      </c>
      <c r="D685" s="233"/>
      <c r="E685" s="234">
        <v>13.5</v>
      </c>
      <c r="F685" s="231"/>
      <c r="G685" s="231"/>
      <c r="H685" s="231"/>
      <c r="I685" s="231"/>
      <c r="J685" s="231"/>
      <c r="K685" s="231"/>
      <c r="L685" s="231"/>
      <c r="M685" s="231"/>
      <c r="N685" s="230"/>
      <c r="O685" s="230"/>
      <c r="P685" s="230"/>
      <c r="Q685" s="230"/>
      <c r="R685" s="231"/>
      <c r="S685" s="231"/>
      <c r="T685" s="231"/>
      <c r="U685" s="231"/>
      <c r="V685" s="231"/>
      <c r="W685" s="231"/>
      <c r="X685" s="231"/>
      <c r="Y685" s="210"/>
      <c r="Z685" s="210"/>
      <c r="AA685" s="210"/>
      <c r="AB685" s="210"/>
      <c r="AC685" s="210"/>
      <c r="AD685" s="210"/>
      <c r="AE685" s="210"/>
      <c r="AF685" s="210"/>
      <c r="AG685" s="210" t="s">
        <v>211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5">
      <c r="A686" s="227"/>
      <c r="B686" s="228"/>
      <c r="C686" s="264" t="s">
        <v>956</v>
      </c>
      <c r="D686" s="233"/>
      <c r="E686" s="234">
        <v>15.35</v>
      </c>
      <c r="F686" s="231"/>
      <c r="G686" s="231"/>
      <c r="H686" s="231"/>
      <c r="I686" s="231"/>
      <c r="J686" s="231"/>
      <c r="K686" s="231"/>
      <c r="L686" s="231"/>
      <c r="M686" s="231"/>
      <c r="N686" s="230"/>
      <c r="O686" s="230"/>
      <c r="P686" s="230"/>
      <c r="Q686" s="230"/>
      <c r="R686" s="231"/>
      <c r="S686" s="231"/>
      <c r="T686" s="231"/>
      <c r="U686" s="231"/>
      <c r="V686" s="231"/>
      <c r="W686" s="231"/>
      <c r="X686" s="231"/>
      <c r="Y686" s="210"/>
      <c r="Z686" s="210"/>
      <c r="AA686" s="210"/>
      <c r="AB686" s="210"/>
      <c r="AC686" s="210"/>
      <c r="AD686" s="210"/>
      <c r="AE686" s="210"/>
      <c r="AF686" s="210"/>
      <c r="AG686" s="210" t="s">
        <v>211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5">
      <c r="A687" s="227"/>
      <c r="B687" s="228"/>
      <c r="C687" s="264" t="s">
        <v>957</v>
      </c>
      <c r="D687" s="233"/>
      <c r="E687" s="234">
        <v>17.899999999999999</v>
      </c>
      <c r="F687" s="231"/>
      <c r="G687" s="231"/>
      <c r="H687" s="231"/>
      <c r="I687" s="231"/>
      <c r="J687" s="231"/>
      <c r="K687" s="231"/>
      <c r="L687" s="231"/>
      <c r="M687" s="231"/>
      <c r="N687" s="230"/>
      <c r="O687" s="230"/>
      <c r="P687" s="230"/>
      <c r="Q687" s="230"/>
      <c r="R687" s="231"/>
      <c r="S687" s="231"/>
      <c r="T687" s="231"/>
      <c r="U687" s="231"/>
      <c r="V687" s="231"/>
      <c r="W687" s="231"/>
      <c r="X687" s="231"/>
      <c r="Y687" s="210"/>
      <c r="Z687" s="210"/>
      <c r="AA687" s="210"/>
      <c r="AB687" s="210"/>
      <c r="AC687" s="210"/>
      <c r="AD687" s="210"/>
      <c r="AE687" s="210"/>
      <c r="AF687" s="210"/>
      <c r="AG687" s="210" t="s">
        <v>211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5">
      <c r="A688" s="227"/>
      <c r="B688" s="228"/>
      <c r="C688" s="264" t="s">
        <v>958</v>
      </c>
      <c r="D688" s="233"/>
      <c r="E688" s="234">
        <v>13.5</v>
      </c>
      <c r="F688" s="231"/>
      <c r="G688" s="231"/>
      <c r="H688" s="231"/>
      <c r="I688" s="231"/>
      <c r="J688" s="231"/>
      <c r="K688" s="231"/>
      <c r="L688" s="231"/>
      <c r="M688" s="231"/>
      <c r="N688" s="230"/>
      <c r="O688" s="230"/>
      <c r="P688" s="230"/>
      <c r="Q688" s="230"/>
      <c r="R688" s="231"/>
      <c r="S688" s="231"/>
      <c r="T688" s="231"/>
      <c r="U688" s="231"/>
      <c r="V688" s="231"/>
      <c r="W688" s="231"/>
      <c r="X688" s="231"/>
      <c r="Y688" s="210"/>
      <c r="Z688" s="210"/>
      <c r="AA688" s="210"/>
      <c r="AB688" s="210"/>
      <c r="AC688" s="210"/>
      <c r="AD688" s="210"/>
      <c r="AE688" s="210"/>
      <c r="AF688" s="210"/>
      <c r="AG688" s="210" t="s">
        <v>211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5">
      <c r="A689" s="227"/>
      <c r="B689" s="228"/>
      <c r="C689" s="264" t="s">
        <v>959</v>
      </c>
      <c r="D689" s="233"/>
      <c r="E689" s="234">
        <v>15.35</v>
      </c>
      <c r="F689" s="231"/>
      <c r="G689" s="231"/>
      <c r="H689" s="231"/>
      <c r="I689" s="231"/>
      <c r="J689" s="231"/>
      <c r="K689" s="231"/>
      <c r="L689" s="231"/>
      <c r="M689" s="231"/>
      <c r="N689" s="230"/>
      <c r="O689" s="230"/>
      <c r="P689" s="230"/>
      <c r="Q689" s="230"/>
      <c r="R689" s="231"/>
      <c r="S689" s="231"/>
      <c r="T689" s="231"/>
      <c r="U689" s="231"/>
      <c r="V689" s="231"/>
      <c r="W689" s="231"/>
      <c r="X689" s="231"/>
      <c r="Y689" s="210"/>
      <c r="Z689" s="210"/>
      <c r="AA689" s="210"/>
      <c r="AB689" s="210"/>
      <c r="AC689" s="210"/>
      <c r="AD689" s="210"/>
      <c r="AE689" s="210"/>
      <c r="AF689" s="210"/>
      <c r="AG689" s="210" t="s">
        <v>211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5">
      <c r="A690" s="227"/>
      <c r="B690" s="228"/>
      <c r="C690" s="264" t="s">
        <v>960</v>
      </c>
      <c r="D690" s="233"/>
      <c r="E690" s="234">
        <v>17.7</v>
      </c>
      <c r="F690" s="231"/>
      <c r="G690" s="231"/>
      <c r="H690" s="231"/>
      <c r="I690" s="231"/>
      <c r="J690" s="231"/>
      <c r="K690" s="231"/>
      <c r="L690" s="231"/>
      <c r="M690" s="231"/>
      <c r="N690" s="230"/>
      <c r="O690" s="230"/>
      <c r="P690" s="230"/>
      <c r="Q690" s="230"/>
      <c r="R690" s="231"/>
      <c r="S690" s="231"/>
      <c r="T690" s="231"/>
      <c r="U690" s="231"/>
      <c r="V690" s="231"/>
      <c r="W690" s="231"/>
      <c r="X690" s="231"/>
      <c r="Y690" s="210"/>
      <c r="Z690" s="210"/>
      <c r="AA690" s="210"/>
      <c r="AB690" s="210"/>
      <c r="AC690" s="210"/>
      <c r="AD690" s="210"/>
      <c r="AE690" s="210"/>
      <c r="AF690" s="210"/>
      <c r="AG690" s="210" t="s">
        <v>211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5">
      <c r="A691" s="227"/>
      <c r="B691" s="228"/>
      <c r="C691" s="264" t="s">
        <v>961</v>
      </c>
      <c r="D691" s="233"/>
      <c r="E691" s="234">
        <v>13.35</v>
      </c>
      <c r="F691" s="231"/>
      <c r="G691" s="231"/>
      <c r="H691" s="231"/>
      <c r="I691" s="231"/>
      <c r="J691" s="231"/>
      <c r="K691" s="231"/>
      <c r="L691" s="231"/>
      <c r="M691" s="231"/>
      <c r="N691" s="230"/>
      <c r="O691" s="230"/>
      <c r="P691" s="230"/>
      <c r="Q691" s="230"/>
      <c r="R691" s="231"/>
      <c r="S691" s="231"/>
      <c r="T691" s="231"/>
      <c r="U691" s="231"/>
      <c r="V691" s="231"/>
      <c r="W691" s="231"/>
      <c r="X691" s="231"/>
      <c r="Y691" s="210"/>
      <c r="Z691" s="210"/>
      <c r="AA691" s="210"/>
      <c r="AB691" s="210"/>
      <c r="AC691" s="210"/>
      <c r="AD691" s="210"/>
      <c r="AE691" s="210"/>
      <c r="AF691" s="210"/>
      <c r="AG691" s="210" t="s">
        <v>211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5">
      <c r="A692" s="227"/>
      <c r="B692" s="228"/>
      <c r="C692" s="264" t="s">
        <v>686</v>
      </c>
      <c r="D692" s="233"/>
      <c r="E692" s="234">
        <v>19.45</v>
      </c>
      <c r="F692" s="231"/>
      <c r="G692" s="231"/>
      <c r="H692" s="231"/>
      <c r="I692" s="231"/>
      <c r="J692" s="231"/>
      <c r="K692" s="231"/>
      <c r="L692" s="231"/>
      <c r="M692" s="231"/>
      <c r="N692" s="230"/>
      <c r="O692" s="230"/>
      <c r="P692" s="230"/>
      <c r="Q692" s="230"/>
      <c r="R692" s="231"/>
      <c r="S692" s="231"/>
      <c r="T692" s="231"/>
      <c r="U692" s="231"/>
      <c r="V692" s="231"/>
      <c r="W692" s="231"/>
      <c r="X692" s="231"/>
      <c r="Y692" s="210"/>
      <c r="Z692" s="210"/>
      <c r="AA692" s="210"/>
      <c r="AB692" s="210"/>
      <c r="AC692" s="210"/>
      <c r="AD692" s="210"/>
      <c r="AE692" s="210"/>
      <c r="AF692" s="210"/>
      <c r="AG692" s="210" t="s">
        <v>211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5">
      <c r="A693" s="227"/>
      <c r="B693" s="228"/>
      <c r="C693" s="264" t="s">
        <v>687</v>
      </c>
      <c r="D693" s="233"/>
      <c r="E693" s="234">
        <v>13.45</v>
      </c>
      <c r="F693" s="231"/>
      <c r="G693" s="231"/>
      <c r="H693" s="231"/>
      <c r="I693" s="231"/>
      <c r="J693" s="231"/>
      <c r="K693" s="231"/>
      <c r="L693" s="231"/>
      <c r="M693" s="231"/>
      <c r="N693" s="230"/>
      <c r="O693" s="230"/>
      <c r="P693" s="230"/>
      <c r="Q693" s="230"/>
      <c r="R693" s="231"/>
      <c r="S693" s="231"/>
      <c r="T693" s="231"/>
      <c r="U693" s="231"/>
      <c r="V693" s="231"/>
      <c r="W693" s="231"/>
      <c r="X693" s="231"/>
      <c r="Y693" s="210"/>
      <c r="Z693" s="210"/>
      <c r="AA693" s="210"/>
      <c r="AB693" s="210"/>
      <c r="AC693" s="210"/>
      <c r="AD693" s="210"/>
      <c r="AE693" s="210"/>
      <c r="AF693" s="210"/>
      <c r="AG693" s="210" t="s">
        <v>211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5">
      <c r="A694" s="227"/>
      <c r="B694" s="228"/>
      <c r="C694" s="264" t="s">
        <v>962</v>
      </c>
      <c r="D694" s="233"/>
      <c r="E694" s="234"/>
      <c r="F694" s="231"/>
      <c r="G694" s="231"/>
      <c r="H694" s="231"/>
      <c r="I694" s="231"/>
      <c r="J694" s="231"/>
      <c r="K694" s="231"/>
      <c r="L694" s="231"/>
      <c r="M694" s="231"/>
      <c r="N694" s="230"/>
      <c r="O694" s="230"/>
      <c r="P694" s="230"/>
      <c r="Q694" s="230"/>
      <c r="R694" s="231"/>
      <c r="S694" s="231"/>
      <c r="T694" s="231"/>
      <c r="U694" s="231"/>
      <c r="V694" s="231"/>
      <c r="W694" s="231"/>
      <c r="X694" s="231"/>
      <c r="Y694" s="210"/>
      <c r="Z694" s="210"/>
      <c r="AA694" s="210"/>
      <c r="AB694" s="210"/>
      <c r="AC694" s="210"/>
      <c r="AD694" s="210"/>
      <c r="AE694" s="210"/>
      <c r="AF694" s="210"/>
      <c r="AG694" s="210" t="s">
        <v>211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5">
      <c r="A695" s="227"/>
      <c r="B695" s="228"/>
      <c r="C695" s="264" t="s">
        <v>689</v>
      </c>
      <c r="D695" s="233"/>
      <c r="E695" s="234">
        <v>24.65</v>
      </c>
      <c r="F695" s="231"/>
      <c r="G695" s="231"/>
      <c r="H695" s="231"/>
      <c r="I695" s="231"/>
      <c r="J695" s="231"/>
      <c r="K695" s="231"/>
      <c r="L695" s="231"/>
      <c r="M695" s="231"/>
      <c r="N695" s="230"/>
      <c r="O695" s="230"/>
      <c r="P695" s="230"/>
      <c r="Q695" s="230"/>
      <c r="R695" s="231"/>
      <c r="S695" s="231"/>
      <c r="T695" s="231"/>
      <c r="U695" s="231"/>
      <c r="V695" s="231"/>
      <c r="W695" s="231"/>
      <c r="X695" s="231"/>
      <c r="Y695" s="210"/>
      <c r="Z695" s="210"/>
      <c r="AA695" s="210"/>
      <c r="AB695" s="210"/>
      <c r="AC695" s="210"/>
      <c r="AD695" s="210"/>
      <c r="AE695" s="210"/>
      <c r="AF695" s="210"/>
      <c r="AG695" s="210" t="s">
        <v>211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5">
      <c r="A696" s="251">
        <v>201</v>
      </c>
      <c r="B696" s="252" t="s">
        <v>1350</v>
      </c>
      <c r="C696" s="265" t="s">
        <v>1351</v>
      </c>
      <c r="D696" s="253" t="s">
        <v>206</v>
      </c>
      <c r="E696" s="254">
        <v>164.2</v>
      </c>
      <c r="F696" s="255"/>
      <c r="G696" s="256">
        <f>ROUND(E696*F696,2)</f>
        <v>0</v>
      </c>
      <c r="H696" s="255"/>
      <c r="I696" s="256">
        <f>ROUND(E696*H696,2)</f>
        <v>0</v>
      </c>
      <c r="J696" s="255"/>
      <c r="K696" s="256">
        <f>ROUND(E696*J696,2)</f>
        <v>0</v>
      </c>
      <c r="L696" s="256">
        <v>15</v>
      </c>
      <c r="M696" s="256">
        <f>G696*(1+L696/100)</f>
        <v>0</v>
      </c>
      <c r="N696" s="254">
        <v>1.0000000000000001E-5</v>
      </c>
      <c r="O696" s="254">
        <f>ROUND(E696*N696,2)</f>
        <v>0</v>
      </c>
      <c r="P696" s="254">
        <v>0</v>
      </c>
      <c r="Q696" s="254">
        <f>ROUND(E696*P696,2)</f>
        <v>0</v>
      </c>
      <c r="R696" s="256"/>
      <c r="S696" s="256" t="s">
        <v>207</v>
      </c>
      <c r="T696" s="257" t="s">
        <v>207</v>
      </c>
      <c r="U696" s="231">
        <v>0.06</v>
      </c>
      <c r="V696" s="231">
        <f>ROUND(E696*U696,2)</f>
        <v>9.85</v>
      </c>
      <c r="W696" s="231"/>
      <c r="X696" s="231" t="s">
        <v>208</v>
      </c>
      <c r="Y696" s="210"/>
      <c r="Z696" s="210"/>
      <c r="AA696" s="210"/>
      <c r="AB696" s="210"/>
      <c r="AC696" s="210"/>
      <c r="AD696" s="210"/>
      <c r="AE696" s="210"/>
      <c r="AF696" s="210"/>
      <c r="AG696" s="210" t="s">
        <v>209</v>
      </c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5">
      <c r="A697" s="244">
        <v>202</v>
      </c>
      <c r="B697" s="245" t="s">
        <v>1352</v>
      </c>
      <c r="C697" s="263" t="s">
        <v>1353</v>
      </c>
      <c r="D697" s="246" t="s">
        <v>252</v>
      </c>
      <c r="E697" s="247">
        <v>16</v>
      </c>
      <c r="F697" s="248"/>
      <c r="G697" s="249">
        <f>ROUND(E697*F697,2)</f>
        <v>0</v>
      </c>
      <c r="H697" s="248"/>
      <c r="I697" s="249">
        <f>ROUND(E697*H697,2)</f>
        <v>0</v>
      </c>
      <c r="J697" s="248"/>
      <c r="K697" s="249">
        <f>ROUND(E697*J697,2)</f>
        <v>0</v>
      </c>
      <c r="L697" s="249">
        <v>15</v>
      </c>
      <c r="M697" s="249">
        <f>G697*(1+L697/100)</f>
        <v>0</v>
      </c>
      <c r="N697" s="247">
        <v>1.3999999999999999E-4</v>
      </c>
      <c r="O697" s="247">
        <f>ROUND(E697*N697,2)</f>
        <v>0</v>
      </c>
      <c r="P697" s="247">
        <v>0</v>
      </c>
      <c r="Q697" s="247">
        <f>ROUND(E697*P697,2)</f>
        <v>0</v>
      </c>
      <c r="R697" s="249"/>
      <c r="S697" s="249" t="s">
        <v>207</v>
      </c>
      <c r="T697" s="250" t="s">
        <v>207</v>
      </c>
      <c r="U697" s="231">
        <v>0.152</v>
      </c>
      <c r="V697" s="231">
        <f>ROUND(E697*U697,2)</f>
        <v>2.4300000000000002</v>
      </c>
      <c r="W697" s="231"/>
      <c r="X697" s="231" t="s">
        <v>208</v>
      </c>
      <c r="Y697" s="210"/>
      <c r="Z697" s="210"/>
      <c r="AA697" s="210"/>
      <c r="AB697" s="210"/>
      <c r="AC697" s="210"/>
      <c r="AD697" s="210"/>
      <c r="AE697" s="210"/>
      <c r="AF697" s="210"/>
      <c r="AG697" s="210" t="s">
        <v>209</v>
      </c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5">
      <c r="A698" s="227"/>
      <c r="B698" s="228"/>
      <c r="C698" s="267" t="s">
        <v>1354</v>
      </c>
      <c r="D698" s="258"/>
      <c r="E698" s="258"/>
      <c r="F698" s="258"/>
      <c r="G698" s="258"/>
      <c r="H698" s="231"/>
      <c r="I698" s="231"/>
      <c r="J698" s="231"/>
      <c r="K698" s="231"/>
      <c r="L698" s="231"/>
      <c r="M698" s="231"/>
      <c r="N698" s="230"/>
      <c r="O698" s="230"/>
      <c r="P698" s="230"/>
      <c r="Q698" s="230"/>
      <c r="R698" s="231"/>
      <c r="S698" s="231"/>
      <c r="T698" s="231"/>
      <c r="U698" s="231"/>
      <c r="V698" s="231"/>
      <c r="W698" s="231"/>
      <c r="X698" s="231"/>
      <c r="Y698" s="210"/>
      <c r="Z698" s="210"/>
      <c r="AA698" s="210"/>
      <c r="AB698" s="210"/>
      <c r="AC698" s="210"/>
      <c r="AD698" s="210"/>
      <c r="AE698" s="210"/>
      <c r="AF698" s="210"/>
      <c r="AG698" s="210" t="s">
        <v>569</v>
      </c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5">
      <c r="A699" s="227"/>
      <c r="B699" s="228"/>
      <c r="C699" s="264" t="s">
        <v>1355</v>
      </c>
      <c r="D699" s="233"/>
      <c r="E699" s="234">
        <v>2.7</v>
      </c>
      <c r="F699" s="231"/>
      <c r="G699" s="231"/>
      <c r="H699" s="231"/>
      <c r="I699" s="231"/>
      <c r="J699" s="231"/>
      <c r="K699" s="231"/>
      <c r="L699" s="231"/>
      <c r="M699" s="231"/>
      <c r="N699" s="230"/>
      <c r="O699" s="230"/>
      <c r="P699" s="230"/>
      <c r="Q699" s="230"/>
      <c r="R699" s="231"/>
      <c r="S699" s="231"/>
      <c r="T699" s="231"/>
      <c r="U699" s="231"/>
      <c r="V699" s="231"/>
      <c r="W699" s="231"/>
      <c r="X699" s="231"/>
      <c r="Y699" s="210"/>
      <c r="Z699" s="210"/>
      <c r="AA699" s="210"/>
      <c r="AB699" s="210"/>
      <c r="AC699" s="210"/>
      <c r="AD699" s="210"/>
      <c r="AE699" s="210"/>
      <c r="AF699" s="210"/>
      <c r="AG699" s="210" t="s">
        <v>211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5">
      <c r="A700" s="227"/>
      <c r="B700" s="228"/>
      <c r="C700" s="264" t="s">
        <v>1356</v>
      </c>
      <c r="D700" s="233"/>
      <c r="E700" s="234">
        <v>4.4000000000000004</v>
      </c>
      <c r="F700" s="231"/>
      <c r="G700" s="231"/>
      <c r="H700" s="231"/>
      <c r="I700" s="231"/>
      <c r="J700" s="231"/>
      <c r="K700" s="231"/>
      <c r="L700" s="231"/>
      <c r="M700" s="231"/>
      <c r="N700" s="230"/>
      <c r="O700" s="230"/>
      <c r="P700" s="230"/>
      <c r="Q700" s="230"/>
      <c r="R700" s="231"/>
      <c r="S700" s="231"/>
      <c r="T700" s="231"/>
      <c r="U700" s="231"/>
      <c r="V700" s="231"/>
      <c r="W700" s="231"/>
      <c r="X700" s="231"/>
      <c r="Y700" s="210"/>
      <c r="Z700" s="210"/>
      <c r="AA700" s="210"/>
      <c r="AB700" s="210"/>
      <c r="AC700" s="210"/>
      <c r="AD700" s="210"/>
      <c r="AE700" s="210"/>
      <c r="AF700" s="210"/>
      <c r="AG700" s="210" t="s">
        <v>211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5">
      <c r="A701" s="227"/>
      <c r="B701" s="228"/>
      <c r="C701" s="264" t="s">
        <v>1357</v>
      </c>
      <c r="D701" s="233"/>
      <c r="E701" s="234">
        <v>4.4000000000000004</v>
      </c>
      <c r="F701" s="231"/>
      <c r="G701" s="231"/>
      <c r="H701" s="231"/>
      <c r="I701" s="231"/>
      <c r="J701" s="231"/>
      <c r="K701" s="231"/>
      <c r="L701" s="231"/>
      <c r="M701" s="231"/>
      <c r="N701" s="230"/>
      <c r="O701" s="230"/>
      <c r="P701" s="230"/>
      <c r="Q701" s="230"/>
      <c r="R701" s="231"/>
      <c r="S701" s="231"/>
      <c r="T701" s="231"/>
      <c r="U701" s="231"/>
      <c r="V701" s="231"/>
      <c r="W701" s="231"/>
      <c r="X701" s="231"/>
      <c r="Y701" s="210"/>
      <c r="Z701" s="210"/>
      <c r="AA701" s="210"/>
      <c r="AB701" s="210"/>
      <c r="AC701" s="210"/>
      <c r="AD701" s="210"/>
      <c r="AE701" s="210"/>
      <c r="AF701" s="210"/>
      <c r="AG701" s="210" t="s">
        <v>211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5">
      <c r="A702" s="227"/>
      <c r="B702" s="228"/>
      <c r="C702" s="264" t="s">
        <v>1358</v>
      </c>
      <c r="D702" s="233"/>
      <c r="E702" s="234">
        <v>4.5</v>
      </c>
      <c r="F702" s="231"/>
      <c r="G702" s="231"/>
      <c r="H702" s="231"/>
      <c r="I702" s="231"/>
      <c r="J702" s="231"/>
      <c r="K702" s="231"/>
      <c r="L702" s="231"/>
      <c r="M702" s="231"/>
      <c r="N702" s="230"/>
      <c r="O702" s="230"/>
      <c r="P702" s="230"/>
      <c r="Q702" s="230"/>
      <c r="R702" s="231"/>
      <c r="S702" s="231"/>
      <c r="T702" s="231"/>
      <c r="U702" s="231"/>
      <c r="V702" s="231"/>
      <c r="W702" s="231"/>
      <c r="X702" s="231"/>
      <c r="Y702" s="210"/>
      <c r="Z702" s="210"/>
      <c r="AA702" s="210"/>
      <c r="AB702" s="210"/>
      <c r="AC702" s="210"/>
      <c r="AD702" s="210"/>
      <c r="AE702" s="210"/>
      <c r="AF702" s="210"/>
      <c r="AG702" s="210" t="s">
        <v>211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5">
      <c r="A703" s="244">
        <v>203</v>
      </c>
      <c r="B703" s="245" t="s">
        <v>1359</v>
      </c>
      <c r="C703" s="263" t="s">
        <v>1360</v>
      </c>
      <c r="D703" s="246" t="s">
        <v>252</v>
      </c>
      <c r="E703" s="247">
        <v>162.23975999999999</v>
      </c>
      <c r="F703" s="248"/>
      <c r="G703" s="249">
        <f>ROUND(E703*F703,2)</f>
        <v>0</v>
      </c>
      <c r="H703" s="248"/>
      <c r="I703" s="249">
        <f>ROUND(E703*H703,2)</f>
        <v>0</v>
      </c>
      <c r="J703" s="248"/>
      <c r="K703" s="249">
        <f>ROUND(E703*J703,2)</f>
        <v>0</v>
      </c>
      <c r="L703" s="249">
        <v>15</v>
      </c>
      <c r="M703" s="249">
        <f>G703*(1+L703/100)</f>
        <v>0</v>
      </c>
      <c r="N703" s="247">
        <v>5.0000000000000001E-4</v>
      </c>
      <c r="O703" s="247">
        <f>ROUND(E703*N703,2)</f>
        <v>0.08</v>
      </c>
      <c r="P703" s="247">
        <v>0</v>
      </c>
      <c r="Q703" s="247">
        <f>ROUND(E703*P703,2)</f>
        <v>0</v>
      </c>
      <c r="R703" s="249"/>
      <c r="S703" s="249" t="s">
        <v>421</v>
      </c>
      <c r="T703" s="250" t="s">
        <v>710</v>
      </c>
      <c r="U703" s="231">
        <v>0</v>
      </c>
      <c r="V703" s="231">
        <f>ROUND(E703*U703,2)</f>
        <v>0</v>
      </c>
      <c r="W703" s="231"/>
      <c r="X703" s="231" t="s">
        <v>863</v>
      </c>
      <c r="Y703" s="210"/>
      <c r="Z703" s="210"/>
      <c r="AA703" s="210"/>
      <c r="AB703" s="210"/>
      <c r="AC703" s="210"/>
      <c r="AD703" s="210"/>
      <c r="AE703" s="210"/>
      <c r="AF703" s="210"/>
      <c r="AG703" s="210" t="s">
        <v>864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5">
      <c r="A704" s="227"/>
      <c r="B704" s="228"/>
      <c r="C704" s="264" t="s">
        <v>1361</v>
      </c>
      <c r="D704" s="233"/>
      <c r="E704" s="234">
        <v>162.23975999999999</v>
      </c>
      <c r="F704" s="231"/>
      <c r="G704" s="231"/>
      <c r="H704" s="231"/>
      <c r="I704" s="231"/>
      <c r="J704" s="231"/>
      <c r="K704" s="231"/>
      <c r="L704" s="231"/>
      <c r="M704" s="231"/>
      <c r="N704" s="230"/>
      <c r="O704" s="230"/>
      <c r="P704" s="230"/>
      <c r="Q704" s="230"/>
      <c r="R704" s="231"/>
      <c r="S704" s="231"/>
      <c r="T704" s="231"/>
      <c r="U704" s="231"/>
      <c r="V704" s="231"/>
      <c r="W704" s="231"/>
      <c r="X704" s="231"/>
      <c r="Y704" s="210"/>
      <c r="Z704" s="210"/>
      <c r="AA704" s="210"/>
      <c r="AB704" s="210"/>
      <c r="AC704" s="210"/>
      <c r="AD704" s="210"/>
      <c r="AE704" s="210"/>
      <c r="AF704" s="210"/>
      <c r="AG704" s="210" t="s">
        <v>211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5">
      <c r="A705" s="244">
        <v>204</v>
      </c>
      <c r="B705" s="245" t="s">
        <v>1362</v>
      </c>
      <c r="C705" s="263" t="s">
        <v>1363</v>
      </c>
      <c r="D705" s="246" t="s">
        <v>206</v>
      </c>
      <c r="E705" s="247">
        <v>172.41</v>
      </c>
      <c r="F705" s="248"/>
      <c r="G705" s="249">
        <f>ROUND(E705*F705,2)</f>
        <v>0</v>
      </c>
      <c r="H705" s="248"/>
      <c r="I705" s="249">
        <f>ROUND(E705*H705,2)</f>
        <v>0</v>
      </c>
      <c r="J705" s="248"/>
      <c r="K705" s="249">
        <f>ROUND(E705*J705,2)</f>
        <v>0</v>
      </c>
      <c r="L705" s="249">
        <v>15</v>
      </c>
      <c r="M705" s="249">
        <f>G705*(1+L705/100)</f>
        <v>0</v>
      </c>
      <c r="N705" s="247">
        <v>8.3000000000000001E-3</v>
      </c>
      <c r="O705" s="247">
        <f>ROUND(E705*N705,2)</f>
        <v>1.43</v>
      </c>
      <c r="P705" s="247">
        <v>0</v>
      </c>
      <c r="Q705" s="247">
        <f>ROUND(E705*P705,2)</f>
        <v>0</v>
      </c>
      <c r="R705" s="249"/>
      <c r="S705" s="249" t="s">
        <v>421</v>
      </c>
      <c r="T705" s="250" t="s">
        <v>207</v>
      </c>
      <c r="U705" s="231">
        <v>0</v>
      </c>
      <c r="V705" s="231">
        <f>ROUND(E705*U705,2)</f>
        <v>0</v>
      </c>
      <c r="W705" s="231"/>
      <c r="X705" s="231" t="s">
        <v>863</v>
      </c>
      <c r="Y705" s="210"/>
      <c r="Z705" s="210"/>
      <c r="AA705" s="210"/>
      <c r="AB705" s="210"/>
      <c r="AC705" s="210"/>
      <c r="AD705" s="210"/>
      <c r="AE705" s="210"/>
      <c r="AF705" s="210"/>
      <c r="AG705" s="210" t="s">
        <v>864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5">
      <c r="A706" s="227"/>
      <c r="B706" s="228"/>
      <c r="C706" s="264" t="s">
        <v>1364</v>
      </c>
      <c r="D706" s="233"/>
      <c r="E706" s="234">
        <v>172.41</v>
      </c>
      <c r="F706" s="231"/>
      <c r="G706" s="231"/>
      <c r="H706" s="231"/>
      <c r="I706" s="231"/>
      <c r="J706" s="231"/>
      <c r="K706" s="231"/>
      <c r="L706" s="231"/>
      <c r="M706" s="231"/>
      <c r="N706" s="230"/>
      <c r="O706" s="230"/>
      <c r="P706" s="230"/>
      <c r="Q706" s="230"/>
      <c r="R706" s="231"/>
      <c r="S706" s="231"/>
      <c r="T706" s="231"/>
      <c r="U706" s="231"/>
      <c r="V706" s="231"/>
      <c r="W706" s="231"/>
      <c r="X706" s="231"/>
      <c r="Y706" s="210"/>
      <c r="Z706" s="210"/>
      <c r="AA706" s="210"/>
      <c r="AB706" s="210"/>
      <c r="AC706" s="210"/>
      <c r="AD706" s="210"/>
      <c r="AE706" s="210"/>
      <c r="AF706" s="210"/>
      <c r="AG706" s="210" t="s">
        <v>211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5">
      <c r="A707" s="227">
        <v>205</v>
      </c>
      <c r="B707" s="228" t="s">
        <v>1365</v>
      </c>
      <c r="C707" s="277" t="s">
        <v>1366</v>
      </c>
      <c r="D707" s="229" t="s">
        <v>0</v>
      </c>
      <c r="E707" s="276"/>
      <c r="F707" s="232"/>
      <c r="G707" s="231">
        <f>ROUND(E707*F707,2)</f>
        <v>0</v>
      </c>
      <c r="H707" s="232"/>
      <c r="I707" s="231">
        <f>ROUND(E707*H707,2)</f>
        <v>0</v>
      </c>
      <c r="J707" s="232"/>
      <c r="K707" s="231">
        <f>ROUND(E707*J707,2)</f>
        <v>0</v>
      </c>
      <c r="L707" s="231">
        <v>15</v>
      </c>
      <c r="M707" s="231">
        <f>G707*(1+L707/100)</f>
        <v>0</v>
      </c>
      <c r="N707" s="230">
        <v>0</v>
      </c>
      <c r="O707" s="230">
        <f>ROUND(E707*N707,2)</f>
        <v>0</v>
      </c>
      <c r="P707" s="230">
        <v>0</v>
      </c>
      <c r="Q707" s="230">
        <f>ROUND(E707*P707,2)</f>
        <v>0</v>
      </c>
      <c r="R707" s="231"/>
      <c r="S707" s="231" t="s">
        <v>207</v>
      </c>
      <c r="T707" s="231" t="s">
        <v>207</v>
      </c>
      <c r="U707" s="231">
        <v>0</v>
      </c>
      <c r="V707" s="231">
        <f>ROUND(E707*U707,2)</f>
        <v>0</v>
      </c>
      <c r="W707" s="231"/>
      <c r="X707" s="231" t="s">
        <v>933</v>
      </c>
      <c r="Y707" s="210"/>
      <c r="Z707" s="210"/>
      <c r="AA707" s="210"/>
      <c r="AB707" s="210"/>
      <c r="AC707" s="210"/>
      <c r="AD707" s="210"/>
      <c r="AE707" s="210"/>
      <c r="AF707" s="210"/>
      <c r="AG707" s="210" t="s">
        <v>934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x14ac:dyDescent="0.25">
      <c r="A708" s="238" t="s">
        <v>202</v>
      </c>
      <c r="B708" s="239" t="s">
        <v>155</v>
      </c>
      <c r="C708" s="262" t="s">
        <v>156</v>
      </c>
      <c r="D708" s="240"/>
      <c r="E708" s="241"/>
      <c r="F708" s="242"/>
      <c r="G708" s="242">
        <f>SUMIF(AG709:AG720,"&lt;&gt;NOR",G709:G720)</f>
        <v>0</v>
      </c>
      <c r="H708" s="242"/>
      <c r="I708" s="242">
        <f>SUM(I709:I720)</f>
        <v>0</v>
      </c>
      <c r="J708" s="242"/>
      <c r="K708" s="242">
        <f>SUM(K709:K720)</f>
        <v>0</v>
      </c>
      <c r="L708" s="242"/>
      <c r="M708" s="242">
        <f>SUM(M709:M720)</f>
        <v>0</v>
      </c>
      <c r="N708" s="241"/>
      <c r="O708" s="241">
        <f>SUM(O709:O720)</f>
        <v>0.08</v>
      </c>
      <c r="P708" s="241"/>
      <c r="Q708" s="241">
        <f>SUM(Q709:Q720)</f>
        <v>0</v>
      </c>
      <c r="R708" s="242"/>
      <c r="S708" s="242"/>
      <c r="T708" s="243"/>
      <c r="U708" s="237"/>
      <c r="V708" s="237">
        <f>SUM(V709:V720)</f>
        <v>41.14</v>
      </c>
      <c r="W708" s="237"/>
      <c r="X708" s="237"/>
      <c r="AG708" t="s">
        <v>203</v>
      </c>
    </row>
    <row r="709" spans="1:60" outlineLevel="1" x14ac:dyDescent="0.25">
      <c r="A709" s="251">
        <v>206</v>
      </c>
      <c r="B709" s="252" t="s">
        <v>1367</v>
      </c>
      <c r="C709" s="265" t="s">
        <v>1368</v>
      </c>
      <c r="D709" s="253" t="s">
        <v>206</v>
      </c>
      <c r="E709" s="254">
        <v>38.590499999999999</v>
      </c>
      <c r="F709" s="255"/>
      <c r="G709" s="256">
        <f>ROUND(E709*F709,2)</f>
        <v>0</v>
      </c>
      <c r="H709" s="255"/>
      <c r="I709" s="256">
        <f>ROUND(E709*H709,2)</f>
        <v>0</v>
      </c>
      <c r="J709" s="255"/>
      <c r="K709" s="256">
        <f>ROUND(E709*J709,2)</f>
        <v>0</v>
      </c>
      <c r="L709" s="256">
        <v>15</v>
      </c>
      <c r="M709" s="256">
        <f>G709*(1+L709/100)</f>
        <v>0</v>
      </c>
      <c r="N709" s="254">
        <v>0</v>
      </c>
      <c r="O709" s="254">
        <f>ROUND(E709*N709,2)</f>
        <v>0</v>
      </c>
      <c r="P709" s="254">
        <v>0</v>
      </c>
      <c r="Q709" s="254">
        <f>ROUND(E709*P709,2)</f>
        <v>0</v>
      </c>
      <c r="R709" s="256"/>
      <c r="S709" s="256" t="s">
        <v>207</v>
      </c>
      <c r="T709" s="257" t="s">
        <v>207</v>
      </c>
      <c r="U709" s="231">
        <v>1.6E-2</v>
      </c>
      <c r="V709" s="231">
        <f>ROUND(E709*U709,2)</f>
        <v>0.62</v>
      </c>
      <c r="W709" s="231"/>
      <c r="X709" s="231" t="s">
        <v>208</v>
      </c>
      <c r="Y709" s="210"/>
      <c r="Z709" s="210"/>
      <c r="AA709" s="210"/>
      <c r="AB709" s="210"/>
      <c r="AC709" s="210"/>
      <c r="AD709" s="210"/>
      <c r="AE709" s="210"/>
      <c r="AF709" s="210"/>
      <c r="AG709" s="210" t="s">
        <v>209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5">
      <c r="A710" s="244">
        <v>207</v>
      </c>
      <c r="B710" s="245" t="s">
        <v>1369</v>
      </c>
      <c r="C710" s="263" t="s">
        <v>1370</v>
      </c>
      <c r="D710" s="246" t="s">
        <v>206</v>
      </c>
      <c r="E710" s="247">
        <v>38.590499999999999</v>
      </c>
      <c r="F710" s="248"/>
      <c r="G710" s="249">
        <f>ROUND(E710*F710,2)</f>
        <v>0</v>
      </c>
      <c r="H710" s="248"/>
      <c r="I710" s="249">
        <f>ROUND(E710*H710,2)</f>
        <v>0</v>
      </c>
      <c r="J710" s="248"/>
      <c r="K710" s="249">
        <f>ROUND(E710*J710,2)</f>
        <v>0</v>
      </c>
      <c r="L710" s="249">
        <v>15</v>
      </c>
      <c r="M710" s="249">
        <f>G710*(1+L710/100)</f>
        <v>0</v>
      </c>
      <c r="N710" s="247">
        <v>1.9499999999999999E-3</v>
      </c>
      <c r="O710" s="247">
        <f>ROUND(E710*N710,2)</f>
        <v>0.08</v>
      </c>
      <c r="P710" s="247">
        <v>0</v>
      </c>
      <c r="Q710" s="247">
        <f>ROUND(E710*P710,2)</f>
        <v>0</v>
      </c>
      <c r="R710" s="249"/>
      <c r="S710" s="249" t="s">
        <v>207</v>
      </c>
      <c r="T710" s="250" t="s">
        <v>207</v>
      </c>
      <c r="U710" s="231">
        <v>1.05</v>
      </c>
      <c r="V710" s="231">
        <f>ROUND(E710*U710,2)</f>
        <v>40.520000000000003</v>
      </c>
      <c r="W710" s="231"/>
      <c r="X710" s="231" t="s">
        <v>208</v>
      </c>
      <c r="Y710" s="210"/>
      <c r="Z710" s="210"/>
      <c r="AA710" s="210"/>
      <c r="AB710" s="210"/>
      <c r="AC710" s="210"/>
      <c r="AD710" s="210"/>
      <c r="AE710" s="210"/>
      <c r="AF710" s="210"/>
      <c r="AG710" s="210" t="s">
        <v>209</v>
      </c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5">
      <c r="A711" s="227"/>
      <c r="B711" s="228"/>
      <c r="C711" s="267" t="s">
        <v>1371</v>
      </c>
      <c r="D711" s="258"/>
      <c r="E711" s="258"/>
      <c r="F711" s="258"/>
      <c r="G711" s="258"/>
      <c r="H711" s="231"/>
      <c r="I711" s="231"/>
      <c r="J711" s="231"/>
      <c r="K711" s="231"/>
      <c r="L711" s="231"/>
      <c r="M711" s="231"/>
      <c r="N711" s="230"/>
      <c r="O711" s="230"/>
      <c r="P711" s="230"/>
      <c r="Q711" s="230"/>
      <c r="R711" s="231"/>
      <c r="S711" s="231"/>
      <c r="T711" s="231"/>
      <c r="U711" s="231"/>
      <c r="V711" s="231"/>
      <c r="W711" s="231"/>
      <c r="X711" s="231"/>
      <c r="Y711" s="210"/>
      <c r="Z711" s="210"/>
      <c r="AA711" s="210"/>
      <c r="AB711" s="210"/>
      <c r="AC711" s="210"/>
      <c r="AD711" s="210"/>
      <c r="AE711" s="210"/>
      <c r="AF711" s="210"/>
      <c r="AG711" s="210" t="s">
        <v>569</v>
      </c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5">
      <c r="A712" s="227"/>
      <c r="B712" s="228"/>
      <c r="C712" s="264" t="s">
        <v>1372</v>
      </c>
      <c r="D712" s="233"/>
      <c r="E712" s="234"/>
      <c r="F712" s="231"/>
      <c r="G712" s="231"/>
      <c r="H712" s="231"/>
      <c r="I712" s="231"/>
      <c r="J712" s="231"/>
      <c r="K712" s="231"/>
      <c r="L712" s="231"/>
      <c r="M712" s="231"/>
      <c r="N712" s="230"/>
      <c r="O712" s="230"/>
      <c r="P712" s="230"/>
      <c r="Q712" s="230"/>
      <c r="R712" s="231"/>
      <c r="S712" s="231"/>
      <c r="T712" s="231"/>
      <c r="U712" s="231"/>
      <c r="V712" s="231"/>
      <c r="W712" s="231"/>
      <c r="X712" s="231"/>
      <c r="Y712" s="210"/>
      <c r="Z712" s="210"/>
      <c r="AA712" s="210"/>
      <c r="AB712" s="210"/>
      <c r="AC712" s="210"/>
      <c r="AD712" s="210"/>
      <c r="AE712" s="210"/>
      <c r="AF712" s="210"/>
      <c r="AG712" s="210" t="s">
        <v>211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5">
      <c r="A713" s="227"/>
      <c r="B713" s="228"/>
      <c r="C713" s="264" t="s">
        <v>1373</v>
      </c>
      <c r="D713" s="233"/>
      <c r="E713" s="234">
        <v>3.2</v>
      </c>
      <c r="F713" s="231"/>
      <c r="G713" s="231"/>
      <c r="H713" s="231"/>
      <c r="I713" s="231"/>
      <c r="J713" s="231"/>
      <c r="K713" s="231"/>
      <c r="L713" s="231"/>
      <c r="M713" s="231"/>
      <c r="N713" s="230"/>
      <c r="O713" s="230"/>
      <c r="P713" s="230"/>
      <c r="Q713" s="230"/>
      <c r="R713" s="231"/>
      <c r="S713" s="231"/>
      <c r="T713" s="231"/>
      <c r="U713" s="231"/>
      <c r="V713" s="231"/>
      <c r="W713" s="231"/>
      <c r="X713" s="231"/>
      <c r="Y713" s="210"/>
      <c r="Z713" s="210"/>
      <c r="AA713" s="210"/>
      <c r="AB713" s="210"/>
      <c r="AC713" s="210"/>
      <c r="AD713" s="210"/>
      <c r="AE713" s="210"/>
      <c r="AF713" s="210"/>
      <c r="AG713" s="210" t="s">
        <v>211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5">
      <c r="A714" s="227"/>
      <c r="B714" s="228"/>
      <c r="C714" s="264" t="s">
        <v>1374</v>
      </c>
      <c r="D714" s="233"/>
      <c r="E714" s="234">
        <v>15.15</v>
      </c>
      <c r="F714" s="231"/>
      <c r="G714" s="231"/>
      <c r="H714" s="231"/>
      <c r="I714" s="231"/>
      <c r="J714" s="231"/>
      <c r="K714" s="231"/>
      <c r="L714" s="231"/>
      <c r="M714" s="231"/>
      <c r="N714" s="230"/>
      <c r="O714" s="230"/>
      <c r="P714" s="230"/>
      <c r="Q714" s="230"/>
      <c r="R714" s="231"/>
      <c r="S714" s="231"/>
      <c r="T714" s="231"/>
      <c r="U714" s="231"/>
      <c r="V714" s="231"/>
      <c r="W714" s="231"/>
      <c r="X714" s="231"/>
      <c r="Y714" s="210"/>
      <c r="Z714" s="210"/>
      <c r="AA714" s="210"/>
      <c r="AB714" s="210"/>
      <c r="AC714" s="210"/>
      <c r="AD714" s="210"/>
      <c r="AE714" s="210"/>
      <c r="AF714" s="210"/>
      <c r="AG714" s="210" t="s">
        <v>211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5">
      <c r="A715" s="227"/>
      <c r="B715" s="228"/>
      <c r="C715" s="264" t="s">
        <v>1375</v>
      </c>
      <c r="D715" s="233"/>
      <c r="E715" s="234">
        <v>17.899999999999999</v>
      </c>
      <c r="F715" s="231"/>
      <c r="G715" s="231"/>
      <c r="H715" s="231"/>
      <c r="I715" s="231"/>
      <c r="J715" s="231"/>
      <c r="K715" s="231"/>
      <c r="L715" s="231"/>
      <c r="M715" s="231"/>
      <c r="N715" s="230"/>
      <c r="O715" s="230"/>
      <c r="P715" s="230"/>
      <c r="Q715" s="230"/>
      <c r="R715" s="231"/>
      <c r="S715" s="231"/>
      <c r="T715" s="231"/>
      <c r="U715" s="231"/>
      <c r="V715" s="231"/>
      <c r="W715" s="231"/>
      <c r="X715" s="231"/>
      <c r="Y715" s="210"/>
      <c r="Z715" s="210"/>
      <c r="AA715" s="210"/>
      <c r="AB715" s="210"/>
      <c r="AC715" s="210"/>
      <c r="AD715" s="210"/>
      <c r="AE715" s="210"/>
      <c r="AF715" s="210"/>
      <c r="AG715" s="210" t="s">
        <v>211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5">
      <c r="A716" s="227"/>
      <c r="B716" s="228"/>
      <c r="C716" s="264" t="s">
        <v>1376</v>
      </c>
      <c r="D716" s="233"/>
      <c r="E716" s="234"/>
      <c r="F716" s="231"/>
      <c r="G716" s="231"/>
      <c r="H716" s="231"/>
      <c r="I716" s="231"/>
      <c r="J716" s="231"/>
      <c r="K716" s="231"/>
      <c r="L716" s="231"/>
      <c r="M716" s="231"/>
      <c r="N716" s="230"/>
      <c r="O716" s="230"/>
      <c r="P716" s="230"/>
      <c r="Q716" s="230"/>
      <c r="R716" s="231"/>
      <c r="S716" s="231"/>
      <c r="T716" s="231"/>
      <c r="U716" s="231"/>
      <c r="V716" s="231"/>
      <c r="W716" s="231"/>
      <c r="X716" s="231"/>
      <c r="Y716" s="210"/>
      <c r="Z716" s="210"/>
      <c r="AA716" s="210"/>
      <c r="AB716" s="210"/>
      <c r="AC716" s="210"/>
      <c r="AD716" s="210"/>
      <c r="AE716" s="210"/>
      <c r="AF716" s="210"/>
      <c r="AG716" s="210" t="s">
        <v>211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5">
      <c r="A717" s="227"/>
      <c r="B717" s="228"/>
      <c r="C717" s="264" t="s">
        <v>1377</v>
      </c>
      <c r="D717" s="233"/>
      <c r="E717" s="234">
        <v>0.48</v>
      </c>
      <c r="F717" s="231"/>
      <c r="G717" s="231"/>
      <c r="H717" s="231"/>
      <c r="I717" s="231"/>
      <c r="J717" s="231"/>
      <c r="K717" s="231"/>
      <c r="L717" s="231"/>
      <c r="M717" s="231"/>
      <c r="N717" s="230"/>
      <c r="O717" s="230"/>
      <c r="P717" s="230"/>
      <c r="Q717" s="230"/>
      <c r="R717" s="231"/>
      <c r="S717" s="231"/>
      <c r="T717" s="231"/>
      <c r="U717" s="231"/>
      <c r="V717" s="231"/>
      <c r="W717" s="231"/>
      <c r="X717" s="231"/>
      <c r="Y717" s="210"/>
      <c r="Z717" s="210"/>
      <c r="AA717" s="210"/>
      <c r="AB717" s="210"/>
      <c r="AC717" s="210"/>
      <c r="AD717" s="210"/>
      <c r="AE717" s="210"/>
      <c r="AF717" s="210"/>
      <c r="AG717" s="210" t="s">
        <v>211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5">
      <c r="A718" s="227"/>
      <c r="B718" s="228"/>
      <c r="C718" s="264" t="s">
        <v>1378</v>
      </c>
      <c r="D718" s="233"/>
      <c r="E718" s="234">
        <v>0.77249999999999996</v>
      </c>
      <c r="F718" s="231"/>
      <c r="G718" s="231"/>
      <c r="H718" s="231"/>
      <c r="I718" s="231"/>
      <c r="J718" s="231"/>
      <c r="K718" s="231"/>
      <c r="L718" s="231"/>
      <c r="M718" s="231"/>
      <c r="N718" s="230"/>
      <c r="O718" s="230"/>
      <c r="P718" s="230"/>
      <c r="Q718" s="230"/>
      <c r="R718" s="231"/>
      <c r="S718" s="231"/>
      <c r="T718" s="231"/>
      <c r="U718" s="231"/>
      <c r="V718" s="231"/>
      <c r="W718" s="231"/>
      <c r="X718" s="231"/>
      <c r="Y718" s="210"/>
      <c r="Z718" s="210"/>
      <c r="AA718" s="210"/>
      <c r="AB718" s="210"/>
      <c r="AC718" s="210"/>
      <c r="AD718" s="210"/>
      <c r="AE718" s="210"/>
      <c r="AF718" s="210"/>
      <c r="AG718" s="210" t="s">
        <v>211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5">
      <c r="A719" s="227"/>
      <c r="B719" s="228"/>
      <c r="C719" s="264" t="s">
        <v>1379</v>
      </c>
      <c r="D719" s="233"/>
      <c r="E719" s="234">
        <v>1.0880000000000001</v>
      </c>
      <c r="F719" s="231"/>
      <c r="G719" s="231"/>
      <c r="H719" s="231"/>
      <c r="I719" s="231"/>
      <c r="J719" s="231"/>
      <c r="K719" s="231"/>
      <c r="L719" s="231"/>
      <c r="M719" s="231"/>
      <c r="N719" s="230"/>
      <c r="O719" s="230"/>
      <c r="P719" s="230"/>
      <c r="Q719" s="230"/>
      <c r="R719" s="231"/>
      <c r="S719" s="231"/>
      <c r="T719" s="231"/>
      <c r="U719" s="231"/>
      <c r="V719" s="231"/>
      <c r="W719" s="231"/>
      <c r="X719" s="231"/>
      <c r="Y719" s="210"/>
      <c r="Z719" s="210"/>
      <c r="AA719" s="210"/>
      <c r="AB719" s="210"/>
      <c r="AC719" s="210"/>
      <c r="AD719" s="210"/>
      <c r="AE719" s="210"/>
      <c r="AF719" s="210"/>
      <c r="AG719" s="210" t="s">
        <v>211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5">
      <c r="A720" s="227">
        <v>208</v>
      </c>
      <c r="B720" s="228" t="s">
        <v>1380</v>
      </c>
      <c r="C720" s="277" t="s">
        <v>1381</v>
      </c>
      <c r="D720" s="229" t="s">
        <v>0</v>
      </c>
      <c r="E720" s="276"/>
      <c r="F720" s="232"/>
      <c r="G720" s="231">
        <f>ROUND(E720*F720,2)</f>
        <v>0</v>
      </c>
      <c r="H720" s="232"/>
      <c r="I720" s="231">
        <f>ROUND(E720*H720,2)</f>
        <v>0</v>
      </c>
      <c r="J720" s="232"/>
      <c r="K720" s="231">
        <f>ROUND(E720*J720,2)</f>
        <v>0</v>
      </c>
      <c r="L720" s="231">
        <v>15</v>
      </c>
      <c r="M720" s="231">
        <f>G720*(1+L720/100)</f>
        <v>0</v>
      </c>
      <c r="N720" s="230">
        <v>0</v>
      </c>
      <c r="O720" s="230">
        <f>ROUND(E720*N720,2)</f>
        <v>0</v>
      </c>
      <c r="P720" s="230">
        <v>0</v>
      </c>
      <c r="Q720" s="230">
        <f>ROUND(E720*P720,2)</f>
        <v>0</v>
      </c>
      <c r="R720" s="231"/>
      <c r="S720" s="231" t="s">
        <v>207</v>
      </c>
      <c r="T720" s="231" t="s">
        <v>207</v>
      </c>
      <c r="U720" s="231">
        <v>0</v>
      </c>
      <c r="V720" s="231">
        <f>ROUND(E720*U720,2)</f>
        <v>0</v>
      </c>
      <c r="W720" s="231"/>
      <c r="X720" s="231" t="s">
        <v>933</v>
      </c>
      <c r="Y720" s="210"/>
      <c r="Z720" s="210"/>
      <c r="AA720" s="210"/>
      <c r="AB720" s="210"/>
      <c r="AC720" s="210"/>
      <c r="AD720" s="210"/>
      <c r="AE720" s="210"/>
      <c r="AF720" s="210"/>
      <c r="AG720" s="210" t="s">
        <v>934</v>
      </c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x14ac:dyDescent="0.25">
      <c r="A721" s="238" t="s">
        <v>202</v>
      </c>
      <c r="B721" s="239" t="s">
        <v>157</v>
      </c>
      <c r="C721" s="262" t="s">
        <v>158</v>
      </c>
      <c r="D721" s="240"/>
      <c r="E721" s="241"/>
      <c r="F721" s="242"/>
      <c r="G721" s="242">
        <f>SUMIF(AG722:AG752,"&lt;&gt;NOR",G722:G752)</f>
        <v>0</v>
      </c>
      <c r="H721" s="242"/>
      <c r="I721" s="242">
        <f>SUM(I722:I752)</f>
        <v>0</v>
      </c>
      <c r="J721" s="242"/>
      <c r="K721" s="242">
        <f>SUM(K722:K752)</f>
        <v>0</v>
      </c>
      <c r="L721" s="242"/>
      <c r="M721" s="242">
        <f>SUM(M722:M752)</f>
        <v>0</v>
      </c>
      <c r="N721" s="241"/>
      <c r="O721" s="241">
        <f>SUM(O722:O752)</f>
        <v>2.42</v>
      </c>
      <c r="P721" s="241"/>
      <c r="Q721" s="241">
        <f>SUM(Q722:Q752)</f>
        <v>0</v>
      </c>
      <c r="R721" s="242"/>
      <c r="S721" s="242"/>
      <c r="T721" s="243"/>
      <c r="U721" s="237"/>
      <c r="V721" s="237">
        <f>SUM(V722:V752)</f>
        <v>131.76999999999998</v>
      </c>
      <c r="W721" s="237"/>
      <c r="X721" s="237"/>
      <c r="AG721" t="s">
        <v>203</v>
      </c>
    </row>
    <row r="722" spans="1:60" outlineLevel="1" x14ac:dyDescent="0.25">
      <c r="A722" s="244">
        <v>209</v>
      </c>
      <c r="B722" s="245" t="s">
        <v>1382</v>
      </c>
      <c r="C722" s="263" t="s">
        <v>1383</v>
      </c>
      <c r="D722" s="246" t="s">
        <v>206</v>
      </c>
      <c r="E722" s="247">
        <v>92.505200000000002</v>
      </c>
      <c r="F722" s="248"/>
      <c r="G722" s="249">
        <f>ROUND(E722*F722,2)</f>
        <v>0</v>
      </c>
      <c r="H722" s="248"/>
      <c r="I722" s="249">
        <f>ROUND(E722*H722,2)</f>
        <v>0</v>
      </c>
      <c r="J722" s="248"/>
      <c r="K722" s="249">
        <f>ROUND(E722*J722,2)</f>
        <v>0</v>
      </c>
      <c r="L722" s="249">
        <v>15</v>
      </c>
      <c r="M722" s="249">
        <f>G722*(1+L722/100)</f>
        <v>0</v>
      </c>
      <c r="N722" s="247">
        <v>2.1000000000000001E-4</v>
      </c>
      <c r="O722" s="247">
        <f>ROUND(E722*N722,2)</f>
        <v>0.02</v>
      </c>
      <c r="P722" s="247">
        <v>0</v>
      </c>
      <c r="Q722" s="247">
        <f>ROUND(E722*P722,2)</f>
        <v>0</v>
      </c>
      <c r="R722" s="249"/>
      <c r="S722" s="249" t="s">
        <v>207</v>
      </c>
      <c r="T722" s="250" t="s">
        <v>207</v>
      </c>
      <c r="U722" s="231">
        <v>0.05</v>
      </c>
      <c r="V722" s="231">
        <f>ROUND(E722*U722,2)</f>
        <v>4.63</v>
      </c>
      <c r="W722" s="231"/>
      <c r="X722" s="231" t="s">
        <v>208</v>
      </c>
      <c r="Y722" s="210"/>
      <c r="Z722" s="210"/>
      <c r="AA722" s="210"/>
      <c r="AB722" s="210"/>
      <c r="AC722" s="210"/>
      <c r="AD722" s="210"/>
      <c r="AE722" s="210"/>
      <c r="AF722" s="210"/>
      <c r="AG722" s="210" t="s">
        <v>209</v>
      </c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5">
      <c r="A723" s="227"/>
      <c r="B723" s="228"/>
      <c r="C723" s="267" t="s">
        <v>1384</v>
      </c>
      <c r="D723" s="258"/>
      <c r="E723" s="258"/>
      <c r="F723" s="258"/>
      <c r="G723" s="258"/>
      <c r="H723" s="231"/>
      <c r="I723" s="231"/>
      <c r="J723" s="231"/>
      <c r="K723" s="231"/>
      <c r="L723" s="231"/>
      <c r="M723" s="231"/>
      <c r="N723" s="230"/>
      <c r="O723" s="230"/>
      <c r="P723" s="230"/>
      <c r="Q723" s="230"/>
      <c r="R723" s="231"/>
      <c r="S723" s="231"/>
      <c r="T723" s="231"/>
      <c r="U723" s="231"/>
      <c r="V723" s="231"/>
      <c r="W723" s="231"/>
      <c r="X723" s="231"/>
      <c r="Y723" s="210"/>
      <c r="Z723" s="210"/>
      <c r="AA723" s="210"/>
      <c r="AB723" s="210"/>
      <c r="AC723" s="210"/>
      <c r="AD723" s="210"/>
      <c r="AE723" s="210"/>
      <c r="AF723" s="210"/>
      <c r="AG723" s="210" t="s">
        <v>569</v>
      </c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5">
      <c r="A724" s="227"/>
      <c r="B724" s="228"/>
      <c r="C724" s="264" t="s">
        <v>1385</v>
      </c>
      <c r="D724" s="233"/>
      <c r="E724" s="234">
        <v>92.505200000000002</v>
      </c>
      <c r="F724" s="231"/>
      <c r="G724" s="231"/>
      <c r="H724" s="231"/>
      <c r="I724" s="231"/>
      <c r="J724" s="231"/>
      <c r="K724" s="231"/>
      <c r="L724" s="231"/>
      <c r="M724" s="231"/>
      <c r="N724" s="230"/>
      <c r="O724" s="230"/>
      <c r="P724" s="230"/>
      <c r="Q724" s="230"/>
      <c r="R724" s="231"/>
      <c r="S724" s="231"/>
      <c r="T724" s="231"/>
      <c r="U724" s="231"/>
      <c r="V724" s="231"/>
      <c r="W724" s="231"/>
      <c r="X724" s="231"/>
      <c r="Y724" s="210"/>
      <c r="Z724" s="210"/>
      <c r="AA724" s="210"/>
      <c r="AB724" s="210"/>
      <c r="AC724" s="210"/>
      <c r="AD724" s="210"/>
      <c r="AE724" s="210"/>
      <c r="AF724" s="210"/>
      <c r="AG724" s="210" t="s">
        <v>211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5">
      <c r="A725" s="244">
        <v>210</v>
      </c>
      <c r="B725" s="245" t="s">
        <v>1386</v>
      </c>
      <c r="C725" s="263" t="s">
        <v>1387</v>
      </c>
      <c r="D725" s="246" t="s">
        <v>206</v>
      </c>
      <c r="E725" s="247">
        <v>7.1694000000000004</v>
      </c>
      <c r="F725" s="248"/>
      <c r="G725" s="249">
        <f>ROUND(E725*F725,2)</f>
        <v>0</v>
      </c>
      <c r="H725" s="248"/>
      <c r="I725" s="249">
        <f>ROUND(E725*H725,2)</f>
        <v>0</v>
      </c>
      <c r="J725" s="248"/>
      <c r="K725" s="249">
        <f>ROUND(E725*J725,2)</f>
        <v>0</v>
      </c>
      <c r="L725" s="249">
        <v>15</v>
      </c>
      <c r="M725" s="249">
        <f>G725*(1+L725/100)</f>
        <v>0</v>
      </c>
      <c r="N725" s="247">
        <v>5.0299999999999997E-3</v>
      </c>
      <c r="O725" s="247">
        <f>ROUND(E725*N725,2)</f>
        <v>0.04</v>
      </c>
      <c r="P725" s="247">
        <v>0</v>
      </c>
      <c r="Q725" s="247">
        <f>ROUND(E725*P725,2)</f>
        <v>0</v>
      </c>
      <c r="R725" s="249"/>
      <c r="S725" s="249" t="s">
        <v>207</v>
      </c>
      <c r="T725" s="250" t="s">
        <v>207</v>
      </c>
      <c r="U725" s="231">
        <v>1.0746</v>
      </c>
      <c r="V725" s="231">
        <f>ROUND(E725*U725,2)</f>
        <v>7.7</v>
      </c>
      <c r="W725" s="231"/>
      <c r="X725" s="231" t="s">
        <v>208</v>
      </c>
      <c r="Y725" s="210"/>
      <c r="Z725" s="210"/>
      <c r="AA725" s="210"/>
      <c r="AB725" s="210"/>
      <c r="AC725" s="210"/>
      <c r="AD725" s="210"/>
      <c r="AE725" s="210"/>
      <c r="AF725" s="210"/>
      <c r="AG725" s="210" t="s">
        <v>209</v>
      </c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5">
      <c r="A726" s="227"/>
      <c r="B726" s="228"/>
      <c r="C726" s="264" t="s">
        <v>1388</v>
      </c>
      <c r="D726" s="233"/>
      <c r="E726" s="234"/>
      <c r="F726" s="231"/>
      <c r="G726" s="231"/>
      <c r="H726" s="231"/>
      <c r="I726" s="231"/>
      <c r="J726" s="231"/>
      <c r="K726" s="231"/>
      <c r="L726" s="231"/>
      <c r="M726" s="231"/>
      <c r="N726" s="230"/>
      <c r="O726" s="230"/>
      <c r="P726" s="230"/>
      <c r="Q726" s="230"/>
      <c r="R726" s="231"/>
      <c r="S726" s="231"/>
      <c r="T726" s="231"/>
      <c r="U726" s="231"/>
      <c r="V726" s="231"/>
      <c r="W726" s="231"/>
      <c r="X726" s="231"/>
      <c r="Y726" s="210"/>
      <c r="Z726" s="210"/>
      <c r="AA726" s="210"/>
      <c r="AB726" s="210"/>
      <c r="AC726" s="210"/>
      <c r="AD726" s="210"/>
      <c r="AE726" s="210"/>
      <c r="AF726" s="210"/>
      <c r="AG726" s="210" t="s">
        <v>211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5">
      <c r="A727" s="227"/>
      <c r="B727" s="228"/>
      <c r="C727" s="264" t="s">
        <v>1389</v>
      </c>
      <c r="D727" s="233"/>
      <c r="E727" s="234">
        <v>2.3633999999999999</v>
      </c>
      <c r="F727" s="231"/>
      <c r="G727" s="231"/>
      <c r="H727" s="231"/>
      <c r="I727" s="231"/>
      <c r="J727" s="231"/>
      <c r="K727" s="231"/>
      <c r="L727" s="231"/>
      <c r="M727" s="231"/>
      <c r="N727" s="230"/>
      <c r="O727" s="230"/>
      <c r="P727" s="230"/>
      <c r="Q727" s="230"/>
      <c r="R727" s="231"/>
      <c r="S727" s="231"/>
      <c r="T727" s="231"/>
      <c r="U727" s="231"/>
      <c r="V727" s="231"/>
      <c r="W727" s="231"/>
      <c r="X727" s="231"/>
      <c r="Y727" s="210"/>
      <c r="Z727" s="210"/>
      <c r="AA727" s="210"/>
      <c r="AB727" s="210"/>
      <c r="AC727" s="210"/>
      <c r="AD727" s="210"/>
      <c r="AE727" s="210"/>
      <c r="AF727" s="210"/>
      <c r="AG727" s="210" t="s">
        <v>211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5">
      <c r="A728" s="227"/>
      <c r="B728" s="228"/>
      <c r="C728" s="264" t="s">
        <v>1390</v>
      </c>
      <c r="D728" s="233"/>
      <c r="E728" s="234">
        <v>2.3639999999999999</v>
      </c>
      <c r="F728" s="231"/>
      <c r="G728" s="231"/>
      <c r="H728" s="231"/>
      <c r="I728" s="231"/>
      <c r="J728" s="231"/>
      <c r="K728" s="231"/>
      <c r="L728" s="231"/>
      <c r="M728" s="231"/>
      <c r="N728" s="230"/>
      <c r="O728" s="230"/>
      <c r="P728" s="230"/>
      <c r="Q728" s="230"/>
      <c r="R728" s="231"/>
      <c r="S728" s="231"/>
      <c r="T728" s="231"/>
      <c r="U728" s="231"/>
      <c r="V728" s="231"/>
      <c r="W728" s="231"/>
      <c r="X728" s="231"/>
      <c r="Y728" s="210"/>
      <c r="Z728" s="210"/>
      <c r="AA728" s="210"/>
      <c r="AB728" s="210"/>
      <c r="AC728" s="210"/>
      <c r="AD728" s="210"/>
      <c r="AE728" s="210"/>
      <c r="AF728" s="210"/>
      <c r="AG728" s="210" t="s">
        <v>211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5">
      <c r="A729" s="227"/>
      <c r="B729" s="228"/>
      <c r="C729" s="264" t="s">
        <v>1391</v>
      </c>
      <c r="D729" s="233"/>
      <c r="E729" s="234">
        <v>2.4420000000000002</v>
      </c>
      <c r="F729" s="231"/>
      <c r="G729" s="231"/>
      <c r="H729" s="231"/>
      <c r="I729" s="231"/>
      <c r="J729" s="231"/>
      <c r="K729" s="231"/>
      <c r="L729" s="231"/>
      <c r="M729" s="231"/>
      <c r="N729" s="230"/>
      <c r="O729" s="230"/>
      <c r="P729" s="230"/>
      <c r="Q729" s="230"/>
      <c r="R729" s="231"/>
      <c r="S729" s="231"/>
      <c r="T729" s="231"/>
      <c r="U729" s="231"/>
      <c r="V729" s="231"/>
      <c r="W729" s="231"/>
      <c r="X729" s="231"/>
      <c r="Y729" s="210"/>
      <c r="Z729" s="210"/>
      <c r="AA729" s="210"/>
      <c r="AB729" s="210"/>
      <c r="AC729" s="210"/>
      <c r="AD729" s="210"/>
      <c r="AE729" s="210"/>
      <c r="AF729" s="210"/>
      <c r="AG729" s="210" t="s">
        <v>211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5">
      <c r="A730" s="244">
        <v>211</v>
      </c>
      <c r="B730" s="245" t="s">
        <v>1392</v>
      </c>
      <c r="C730" s="263" t="s">
        <v>1393</v>
      </c>
      <c r="D730" s="246" t="s">
        <v>206</v>
      </c>
      <c r="E730" s="247">
        <v>85.335800000000006</v>
      </c>
      <c r="F730" s="248"/>
      <c r="G730" s="249">
        <f>ROUND(E730*F730,2)</f>
        <v>0</v>
      </c>
      <c r="H730" s="248"/>
      <c r="I730" s="249">
        <f>ROUND(E730*H730,2)</f>
        <v>0</v>
      </c>
      <c r="J730" s="248"/>
      <c r="K730" s="249">
        <f>ROUND(E730*J730,2)</f>
        <v>0</v>
      </c>
      <c r="L730" s="249">
        <v>15</v>
      </c>
      <c r="M730" s="249">
        <f>G730*(1+L730/100)</f>
        <v>0</v>
      </c>
      <c r="N730" s="247">
        <v>5.3499999999999997E-3</v>
      </c>
      <c r="O730" s="247">
        <f>ROUND(E730*N730,2)</f>
        <v>0.46</v>
      </c>
      <c r="P730" s="247">
        <v>0</v>
      </c>
      <c r="Q730" s="247">
        <f>ROUND(E730*P730,2)</f>
        <v>0</v>
      </c>
      <c r="R730" s="249"/>
      <c r="S730" s="249" t="s">
        <v>207</v>
      </c>
      <c r="T730" s="250" t="s">
        <v>207</v>
      </c>
      <c r="U730" s="231">
        <v>1.29</v>
      </c>
      <c r="V730" s="231">
        <f>ROUND(E730*U730,2)</f>
        <v>110.08</v>
      </c>
      <c r="W730" s="231"/>
      <c r="X730" s="231" t="s">
        <v>208</v>
      </c>
      <c r="Y730" s="210"/>
      <c r="Z730" s="210"/>
      <c r="AA730" s="210"/>
      <c r="AB730" s="210"/>
      <c r="AC730" s="210"/>
      <c r="AD730" s="210"/>
      <c r="AE730" s="210"/>
      <c r="AF730" s="210"/>
      <c r="AG730" s="210" t="s">
        <v>209</v>
      </c>
      <c r="AH730" s="210"/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5">
      <c r="A731" s="227"/>
      <c r="B731" s="228"/>
      <c r="C731" s="264" t="s">
        <v>264</v>
      </c>
      <c r="D731" s="233"/>
      <c r="E731" s="234"/>
      <c r="F731" s="231"/>
      <c r="G731" s="231"/>
      <c r="H731" s="231"/>
      <c r="I731" s="231"/>
      <c r="J731" s="231"/>
      <c r="K731" s="231"/>
      <c r="L731" s="231"/>
      <c r="M731" s="231"/>
      <c r="N731" s="230"/>
      <c r="O731" s="230"/>
      <c r="P731" s="230"/>
      <c r="Q731" s="230"/>
      <c r="R731" s="231"/>
      <c r="S731" s="231"/>
      <c r="T731" s="231"/>
      <c r="U731" s="231"/>
      <c r="V731" s="231"/>
      <c r="W731" s="231"/>
      <c r="X731" s="231"/>
      <c r="Y731" s="210"/>
      <c r="Z731" s="210"/>
      <c r="AA731" s="210"/>
      <c r="AB731" s="210"/>
      <c r="AC731" s="210"/>
      <c r="AD731" s="210"/>
      <c r="AE731" s="210"/>
      <c r="AF731" s="210"/>
      <c r="AG731" s="210" t="s">
        <v>211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5">
      <c r="A732" s="227"/>
      <c r="B732" s="228"/>
      <c r="C732" s="264" t="s">
        <v>1394</v>
      </c>
      <c r="D732" s="233"/>
      <c r="E732" s="234">
        <v>18.39</v>
      </c>
      <c r="F732" s="231"/>
      <c r="G732" s="231"/>
      <c r="H732" s="231"/>
      <c r="I732" s="231"/>
      <c r="J732" s="231"/>
      <c r="K732" s="231"/>
      <c r="L732" s="231"/>
      <c r="M732" s="231"/>
      <c r="N732" s="230"/>
      <c r="O732" s="230"/>
      <c r="P732" s="230"/>
      <c r="Q732" s="230"/>
      <c r="R732" s="231"/>
      <c r="S732" s="231"/>
      <c r="T732" s="231"/>
      <c r="U732" s="231"/>
      <c r="V732" s="231"/>
      <c r="W732" s="231"/>
      <c r="X732" s="231"/>
      <c r="Y732" s="210"/>
      <c r="Z732" s="210"/>
      <c r="AA732" s="210"/>
      <c r="AB732" s="210"/>
      <c r="AC732" s="210"/>
      <c r="AD732" s="210"/>
      <c r="AE732" s="210"/>
      <c r="AF732" s="210"/>
      <c r="AG732" s="210" t="s">
        <v>211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5">
      <c r="A733" s="227"/>
      <c r="B733" s="228"/>
      <c r="C733" s="264" t="s">
        <v>1395</v>
      </c>
      <c r="D733" s="233"/>
      <c r="E733" s="234">
        <v>-2.4620000000000002</v>
      </c>
      <c r="F733" s="231"/>
      <c r="G733" s="231"/>
      <c r="H733" s="231"/>
      <c r="I733" s="231"/>
      <c r="J733" s="231"/>
      <c r="K733" s="231"/>
      <c r="L733" s="231"/>
      <c r="M733" s="231"/>
      <c r="N733" s="230"/>
      <c r="O733" s="230"/>
      <c r="P733" s="230"/>
      <c r="Q733" s="230"/>
      <c r="R733" s="231"/>
      <c r="S733" s="231"/>
      <c r="T733" s="231"/>
      <c r="U733" s="231"/>
      <c r="V733" s="231"/>
      <c r="W733" s="231"/>
      <c r="X733" s="231"/>
      <c r="Y733" s="210"/>
      <c r="Z733" s="210"/>
      <c r="AA733" s="210"/>
      <c r="AB733" s="210"/>
      <c r="AC733" s="210"/>
      <c r="AD733" s="210"/>
      <c r="AE733" s="210"/>
      <c r="AF733" s="210"/>
      <c r="AG733" s="210" t="s">
        <v>211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5">
      <c r="A734" s="227"/>
      <c r="B734" s="228"/>
      <c r="C734" s="264" t="s">
        <v>275</v>
      </c>
      <c r="D734" s="233"/>
      <c r="E734" s="234"/>
      <c r="F734" s="231"/>
      <c r="G734" s="231"/>
      <c r="H734" s="231"/>
      <c r="I734" s="231"/>
      <c r="J734" s="231"/>
      <c r="K734" s="231"/>
      <c r="L734" s="231"/>
      <c r="M734" s="231"/>
      <c r="N734" s="230"/>
      <c r="O734" s="230"/>
      <c r="P734" s="230"/>
      <c r="Q734" s="230"/>
      <c r="R734" s="231"/>
      <c r="S734" s="231"/>
      <c r="T734" s="231"/>
      <c r="U734" s="231"/>
      <c r="V734" s="231"/>
      <c r="W734" s="231"/>
      <c r="X734" s="231"/>
      <c r="Y734" s="210"/>
      <c r="Z734" s="210"/>
      <c r="AA734" s="210"/>
      <c r="AB734" s="210"/>
      <c r="AC734" s="210"/>
      <c r="AD734" s="210"/>
      <c r="AE734" s="210"/>
      <c r="AF734" s="210"/>
      <c r="AG734" s="210" t="s">
        <v>211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5">
      <c r="A735" s="227"/>
      <c r="B735" s="228"/>
      <c r="C735" s="264" t="s">
        <v>1396</v>
      </c>
      <c r="D735" s="233"/>
      <c r="E735" s="234">
        <v>25.162800000000001</v>
      </c>
      <c r="F735" s="231"/>
      <c r="G735" s="231"/>
      <c r="H735" s="231"/>
      <c r="I735" s="231"/>
      <c r="J735" s="231"/>
      <c r="K735" s="231"/>
      <c r="L735" s="231"/>
      <c r="M735" s="231"/>
      <c r="N735" s="230"/>
      <c r="O735" s="230"/>
      <c r="P735" s="230"/>
      <c r="Q735" s="230"/>
      <c r="R735" s="231"/>
      <c r="S735" s="231"/>
      <c r="T735" s="231"/>
      <c r="U735" s="231"/>
      <c r="V735" s="231"/>
      <c r="W735" s="231"/>
      <c r="X735" s="231"/>
      <c r="Y735" s="210"/>
      <c r="Z735" s="210"/>
      <c r="AA735" s="210"/>
      <c r="AB735" s="210"/>
      <c r="AC735" s="210"/>
      <c r="AD735" s="210"/>
      <c r="AE735" s="210"/>
      <c r="AF735" s="210"/>
      <c r="AG735" s="210" t="s">
        <v>211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5">
      <c r="A736" s="227"/>
      <c r="B736" s="228"/>
      <c r="C736" s="264" t="s">
        <v>1397</v>
      </c>
      <c r="D736" s="233"/>
      <c r="E736" s="234">
        <v>-2.2730000000000001</v>
      </c>
      <c r="F736" s="231"/>
      <c r="G736" s="231"/>
      <c r="H736" s="231"/>
      <c r="I736" s="231"/>
      <c r="J736" s="231"/>
      <c r="K736" s="231"/>
      <c r="L736" s="231"/>
      <c r="M736" s="231"/>
      <c r="N736" s="230"/>
      <c r="O736" s="230"/>
      <c r="P736" s="230"/>
      <c r="Q736" s="230"/>
      <c r="R736" s="231"/>
      <c r="S736" s="231"/>
      <c r="T736" s="231"/>
      <c r="U736" s="231"/>
      <c r="V736" s="231"/>
      <c r="W736" s="231"/>
      <c r="X736" s="231"/>
      <c r="Y736" s="210"/>
      <c r="Z736" s="210"/>
      <c r="AA736" s="210"/>
      <c r="AB736" s="210"/>
      <c r="AC736" s="210"/>
      <c r="AD736" s="210"/>
      <c r="AE736" s="210"/>
      <c r="AF736" s="210"/>
      <c r="AG736" s="210" t="s">
        <v>211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5">
      <c r="A737" s="227"/>
      <c r="B737" s="228"/>
      <c r="C737" s="264" t="s">
        <v>278</v>
      </c>
      <c r="D737" s="233"/>
      <c r="E737" s="234"/>
      <c r="F737" s="231"/>
      <c r="G737" s="231"/>
      <c r="H737" s="231"/>
      <c r="I737" s="231"/>
      <c r="J737" s="231"/>
      <c r="K737" s="231"/>
      <c r="L737" s="231"/>
      <c r="M737" s="231"/>
      <c r="N737" s="230"/>
      <c r="O737" s="230"/>
      <c r="P737" s="230"/>
      <c r="Q737" s="230"/>
      <c r="R737" s="231"/>
      <c r="S737" s="231"/>
      <c r="T737" s="231"/>
      <c r="U737" s="231"/>
      <c r="V737" s="231"/>
      <c r="W737" s="231"/>
      <c r="X737" s="231"/>
      <c r="Y737" s="210"/>
      <c r="Z737" s="210"/>
      <c r="AA737" s="210"/>
      <c r="AB737" s="210"/>
      <c r="AC737" s="210"/>
      <c r="AD737" s="210"/>
      <c r="AE737" s="210"/>
      <c r="AF737" s="210"/>
      <c r="AG737" s="210" t="s">
        <v>211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1" x14ac:dyDescent="0.25">
      <c r="A738" s="227"/>
      <c r="B738" s="228"/>
      <c r="C738" s="264" t="s">
        <v>1398</v>
      </c>
      <c r="D738" s="233"/>
      <c r="E738" s="234">
        <v>23.155000000000001</v>
      </c>
      <c r="F738" s="231"/>
      <c r="G738" s="231"/>
      <c r="H738" s="231"/>
      <c r="I738" s="231"/>
      <c r="J738" s="231"/>
      <c r="K738" s="231"/>
      <c r="L738" s="231"/>
      <c r="M738" s="231"/>
      <c r="N738" s="230"/>
      <c r="O738" s="230"/>
      <c r="P738" s="230"/>
      <c r="Q738" s="230"/>
      <c r="R738" s="231"/>
      <c r="S738" s="231"/>
      <c r="T738" s="231"/>
      <c r="U738" s="231"/>
      <c r="V738" s="231"/>
      <c r="W738" s="231"/>
      <c r="X738" s="231"/>
      <c r="Y738" s="210"/>
      <c r="Z738" s="210"/>
      <c r="AA738" s="210"/>
      <c r="AB738" s="210"/>
      <c r="AC738" s="210"/>
      <c r="AD738" s="210"/>
      <c r="AE738" s="210"/>
      <c r="AF738" s="210"/>
      <c r="AG738" s="210" t="s">
        <v>211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5">
      <c r="A739" s="227"/>
      <c r="B739" s="228"/>
      <c r="C739" s="264" t="s">
        <v>260</v>
      </c>
      <c r="D739" s="233"/>
      <c r="E739" s="234"/>
      <c r="F739" s="231"/>
      <c r="G739" s="231"/>
      <c r="H739" s="231"/>
      <c r="I739" s="231"/>
      <c r="J739" s="231"/>
      <c r="K739" s="231"/>
      <c r="L739" s="231"/>
      <c r="M739" s="231"/>
      <c r="N739" s="230"/>
      <c r="O739" s="230"/>
      <c r="P739" s="230"/>
      <c r="Q739" s="230"/>
      <c r="R739" s="231"/>
      <c r="S739" s="231"/>
      <c r="T739" s="231"/>
      <c r="U739" s="231"/>
      <c r="V739" s="231"/>
      <c r="W739" s="231"/>
      <c r="X739" s="231"/>
      <c r="Y739" s="210"/>
      <c r="Z739" s="210"/>
      <c r="AA739" s="210"/>
      <c r="AB739" s="210"/>
      <c r="AC739" s="210"/>
      <c r="AD739" s="210"/>
      <c r="AE739" s="210"/>
      <c r="AF739" s="210"/>
      <c r="AG739" s="210" t="s">
        <v>211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5">
      <c r="A740" s="227"/>
      <c r="B740" s="228"/>
      <c r="C740" s="264" t="s">
        <v>1399</v>
      </c>
      <c r="D740" s="233"/>
      <c r="E740" s="234">
        <v>23.363</v>
      </c>
      <c r="F740" s="231"/>
      <c r="G740" s="231"/>
      <c r="H740" s="231"/>
      <c r="I740" s="231"/>
      <c r="J740" s="231"/>
      <c r="K740" s="231"/>
      <c r="L740" s="231"/>
      <c r="M740" s="231"/>
      <c r="N740" s="230"/>
      <c r="O740" s="230"/>
      <c r="P740" s="230"/>
      <c r="Q740" s="230"/>
      <c r="R740" s="231"/>
      <c r="S740" s="231"/>
      <c r="T740" s="231"/>
      <c r="U740" s="231"/>
      <c r="V740" s="231"/>
      <c r="W740" s="231"/>
      <c r="X740" s="231"/>
      <c r="Y740" s="210"/>
      <c r="Z740" s="210"/>
      <c r="AA740" s="210"/>
      <c r="AB740" s="210"/>
      <c r="AC740" s="210"/>
      <c r="AD740" s="210"/>
      <c r="AE740" s="210"/>
      <c r="AF740" s="210"/>
      <c r="AG740" s="210" t="s">
        <v>211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1" x14ac:dyDescent="0.25">
      <c r="A741" s="244">
        <v>212</v>
      </c>
      <c r="B741" s="245" t="s">
        <v>1400</v>
      </c>
      <c r="C741" s="263" t="s">
        <v>1401</v>
      </c>
      <c r="D741" s="246" t="s">
        <v>252</v>
      </c>
      <c r="E741" s="247">
        <v>77.977999999999994</v>
      </c>
      <c r="F741" s="248"/>
      <c r="G741" s="249">
        <f>ROUND(E741*F741,2)</f>
        <v>0</v>
      </c>
      <c r="H741" s="248"/>
      <c r="I741" s="249">
        <f>ROUND(E741*H741,2)</f>
        <v>0</v>
      </c>
      <c r="J741" s="248"/>
      <c r="K741" s="249">
        <f>ROUND(E741*J741,2)</f>
        <v>0</v>
      </c>
      <c r="L741" s="249">
        <v>15</v>
      </c>
      <c r="M741" s="249">
        <f>G741*(1+L741/100)</f>
        <v>0</v>
      </c>
      <c r="N741" s="247">
        <v>0</v>
      </c>
      <c r="O741" s="247">
        <f>ROUND(E741*N741,2)</f>
        <v>0</v>
      </c>
      <c r="P741" s="247">
        <v>0</v>
      </c>
      <c r="Q741" s="247">
        <f>ROUND(E741*P741,2)</f>
        <v>0</v>
      </c>
      <c r="R741" s="249"/>
      <c r="S741" s="249" t="s">
        <v>207</v>
      </c>
      <c r="T741" s="250" t="s">
        <v>207</v>
      </c>
      <c r="U741" s="231">
        <v>0.12</v>
      </c>
      <c r="V741" s="231">
        <f>ROUND(E741*U741,2)</f>
        <v>9.36</v>
      </c>
      <c r="W741" s="231"/>
      <c r="X741" s="231" t="s">
        <v>208</v>
      </c>
      <c r="Y741" s="210"/>
      <c r="Z741" s="210"/>
      <c r="AA741" s="210"/>
      <c r="AB741" s="210"/>
      <c r="AC741" s="210"/>
      <c r="AD741" s="210"/>
      <c r="AE741" s="210"/>
      <c r="AF741" s="210"/>
      <c r="AG741" s="210" t="s">
        <v>209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5">
      <c r="A742" s="227"/>
      <c r="B742" s="228"/>
      <c r="C742" s="264" t="s">
        <v>1402</v>
      </c>
      <c r="D742" s="233"/>
      <c r="E742" s="234">
        <v>19.98</v>
      </c>
      <c r="F742" s="231"/>
      <c r="G742" s="231"/>
      <c r="H742" s="231"/>
      <c r="I742" s="231"/>
      <c r="J742" s="231"/>
      <c r="K742" s="231"/>
      <c r="L742" s="231"/>
      <c r="M742" s="231"/>
      <c r="N742" s="230"/>
      <c r="O742" s="230"/>
      <c r="P742" s="230"/>
      <c r="Q742" s="230"/>
      <c r="R742" s="231"/>
      <c r="S742" s="231"/>
      <c r="T742" s="231"/>
      <c r="U742" s="231"/>
      <c r="V742" s="231"/>
      <c r="W742" s="231"/>
      <c r="X742" s="231"/>
      <c r="Y742" s="210"/>
      <c r="Z742" s="210"/>
      <c r="AA742" s="210"/>
      <c r="AB742" s="210"/>
      <c r="AC742" s="210"/>
      <c r="AD742" s="210"/>
      <c r="AE742" s="210"/>
      <c r="AF742" s="210"/>
      <c r="AG742" s="210" t="s">
        <v>211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5">
      <c r="A743" s="227"/>
      <c r="B743" s="228"/>
      <c r="C743" s="264" t="s">
        <v>1403</v>
      </c>
      <c r="D743" s="233"/>
      <c r="E743" s="234">
        <v>19.358000000000001</v>
      </c>
      <c r="F743" s="231"/>
      <c r="G743" s="231"/>
      <c r="H743" s="231"/>
      <c r="I743" s="231"/>
      <c r="J743" s="231"/>
      <c r="K743" s="231"/>
      <c r="L743" s="231"/>
      <c r="M743" s="231"/>
      <c r="N743" s="230"/>
      <c r="O743" s="230"/>
      <c r="P743" s="230"/>
      <c r="Q743" s="230"/>
      <c r="R743" s="231"/>
      <c r="S743" s="231"/>
      <c r="T743" s="231"/>
      <c r="U743" s="231"/>
      <c r="V743" s="231"/>
      <c r="W743" s="231"/>
      <c r="X743" s="231"/>
      <c r="Y743" s="210"/>
      <c r="Z743" s="210"/>
      <c r="AA743" s="210"/>
      <c r="AB743" s="210"/>
      <c r="AC743" s="210"/>
      <c r="AD743" s="210"/>
      <c r="AE743" s="210"/>
      <c r="AF743" s="210"/>
      <c r="AG743" s="210" t="s">
        <v>211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5">
      <c r="A744" s="227"/>
      <c r="B744" s="228"/>
      <c r="C744" s="264" t="s">
        <v>1404</v>
      </c>
      <c r="D744" s="233"/>
      <c r="E744" s="234">
        <v>19.28</v>
      </c>
      <c r="F744" s="231"/>
      <c r="G744" s="231"/>
      <c r="H744" s="231"/>
      <c r="I744" s="231"/>
      <c r="J744" s="231"/>
      <c r="K744" s="231"/>
      <c r="L744" s="231"/>
      <c r="M744" s="231"/>
      <c r="N744" s="230"/>
      <c r="O744" s="230"/>
      <c r="P744" s="230"/>
      <c r="Q744" s="230"/>
      <c r="R744" s="231"/>
      <c r="S744" s="231"/>
      <c r="T744" s="231"/>
      <c r="U744" s="231"/>
      <c r="V744" s="231"/>
      <c r="W744" s="231"/>
      <c r="X744" s="231"/>
      <c r="Y744" s="210"/>
      <c r="Z744" s="210"/>
      <c r="AA744" s="210"/>
      <c r="AB744" s="210"/>
      <c r="AC744" s="210"/>
      <c r="AD744" s="210"/>
      <c r="AE744" s="210"/>
      <c r="AF744" s="210"/>
      <c r="AG744" s="210" t="s">
        <v>211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5">
      <c r="A745" s="227"/>
      <c r="B745" s="228"/>
      <c r="C745" s="264" t="s">
        <v>1405</v>
      </c>
      <c r="D745" s="233"/>
      <c r="E745" s="234">
        <v>19.36</v>
      </c>
      <c r="F745" s="231"/>
      <c r="G745" s="231"/>
      <c r="H745" s="231"/>
      <c r="I745" s="231"/>
      <c r="J745" s="231"/>
      <c r="K745" s="231"/>
      <c r="L745" s="231"/>
      <c r="M745" s="231"/>
      <c r="N745" s="230"/>
      <c r="O745" s="230"/>
      <c r="P745" s="230"/>
      <c r="Q745" s="230"/>
      <c r="R745" s="231"/>
      <c r="S745" s="231"/>
      <c r="T745" s="231"/>
      <c r="U745" s="231"/>
      <c r="V745" s="231"/>
      <c r="W745" s="231"/>
      <c r="X745" s="231"/>
      <c r="Y745" s="210"/>
      <c r="Z745" s="210"/>
      <c r="AA745" s="210"/>
      <c r="AB745" s="210"/>
      <c r="AC745" s="210"/>
      <c r="AD745" s="210"/>
      <c r="AE745" s="210"/>
      <c r="AF745" s="210"/>
      <c r="AG745" s="210" t="s">
        <v>211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5">
      <c r="A746" s="244">
        <v>213</v>
      </c>
      <c r="B746" s="245" t="s">
        <v>1406</v>
      </c>
      <c r="C746" s="263" t="s">
        <v>1407</v>
      </c>
      <c r="D746" s="246" t="s">
        <v>252</v>
      </c>
      <c r="E746" s="247">
        <v>85.775800000000004</v>
      </c>
      <c r="F746" s="248"/>
      <c r="G746" s="249">
        <f>ROUND(E746*F746,2)</f>
        <v>0</v>
      </c>
      <c r="H746" s="248"/>
      <c r="I746" s="249">
        <f>ROUND(E746*H746,2)</f>
        <v>0</v>
      </c>
      <c r="J746" s="248"/>
      <c r="K746" s="249">
        <f>ROUND(E746*J746,2)</f>
        <v>0</v>
      </c>
      <c r="L746" s="249">
        <v>15</v>
      </c>
      <c r="M746" s="249">
        <f>G746*(1+L746/100)</f>
        <v>0</v>
      </c>
      <c r="N746" s="247">
        <v>2.2000000000000001E-4</v>
      </c>
      <c r="O746" s="247">
        <f>ROUND(E746*N746,2)</f>
        <v>0.02</v>
      </c>
      <c r="P746" s="247">
        <v>0</v>
      </c>
      <c r="Q746" s="247">
        <f>ROUND(E746*P746,2)</f>
        <v>0</v>
      </c>
      <c r="R746" s="249"/>
      <c r="S746" s="249" t="s">
        <v>421</v>
      </c>
      <c r="T746" s="250" t="s">
        <v>710</v>
      </c>
      <c r="U746" s="231">
        <v>0</v>
      </c>
      <c r="V746" s="231">
        <f>ROUND(E746*U746,2)</f>
        <v>0</v>
      </c>
      <c r="W746" s="231"/>
      <c r="X746" s="231" t="s">
        <v>863</v>
      </c>
      <c r="Y746" s="210"/>
      <c r="Z746" s="210"/>
      <c r="AA746" s="210"/>
      <c r="AB746" s="210"/>
      <c r="AC746" s="210"/>
      <c r="AD746" s="210"/>
      <c r="AE746" s="210"/>
      <c r="AF746" s="210"/>
      <c r="AG746" s="210" t="s">
        <v>864</v>
      </c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5">
      <c r="A747" s="227"/>
      <c r="B747" s="228"/>
      <c r="C747" s="264" t="s">
        <v>1408</v>
      </c>
      <c r="D747" s="233"/>
      <c r="E747" s="234">
        <v>85.775800000000004</v>
      </c>
      <c r="F747" s="231"/>
      <c r="G747" s="231"/>
      <c r="H747" s="231"/>
      <c r="I747" s="231"/>
      <c r="J747" s="231"/>
      <c r="K747" s="231"/>
      <c r="L747" s="231"/>
      <c r="M747" s="231"/>
      <c r="N747" s="230"/>
      <c r="O747" s="230"/>
      <c r="P747" s="230"/>
      <c r="Q747" s="230"/>
      <c r="R747" s="231"/>
      <c r="S747" s="231"/>
      <c r="T747" s="231"/>
      <c r="U747" s="231"/>
      <c r="V747" s="231"/>
      <c r="W747" s="231"/>
      <c r="X747" s="231"/>
      <c r="Y747" s="210"/>
      <c r="Z747" s="210"/>
      <c r="AA747" s="210"/>
      <c r="AB747" s="210"/>
      <c r="AC747" s="210"/>
      <c r="AD747" s="210"/>
      <c r="AE747" s="210"/>
      <c r="AF747" s="210"/>
      <c r="AG747" s="210" t="s">
        <v>211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5">
      <c r="A748" s="244">
        <v>214</v>
      </c>
      <c r="B748" s="245" t="s">
        <v>1409</v>
      </c>
      <c r="C748" s="263" t="s">
        <v>1410</v>
      </c>
      <c r="D748" s="246" t="s">
        <v>206</v>
      </c>
      <c r="E748" s="247">
        <v>7.7429500000000004</v>
      </c>
      <c r="F748" s="248"/>
      <c r="G748" s="249">
        <f>ROUND(E748*F748,2)</f>
        <v>0</v>
      </c>
      <c r="H748" s="248"/>
      <c r="I748" s="249">
        <f>ROUND(E748*H748,2)</f>
        <v>0</v>
      </c>
      <c r="J748" s="248"/>
      <c r="K748" s="249">
        <f>ROUND(E748*J748,2)</f>
        <v>0</v>
      </c>
      <c r="L748" s="249">
        <v>15</v>
      </c>
      <c r="M748" s="249">
        <f>G748*(1+L748/100)</f>
        <v>0</v>
      </c>
      <c r="N748" s="247">
        <v>1.18E-2</v>
      </c>
      <c r="O748" s="247">
        <f>ROUND(E748*N748,2)</f>
        <v>0.09</v>
      </c>
      <c r="P748" s="247">
        <v>0</v>
      </c>
      <c r="Q748" s="247">
        <f>ROUND(E748*P748,2)</f>
        <v>0</v>
      </c>
      <c r="R748" s="249"/>
      <c r="S748" s="249" t="s">
        <v>421</v>
      </c>
      <c r="T748" s="250" t="s">
        <v>207</v>
      </c>
      <c r="U748" s="231">
        <v>0</v>
      </c>
      <c r="V748" s="231">
        <f>ROUND(E748*U748,2)</f>
        <v>0</v>
      </c>
      <c r="W748" s="231"/>
      <c r="X748" s="231" t="s">
        <v>863</v>
      </c>
      <c r="Y748" s="210"/>
      <c r="Z748" s="210"/>
      <c r="AA748" s="210"/>
      <c r="AB748" s="210"/>
      <c r="AC748" s="210"/>
      <c r="AD748" s="210"/>
      <c r="AE748" s="210"/>
      <c r="AF748" s="210"/>
      <c r="AG748" s="210" t="s">
        <v>864</v>
      </c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5">
      <c r="A749" s="227"/>
      <c r="B749" s="228"/>
      <c r="C749" s="264" t="s">
        <v>1411</v>
      </c>
      <c r="D749" s="233"/>
      <c r="E749" s="234">
        <v>7.7429500000000004</v>
      </c>
      <c r="F749" s="231"/>
      <c r="G749" s="231"/>
      <c r="H749" s="231"/>
      <c r="I749" s="231"/>
      <c r="J749" s="231"/>
      <c r="K749" s="231"/>
      <c r="L749" s="231"/>
      <c r="M749" s="231"/>
      <c r="N749" s="230"/>
      <c r="O749" s="230"/>
      <c r="P749" s="230"/>
      <c r="Q749" s="230"/>
      <c r="R749" s="231"/>
      <c r="S749" s="231"/>
      <c r="T749" s="231"/>
      <c r="U749" s="231"/>
      <c r="V749" s="231"/>
      <c r="W749" s="231"/>
      <c r="X749" s="231"/>
      <c r="Y749" s="210"/>
      <c r="Z749" s="210"/>
      <c r="AA749" s="210"/>
      <c r="AB749" s="210"/>
      <c r="AC749" s="210"/>
      <c r="AD749" s="210"/>
      <c r="AE749" s="210"/>
      <c r="AF749" s="210"/>
      <c r="AG749" s="210" t="s">
        <v>211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5">
      <c r="A750" s="244">
        <v>215</v>
      </c>
      <c r="B750" s="245" t="s">
        <v>1412</v>
      </c>
      <c r="C750" s="263" t="s">
        <v>1413</v>
      </c>
      <c r="D750" s="246" t="s">
        <v>206</v>
      </c>
      <c r="E750" s="247">
        <v>92.162660000000002</v>
      </c>
      <c r="F750" s="248"/>
      <c r="G750" s="249">
        <f>ROUND(E750*F750,2)</f>
        <v>0</v>
      </c>
      <c r="H750" s="248"/>
      <c r="I750" s="249">
        <f>ROUND(E750*H750,2)</f>
        <v>0</v>
      </c>
      <c r="J750" s="248"/>
      <c r="K750" s="249">
        <f>ROUND(E750*J750,2)</f>
        <v>0</v>
      </c>
      <c r="L750" s="249">
        <v>15</v>
      </c>
      <c r="M750" s="249">
        <f>G750*(1+L750/100)</f>
        <v>0</v>
      </c>
      <c r="N750" s="247">
        <v>1.9429999999999999E-2</v>
      </c>
      <c r="O750" s="247">
        <f>ROUND(E750*N750,2)</f>
        <v>1.79</v>
      </c>
      <c r="P750" s="247">
        <v>0</v>
      </c>
      <c r="Q750" s="247">
        <f>ROUND(E750*P750,2)</f>
        <v>0</v>
      </c>
      <c r="R750" s="249"/>
      <c r="S750" s="249" t="s">
        <v>421</v>
      </c>
      <c r="T750" s="250" t="s">
        <v>207</v>
      </c>
      <c r="U750" s="231">
        <v>0</v>
      </c>
      <c r="V750" s="231">
        <f>ROUND(E750*U750,2)</f>
        <v>0</v>
      </c>
      <c r="W750" s="231"/>
      <c r="X750" s="231" t="s">
        <v>863</v>
      </c>
      <c r="Y750" s="210"/>
      <c r="Z750" s="210"/>
      <c r="AA750" s="210"/>
      <c r="AB750" s="210"/>
      <c r="AC750" s="210"/>
      <c r="AD750" s="210"/>
      <c r="AE750" s="210"/>
      <c r="AF750" s="210"/>
      <c r="AG750" s="210" t="s">
        <v>864</v>
      </c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5">
      <c r="A751" s="227"/>
      <c r="B751" s="228"/>
      <c r="C751" s="264" t="s">
        <v>1414</v>
      </c>
      <c r="D751" s="233"/>
      <c r="E751" s="234">
        <v>92.162660000000002</v>
      </c>
      <c r="F751" s="231"/>
      <c r="G751" s="231"/>
      <c r="H751" s="231"/>
      <c r="I751" s="231"/>
      <c r="J751" s="231"/>
      <c r="K751" s="231"/>
      <c r="L751" s="231"/>
      <c r="M751" s="231"/>
      <c r="N751" s="230"/>
      <c r="O751" s="230"/>
      <c r="P751" s="230"/>
      <c r="Q751" s="230"/>
      <c r="R751" s="231"/>
      <c r="S751" s="231"/>
      <c r="T751" s="231"/>
      <c r="U751" s="231"/>
      <c r="V751" s="231"/>
      <c r="W751" s="231"/>
      <c r="X751" s="231"/>
      <c r="Y751" s="210"/>
      <c r="Z751" s="210"/>
      <c r="AA751" s="210"/>
      <c r="AB751" s="210"/>
      <c r="AC751" s="210"/>
      <c r="AD751" s="210"/>
      <c r="AE751" s="210"/>
      <c r="AF751" s="210"/>
      <c r="AG751" s="210" t="s">
        <v>211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5">
      <c r="A752" s="227">
        <v>216</v>
      </c>
      <c r="B752" s="228" t="s">
        <v>1415</v>
      </c>
      <c r="C752" s="277" t="s">
        <v>1416</v>
      </c>
      <c r="D752" s="229" t="s">
        <v>0</v>
      </c>
      <c r="E752" s="276"/>
      <c r="F752" s="232"/>
      <c r="G752" s="231">
        <f>ROUND(E752*F752,2)</f>
        <v>0</v>
      </c>
      <c r="H752" s="232"/>
      <c r="I752" s="231">
        <f>ROUND(E752*H752,2)</f>
        <v>0</v>
      </c>
      <c r="J752" s="232"/>
      <c r="K752" s="231">
        <f>ROUND(E752*J752,2)</f>
        <v>0</v>
      </c>
      <c r="L752" s="231">
        <v>15</v>
      </c>
      <c r="M752" s="231">
        <f>G752*(1+L752/100)</f>
        <v>0</v>
      </c>
      <c r="N752" s="230">
        <v>0</v>
      </c>
      <c r="O752" s="230">
        <f>ROUND(E752*N752,2)</f>
        <v>0</v>
      </c>
      <c r="P752" s="230">
        <v>0</v>
      </c>
      <c r="Q752" s="230">
        <f>ROUND(E752*P752,2)</f>
        <v>0</v>
      </c>
      <c r="R752" s="231"/>
      <c r="S752" s="231" t="s">
        <v>207</v>
      </c>
      <c r="T752" s="231" t="s">
        <v>207</v>
      </c>
      <c r="U752" s="231">
        <v>0</v>
      </c>
      <c r="V752" s="231">
        <f>ROUND(E752*U752,2)</f>
        <v>0</v>
      </c>
      <c r="W752" s="231"/>
      <c r="X752" s="231" t="s">
        <v>933</v>
      </c>
      <c r="Y752" s="210"/>
      <c r="Z752" s="210"/>
      <c r="AA752" s="210"/>
      <c r="AB752" s="210"/>
      <c r="AC752" s="210"/>
      <c r="AD752" s="210"/>
      <c r="AE752" s="210"/>
      <c r="AF752" s="210"/>
      <c r="AG752" s="210" t="s">
        <v>934</v>
      </c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x14ac:dyDescent="0.25">
      <c r="A753" s="238" t="s">
        <v>202</v>
      </c>
      <c r="B753" s="239" t="s">
        <v>159</v>
      </c>
      <c r="C753" s="262" t="s">
        <v>161</v>
      </c>
      <c r="D753" s="240"/>
      <c r="E753" s="241"/>
      <c r="F753" s="242"/>
      <c r="G753" s="242">
        <f>SUMIF(AG754:AG790,"&lt;&gt;NOR",G754:G790)</f>
        <v>0</v>
      </c>
      <c r="H753" s="242"/>
      <c r="I753" s="242">
        <f>SUM(I754:I790)</f>
        <v>0</v>
      </c>
      <c r="J753" s="242"/>
      <c r="K753" s="242">
        <f>SUM(K754:K790)</f>
        <v>0</v>
      </c>
      <c r="L753" s="242"/>
      <c r="M753" s="242">
        <f>SUM(M754:M790)</f>
        <v>0</v>
      </c>
      <c r="N753" s="241"/>
      <c r="O753" s="241">
        <f>SUM(O754:O790)</f>
        <v>0.01</v>
      </c>
      <c r="P753" s="241"/>
      <c r="Q753" s="241">
        <f>SUM(Q754:Q790)</f>
        <v>0</v>
      </c>
      <c r="R753" s="242"/>
      <c r="S753" s="242"/>
      <c r="T753" s="243"/>
      <c r="U753" s="237"/>
      <c r="V753" s="237">
        <f>SUM(V754:V790)</f>
        <v>20.48</v>
      </c>
      <c r="W753" s="237"/>
      <c r="X753" s="237"/>
      <c r="AG753" t="s">
        <v>203</v>
      </c>
    </row>
    <row r="754" spans="1:60" outlineLevel="1" x14ac:dyDescent="0.25">
      <c r="A754" s="244">
        <v>217</v>
      </c>
      <c r="B754" s="245" t="s">
        <v>1417</v>
      </c>
      <c r="C754" s="263" t="s">
        <v>1418</v>
      </c>
      <c r="D754" s="246" t="s">
        <v>206</v>
      </c>
      <c r="E754" s="247">
        <v>37.928109999999997</v>
      </c>
      <c r="F754" s="248"/>
      <c r="G754" s="249">
        <f>ROUND(E754*F754,2)</f>
        <v>0</v>
      </c>
      <c r="H754" s="248"/>
      <c r="I754" s="249">
        <f>ROUND(E754*H754,2)</f>
        <v>0</v>
      </c>
      <c r="J754" s="248"/>
      <c r="K754" s="249">
        <f>ROUND(E754*J754,2)</f>
        <v>0</v>
      </c>
      <c r="L754" s="249">
        <v>15</v>
      </c>
      <c r="M754" s="249">
        <f>G754*(1+L754/100)</f>
        <v>0</v>
      </c>
      <c r="N754" s="247">
        <v>1.0000000000000001E-5</v>
      </c>
      <c r="O754" s="247">
        <f>ROUND(E754*N754,2)</f>
        <v>0</v>
      </c>
      <c r="P754" s="247">
        <v>0</v>
      </c>
      <c r="Q754" s="247">
        <f>ROUND(E754*P754,2)</f>
        <v>0</v>
      </c>
      <c r="R754" s="249"/>
      <c r="S754" s="249" t="s">
        <v>207</v>
      </c>
      <c r="T754" s="250" t="s">
        <v>207</v>
      </c>
      <c r="U754" s="231">
        <v>7.0000000000000007E-2</v>
      </c>
      <c r="V754" s="231">
        <f>ROUND(E754*U754,2)</f>
        <v>2.65</v>
      </c>
      <c r="W754" s="231"/>
      <c r="X754" s="231" t="s">
        <v>208</v>
      </c>
      <c r="Y754" s="210"/>
      <c r="Z754" s="210"/>
      <c r="AA754" s="210"/>
      <c r="AB754" s="210"/>
      <c r="AC754" s="210"/>
      <c r="AD754" s="210"/>
      <c r="AE754" s="210"/>
      <c r="AF754" s="210"/>
      <c r="AG754" s="210" t="s">
        <v>209</v>
      </c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ht="20.399999999999999" outlineLevel="1" x14ac:dyDescent="0.25">
      <c r="A755" s="227"/>
      <c r="B755" s="228"/>
      <c r="C755" s="264" t="s">
        <v>1419</v>
      </c>
      <c r="D755" s="233"/>
      <c r="E755" s="234">
        <v>6.1621600000000001</v>
      </c>
      <c r="F755" s="231"/>
      <c r="G755" s="231"/>
      <c r="H755" s="231"/>
      <c r="I755" s="231"/>
      <c r="J755" s="231"/>
      <c r="K755" s="231"/>
      <c r="L755" s="231"/>
      <c r="M755" s="231"/>
      <c r="N755" s="230"/>
      <c r="O755" s="230"/>
      <c r="P755" s="230"/>
      <c r="Q755" s="230"/>
      <c r="R755" s="231"/>
      <c r="S755" s="231"/>
      <c r="T755" s="231"/>
      <c r="U755" s="231"/>
      <c r="V755" s="231"/>
      <c r="W755" s="231"/>
      <c r="X755" s="231"/>
      <c r="Y755" s="210"/>
      <c r="Z755" s="210"/>
      <c r="AA755" s="210"/>
      <c r="AB755" s="210"/>
      <c r="AC755" s="210"/>
      <c r="AD755" s="210"/>
      <c r="AE755" s="210"/>
      <c r="AF755" s="210"/>
      <c r="AG755" s="210" t="s">
        <v>211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5">
      <c r="A756" s="227"/>
      <c r="B756" s="228"/>
      <c r="C756" s="264" t="s">
        <v>1420</v>
      </c>
      <c r="D756" s="233"/>
      <c r="E756" s="234">
        <v>4.7467899999999998</v>
      </c>
      <c r="F756" s="231"/>
      <c r="G756" s="231"/>
      <c r="H756" s="231"/>
      <c r="I756" s="231"/>
      <c r="J756" s="231"/>
      <c r="K756" s="231"/>
      <c r="L756" s="231"/>
      <c r="M756" s="231"/>
      <c r="N756" s="230"/>
      <c r="O756" s="230"/>
      <c r="P756" s="230"/>
      <c r="Q756" s="230"/>
      <c r="R756" s="231"/>
      <c r="S756" s="231"/>
      <c r="T756" s="231"/>
      <c r="U756" s="231"/>
      <c r="V756" s="231"/>
      <c r="W756" s="231"/>
      <c r="X756" s="231"/>
      <c r="Y756" s="210"/>
      <c r="Z756" s="210"/>
      <c r="AA756" s="210"/>
      <c r="AB756" s="210"/>
      <c r="AC756" s="210"/>
      <c r="AD756" s="210"/>
      <c r="AE756" s="210"/>
      <c r="AF756" s="210"/>
      <c r="AG756" s="210" t="s">
        <v>211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5">
      <c r="A757" s="227"/>
      <c r="B757" s="228"/>
      <c r="C757" s="266" t="s">
        <v>324</v>
      </c>
      <c r="D757" s="235"/>
      <c r="E757" s="236">
        <v>10.908950000000001</v>
      </c>
      <c r="F757" s="231"/>
      <c r="G757" s="231"/>
      <c r="H757" s="231"/>
      <c r="I757" s="231"/>
      <c r="J757" s="231"/>
      <c r="K757" s="231"/>
      <c r="L757" s="231"/>
      <c r="M757" s="231"/>
      <c r="N757" s="230"/>
      <c r="O757" s="230"/>
      <c r="P757" s="230"/>
      <c r="Q757" s="230"/>
      <c r="R757" s="231"/>
      <c r="S757" s="231"/>
      <c r="T757" s="231"/>
      <c r="U757" s="231"/>
      <c r="V757" s="231"/>
      <c r="W757" s="231"/>
      <c r="X757" s="231"/>
      <c r="Y757" s="210"/>
      <c r="Z757" s="210"/>
      <c r="AA757" s="210"/>
      <c r="AB757" s="210"/>
      <c r="AC757" s="210"/>
      <c r="AD757" s="210"/>
      <c r="AE757" s="210"/>
      <c r="AF757" s="210"/>
      <c r="AG757" s="210" t="s">
        <v>211</v>
      </c>
      <c r="AH757" s="210">
        <v>1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ht="20.399999999999999" outlineLevel="1" x14ac:dyDescent="0.25">
      <c r="A758" s="227"/>
      <c r="B758" s="228"/>
      <c r="C758" s="264" t="s">
        <v>1421</v>
      </c>
      <c r="D758" s="233"/>
      <c r="E758" s="234">
        <v>10</v>
      </c>
      <c r="F758" s="231"/>
      <c r="G758" s="231"/>
      <c r="H758" s="231"/>
      <c r="I758" s="231"/>
      <c r="J758" s="231"/>
      <c r="K758" s="231"/>
      <c r="L758" s="231"/>
      <c r="M758" s="231"/>
      <c r="N758" s="230"/>
      <c r="O758" s="230"/>
      <c r="P758" s="230"/>
      <c r="Q758" s="230"/>
      <c r="R758" s="231"/>
      <c r="S758" s="231"/>
      <c r="T758" s="231"/>
      <c r="U758" s="231"/>
      <c r="V758" s="231"/>
      <c r="W758" s="231"/>
      <c r="X758" s="231"/>
      <c r="Y758" s="210"/>
      <c r="Z758" s="210"/>
      <c r="AA758" s="210"/>
      <c r="AB758" s="210"/>
      <c r="AC758" s="210"/>
      <c r="AD758" s="210"/>
      <c r="AE758" s="210"/>
      <c r="AF758" s="210"/>
      <c r="AG758" s="210" t="s">
        <v>211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5">
      <c r="A759" s="227"/>
      <c r="B759" s="228"/>
      <c r="C759" s="266" t="s">
        <v>324</v>
      </c>
      <c r="D759" s="235"/>
      <c r="E759" s="236">
        <v>10</v>
      </c>
      <c r="F759" s="231"/>
      <c r="G759" s="231"/>
      <c r="H759" s="231"/>
      <c r="I759" s="231"/>
      <c r="J759" s="231"/>
      <c r="K759" s="231"/>
      <c r="L759" s="231"/>
      <c r="M759" s="231"/>
      <c r="N759" s="230"/>
      <c r="O759" s="230"/>
      <c r="P759" s="230"/>
      <c r="Q759" s="230"/>
      <c r="R759" s="231"/>
      <c r="S759" s="231"/>
      <c r="T759" s="231"/>
      <c r="U759" s="231"/>
      <c r="V759" s="231"/>
      <c r="W759" s="231"/>
      <c r="X759" s="231"/>
      <c r="Y759" s="210"/>
      <c r="Z759" s="210"/>
      <c r="AA759" s="210"/>
      <c r="AB759" s="210"/>
      <c r="AC759" s="210"/>
      <c r="AD759" s="210"/>
      <c r="AE759" s="210"/>
      <c r="AF759" s="210"/>
      <c r="AG759" s="210" t="s">
        <v>211</v>
      </c>
      <c r="AH759" s="210">
        <v>1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ht="20.399999999999999" outlineLevel="1" x14ac:dyDescent="0.25">
      <c r="A760" s="227"/>
      <c r="B760" s="228"/>
      <c r="C760" s="264" t="s">
        <v>1422</v>
      </c>
      <c r="D760" s="233"/>
      <c r="E760" s="234">
        <v>3.6518099999999998</v>
      </c>
      <c r="F760" s="231"/>
      <c r="G760" s="231"/>
      <c r="H760" s="231"/>
      <c r="I760" s="231"/>
      <c r="J760" s="231"/>
      <c r="K760" s="231"/>
      <c r="L760" s="231"/>
      <c r="M760" s="231"/>
      <c r="N760" s="230"/>
      <c r="O760" s="230"/>
      <c r="P760" s="230"/>
      <c r="Q760" s="230"/>
      <c r="R760" s="231"/>
      <c r="S760" s="231"/>
      <c r="T760" s="231"/>
      <c r="U760" s="231"/>
      <c r="V760" s="231"/>
      <c r="W760" s="231"/>
      <c r="X760" s="231"/>
      <c r="Y760" s="210"/>
      <c r="Z760" s="210"/>
      <c r="AA760" s="210"/>
      <c r="AB760" s="210"/>
      <c r="AC760" s="210"/>
      <c r="AD760" s="210"/>
      <c r="AE760" s="210"/>
      <c r="AF760" s="210"/>
      <c r="AG760" s="210" t="s">
        <v>211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1" x14ac:dyDescent="0.25">
      <c r="A761" s="227"/>
      <c r="B761" s="228"/>
      <c r="C761" s="264" t="s">
        <v>1423</v>
      </c>
      <c r="D761" s="233"/>
      <c r="E761" s="234">
        <v>3.2804000000000002</v>
      </c>
      <c r="F761" s="231"/>
      <c r="G761" s="231"/>
      <c r="H761" s="231"/>
      <c r="I761" s="231"/>
      <c r="J761" s="231"/>
      <c r="K761" s="231"/>
      <c r="L761" s="231"/>
      <c r="M761" s="231"/>
      <c r="N761" s="230"/>
      <c r="O761" s="230"/>
      <c r="P761" s="230"/>
      <c r="Q761" s="230"/>
      <c r="R761" s="231"/>
      <c r="S761" s="231"/>
      <c r="T761" s="231"/>
      <c r="U761" s="231"/>
      <c r="V761" s="231"/>
      <c r="W761" s="231"/>
      <c r="X761" s="231"/>
      <c r="Y761" s="210"/>
      <c r="Z761" s="210"/>
      <c r="AA761" s="210"/>
      <c r="AB761" s="210"/>
      <c r="AC761" s="210"/>
      <c r="AD761" s="210"/>
      <c r="AE761" s="210"/>
      <c r="AF761" s="210"/>
      <c r="AG761" s="210" t="s">
        <v>211</v>
      </c>
      <c r="AH761" s="210">
        <v>0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5">
      <c r="A762" s="227"/>
      <c r="B762" s="228"/>
      <c r="C762" s="264" t="s">
        <v>1424</v>
      </c>
      <c r="D762" s="233"/>
      <c r="E762" s="234">
        <v>3.40272</v>
      </c>
      <c r="F762" s="231"/>
      <c r="G762" s="231"/>
      <c r="H762" s="231"/>
      <c r="I762" s="231"/>
      <c r="J762" s="231"/>
      <c r="K762" s="231"/>
      <c r="L762" s="231"/>
      <c r="M762" s="231"/>
      <c r="N762" s="230"/>
      <c r="O762" s="230"/>
      <c r="P762" s="230"/>
      <c r="Q762" s="230"/>
      <c r="R762" s="231"/>
      <c r="S762" s="231"/>
      <c r="T762" s="231"/>
      <c r="U762" s="231"/>
      <c r="V762" s="231"/>
      <c r="W762" s="231"/>
      <c r="X762" s="231"/>
      <c r="Y762" s="210"/>
      <c r="Z762" s="210"/>
      <c r="AA762" s="210"/>
      <c r="AB762" s="210"/>
      <c r="AC762" s="210"/>
      <c r="AD762" s="210"/>
      <c r="AE762" s="210"/>
      <c r="AF762" s="210"/>
      <c r="AG762" s="210" t="s">
        <v>211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5">
      <c r="A763" s="227"/>
      <c r="B763" s="228"/>
      <c r="C763" s="264" t="s">
        <v>1425</v>
      </c>
      <c r="D763" s="233"/>
      <c r="E763" s="234">
        <v>3.34823</v>
      </c>
      <c r="F763" s="231"/>
      <c r="G763" s="231"/>
      <c r="H763" s="231"/>
      <c r="I763" s="231"/>
      <c r="J763" s="231"/>
      <c r="K763" s="231"/>
      <c r="L763" s="231"/>
      <c r="M763" s="231"/>
      <c r="N763" s="230"/>
      <c r="O763" s="230"/>
      <c r="P763" s="230"/>
      <c r="Q763" s="230"/>
      <c r="R763" s="231"/>
      <c r="S763" s="231"/>
      <c r="T763" s="231"/>
      <c r="U763" s="231"/>
      <c r="V763" s="231"/>
      <c r="W763" s="231"/>
      <c r="X763" s="231"/>
      <c r="Y763" s="210"/>
      <c r="Z763" s="210"/>
      <c r="AA763" s="210"/>
      <c r="AB763" s="210"/>
      <c r="AC763" s="210"/>
      <c r="AD763" s="210"/>
      <c r="AE763" s="210"/>
      <c r="AF763" s="210"/>
      <c r="AG763" s="210" t="s">
        <v>211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5">
      <c r="A764" s="227"/>
      <c r="B764" s="228"/>
      <c r="C764" s="264" t="s">
        <v>1426</v>
      </c>
      <c r="D764" s="233"/>
      <c r="E764" s="234">
        <v>3.3359999999999999</v>
      </c>
      <c r="F764" s="231"/>
      <c r="G764" s="231"/>
      <c r="H764" s="231"/>
      <c r="I764" s="231"/>
      <c r="J764" s="231"/>
      <c r="K764" s="231"/>
      <c r="L764" s="231"/>
      <c r="M764" s="231"/>
      <c r="N764" s="230"/>
      <c r="O764" s="230"/>
      <c r="P764" s="230"/>
      <c r="Q764" s="230"/>
      <c r="R764" s="231"/>
      <c r="S764" s="231"/>
      <c r="T764" s="231"/>
      <c r="U764" s="231"/>
      <c r="V764" s="231"/>
      <c r="W764" s="231"/>
      <c r="X764" s="231"/>
      <c r="Y764" s="210"/>
      <c r="Z764" s="210"/>
      <c r="AA764" s="210"/>
      <c r="AB764" s="210"/>
      <c r="AC764" s="210"/>
      <c r="AD764" s="210"/>
      <c r="AE764" s="210"/>
      <c r="AF764" s="210"/>
      <c r="AG764" s="210" t="s">
        <v>211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5">
      <c r="A765" s="227"/>
      <c r="B765" s="228"/>
      <c r="C765" s="266" t="s">
        <v>324</v>
      </c>
      <c r="D765" s="235"/>
      <c r="E765" s="236">
        <v>17.019159999999999</v>
      </c>
      <c r="F765" s="231"/>
      <c r="G765" s="231"/>
      <c r="H765" s="231"/>
      <c r="I765" s="231"/>
      <c r="J765" s="231"/>
      <c r="K765" s="231"/>
      <c r="L765" s="231"/>
      <c r="M765" s="231"/>
      <c r="N765" s="230"/>
      <c r="O765" s="230"/>
      <c r="P765" s="230"/>
      <c r="Q765" s="230"/>
      <c r="R765" s="231"/>
      <c r="S765" s="231"/>
      <c r="T765" s="231"/>
      <c r="U765" s="231"/>
      <c r="V765" s="231"/>
      <c r="W765" s="231"/>
      <c r="X765" s="231"/>
      <c r="Y765" s="210"/>
      <c r="Z765" s="210"/>
      <c r="AA765" s="210"/>
      <c r="AB765" s="210"/>
      <c r="AC765" s="210"/>
      <c r="AD765" s="210"/>
      <c r="AE765" s="210"/>
      <c r="AF765" s="210"/>
      <c r="AG765" s="210" t="s">
        <v>211</v>
      </c>
      <c r="AH765" s="210">
        <v>1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5">
      <c r="A766" s="244">
        <v>218</v>
      </c>
      <c r="B766" s="245" t="s">
        <v>1427</v>
      </c>
      <c r="C766" s="263" t="s">
        <v>1428</v>
      </c>
      <c r="D766" s="246" t="s">
        <v>206</v>
      </c>
      <c r="E766" s="247">
        <v>37.928109999999997</v>
      </c>
      <c r="F766" s="248"/>
      <c r="G766" s="249">
        <f>ROUND(E766*F766,2)</f>
        <v>0</v>
      </c>
      <c r="H766" s="248"/>
      <c r="I766" s="249">
        <f>ROUND(E766*H766,2)</f>
        <v>0</v>
      </c>
      <c r="J766" s="248"/>
      <c r="K766" s="249">
        <f>ROUND(E766*J766,2)</f>
        <v>0</v>
      </c>
      <c r="L766" s="249">
        <v>15</v>
      </c>
      <c r="M766" s="249">
        <f>G766*(1+L766/100)</f>
        <v>0</v>
      </c>
      <c r="N766" s="247">
        <v>2.7999999999999998E-4</v>
      </c>
      <c r="O766" s="247">
        <f>ROUND(E766*N766,2)</f>
        <v>0.01</v>
      </c>
      <c r="P766" s="247">
        <v>0</v>
      </c>
      <c r="Q766" s="247">
        <f>ROUND(E766*P766,2)</f>
        <v>0</v>
      </c>
      <c r="R766" s="249"/>
      <c r="S766" s="249" t="s">
        <v>207</v>
      </c>
      <c r="T766" s="250" t="s">
        <v>207</v>
      </c>
      <c r="U766" s="231">
        <v>0.31</v>
      </c>
      <c r="V766" s="231">
        <f>ROUND(E766*U766,2)</f>
        <v>11.76</v>
      </c>
      <c r="W766" s="231"/>
      <c r="X766" s="231" t="s">
        <v>208</v>
      </c>
      <c r="Y766" s="210"/>
      <c r="Z766" s="210"/>
      <c r="AA766" s="210"/>
      <c r="AB766" s="210"/>
      <c r="AC766" s="210"/>
      <c r="AD766" s="210"/>
      <c r="AE766" s="210"/>
      <c r="AF766" s="210"/>
      <c r="AG766" s="210" t="s">
        <v>209</v>
      </c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5">
      <c r="A767" s="227"/>
      <c r="B767" s="228"/>
      <c r="C767" s="267" t="s">
        <v>1429</v>
      </c>
      <c r="D767" s="258"/>
      <c r="E767" s="258"/>
      <c r="F767" s="258"/>
      <c r="G767" s="258"/>
      <c r="H767" s="231"/>
      <c r="I767" s="231"/>
      <c r="J767" s="231"/>
      <c r="K767" s="231"/>
      <c r="L767" s="231"/>
      <c r="M767" s="231"/>
      <c r="N767" s="230"/>
      <c r="O767" s="230"/>
      <c r="P767" s="230"/>
      <c r="Q767" s="230"/>
      <c r="R767" s="231"/>
      <c r="S767" s="231"/>
      <c r="T767" s="231"/>
      <c r="U767" s="231"/>
      <c r="V767" s="231"/>
      <c r="W767" s="231"/>
      <c r="X767" s="231"/>
      <c r="Y767" s="210"/>
      <c r="Z767" s="210"/>
      <c r="AA767" s="210"/>
      <c r="AB767" s="210"/>
      <c r="AC767" s="210"/>
      <c r="AD767" s="210"/>
      <c r="AE767" s="210"/>
      <c r="AF767" s="210"/>
      <c r="AG767" s="210" t="s">
        <v>569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ht="20.399999999999999" outlineLevel="1" x14ac:dyDescent="0.25">
      <c r="A768" s="227"/>
      <c r="B768" s="228"/>
      <c r="C768" s="264" t="s">
        <v>1419</v>
      </c>
      <c r="D768" s="233"/>
      <c r="E768" s="234">
        <v>6.1621600000000001</v>
      </c>
      <c r="F768" s="231"/>
      <c r="G768" s="231"/>
      <c r="H768" s="231"/>
      <c r="I768" s="231"/>
      <c r="J768" s="231"/>
      <c r="K768" s="231"/>
      <c r="L768" s="231"/>
      <c r="M768" s="231"/>
      <c r="N768" s="230"/>
      <c r="O768" s="230"/>
      <c r="P768" s="230"/>
      <c r="Q768" s="230"/>
      <c r="R768" s="231"/>
      <c r="S768" s="231"/>
      <c r="T768" s="231"/>
      <c r="U768" s="231"/>
      <c r="V768" s="231"/>
      <c r="W768" s="231"/>
      <c r="X768" s="231"/>
      <c r="Y768" s="210"/>
      <c r="Z768" s="210"/>
      <c r="AA768" s="210"/>
      <c r="AB768" s="210"/>
      <c r="AC768" s="210"/>
      <c r="AD768" s="210"/>
      <c r="AE768" s="210"/>
      <c r="AF768" s="210"/>
      <c r="AG768" s="210" t="s">
        <v>211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5">
      <c r="A769" s="227"/>
      <c r="B769" s="228"/>
      <c r="C769" s="264" t="s">
        <v>1420</v>
      </c>
      <c r="D769" s="233"/>
      <c r="E769" s="234">
        <v>4.7467899999999998</v>
      </c>
      <c r="F769" s="231"/>
      <c r="G769" s="231"/>
      <c r="H769" s="231"/>
      <c r="I769" s="231"/>
      <c r="J769" s="231"/>
      <c r="K769" s="231"/>
      <c r="L769" s="231"/>
      <c r="M769" s="231"/>
      <c r="N769" s="230"/>
      <c r="O769" s="230"/>
      <c r="P769" s="230"/>
      <c r="Q769" s="230"/>
      <c r="R769" s="231"/>
      <c r="S769" s="231"/>
      <c r="T769" s="231"/>
      <c r="U769" s="231"/>
      <c r="V769" s="231"/>
      <c r="W769" s="231"/>
      <c r="X769" s="231"/>
      <c r="Y769" s="210"/>
      <c r="Z769" s="210"/>
      <c r="AA769" s="210"/>
      <c r="AB769" s="210"/>
      <c r="AC769" s="210"/>
      <c r="AD769" s="210"/>
      <c r="AE769" s="210"/>
      <c r="AF769" s="210"/>
      <c r="AG769" s="210" t="s">
        <v>211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5">
      <c r="A770" s="227"/>
      <c r="B770" s="228"/>
      <c r="C770" s="266" t="s">
        <v>324</v>
      </c>
      <c r="D770" s="235"/>
      <c r="E770" s="236">
        <v>10.908950000000001</v>
      </c>
      <c r="F770" s="231"/>
      <c r="G770" s="231"/>
      <c r="H770" s="231"/>
      <c r="I770" s="231"/>
      <c r="J770" s="231"/>
      <c r="K770" s="231"/>
      <c r="L770" s="231"/>
      <c r="M770" s="231"/>
      <c r="N770" s="230"/>
      <c r="O770" s="230"/>
      <c r="P770" s="230"/>
      <c r="Q770" s="230"/>
      <c r="R770" s="231"/>
      <c r="S770" s="231"/>
      <c r="T770" s="231"/>
      <c r="U770" s="231"/>
      <c r="V770" s="231"/>
      <c r="W770" s="231"/>
      <c r="X770" s="231"/>
      <c r="Y770" s="210"/>
      <c r="Z770" s="210"/>
      <c r="AA770" s="210"/>
      <c r="AB770" s="210"/>
      <c r="AC770" s="210"/>
      <c r="AD770" s="210"/>
      <c r="AE770" s="210"/>
      <c r="AF770" s="210"/>
      <c r="AG770" s="210" t="s">
        <v>211</v>
      </c>
      <c r="AH770" s="210">
        <v>1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ht="20.399999999999999" outlineLevel="1" x14ac:dyDescent="0.25">
      <c r="A771" s="227"/>
      <c r="B771" s="228"/>
      <c r="C771" s="264" t="s">
        <v>1421</v>
      </c>
      <c r="D771" s="233"/>
      <c r="E771" s="234">
        <v>10</v>
      </c>
      <c r="F771" s="231"/>
      <c r="G771" s="231"/>
      <c r="H771" s="231"/>
      <c r="I771" s="231"/>
      <c r="J771" s="231"/>
      <c r="K771" s="231"/>
      <c r="L771" s="231"/>
      <c r="M771" s="231"/>
      <c r="N771" s="230"/>
      <c r="O771" s="230"/>
      <c r="P771" s="230"/>
      <c r="Q771" s="230"/>
      <c r="R771" s="231"/>
      <c r="S771" s="231"/>
      <c r="T771" s="231"/>
      <c r="U771" s="231"/>
      <c r="V771" s="231"/>
      <c r="W771" s="231"/>
      <c r="X771" s="231"/>
      <c r="Y771" s="210"/>
      <c r="Z771" s="210"/>
      <c r="AA771" s="210"/>
      <c r="AB771" s="210"/>
      <c r="AC771" s="210"/>
      <c r="AD771" s="210"/>
      <c r="AE771" s="210"/>
      <c r="AF771" s="210"/>
      <c r="AG771" s="210" t="s">
        <v>211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5">
      <c r="A772" s="227"/>
      <c r="B772" s="228"/>
      <c r="C772" s="266" t="s">
        <v>324</v>
      </c>
      <c r="D772" s="235"/>
      <c r="E772" s="236">
        <v>10</v>
      </c>
      <c r="F772" s="231"/>
      <c r="G772" s="231"/>
      <c r="H772" s="231"/>
      <c r="I772" s="231"/>
      <c r="J772" s="231"/>
      <c r="K772" s="231"/>
      <c r="L772" s="231"/>
      <c r="M772" s="231"/>
      <c r="N772" s="230"/>
      <c r="O772" s="230"/>
      <c r="P772" s="230"/>
      <c r="Q772" s="230"/>
      <c r="R772" s="231"/>
      <c r="S772" s="231"/>
      <c r="T772" s="231"/>
      <c r="U772" s="231"/>
      <c r="V772" s="231"/>
      <c r="W772" s="231"/>
      <c r="X772" s="231"/>
      <c r="Y772" s="210"/>
      <c r="Z772" s="210"/>
      <c r="AA772" s="210"/>
      <c r="AB772" s="210"/>
      <c r="AC772" s="210"/>
      <c r="AD772" s="210"/>
      <c r="AE772" s="210"/>
      <c r="AF772" s="210"/>
      <c r="AG772" s="210" t="s">
        <v>211</v>
      </c>
      <c r="AH772" s="210">
        <v>1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20.399999999999999" outlineLevel="1" x14ac:dyDescent="0.25">
      <c r="A773" s="227"/>
      <c r="B773" s="228"/>
      <c r="C773" s="264" t="s">
        <v>1422</v>
      </c>
      <c r="D773" s="233"/>
      <c r="E773" s="234">
        <v>3.6518099999999998</v>
      </c>
      <c r="F773" s="231"/>
      <c r="G773" s="231"/>
      <c r="H773" s="231"/>
      <c r="I773" s="231"/>
      <c r="J773" s="231"/>
      <c r="K773" s="231"/>
      <c r="L773" s="231"/>
      <c r="M773" s="231"/>
      <c r="N773" s="230"/>
      <c r="O773" s="230"/>
      <c r="P773" s="230"/>
      <c r="Q773" s="230"/>
      <c r="R773" s="231"/>
      <c r="S773" s="231"/>
      <c r="T773" s="231"/>
      <c r="U773" s="231"/>
      <c r="V773" s="231"/>
      <c r="W773" s="231"/>
      <c r="X773" s="231"/>
      <c r="Y773" s="210"/>
      <c r="Z773" s="210"/>
      <c r="AA773" s="210"/>
      <c r="AB773" s="210"/>
      <c r="AC773" s="210"/>
      <c r="AD773" s="210"/>
      <c r="AE773" s="210"/>
      <c r="AF773" s="210"/>
      <c r="AG773" s="210" t="s">
        <v>211</v>
      </c>
      <c r="AH773" s="210">
        <v>0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5">
      <c r="A774" s="227"/>
      <c r="B774" s="228"/>
      <c r="C774" s="264" t="s">
        <v>1423</v>
      </c>
      <c r="D774" s="233"/>
      <c r="E774" s="234">
        <v>3.2804000000000002</v>
      </c>
      <c r="F774" s="231"/>
      <c r="G774" s="231"/>
      <c r="H774" s="231"/>
      <c r="I774" s="231"/>
      <c r="J774" s="231"/>
      <c r="K774" s="231"/>
      <c r="L774" s="231"/>
      <c r="M774" s="231"/>
      <c r="N774" s="230"/>
      <c r="O774" s="230"/>
      <c r="P774" s="230"/>
      <c r="Q774" s="230"/>
      <c r="R774" s="231"/>
      <c r="S774" s="231"/>
      <c r="T774" s="231"/>
      <c r="U774" s="231"/>
      <c r="V774" s="231"/>
      <c r="W774" s="231"/>
      <c r="X774" s="231"/>
      <c r="Y774" s="210"/>
      <c r="Z774" s="210"/>
      <c r="AA774" s="210"/>
      <c r="AB774" s="210"/>
      <c r="AC774" s="210"/>
      <c r="AD774" s="210"/>
      <c r="AE774" s="210"/>
      <c r="AF774" s="210"/>
      <c r="AG774" s="210" t="s">
        <v>211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5">
      <c r="A775" s="227"/>
      <c r="B775" s="228"/>
      <c r="C775" s="264" t="s">
        <v>1424</v>
      </c>
      <c r="D775" s="233"/>
      <c r="E775" s="234">
        <v>3.40272</v>
      </c>
      <c r="F775" s="231"/>
      <c r="G775" s="231"/>
      <c r="H775" s="231"/>
      <c r="I775" s="231"/>
      <c r="J775" s="231"/>
      <c r="K775" s="231"/>
      <c r="L775" s="231"/>
      <c r="M775" s="231"/>
      <c r="N775" s="230"/>
      <c r="O775" s="230"/>
      <c r="P775" s="230"/>
      <c r="Q775" s="230"/>
      <c r="R775" s="231"/>
      <c r="S775" s="231"/>
      <c r="T775" s="231"/>
      <c r="U775" s="231"/>
      <c r="V775" s="231"/>
      <c r="W775" s="231"/>
      <c r="X775" s="231"/>
      <c r="Y775" s="210"/>
      <c r="Z775" s="210"/>
      <c r="AA775" s="210"/>
      <c r="AB775" s="210"/>
      <c r="AC775" s="210"/>
      <c r="AD775" s="210"/>
      <c r="AE775" s="210"/>
      <c r="AF775" s="210"/>
      <c r="AG775" s="210" t="s">
        <v>211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5">
      <c r="A776" s="227"/>
      <c r="B776" s="228"/>
      <c r="C776" s="264" t="s">
        <v>1425</v>
      </c>
      <c r="D776" s="233"/>
      <c r="E776" s="234">
        <v>3.34823</v>
      </c>
      <c r="F776" s="231"/>
      <c r="G776" s="231"/>
      <c r="H776" s="231"/>
      <c r="I776" s="231"/>
      <c r="J776" s="231"/>
      <c r="K776" s="231"/>
      <c r="L776" s="231"/>
      <c r="M776" s="231"/>
      <c r="N776" s="230"/>
      <c r="O776" s="230"/>
      <c r="P776" s="230"/>
      <c r="Q776" s="230"/>
      <c r="R776" s="231"/>
      <c r="S776" s="231"/>
      <c r="T776" s="231"/>
      <c r="U776" s="231"/>
      <c r="V776" s="231"/>
      <c r="W776" s="231"/>
      <c r="X776" s="231"/>
      <c r="Y776" s="210"/>
      <c r="Z776" s="210"/>
      <c r="AA776" s="210"/>
      <c r="AB776" s="210"/>
      <c r="AC776" s="210"/>
      <c r="AD776" s="210"/>
      <c r="AE776" s="210"/>
      <c r="AF776" s="210"/>
      <c r="AG776" s="210" t="s">
        <v>211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5">
      <c r="A777" s="227"/>
      <c r="B777" s="228"/>
      <c r="C777" s="264" t="s">
        <v>1426</v>
      </c>
      <c r="D777" s="233"/>
      <c r="E777" s="234">
        <v>3.3359999999999999</v>
      </c>
      <c r="F777" s="231"/>
      <c r="G777" s="231"/>
      <c r="H777" s="231"/>
      <c r="I777" s="231"/>
      <c r="J777" s="231"/>
      <c r="K777" s="231"/>
      <c r="L777" s="231"/>
      <c r="M777" s="231"/>
      <c r="N777" s="230"/>
      <c r="O777" s="230"/>
      <c r="P777" s="230"/>
      <c r="Q777" s="230"/>
      <c r="R777" s="231"/>
      <c r="S777" s="231"/>
      <c r="T777" s="231"/>
      <c r="U777" s="231"/>
      <c r="V777" s="231"/>
      <c r="W777" s="231"/>
      <c r="X777" s="231"/>
      <c r="Y777" s="210"/>
      <c r="Z777" s="210"/>
      <c r="AA777" s="210"/>
      <c r="AB777" s="210"/>
      <c r="AC777" s="210"/>
      <c r="AD777" s="210"/>
      <c r="AE777" s="210"/>
      <c r="AF777" s="210"/>
      <c r="AG777" s="210" t="s">
        <v>211</v>
      </c>
      <c r="AH777" s="210">
        <v>0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5">
      <c r="A778" s="227"/>
      <c r="B778" s="228"/>
      <c r="C778" s="266" t="s">
        <v>324</v>
      </c>
      <c r="D778" s="235"/>
      <c r="E778" s="236">
        <v>17.019159999999999</v>
      </c>
      <c r="F778" s="231"/>
      <c r="G778" s="231"/>
      <c r="H778" s="231"/>
      <c r="I778" s="231"/>
      <c r="J778" s="231"/>
      <c r="K778" s="231"/>
      <c r="L778" s="231"/>
      <c r="M778" s="231"/>
      <c r="N778" s="230"/>
      <c r="O778" s="230"/>
      <c r="P778" s="230"/>
      <c r="Q778" s="230"/>
      <c r="R778" s="231"/>
      <c r="S778" s="231"/>
      <c r="T778" s="231"/>
      <c r="U778" s="231"/>
      <c r="V778" s="231"/>
      <c r="W778" s="231"/>
      <c r="X778" s="231"/>
      <c r="Y778" s="210"/>
      <c r="Z778" s="210"/>
      <c r="AA778" s="210"/>
      <c r="AB778" s="210"/>
      <c r="AC778" s="210"/>
      <c r="AD778" s="210"/>
      <c r="AE778" s="210"/>
      <c r="AF778" s="210"/>
      <c r="AG778" s="210" t="s">
        <v>211</v>
      </c>
      <c r="AH778" s="210">
        <v>1</v>
      </c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5">
      <c r="A779" s="244">
        <v>219</v>
      </c>
      <c r="B779" s="245" t="s">
        <v>1430</v>
      </c>
      <c r="C779" s="263" t="s">
        <v>1431</v>
      </c>
      <c r="D779" s="246" t="s">
        <v>206</v>
      </c>
      <c r="E779" s="247">
        <v>37.928109999999997</v>
      </c>
      <c r="F779" s="248"/>
      <c r="G779" s="249">
        <f>ROUND(E779*F779,2)</f>
        <v>0</v>
      </c>
      <c r="H779" s="248"/>
      <c r="I779" s="249">
        <f>ROUND(E779*H779,2)</f>
        <v>0</v>
      </c>
      <c r="J779" s="248"/>
      <c r="K779" s="249">
        <f>ROUND(E779*J779,2)</f>
        <v>0</v>
      </c>
      <c r="L779" s="249">
        <v>15</v>
      </c>
      <c r="M779" s="249">
        <f>G779*(1+L779/100)</f>
        <v>0</v>
      </c>
      <c r="N779" s="247">
        <v>8.0000000000000007E-5</v>
      </c>
      <c r="O779" s="247">
        <f>ROUND(E779*N779,2)</f>
        <v>0</v>
      </c>
      <c r="P779" s="247">
        <v>0</v>
      </c>
      <c r="Q779" s="247">
        <f>ROUND(E779*P779,2)</f>
        <v>0</v>
      </c>
      <c r="R779" s="249"/>
      <c r="S779" s="249" t="s">
        <v>207</v>
      </c>
      <c r="T779" s="250" t="s">
        <v>207</v>
      </c>
      <c r="U779" s="231">
        <v>0.16</v>
      </c>
      <c r="V779" s="231">
        <f>ROUND(E779*U779,2)</f>
        <v>6.07</v>
      </c>
      <c r="W779" s="231"/>
      <c r="X779" s="231" t="s">
        <v>208</v>
      </c>
      <c r="Y779" s="210"/>
      <c r="Z779" s="210"/>
      <c r="AA779" s="210"/>
      <c r="AB779" s="210"/>
      <c r="AC779" s="210"/>
      <c r="AD779" s="210"/>
      <c r="AE779" s="210"/>
      <c r="AF779" s="210"/>
      <c r="AG779" s="210" t="s">
        <v>209</v>
      </c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ht="20.399999999999999" outlineLevel="1" x14ac:dyDescent="0.25">
      <c r="A780" s="227"/>
      <c r="B780" s="228"/>
      <c r="C780" s="264" t="s">
        <v>1419</v>
      </c>
      <c r="D780" s="233"/>
      <c r="E780" s="234">
        <v>6.1621600000000001</v>
      </c>
      <c r="F780" s="231"/>
      <c r="G780" s="231"/>
      <c r="H780" s="231"/>
      <c r="I780" s="231"/>
      <c r="J780" s="231"/>
      <c r="K780" s="231"/>
      <c r="L780" s="231"/>
      <c r="M780" s="231"/>
      <c r="N780" s="230"/>
      <c r="O780" s="230"/>
      <c r="P780" s="230"/>
      <c r="Q780" s="230"/>
      <c r="R780" s="231"/>
      <c r="S780" s="231"/>
      <c r="T780" s="231"/>
      <c r="U780" s="231"/>
      <c r="V780" s="231"/>
      <c r="W780" s="231"/>
      <c r="X780" s="231"/>
      <c r="Y780" s="210"/>
      <c r="Z780" s="210"/>
      <c r="AA780" s="210"/>
      <c r="AB780" s="210"/>
      <c r="AC780" s="210"/>
      <c r="AD780" s="210"/>
      <c r="AE780" s="210"/>
      <c r="AF780" s="210"/>
      <c r="AG780" s="210" t="s">
        <v>211</v>
      </c>
      <c r="AH780" s="210">
        <v>0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5">
      <c r="A781" s="227"/>
      <c r="B781" s="228"/>
      <c r="C781" s="264" t="s">
        <v>1420</v>
      </c>
      <c r="D781" s="233"/>
      <c r="E781" s="234">
        <v>4.7467899999999998</v>
      </c>
      <c r="F781" s="231"/>
      <c r="G781" s="231"/>
      <c r="H781" s="231"/>
      <c r="I781" s="231"/>
      <c r="J781" s="231"/>
      <c r="K781" s="231"/>
      <c r="L781" s="231"/>
      <c r="M781" s="231"/>
      <c r="N781" s="230"/>
      <c r="O781" s="230"/>
      <c r="P781" s="230"/>
      <c r="Q781" s="230"/>
      <c r="R781" s="231"/>
      <c r="S781" s="231"/>
      <c r="T781" s="231"/>
      <c r="U781" s="231"/>
      <c r="V781" s="231"/>
      <c r="W781" s="231"/>
      <c r="X781" s="231"/>
      <c r="Y781" s="210"/>
      <c r="Z781" s="210"/>
      <c r="AA781" s="210"/>
      <c r="AB781" s="210"/>
      <c r="AC781" s="210"/>
      <c r="AD781" s="210"/>
      <c r="AE781" s="210"/>
      <c r="AF781" s="210"/>
      <c r="AG781" s="210" t="s">
        <v>211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5">
      <c r="A782" s="227"/>
      <c r="B782" s="228"/>
      <c r="C782" s="266" t="s">
        <v>324</v>
      </c>
      <c r="D782" s="235"/>
      <c r="E782" s="236">
        <v>10.908950000000001</v>
      </c>
      <c r="F782" s="231"/>
      <c r="G782" s="231"/>
      <c r="H782" s="231"/>
      <c r="I782" s="231"/>
      <c r="J782" s="231"/>
      <c r="K782" s="231"/>
      <c r="L782" s="231"/>
      <c r="M782" s="231"/>
      <c r="N782" s="230"/>
      <c r="O782" s="230"/>
      <c r="P782" s="230"/>
      <c r="Q782" s="230"/>
      <c r="R782" s="231"/>
      <c r="S782" s="231"/>
      <c r="T782" s="231"/>
      <c r="U782" s="231"/>
      <c r="V782" s="231"/>
      <c r="W782" s="231"/>
      <c r="X782" s="231"/>
      <c r="Y782" s="210"/>
      <c r="Z782" s="210"/>
      <c r="AA782" s="210"/>
      <c r="AB782" s="210"/>
      <c r="AC782" s="210"/>
      <c r="AD782" s="210"/>
      <c r="AE782" s="210"/>
      <c r="AF782" s="210"/>
      <c r="AG782" s="210" t="s">
        <v>211</v>
      </c>
      <c r="AH782" s="210">
        <v>1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ht="20.399999999999999" outlineLevel="1" x14ac:dyDescent="0.25">
      <c r="A783" s="227"/>
      <c r="B783" s="228"/>
      <c r="C783" s="264" t="s">
        <v>1421</v>
      </c>
      <c r="D783" s="233"/>
      <c r="E783" s="234">
        <v>10</v>
      </c>
      <c r="F783" s="231"/>
      <c r="G783" s="231"/>
      <c r="H783" s="231"/>
      <c r="I783" s="231"/>
      <c r="J783" s="231"/>
      <c r="K783" s="231"/>
      <c r="L783" s="231"/>
      <c r="M783" s="231"/>
      <c r="N783" s="230"/>
      <c r="O783" s="230"/>
      <c r="P783" s="230"/>
      <c r="Q783" s="230"/>
      <c r="R783" s="231"/>
      <c r="S783" s="231"/>
      <c r="T783" s="231"/>
      <c r="U783" s="231"/>
      <c r="V783" s="231"/>
      <c r="W783" s="231"/>
      <c r="X783" s="231"/>
      <c r="Y783" s="210"/>
      <c r="Z783" s="210"/>
      <c r="AA783" s="210"/>
      <c r="AB783" s="210"/>
      <c r="AC783" s="210"/>
      <c r="AD783" s="210"/>
      <c r="AE783" s="210"/>
      <c r="AF783" s="210"/>
      <c r="AG783" s="210" t="s">
        <v>211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5">
      <c r="A784" s="227"/>
      <c r="B784" s="228"/>
      <c r="C784" s="266" t="s">
        <v>324</v>
      </c>
      <c r="D784" s="235"/>
      <c r="E784" s="236">
        <v>10</v>
      </c>
      <c r="F784" s="231"/>
      <c r="G784" s="231"/>
      <c r="H784" s="231"/>
      <c r="I784" s="231"/>
      <c r="J784" s="231"/>
      <c r="K784" s="231"/>
      <c r="L784" s="231"/>
      <c r="M784" s="231"/>
      <c r="N784" s="230"/>
      <c r="O784" s="230"/>
      <c r="P784" s="230"/>
      <c r="Q784" s="230"/>
      <c r="R784" s="231"/>
      <c r="S784" s="231"/>
      <c r="T784" s="231"/>
      <c r="U784" s="231"/>
      <c r="V784" s="231"/>
      <c r="W784" s="231"/>
      <c r="X784" s="231"/>
      <c r="Y784" s="210"/>
      <c r="Z784" s="210"/>
      <c r="AA784" s="210"/>
      <c r="AB784" s="210"/>
      <c r="AC784" s="210"/>
      <c r="AD784" s="210"/>
      <c r="AE784" s="210"/>
      <c r="AF784" s="210"/>
      <c r="AG784" s="210" t="s">
        <v>211</v>
      </c>
      <c r="AH784" s="210">
        <v>1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ht="20.399999999999999" outlineLevel="1" x14ac:dyDescent="0.25">
      <c r="A785" s="227"/>
      <c r="B785" s="228"/>
      <c r="C785" s="264" t="s">
        <v>1422</v>
      </c>
      <c r="D785" s="233"/>
      <c r="E785" s="234">
        <v>3.6518099999999998</v>
      </c>
      <c r="F785" s="231"/>
      <c r="G785" s="231"/>
      <c r="H785" s="231"/>
      <c r="I785" s="231"/>
      <c r="J785" s="231"/>
      <c r="K785" s="231"/>
      <c r="L785" s="231"/>
      <c r="M785" s="231"/>
      <c r="N785" s="230"/>
      <c r="O785" s="230"/>
      <c r="P785" s="230"/>
      <c r="Q785" s="230"/>
      <c r="R785" s="231"/>
      <c r="S785" s="231"/>
      <c r="T785" s="231"/>
      <c r="U785" s="231"/>
      <c r="V785" s="231"/>
      <c r="W785" s="231"/>
      <c r="X785" s="231"/>
      <c r="Y785" s="210"/>
      <c r="Z785" s="210"/>
      <c r="AA785" s="210"/>
      <c r="AB785" s="210"/>
      <c r="AC785" s="210"/>
      <c r="AD785" s="210"/>
      <c r="AE785" s="210"/>
      <c r="AF785" s="210"/>
      <c r="AG785" s="210" t="s">
        <v>211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5">
      <c r="A786" s="227"/>
      <c r="B786" s="228"/>
      <c r="C786" s="264" t="s">
        <v>1423</v>
      </c>
      <c r="D786" s="233"/>
      <c r="E786" s="234">
        <v>3.2804000000000002</v>
      </c>
      <c r="F786" s="231"/>
      <c r="G786" s="231"/>
      <c r="H786" s="231"/>
      <c r="I786" s="231"/>
      <c r="J786" s="231"/>
      <c r="K786" s="231"/>
      <c r="L786" s="231"/>
      <c r="M786" s="231"/>
      <c r="N786" s="230"/>
      <c r="O786" s="230"/>
      <c r="P786" s="230"/>
      <c r="Q786" s="230"/>
      <c r="R786" s="231"/>
      <c r="S786" s="231"/>
      <c r="T786" s="231"/>
      <c r="U786" s="231"/>
      <c r="V786" s="231"/>
      <c r="W786" s="231"/>
      <c r="X786" s="231"/>
      <c r="Y786" s="210"/>
      <c r="Z786" s="210"/>
      <c r="AA786" s="210"/>
      <c r="AB786" s="210"/>
      <c r="AC786" s="210"/>
      <c r="AD786" s="210"/>
      <c r="AE786" s="210"/>
      <c r="AF786" s="210"/>
      <c r="AG786" s="210" t="s">
        <v>211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5">
      <c r="A787" s="227"/>
      <c r="B787" s="228"/>
      <c r="C787" s="264" t="s">
        <v>1424</v>
      </c>
      <c r="D787" s="233"/>
      <c r="E787" s="234">
        <v>3.40272</v>
      </c>
      <c r="F787" s="231"/>
      <c r="G787" s="231"/>
      <c r="H787" s="231"/>
      <c r="I787" s="231"/>
      <c r="J787" s="231"/>
      <c r="K787" s="231"/>
      <c r="L787" s="231"/>
      <c r="M787" s="231"/>
      <c r="N787" s="230"/>
      <c r="O787" s="230"/>
      <c r="P787" s="230"/>
      <c r="Q787" s="230"/>
      <c r="R787" s="231"/>
      <c r="S787" s="231"/>
      <c r="T787" s="231"/>
      <c r="U787" s="231"/>
      <c r="V787" s="231"/>
      <c r="W787" s="231"/>
      <c r="X787" s="231"/>
      <c r="Y787" s="210"/>
      <c r="Z787" s="210"/>
      <c r="AA787" s="210"/>
      <c r="AB787" s="210"/>
      <c r="AC787" s="210"/>
      <c r="AD787" s="210"/>
      <c r="AE787" s="210"/>
      <c r="AF787" s="210"/>
      <c r="AG787" s="210" t="s">
        <v>211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5">
      <c r="A788" s="227"/>
      <c r="B788" s="228"/>
      <c r="C788" s="264" t="s">
        <v>1425</v>
      </c>
      <c r="D788" s="233"/>
      <c r="E788" s="234">
        <v>3.34823</v>
      </c>
      <c r="F788" s="231"/>
      <c r="G788" s="231"/>
      <c r="H788" s="231"/>
      <c r="I788" s="231"/>
      <c r="J788" s="231"/>
      <c r="K788" s="231"/>
      <c r="L788" s="231"/>
      <c r="M788" s="231"/>
      <c r="N788" s="230"/>
      <c r="O788" s="230"/>
      <c r="P788" s="230"/>
      <c r="Q788" s="230"/>
      <c r="R788" s="231"/>
      <c r="S788" s="231"/>
      <c r="T788" s="231"/>
      <c r="U788" s="231"/>
      <c r="V788" s="231"/>
      <c r="W788" s="231"/>
      <c r="X788" s="231"/>
      <c r="Y788" s="210"/>
      <c r="Z788" s="210"/>
      <c r="AA788" s="210"/>
      <c r="AB788" s="210"/>
      <c r="AC788" s="210"/>
      <c r="AD788" s="210"/>
      <c r="AE788" s="210"/>
      <c r="AF788" s="210"/>
      <c r="AG788" s="210" t="s">
        <v>211</v>
      </c>
      <c r="AH788" s="210">
        <v>0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5">
      <c r="A789" s="227"/>
      <c r="B789" s="228"/>
      <c r="C789" s="264" t="s">
        <v>1426</v>
      </c>
      <c r="D789" s="233"/>
      <c r="E789" s="234">
        <v>3.3359999999999999</v>
      </c>
      <c r="F789" s="231"/>
      <c r="G789" s="231"/>
      <c r="H789" s="231"/>
      <c r="I789" s="231"/>
      <c r="J789" s="231"/>
      <c r="K789" s="231"/>
      <c r="L789" s="231"/>
      <c r="M789" s="231"/>
      <c r="N789" s="230"/>
      <c r="O789" s="230"/>
      <c r="P789" s="230"/>
      <c r="Q789" s="230"/>
      <c r="R789" s="231"/>
      <c r="S789" s="231"/>
      <c r="T789" s="231"/>
      <c r="U789" s="231"/>
      <c r="V789" s="231"/>
      <c r="W789" s="231"/>
      <c r="X789" s="231"/>
      <c r="Y789" s="210"/>
      <c r="Z789" s="210"/>
      <c r="AA789" s="210"/>
      <c r="AB789" s="210"/>
      <c r="AC789" s="210"/>
      <c r="AD789" s="210"/>
      <c r="AE789" s="210"/>
      <c r="AF789" s="210"/>
      <c r="AG789" s="210" t="s">
        <v>211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5">
      <c r="A790" s="227"/>
      <c r="B790" s="228"/>
      <c r="C790" s="266" t="s">
        <v>324</v>
      </c>
      <c r="D790" s="235"/>
      <c r="E790" s="236">
        <v>17.019159999999999</v>
      </c>
      <c r="F790" s="231"/>
      <c r="G790" s="231"/>
      <c r="H790" s="231"/>
      <c r="I790" s="231"/>
      <c r="J790" s="231"/>
      <c r="K790" s="231"/>
      <c r="L790" s="231"/>
      <c r="M790" s="231"/>
      <c r="N790" s="230"/>
      <c r="O790" s="230"/>
      <c r="P790" s="230"/>
      <c r="Q790" s="230"/>
      <c r="R790" s="231"/>
      <c r="S790" s="231"/>
      <c r="T790" s="231"/>
      <c r="U790" s="231"/>
      <c r="V790" s="231"/>
      <c r="W790" s="231"/>
      <c r="X790" s="231"/>
      <c r="Y790" s="210"/>
      <c r="Z790" s="210"/>
      <c r="AA790" s="210"/>
      <c r="AB790" s="210"/>
      <c r="AC790" s="210"/>
      <c r="AD790" s="210"/>
      <c r="AE790" s="210"/>
      <c r="AF790" s="210"/>
      <c r="AG790" s="210" t="s">
        <v>211</v>
      </c>
      <c r="AH790" s="210">
        <v>1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x14ac:dyDescent="0.25">
      <c r="A791" s="238" t="s">
        <v>202</v>
      </c>
      <c r="B791" s="239" t="s">
        <v>162</v>
      </c>
      <c r="C791" s="262" t="s">
        <v>163</v>
      </c>
      <c r="D791" s="240"/>
      <c r="E791" s="241"/>
      <c r="F791" s="242"/>
      <c r="G791" s="242">
        <f>SUMIF(AG792:AG804,"&lt;&gt;NOR",G792:G804)</f>
        <v>0</v>
      </c>
      <c r="H791" s="242"/>
      <c r="I791" s="242">
        <f>SUM(I792:I804)</f>
        <v>0</v>
      </c>
      <c r="J791" s="242"/>
      <c r="K791" s="242">
        <f>SUM(K792:K804)</f>
        <v>0</v>
      </c>
      <c r="L791" s="242"/>
      <c r="M791" s="242">
        <f>SUM(M792:M804)</f>
        <v>0</v>
      </c>
      <c r="N791" s="241"/>
      <c r="O791" s="241">
        <f>SUM(O792:O804)</f>
        <v>0.32</v>
      </c>
      <c r="P791" s="241"/>
      <c r="Q791" s="241">
        <f>SUM(Q792:Q804)</f>
        <v>0</v>
      </c>
      <c r="R791" s="242"/>
      <c r="S791" s="242"/>
      <c r="T791" s="243"/>
      <c r="U791" s="237"/>
      <c r="V791" s="237">
        <f>SUM(V792:V804)</f>
        <v>189.04</v>
      </c>
      <c r="W791" s="237"/>
      <c r="X791" s="237"/>
      <c r="AG791" t="s">
        <v>203</v>
      </c>
    </row>
    <row r="792" spans="1:60" outlineLevel="1" x14ac:dyDescent="0.25">
      <c r="A792" s="244">
        <v>220</v>
      </c>
      <c r="B792" s="245" t="s">
        <v>1432</v>
      </c>
      <c r="C792" s="263" t="s">
        <v>1433</v>
      </c>
      <c r="D792" s="246" t="s">
        <v>206</v>
      </c>
      <c r="E792" s="247">
        <v>145.8903</v>
      </c>
      <c r="F792" s="248"/>
      <c r="G792" s="249">
        <f>ROUND(E792*F792,2)</f>
        <v>0</v>
      </c>
      <c r="H792" s="248"/>
      <c r="I792" s="249">
        <f>ROUND(E792*H792,2)</f>
        <v>0</v>
      </c>
      <c r="J792" s="248"/>
      <c r="K792" s="249">
        <f>ROUND(E792*J792,2)</f>
        <v>0</v>
      </c>
      <c r="L792" s="249">
        <v>15</v>
      </c>
      <c r="M792" s="249">
        <f>G792*(1+L792/100)</f>
        <v>0</v>
      </c>
      <c r="N792" s="247">
        <v>5.0000000000000002E-5</v>
      </c>
      <c r="O792" s="247">
        <f>ROUND(E792*N792,2)</f>
        <v>0.01</v>
      </c>
      <c r="P792" s="247">
        <v>0</v>
      </c>
      <c r="Q792" s="247">
        <f>ROUND(E792*P792,2)</f>
        <v>0</v>
      </c>
      <c r="R792" s="249"/>
      <c r="S792" s="249" t="s">
        <v>207</v>
      </c>
      <c r="T792" s="250" t="s">
        <v>207</v>
      </c>
      <c r="U792" s="231">
        <v>0.03</v>
      </c>
      <c r="V792" s="231">
        <f>ROUND(E792*U792,2)</f>
        <v>4.38</v>
      </c>
      <c r="W792" s="231"/>
      <c r="X792" s="231" t="s">
        <v>208</v>
      </c>
      <c r="Y792" s="210"/>
      <c r="Z792" s="210"/>
      <c r="AA792" s="210"/>
      <c r="AB792" s="210"/>
      <c r="AC792" s="210"/>
      <c r="AD792" s="210"/>
      <c r="AE792" s="210"/>
      <c r="AF792" s="210"/>
      <c r="AG792" s="210" t="s">
        <v>209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5">
      <c r="A793" s="227"/>
      <c r="B793" s="228"/>
      <c r="C793" s="264" t="s">
        <v>1434</v>
      </c>
      <c r="D793" s="233"/>
      <c r="E793" s="234">
        <v>145.8903</v>
      </c>
      <c r="F793" s="231"/>
      <c r="G793" s="231"/>
      <c r="H793" s="231"/>
      <c r="I793" s="231"/>
      <c r="J793" s="231"/>
      <c r="K793" s="231"/>
      <c r="L793" s="231"/>
      <c r="M793" s="231"/>
      <c r="N793" s="230"/>
      <c r="O793" s="230"/>
      <c r="P793" s="230"/>
      <c r="Q793" s="230"/>
      <c r="R793" s="231"/>
      <c r="S793" s="231"/>
      <c r="T793" s="231"/>
      <c r="U793" s="231"/>
      <c r="V793" s="231"/>
      <c r="W793" s="231"/>
      <c r="X793" s="231"/>
      <c r="Y793" s="210"/>
      <c r="Z793" s="210"/>
      <c r="AA793" s="210"/>
      <c r="AB793" s="210"/>
      <c r="AC793" s="210"/>
      <c r="AD793" s="210"/>
      <c r="AE793" s="210"/>
      <c r="AF793" s="210"/>
      <c r="AG793" s="210" t="s">
        <v>211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5">
      <c r="A794" s="244">
        <v>221</v>
      </c>
      <c r="B794" s="245" t="s">
        <v>1435</v>
      </c>
      <c r="C794" s="263" t="s">
        <v>1436</v>
      </c>
      <c r="D794" s="246" t="s">
        <v>206</v>
      </c>
      <c r="E794" s="247">
        <v>1205.41671</v>
      </c>
      <c r="F794" s="248"/>
      <c r="G794" s="249">
        <f>ROUND(E794*F794,2)</f>
        <v>0</v>
      </c>
      <c r="H794" s="248"/>
      <c r="I794" s="249">
        <f>ROUND(E794*H794,2)</f>
        <v>0</v>
      </c>
      <c r="J794" s="248"/>
      <c r="K794" s="249">
        <f>ROUND(E794*J794,2)</f>
        <v>0</v>
      </c>
      <c r="L794" s="249">
        <v>15</v>
      </c>
      <c r="M794" s="249">
        <f>G794*(1+L794/100)</f>
        <v>0</v>
      </c>
      <c r="N794" s="247">
        <v>6.9999999999999994E-5</v>
      </c>
      <c r="O794" s="247">
        <f>ROUND(E794*N794,2)</f>
        <v>0.08</v>
      </c>
      <c r="P794" s="247">
        <v>0</v>
      </c>
      <c r="Q794" s="247">
        <f>ROUND(E794*P794,2)</f>
        <v>0</v>
      </c>
      <c r="R794" s="249"/>
      <c r="S794" s="249" t="s">
        <v>207</v>
      </c>
      <c r="T794" s="250" t="s">
        <v>207</v>
      </c>
      <c r="U794" s="231">
        <v>0.03</v>
      </c>
      <c r="V794" s="231">
        <f>ROUND(E794*U794,2)</f>
        <v>36.159999999999997</v>
      </c>
      <c r="W794" s="231"/>
      <c r="X794" s="231" t="s">
        <v>208</v>
      </c>
      <c r="Y794" s="210"/>
      <c r="Z794" s="210"/>
      <c r="AA794" s="210"/>
      <c r="AB794" s="210"/>
      <c r="AC794" s="210"/>
      <c r="AD794" s="210"/>
      <c r="AE794" s="210"/>
      <c r="AF794" s="210"/>
      <c r="AG794" s="210" t="s">
        <v>209</v>
      </c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5">
      <c r="A795" s="227"/>
      <c r="B795" s="228"/>
      <c r="C795" s="264" t="s">
        <v>1437</v>
      </c>
      <c r="D795" s="233"/>
      <c r="E795" s="234">
        <v>274.79127999999997</v>
      </c>
      <c r="F795" s="231"/>
      <c r="G795" s="231"/>
      <c r="H795" s="231"/>
      <c r="I795" s="231"/>
      <c r="J795" s="231"/>
      <c r="K795" s="231"/>
      <c r="L795" s="231"/>
      <c r="M795" s="231"/>
      <c r="N795" s="230"/>
      <c r="O795" s="230"/>
      <c r="P795" s="230"/>
      <c r="Q795" s="230"/>
      <c r="R795" s="231"/>
      <c r="S795" s="231"/>
      <c r="T795" s="231"/>
      <c r="U795" s="231"/>
      <c r="V795" s="231"/>
      <c r="W795" s="231"/>
      <c r="X795" s="231"/>
      <c r="Y795" s="210"/>
      <c r="Z795" s="210"/>
      <c r="AA795" s="210"/>
      <c r="AB795" s="210"/>
      <c r="AC795" s="210"/>
      <c r="AD795" s="210"/>
      <c r="AE795" s="210"/>
      <c r="AF795" s="210"/>
      <c r="AG795" s="210" t="s">
        <v>211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5">
      <c r="A796" s="227"/>
      <c r="B796" s="228"/>
      <c r="C796" s="264" t="s">
        <v>1438</v>
      </c>
      <c r="D796" s="233"/>
      <c r="E796" s="234">
        <v>736.43983000000003</v>
      </c>
      <c r="F796" s="231"/>
      <c r="G796" s="231"/>
      <c r="H796" s="231"/>
      <c r="I796" s="231"/>
      <c r="J796" s="231"/>
      <c r="K796" s="231"/>
      <c r="L796" s="231"/>
      <c r="M796" s="231"/>
      <c r="N796" s="230"/>
      <c r="O796" s="230"/>
      <c r="P796" s="230"/>
      <c r="Q796" s="230"/>
      <c r="R796" s="231"/>
      <c r="S796" s="231"/>
      <c r="T796" s="231"/>
      <c r="U796" s="231"/>
      <c r="V796" s="231"/>
      <c r="W796" s="231"/>
      <c r="X796" s="231"/>
      <c r="Y796" s="210"/>
      <c r="Z796" s="210"/>
      <c r="AA796" s="210"/>
      <c r="AB796" s="210"/>
      <c r="AC796" s="210"/>
      <c r="AD796" s="210"/>
      <c r="AE796" s="210"/>
      <c r="AF796" s="210"/>
      <c r="AG796" s="210" t="s">
        <v>211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5">
      <c r="A797" s="227"/>
      <c r="B797" s="228"/>
      <c r="C797" s="264" t="s">
        <v>1439</v>
      </c>
      <c r="D797" s="233"/>
      <c r="E797" s="234">
        <v>12.6388</v>
      </c>
      <c r="F797" s="231"/>
      <c r="G797" s="231"/>
      <c r="H797" s="231"/>
      <c r="I797" s="231"/>
      <c r="J797" s="231"/>
      <c r="K797" s="231"/>
      <c r="L797" s="231"/>
      <c r="M797" s="231"/>
      <c r="N797" s="230"/>
      <c r="O797" s="230"/>
      <c r="P797" s="230"/>
      <c r="Q797" s="230"/>
      <c r="R797" s="231"/>
      <c r="S797" s="231"/>
      <c r="T797" s="231"/>
      <c r="U797" s="231"/>
      <c r="V797" s="231"/>
      <c r="W797" s="231"/>
      <c r="X797" s="231"/>
      <c r="Y797" s="210"/>
      <c r="Z797" s="210"/>
      <c r="AA797" s="210"/>
      <c r="AB797" s="210"/>
      <c r="AC797" s="210"/>
      <c r="AD797" s="210"/>
      <c r="AE797" s="210"/>
      <c r="AF797" s="210"/>
      <c r="AG797" s="210" t="s">
        <v>211</v>
      </c>
      <c r="AH797" s="210">
        <v>0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5">
      <c r="A798" s="227"/>
      <c r="B798" s="228"/>
      <c r="C798" s="264" t="s">
        <v>1440</v>
      </c>
      <c r="D798" s="233"/>
      <c r="E798" s="234">
        <v>17.584</v>
      </c>
      <c r="F798" s="231"/>
      <c r="G798" s="231"/>
      <c r="H798" s="231"/>
      <c r="I798" s="231"/>
      <c r="J798" s="231"/>
      <c r="K798" s="231"/>
      <c r="L798" s="231"/>
      <c r="M798" s="231"/>
      <c r="N798" s="230"/>
      <c r="O798" s="230"/>
      <c r="P798" s="230"/>
      <c r="Q798" s="230"/>
      <c r="R798" s="231"/>
      <c r="S798" s="231"/>
      <c r="T798" s="231"/>
      <c r="U798" s="231"/>
      <c r="V798" s="231"/>
      <c r="W798" s="231"/>
      <c r="X798" s="231"/>
      <c r="Y798" s="210"/>
      <c r="Z798" s="210"/>
      <c r="AA798" s="210"/>
      <c r="AB798" s="210"/>
      <c r="AC798" s="210"/>
      <c r="AD798" s="210"/>
      <c r="AE798" s="210"/>
      <c r="AF798" s="210"/>
      <c r="AG798" s="210" t="s">
        <v>211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1" x14ac:dyDescent="0.25">
      <c r="A799" s="227"/>
      <c r="B799" s="228"/>
      <c r="C799" s="264" t="s">
        <v>1441</v>
      </c>
      <c r="D799" s="233"/>
      <c r="E799" s="234">
        <v>8.8184000000000005</v>
      </c>
      <c r="F799" s="231"/>
      <c r="G799" s="231"/>
      <c r="H799" s="231"/>
      <c r="I799" s="231"/>
      <c r="J799" s="231"/>
      <c r="K799" s="231"/>
      <c r="L799" s="231"/>
      <c r="M799" s="231"/>
      <c r="N799" s="230"/>
      <c r="O799" s="230"/>
      <c r="P799" s="230"/>
      <c r="Q799" s="230"/>
      <c r="R799" s="231"/>
      <c r="S799" s="231"/>
      <c r="T799" s="231"/>
      <c r="U799" s="231"/>
      <c r="V799" s="231"/>
      <c r="W799" s="231"/>
      <c r="X799" s="231"/>
      <c r="Y799" s="210"/>
      <c r="Z799" s="210"/>
      <c r="AA799" s="210"/>
      <c r="AB799" s="210"/>
      <c r="AC799" s="210"/>
      <c r="AD799" s="210"/>
      <c r="AE799" s="210"/>
      <c r="AF799" s="210"/>
      <c r="AG799" s="210" t="s">
        <v>211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5">
      <c r="A800" s="227"/>
      <c r="B800" s="228"/>
      <c r="C800" s="264" t="s">
        <v>1442</v>
      </c>
      <c r="D800" s="233"/>
      <c r="E800" s="234">
        <v>10.478</v>
      </c>
      <c r="F800" s="231"/>
      <c r="G800" s="231"/>
      <c r="H800" s="231"/>
      <c r="I800" s="231"/>
      <c r="J800" s="231"/>
      <c r="K800" s="231"/>
      <c r="L800" s="231"/>
      <c r="M800" s="231"/>
      <c r="N800" s="230"/>
      <c r="O800" s="230"/>
      <c r="P800" s="230"/>
      <c r="Q800" s="230"/>
      <c r="R800" s="231"/>
      <c r="S800" s="231"/>
      <c r="T800" s="231"/>
      <c r="U800" s="231"/>
      <c r="V800" s="231"/>
      <c r="W800" s="231"/>
      <c r="X800" s="231"/>
      <c r="Y800" s="210"/>
      <c r="Z800" s="210"/>
      <c r="AA800" s="210"/>
      <c r="AB800" s="210"/>
      <c r="AC800" s="210"/>
      <c r="AD800" s="210"/>
      <c r="AE800" s="210"/>
      <c r="AF800" s="210"/>
      <c r="AG800" s="210" t="s">
        <v>211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1" x14ac:dyDescent="0.25">
      <c r="A801" s="227"/>
      <c r="B801" s="228"/>
      <c r="C801" s="264" t="s">
        <v>1443</v>
      </c>
      <c r="D801" s="233"/>
      <c r="E801" s="234">
        <v>237.17160000000001</v>
      </c>
      <c r="F801" s="231"/>
      <c r="G801" s="231"/>
      <c r="H801" s="231"/>
      <c r="I801" s="231"/>
      <c r="J801" s="231"/>
      <c r="K801" s="231"/>
      <c r="L801" s="231"/>
      <c r="M801" s="231"/>
      <c r="N801" s="230"/>
      <c r="O801" s="230"/>
      <c r="P801" s="230"/>
      <c r="Q801" s="230"/>
      <c r="R801" s="231"/>
      <c r="S801" s="231"/>
      <c r="T801" s="231"/>
      <c r="U801" s="231"/>
      <c r="V801" s="231"/>
      <c r="W801" s="231"/>
      <c r="X801" s="231"/>
      <c r="Y801" s="210"/>
      <c r="Z801" s="210"/>
      <c r="AA801" s="210"/>
      <c r="AB801" s="210"/>
      <c r="AC801" s="210"/>
      <c r="AD801" s="210"/>
      <c r="AE801" s="210"/>
      <c r="AF801" s="210"/>
      <c r="AG801" s="210" t="s">
        <v>211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5">
      <c r="A802" s="227"/>
      <c r="B802" s="228"/>
      <c r="C802" s="264" t="s">
        <v>1444</v>
      </c>
      <c r="D802" s="233"/>
      <c r="E802" s="234">
        <v>-92.505200000000002</v>
      </c>
      <c r="F802" s="231"/>
      <c r="G802" s="231"/>
      <c r="H802" s="231"/>
      <c r="I802" s="231"/>
      <c r="J802" s="231"/>
      <c r="K802" s="231"/>
      <c r="L802" s="231"/>
      <c r="M802" s="231"/>
      <c r="N802" s="230"/>
      <c r="O802" s="230"/>
      <c r="P802" s="230"/>
      <c r="Q802" s="230"/>
      <c r="R802" s="231"/>
      <c r="S802" s="231"/>
      <c r="T802" s="231"/>
      <c r="U802" s="231"/>
      <c r="V802" s="231"/>
      <c r="W802" s="231"/>
      <c r="X802" s="231"/>
      <c r="Y802" s="210"/>
      <c r="Z802" s="210"/>
      <c r="AA802" s="210"/>
      <c r="AB802" s="210"/>
      <c r="AC802" s="210"/>
      <c r="AD802" s="210"/>
      <c r="AE802" s="210"/>
      <c r="AF802" s="210"/>
      <c r="AG802" s="210" t="s">
        <v>211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5">
      <c r="A803" s="251">
        <v>222</v>
      </c>
      <c r="B803" s="252" t="s">
        <v>1445</v>
      </c>
      <c r="C803" s="265" t="s">
        <v>1446</v>
      </c>
      <c r="D803" s="253" t="s">
        <v>206</v>
      </c>
      <c r="E803" s="254">
        <v>145.8903</v>
      </c>
      <c r="F803" s="255"/>
      <c r="G803" s="256">
        <f>ROUND(E803*F803,2)</f>
        <v>0</v>
      </c>
      <c r="H803" s="255"/>
      <c r="I803" s="256">
        <f>ROUND(E803*H803,2)</f>
        <v>0</v>
      </c>
      <c r="J803" s="255"/>
      <c r="K803" s="256">
        <f>ROUND(E803*J803,2)</f>
        <v>0</v>
      </c>
      <c r="L803" s="256">
        <v>15</v>
      </c>
      <c r="M803" s="256">
        <f>G803*(1+L803/100)</f>
        <v>0</v>
      </c>
      <c r="N803" s="254">
        <v>3.4000000000000002E-4</v>
      </c>
      <c r="O803" s="254">
        <f>ROUND(E803*N803,2)</f>
        <v>0.05</v>
      </c>
      <c r="P803" s="254">
        <v>0</v>
      </c>
      <c r="Q803" s="254">
        <f>ROUND(E803*P803,2)</f>
        <v>0</v>
      </c>
      <c r="R803" s="256"/>
      <c r="S803" s="256" t="s">
        <v>207</v>
      </c>
      <c r="T803" s="257" t="s">
        <v>207</v>
      </c>
      <c r="U803" s="231">
        <v>0.10902000000000001</v>
      </c>
      <c r="V803" s="231">
        <f>ROUND(E803*U803,2)</f>
        <v>15.9</v>
      </c>
      <c r="W803" s="231"/>
      <c r="X803" s="231" t="s">
        <v>208</v>
      </c>
      <c r="Y803" s="210"/>
      <c r="Z803" s="210"/>
      <c r="AA803" s="210"/>
      <c r="AB803" s="210"/>
      <c r="AC803" s="210"/>
      <c r="AD803" s="210"/>
      <c r="AE803" s="210"/>
      <c r="AF803" s="210"/>
      <c r="AG803" s="210" t="s">
        <v>209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5">
      <c r="A804" s="244">
        <v>223</v>
      </c>
      <c r="B804" s="245" t="s">
        <v>1447</v>
      </c>
      <c r="C804" s="263" t="s">
        <v>1448</v>
      </c>
      <c r="D804" s="246" t="s">
        <v>206</v>
      </c>
      <c r="E804" s="247">
        <v>1205.41671</v>
      </c>
      <c r="F804" s="248"/>
      <c r="G804" s="249">
        <f>ROUND(E804*F804,2)</f>
        <v>0</v>
      </c>
      <c r="H804" s="248"/>
      <c r="I804" s="249">
        <f>ROUND(E804*H804,2)</f>
        <v>0</v>
      </c>
      <c r="J804" s="248"/>
      <c r="K804" s="249">
        <f>ROUND(E804*J804,2)</f>
        <v>0</v>
      </c>
      <c r="L804" s="249">
        <v>15</v>
      </c>
      <c r="M804" s="249">
        <f>G804*(1+L804/100)</f>
        <v>0</v>
      </c>
      <c r="N804" s="247">
        <v>1.4999999999999999E-4</v>
      </c>
      <c r="O804" s="247">
        <f>ROUND(E804*N804,2)</f>
        <v>0.18</v>
      </c>
      <c r="P804" s="247">
        <v>0</v>
      </c>
      <c r="Q804" s="247">
        <f>ROUND(E804*P804,2)</f>
        <v>0</v>
      </c>
      <c r="R804" s="249"/>
      <c r="S804" s="249" t="s">
        <v>207</v>
      </c>
      <c r="T804" s="250" t="s">
        <v>207</v>
      </c>
      <c r="U804" s="231">
        <v>0.11</v>
      </c>
      <c r="V804" s="231">
        <f>ROUND(E804*U804,2)</f>
        <v>132.6</v>
      </c>
      <c r="W804" s="231"/>
      <c r="X804" s="231" t="s">
        <v>208</v>
      </c>
      <c r="Y804" s="210"/>
      <c r="Z804" s="210"/>
      <c r="AA804" s="210"/>
      <c r="AB804" s="210"/>
      <c r="AC804" s="210"/>
      <c r="AD804" s="210"/>
      <c r="AE804" s="210"/>
      <c r="AF804" s="210"/>
      <c r="AG804" s="210" t="s">
        <v>209</v>
      </c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x14ac:dyDescent="0.25">
      <c r="A805" s="3"/>
      <c r="B805" s="4"/>
      <c r="C805" s="269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AE805">
        <v>15</v>
      </c>
      <c r="AF805">
        <v>21</v>
      </c>
      <c r="AG805" t="s">
        <v>189</v>
      </c>
    </row>
    <row r="806" spans="1:60" x14ac:dyDescent="0.25">
      <c r="A806" s="213"/>
      <c r="B806" s="214" t="s">
        <v>31</v>
      </c>
      <c r="C806" s="270"/>
      <c r="D806" s="215"/>
      <c r="E806" s="216"/>
      <c r="F806" s="216"/>
      <c r="G806" s="261">
        <f>G8+G24+G111+G131+G212+G261+G273+G301+G303+G314+G329+G331+G344+G349+G382+G392+G402+G477+G517+G527+G575+G627+G658+G668+G708+G721+G753+G791</f>
        <v>0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AE806">
        <f>SUMIF(L7:L804,AE805,G7:G804)</f>
        <v>0</v>
      </c>
      <c r="AF806">
        <f>SUMIF(L7:L804,AF805,G7:G804)</f>
        <v>0</v>
      </c>
      <c r="AG806" t="s">
        <v>590</v>
      </c>
    </row>
    <row r="807" spans="1:60" x14ac:dyDescent="0.25">
      <c r="A807" s="3"/>
      <c r="B807" s="4"/>
      <c r="C807" s="269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60" x14ac:dyDescent="0.25">
      <c r="A808" s="3"/>
      <c r="B808" s="4"/>
      <c r="C808" s="269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60" x14ac:dyDescent="0.25">
      <c r="A809" s="217" t="s">
        <v>591</v>
      </c>
      <c r="B809" s="217"/>
      <c r="C809" s="271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60" x14ac:dyDescent="0.25">
      <c r="A810" s="218"/>
      <c r="B810" s="219"/>
      <c r="C810" s="272"/>
      <c r="D810" s="219"/>
      <c r="E810" s="219"/>
      <c r="F810" s="219"/>
      <c r="G810" s="220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AG810" t="s">
        <v>592</v>
      </c>
    </row>
    <row r="811" spans="1:60" x14ac:dyDescent="0.25">
      <c r="A811" s="221"/>
      <c r="B811" s="222"/>
      <c r="C811" s="273"/>
      <c r="D811" s="222"/>
      <c r="E811" s="222"/>
      <c r="F811" s="222"/>
      <c r="G811" s="22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60" x14ac:dyDescent="0.25">
      <c r="A812" s="221"/>
      <c r="B812" s="222"/>
      <c r="C812" s="273"/>
      <c r="D812" s="222"/>
      <c r="E812" s="222"/>
      <c r="F812" s="222"/>
      <c r="G812" s="22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60" x14ac:dyDescent="0.25">
      <c r="A813" s="221"/>
      <c r="B813" s="222"/>
      <c r="C813" s="273"/>
      <c r="D813" s="222"/>
      <c r="E813" s="222"/>
      <c r="F813" s="222"/>
      <c r="G813" s="22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60" x14ac:dyDescent="0.25">
      <c r="A814" s="224"/>
      <c r="B814" s="225"/>
      <c r="C814" s="274"/>
      <c r="D814" s="225"/>
      <c r="E814" s="225"/>
      <c r="F814" s="225"/>
      <c r="G814" s="22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60" x14ac:dyDescent="0.25">
      <c r="A815" s="3"/>
      <c r="B815" s="4"/>
      <c r="C815" s="269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60" x14ac:dyDescent="0.25">
      <c r="C816" s="275"/>
      <c r="D816" s="10"/>
      <c r="AG816" t="s">
        <v>593</v>
      </c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6">
    <mergeCell ref="C698:G698"/>
    <mergeCell ref="C711:G711"/>
    <mergeCell ref="C723:G723"/>
    <mergeCell ref="C767:G767"/>
    <mergeCell ref="C346:G346"/>
    <mergeCell ref="C384:G384"/>
    <mergeCell ref="C530:G530"/>
    <mergeCell ref="C641:G641"/>
    <mergeCell ref="C671:G671"/>
    <mergeCell ref="C683:G683"/>
    <mergeCell ref="C78:G78"/>
    <mergeCell ref="C108:G108"/>
    <mergeCell ref="C134:G134"/>
    <mergeCell ref="C154:G154"/>
    <mergeCell ref="C305:G305"/>
    <mergeCell ref="C333:G333"/>
    <mergeCell ref="A1:G1"/>
    <mergeCell ref="C2:G2"/>
    <mergeCell ref="C3:G3"/>
    <mergeCell ref="C4:G4"/>
    <mergeCell ref="A809:C809"/>
    <mergeCell ref="A810:G814"/>
    <mergeCell ref="C43:G43"/>
    <mergeCell ref="C75:G75"/>
    <mergeCell ref="C76:G76"/>
    <mergeCell ref="C77:G77"/>
  </mergeCells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AEEFD-3767-4E2B-9D08-33E9662931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177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178</v>
      </c>
    </row>
    <row r="3" spans="1:60" ht="25.05" customHeight="1" x14ac:dyDescent="0.25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5" t="s">
        <v>178</v>
      </c>
      <c r="AG3" t="s">
        <v>179</v>
      </c>
    </row>
    <row r="4" spans="1:60" ht="25.05" customHeight="1" x14ac:dyDescent="0.25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180</v>
      </c>
    </row>
    <row r="5" spans="1:60" x14ac:dyDescent="0.25">
      <c r="D5" s="10"/>
    </row>
    <row r="6" spans="1:60" ht="39.6" x14ac:dyDescent="0.25">
      <c r="A6" s="206" t="s">
        <v>181</v>
      </c>
      <c r="B6" s="208" t="s">
        <v>182</v>
      </c>
      <c r="C6" s="208" t="s">
        <v>183</v>
      </c>
      <c r="D6" s="207" t="s">
        <v>184</v>
      </c>
      <c r="E6" s="206" t="s">
        <v>185</v>
      </c>
      <c r="F6" s="205" t="s">
        <v>186</v>
      </c>
      <c r="G6" s="206" t="s">
        <v>31</v>
      </c>
      <c r="H6" s="209" t="s">
        <v>32</v>
      </c>
      <c r="I6" s="209" t="s">
        <v>187</v>
      </c>
      <c r="J6" s="209" t="s">
        <v>33</v>
      </c>
      <c r="K6" s="209" t="s">
        <v>188</v>
      </c>
      <c r="L6" s="209" t="s">
        <v>189</v>
      </c>
      <c r="M6" s="209" t="s">
        <v>190</v>
      </c>
      <c r="N6" s="209" t="s">
        <v>191</v>
      </c>
      <c r="O6" s="209" t="s">
        <v>192</v>
      </c>
      <c r="P6" s="209" t="s">
        <v>193</v>
      </c>
      <c r="Q6" s="209" t="s">
        <v>194</v>
      </c>
      <c r="R6" s="209" t="s">
        <v>195</v>
      </c>
      <c r="S6" s="209" t="s">
        <v>196</v>
      </c>
      <c r="T6" s="209" t="s">
        <v>197</v>
      </c>
      <c r="U6" s="209" t="s">
        <v>198</v>
      </c>
      <c r="V6" s="209" t="s">
        <v>199</v>
      </c>
      <c r="W6" s="209" t="s">
        <v>200</v>
      </c>
      <c r="X6" s="209" t="s">
        <v>201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38" t="s">
        <v>202</v>
      </c>
      <c r="B8" s="239" t="s">
        <v>122</v>
      </c>
      <c r="C8" s="262" t="s">
        <v>123</v>
      </c>
      <c r="D8" s="240"/>
      <c r="E8" s="241"/>
      <c r="F8" s="242"/>
      <c r="G8" s="242">
        <f>SUMIF(AG9:AG19,"&lt;&gt;NOR",G9:G19)</f>
        <v>0</v>
      </c>
      <c r="H8" s="242"/>
      <c r="I8" s="242">
        <f>SUM(I9:I19)</f>
        <v>0</v>
      </c>
      <c r="J8" s="242"/>
      <c r="K8" s="242">
        <f>SUM(K9:K19)</f>
        <v>0</v>
      </c>
      <c r="L8" s="242"/>
      <c r="M8" s="242">
        <f>SUM(M9:M19)</f>
        <v>0</v>
      </c>
      <c r="N8" s="241"/>
      <c r="O8" s="241">
        <f>SUM(O9:O19)</f>
        <v>0.49</v>
      </c>
      <c r="P8" s="241"/>
      <c r="Q8" s="241">
        <f>SUM(Q9:Q19)</f>
        <v>0</v>
      </c>
      <c r="R8" s="242"/>
      <c r="S8" s="242"/>
      <c r="T8" s="243"/>
      <c r="U8" s="237"/>
      <c r="V8" s="237">
        <f>SUM(V9:V19)</f>
        <v>0</v>
      </c>
      <c r="W8" s="237"/>
      <c r="X8" s="237"/>
      <c r="AG8" t="s">
        <v>203</v>
      </c>
    </row>
    <row r="9" spans="1:60" ht="20.399999999999999" outlineLevel="1" x14ac:dyDescent="0.25">
      <c r="A9" s="251">
        <v>1</v>
      </c>
      <c r="B9" s="252" t="s">
        <v>1449</v>
      </c>
      <c r="C9" s="265" t="s">
        <v>1450</v>
      </c>
      <c r="D9" s="253" t="s">
        <v>252</v>
      </c>
      <c r="E9" s="254">
        <v>13</v>
      </c>
      <c r="F9" s="255"/>
      <c r="G9" s="256">
        <f>ROUND(E9*F9,2)</f>
        <v>0</v>
      </c>
      <c r="H9" s="255"/>
      <c r="I9" s="256">
        <f>ROUND(E9*H9,2)</f>
        <v>0</v>
      </c>
      <c r="J9" s="255"/>
      <c r="K9" s="256">
        <f>ROUND(E9*J9,2)</f>
        <v>0</v>
      </c>
      <c r="L9" s="256">
        <v>15</v>
      </c>
      <c r="M9" s="256">
        <f>G9*(1+L9/100)</f>
        <v>0</v>
      </c>
      <c r="N9" s="254">
        <v>3.4320000000000003E-2</v>
      </c>
      <c r="O9" s="254">
        <f>ROUND(E9*N9,2)</f>
        <v>0.45</v>
      </c>
      <c r="P9" s="254">
        <v>0</v>
      </c>
      <c r="Q9" s="254">
        <f>ROUND(E9*P9,2)</f>
        <v>0</v>
      </c>
      <c r="R9" s="256"/>
      <c r="S9" s="256" t="s">
        <v>421</v>
      </c>
      <c r="T9" s="257" t="s">
        <v>710</v>
      </c>
      <c r="U9" s="231">
        <v>0</v>
      </c>
      <c r="V9" s="231">
        <f>ROUND(E9*U9,2)</f>
        <v>0</v>
      </c>
      <c r="W9" s="231"/>
      <c r="X9" s="23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1119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1">
        <v>2</v>
      </c>
      <c r="B10" s="252" t="s">
        <v>1451</v>
      </c>
      <c r="C10" s="265" t="s">
        <v>1452</v>
      </c>
      <c r="D10" s="253" t="s">
        <v>252</v>
      </c>
      <c r="E10" s="254">
        <v>3</v>
      </c>
      <c r="F10" s="255"/>
      <c r="G10" s="256">
        <f>ROUND(E10*F10,2)</f>
        <v>0</v>
      </c>
      <c r="H10" s="255"/>
      <c r="I10" s="256">
        <f>ROUND(E10*H10,2)</f>
        <v>0</v>
      </c>
      <c r="J10" s="255"/>
      <c r="K10" s="256">
        <f>ROUND(E10*J10,2)</f>
        <v>0</v>
      </c>
      <c r="L10" s="256">
        <v>15</v>
      </c>
      <c r="M10" s="256">
        <f>G10*(1+L10/100)</f>
        <v>0</v>
      </c>
      <c r="N10" s="254">
        <v>1.404E-2</v>
      </c>
      <c r="O10" s="254">
        <f>ROUND(E10*N10,2)</f>
        <v>0.04</v>
      </c>
      <c r="P10" s="254">
        <v>0</v>
      </c>
      <c r="Q10" s="254">
        <f>ROUND(E10*P10,2)</f>
        <v>0</v>
      </c>
      <c r="R10" s="256"/>
      <c r="S10" s="256" t="s">
        <v>421</v>
      </c>
      <c r="T10" s="257" t="s">
        <v>710</v>
      </c>
      <c r="U10" s="231">
        <v>0</v>
      </c>
      <c r="V10" s="231">
        <f>ROUND(E10*U10,2)</f>
        <v>0</v>
      </c>
      <c r="W10" s="231"/>
      <c r="X10" s="231" t="s">
        <v>208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1119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1">
        <v>3</v>
      </c>
      <c r="B11" s="252" t="s">
        <v>1453</v>
      </c>
      <c r="C11" s="265" t="s">
        <v>1454</v>
      </c>
      <c r="D11" s="253" t="s">
        <v>302</v>
      </c>
      <c r="E11" s="254">
        <v>1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4">
        <v>3.3800000000000002E-3</v>
      </c>
      <c r="O11" s="254">
        <f>ROUND(E11*N11,2)</f>
        <v>0</v>
      </c>
      <c r="P11" s="254">
        <v>0</v>
      </c>
      <c r="Q11" s="254">
        <f>ROUND(E11*P11,2)</f>
        <v>0</v>
      </c>
      <c r="R11" s="256"/>
      <c r="S11" s="256" t="s">
        <v>421</v>
      </c>
      <c r="T11" s="257" t="s">
        <v>710</v>
      </c>
      <c r="U11" s="231">
        <v>0</v>
      </c>
      <c r="V11" s="231">
        <f>ROUND(E11*U11,2)</f>
        <v>0</v>
      </c>
      <c r="W11" s="231"/>
      <c r="X11" s="231" t="s">
        <v>208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1119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51">
        <v>4</v>
      </c>
      <c r="B12" s="252" t="s">
        <v>1455</v>
      </c>
      <c r="C12" s="265" t="s">
        <v>1456</v>
      </c>
      <c r="D12" s="253" t="s">
        <v>302</v>
      </c>
      <c r="E12" s="254">
        <v>1</v>
      </c>
      <c r="F12" s="255"/>
      <c r="G12" s="256">
        <f>ROUND(E12*F12,2)</f>
        <v>0</v>
      </c>
      <c r="H12" s="255"/>
      <c r="I12" s="256">
        <f>ROUND(E12*H12,2)</f>
        <v>0</v>
      </c>
      <c r="J12" s="255"/>
      <c r="K12" s="256">
        <f>ROUND(E12*J12,2)</f>
        <v>0</v>
      </c>
      <c r="L12" s="256">
        <v>15</v>
      </c>
      <c r="M12" s="256">
        <f>G12*(1+L12/100)</f>
        <v>0</v>
      </c>
      <c r="N12" s="254">
        <v>7.3999999999999999E-4</v>
      </c>
      <c r="O12" s="254">
        <f>ROUND(E12*N12,2)</f>
        <v>0</v>
      </c>
      <c r="P12" s="254">
        <v>0</v>
      </c>
      <c r="Q12" s="254">
        <f>ROUND(E12*P12,2)</f>
        <v>0</v>
      </c>
      <c r="R12" s="256"/>
      <c r="S12" s="256" t="s">
        <v>421</v>
      </c>
      <c r="T12" s="257" t="s">
        <v>710</v>
      </c>
      <c r="U12" s="231">
        <v>0</v>
      </c>
      <c r="V12" s="231">
        <f>ROUND(E12*U12,2)</f>
        <v>0</v>
      </c>
      <c r="W12" s="231"/>
      <c r="X12" s="231" t="s">
        <v>208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1119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1">
        <v>5</v>
      </c>
      <c r="B13" s="252" t="s">
        <v>1457</v>
      </c>
      <c r="C13" s="265" t="s">
        <v>1458</v>
      </c>
      <c r="D13" s="253" t="s">
        <v>302</v>
      </c>
      <c r="E13" s="254">
        <v>1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4">
        <v>2.3000000000000001E-4</v>
      </c>
      <c r="O13" s="254">
        <f>ROUND(E13*N13,2)</f>
        <v>0</v>
      </c>
      <c r="P13" s="254">
        <v>0</v>
      </c>
      <c r="Q13" s="254">
        <f>ROUND(E13*P13,2)</f>
        <v>0</v>
      </c>
      <c r="R13" s="256"/>
      <c r="S13" s="256" t="s">
        <v>421</v>
      </c>
      <c r="T13" s="257" t="s">
        <v>710</v>
      </c>
      <c r="U13" s="231">
        <v>0</v>
      </c>
      <c r="V13" s="231">
        <f>ROUND(E13*U13,2)</f>
        <v>0</v>
      </c>
      <c r="W13" s="231"/>
      <c r="X13" s="231" t="s">
        <v>208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1119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1">
        <v>6</v>
      </c>
      <c r="B14" s="252" t="s">
        <v>1459</v>
      </c>
      <c r="C14" s="265" t="s">
        <v>1460</v>
      </c>
      <c r="D14" s="253" t="s">
        <v>302</v>
      </c>
      <c r="E14" s="254">
        <v>1</v>
      </c>
      <c r="F14" s="255"/>
      <c r="G14" s="256">
        <f>ROUND(E14*F14,2)</f>
        <v>0</v>
      </c>
      <c r="H14" s="255"/>
      <c r="I14" s="256">
        <f>ROUND(E14*H14,2)</f>
        <v>0</v>
      </c>
      <c r="J14" s="255"/>
      <c r="K14" s="256">
        <f>ROUND(E14*J14,2)</f>
        <v>0</v>
      </c>
      <c r="L14" s="256">
        <v>15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/>
      <c r="S14" s="256" t="s">
        <v>421</v>
      </c>
      <c r="T14" s="257" t="s">
        <v>710</v>
      </c>
      <c r="U14" s="231">
        <v>0</v>
      </c>
      <c r="V14" s="231">
        <f>ROUND(E14*U14,2)</f>
        <v>0</v>
      </c>
      <c r="W14" s="231"/>
      <c r="X14" s="231" t="s">
        <v>208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1119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1">
        <v>7</v>
      </c>
      <c r="B15" s="252" t="s">
        <v>1461</v>
      </c>
      <c r="C15" s="265" t="s">
        <v>1462</v>
      </c>
      <c r="D15" s="253" t="s">
        <v>252</v>
      </c>
      <c r="E15" s="254">
        <v>13</v>
      </c>
      <c r="F15" s="255"/>
      <c r="G15" s="256">
        <f>ROUND(E15*F15,2)</f>
        <v>0</v>
      </c>
      <c r="H15" s="255"/>
      <c r="I15" s="256">
        <f>ROUND(E15*H15,2)</f>
        <v>0</v>
      </c>
      <c r="J15" s="255"/>
      <c r="K15" s="256">
        <f>ROUND(E15*J15,2)</f>
        <v>0</v>
      </c>
      <c r="L15" s="256">
        <v>15</v>
      </c>
      <c r="M15" s="256">
        <f>G15*(1+L15/100)</f>
        <v>0</v>
      </c>
      <c r="N15" s="254">
        <v>0</v>
      </c>
      <c r="O15" s="254">
        <f>ROUND(E15*N15,2)</f>
        <v>0</v>
      </c>
      <c r="P15" s="254">
        <v>0</v>
      </c>
      <c r="Q15" s="254">
        <f>ROUND(E15*P15,2)</f>
        <v>0</v>
      </c>
      <c r="R15" s="256"/>
      <c r="S15" s="256" t="s">
        <v>421</v>
      </c>
      <c r="T15" s="257" t="s">
        <v>710</v>
      </c>
      <c r="U15" s="231">
        <v>0</v>
      </c>
      <c r="V15" s="231">
        <f>ROUND(E15*U15,2)</f>
        <v>0</v>
      </c>
      <c r="W15" s="231"/>
      <c r="X15" s="231" t="s">
        <v>208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1119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1">
        <v>8</v>
      </c>
      <c r="B16" s="252" t="s">
        <v>1463</v>
      </c>
      <c r="C16" s="265" t="s">
        <v>1464</v>
      </c>
      <c r="D16" s="253" t="s">
        <v>302</v>
      </c>
      <c r="E16" s="254">
        <v>1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4">
        <v>0</v>
      </c>
      <c r="O16" s="254">
        <f>ROUND(E16*N16,2)</f>
        <v>0</v>
      </c>
      <c r="P16" s="254">
        <v>0</v>
      </c>
      <c r="Q16" s="254">
        <f>ROUND(E16*P16,2)</f>
        <v>0</v>
      </c>
      <c r="R16" s="256"/>
      <c r="S16" s="256" t="s">
        <v>421</v>
      </c>
      <c r="T16" s="257" t="s">
        <v>710</v>
      </c>
      <c r="U16" s="231">
        <v>0</v>
      </c>
      <c r="V16" s="231">
        <f>ROUND(E16*U16,2)</f>
        <v>0</v>
      </c>
      <c r="W16" s="231"/>
      <c r="X16" s="231" t="s">
        <v>208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1119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51">
        <v>9</v>
      </c>
      <c r="B17" s="252" t="s">
        <v>1465</v>
      </c>
      <c r="C17" s="265" t="s">
        <v>1466</v>
      </c>
      <c r="D17" s="253" t="s">
        <v>302</v>
      </c>
      <c r="E17" s="254">
        <v>1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4">
        <v>3.8000000000000002E-4</v>
      </c>
      <c r="O17" s="254">
        <f>ROUND(E17*N17,2)</f>
        <v>0</v>
      </c>
      <c r="P17" s="254">
        <v>0</v>
      </c>
      <c r="Q17" s="254">
        <f>ROUND(E17*P17,2)</f>
        <v>0</v>
      </c>
      <c r="R17" s="256"/>
      <c r="S17" s="256" t="s">
        <v>421</v>
      </c>
      <c r="T17" s="257" t="s">
        <v>710</v>
      </c>
      <c r="U17" s="231">
        <v>0</v>
      </c>
      <c r="V17" s="231">
        <f>ROUND(E17*U17,2)</f>
        <v>0</v>
      </c>
      <c r="W17" s="231"/>
      <c r="X17" s="231" t="s">
        <v>208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1119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51">
        <v>10</v>
      </c>
      <c r="B18" s="252" t="s">
        <v>1467</v>
      </c>
      <c r="C18" s="265" t="s">
        <v>1468</v>
      </c>
      <c r="D18" s="253" t="s">
        <v>302</v>
      </c>
      <c r="E18" s="254">
        <v>1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4">
        <v>6.0999999999999997E-4</v>
      </c>
      <c r="O18" s="254">
        <f>ROUND(E18*N18,2)</f>
        <v>0</v>
      </c>
      <c r="P18" s="254">
        <v>0</v>
      </c>
      <c r="Q18" s="254">
        <f>ROUND(E18*P18,2)</f>
        <v>0</v>
      </c>
      <c r="R18" s="256"/>
      <c r="S18" s="256" t="s">
        <v>421</v>
      </c>
      <c r="T18" s="257" t="s">
        <v>710</v>
      </c>
      <c r="U18" s="231">
        <v>0</v>
      </c>
      <c r="V18" s="231">
        <f>ROUND(E18*U18,2)</f>
        <v>0</v>
      </c>
      <c r="W18" s="231"/>
      <c r="X18" s="231" t="s">
        <v>208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1119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1">
        <v>11</v>
      </c>
      <c r="B19" s="252" t="s">
        <v>1469</v>
      </c>
      <c r="C19" s="265" t="s">
        <v>1470</v>
      </c>
      <c r="D19" s="253" t="s">
        <v>0</v>
      </c>
      <c r="E19" s="254">
        <v>108.54600000000001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/>
      <c r="S19" s="256" t="s">
        <v>421</v>
      </c>
      <c r="T19" s="257" t="s">
        <v>710</v>
      </c>
      <c r="U19" s="231">
        <v>0</v>
      </c>
      <c r="V19" s="231">
        <f>ROUND(E19*U19,2)</f>
        <v>0</v>
      </c>
      <c r="W19" s="231"/>
      <c r="X19" s="231" t="s">
        <v>208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1119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5">
      <c r="A20" s="238" t="s">
        <v>202</v>
      </c>
      <c r="B20" s="239" t="s">
        <v>159</v>
      </c>
      <c r="C20" s="262" t="s">
        <v>160</v>
      </c>
      <c r="D20" s="240"/>
      <c r="E20" s="241"/>
      <c r="F20" s="242"/>
      <c r="G20" s="242">
        <f>SUMIF(AG21:AG21,"&lt;&gt;NOR",G21:G21)</f>
        <v>0</v>
      </c>
      <c r="H20" s="242"/>
      <c r="I20" s="242">
        <f>SUM(I21:I21)</f>
        <v>0</v>
      </c>
      <c r="J20" s="242"/>
      <c r="K20" s="242">
        <f>SUM(K21:K21)</f>
        <v>0</v>
      </c>
      <c r="L20" s="242"/>
      <c r="M20" s="242">
        <f>SUM(M21:M21)</f>
        <v>0</v>
      </c>
      <c r="N20" s="241"/>
      <c r="O20" s="241">
        <f>SUM(O21:O21)</f>
        <v>0.04</v>
      </c>
      <c r="P20" s="241"/>
      <c r="Q20" s="241">
        <f>SUM(Q21:Q21)</f>
        <v>0</v>
      </c>
      <c r="R20" s="242"/>
      <c r="S20" s="242"/>
      <c r="T20" s="243"/>
      <c r="U20" s="237"/>
      <c r="V20" s="237">
        <f>SUM(V21:V21)</f>
        <v>0</v>
      </c>
      <c r="W20" s="237"/>
      <c r="X20" s="237"/>
      <c r="AG20" t="s">
        <v>203</v>
      </c>
    </row>
    <row r="21" spans="1:60" ht="20.399999999999999" outlineLevel="1" x14ac:dyDescent="0.25">
      <c r="A21" s="251">
        <v>12</v>
      </c>
      <c r="B21" s="252" t="s">
        <v>1471</v>
      </c>
      <c r="C21" s="265" t="s">
        <v>1472</v>
      </c>
      <c r="D21" s="253" t="s">
        <v>252</v>
      </c>
      <c r="E21" s="254">
        <v>13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4">
        <v>3.1199999999999999E-3</v>
      </c>
      <c r="O21" s="254">
        <f>ROUND(E21*N21,2)</f>
        <v>0.04</v>
      </c>
      <c r="P21" s="254">
        <v>0</v>
      </c>
      <c r="Q21" s="254">
        <f>ROUND(E21*P21,2)</f>
        <v>0</v>
      </c>
      <c r="R21" s="256"/>
      <c r="S21" s="256" t="s">
        <v>421</v>
      </c>
      <c r="T21" s="257" t="s">
        <v>710</v>
      </c>
      <c r="U21" s="231">
        <v>0</v>
      </c>
      <c r="V21" s="231">
        <f>ROUND(E21*U21,2)</f>
        <v>0</v>
      </c>
      <c r="W21" s="231"/>
      <c r="X21" s="231" t="s">
        <v>208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1119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38" t="s">
        <v>202</v>
      </c>
      <c r="B22" s="239" t="s">
        <v>106</v>
      </c>
      <c r="C22" s="262" t="s">
        <v>107</v>
      </c>
      <c r="D22" s="240"/>
      <c r="E22" s="241"/>
      <c r="F22" s="242"/>
      <c r="G22" s="242">
        <f>SUMIF(AG23:AG27,"&lt;&gt;NOR",G23:G27)</f>
        <v>0</v>
      </c>
      <c r="H22" s="242"/>
      <c r="I22" s="242">
        <f>SUM(I23:I27)</f>
        <v>0</v>
      </c>
      <c r="J22" s="242"/>
      <c r="K22" s="242">
        <f>SUM(K23:K27)</f>
        <v>0</v>
      </c>
      <c r="L22" s="242"/>
      <c r="M22" s="242">
        <f>SUM(M23:M27)</f>
        <v>0</v>
      </c>
      <c r="N22" s="241"/>
      <c r="O22" s="241">
        <f>SUM(O23:O27)</f>
        <v>0</v>
      </c>
      <c r="P22" s="241"/>
      <c r="Q22" s="241">
        <f>SUM(Q23:Q27)</f>
        <v>0</v>
      </c>
      <c r="R22" s="242"/>
      <c r="S22" s="242"/>
      <c r="T22" s="243"/>
      <c r="U22" s="237"/>
      <c r="V22" s="237">
        <f>SUM(V23:V27)</f>
        <v>0</v>
      </c>
      <c r="W22" s="237"/>
      <c r="X22" s="237"/>
      <c r="AG22" t="s">
        <v>203</v>
      </c>
    </row>
    <row r="23" spans="1:60" outlineLevel="1" x14ac:dyDescent="0.25">
      <c r="A23" s="251">
        <v>13</v>
      </c>
      <c r="B23" s="252" t="s">
        <v>1473</v>
      </c>
      <c r="C23" s="265" t="s">
        <v>1474</v>
      </c>
      <c r="D23" s="253" t="s">
        <v>1475</v>
      </c>
      <c r="E23" s="254">
        <v>16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4">
        <v>0</v>
      </c>
      <c r="O23" s="254">
        <f>ROUND(E23*N23,2)</f>
        <v>0</v>
      </c>
      <c r="P23" s="254">
        <v>0</v>
      </c>
      <c r="Q23" s="254">
        <f>ROUND(E23*P23,2)</f>
        <v>0</v>
      </c>
      <c r="R23" s="256"/>
      <c r="S23" s="256" t="s">
        <v>421</v>
      </c>
      <c r="T23" s="257" t="s">
        <v>710</v>
      </c>
      <c r="U23" s="231">
        <v>0</v>
      </c>
      <c r="V23" s="231">
        <f>ROUND(E23*U23,2)</f>
        <v>0</v>
      </c>
      <c r="W23" s="231"/>
      <c r="X23" s="231" t="s">
        <v>208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1476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1">
        <v>14</v>
      </c>
      <c r="B24" s="252" t="s">
        <v>1477</v>
      </c>
      <c r="C24" s="265" t="s">
        <v>1478</v>
      </c>
      <c r="D24" s="253" t="s">
        <v>1475</v>
      </c>
      <c r="E24" s="254">
        <v>9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4">
        <v>0</v>
      </c>
      <c r="O24" s="254">
        <f>ROUND(E24*N24,2)</f>
        <v>0</v>
      </c>
      <c r="P24" s="254">
        <v>0</v>
      </c>
      <c r="Q24" s="254">
        <f>ROUND(E24*P24,2)</f>
        <v>0</v>
      </c>
      <c r="R24" s="256"/>
      <c r="S24" s="256" t="s">
        <v>421</v>
      </c>
      <c r="T24" s="257" t="s">
        <v>710</v>
      </c>
      <c r="U24" s="231">
        <v>0</v>
      </c>
      <c r="V24" s="231">
        <f>ROUND(E24*U24,2)</f>
        <v>0</v>
      </c>
      <c r="W24" s="231"/>
      <c r="X24" s="231" t="s">
        <v>208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1476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1">
        <v>15</v>
      </c>
      <c r="B25" s="252" t="s">
        <v>1479</v>
      </c>
      <c r="C25" s="265" t="s">
        <v>1480</v>
      </c>
      <c r="D25" s="253" t="s">
        <v>1475</v>
      </c>
      <c r="E25" s="254">
        <v>12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4">
        <v>0</v>
      </c>
      <c r="O25" s="254">
        <f>ROUND(E25*N25,2)</f>
        <v>0</v>
      </c>
      <c r="P25" s="254">
        <v>0</v>
      </c>
      <c r="Q25" s="254">
        <f>ROUND(E25*P25,2)</f>
        <v>0</v>
      </c>
      <c r="R25" s="256"/>
      <c r="S25" s="256" t="s">
        <v>421</v>
      </c>
      <c r="T25" s="257" t="s">
        <v>710</v>
      </c>
      <c r="U25" s="231">
        <v>0</v>
      </c>
      <c r="V25" s="231">
        <f>ROUND(E25*U25,2)</f>
        <v>0</v>
      </c>
      <c r="W25" s="231"/>
      <c r="X25" s="231" t="s">
        <v>208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1476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51">
        <v>16</v>
      </c>
      <c r="B26" s="252" t="s">
        <v>1481</v>
      </c>
      <c r="C26" s="265" t="s">
        <v>1482</v>
      </c>
      <c r="D26" s="253" t="s">
        <v>302</v>
      </c>
      <c r="E26" s="254">
        <v>1</v>
      </c>
      <c r="F26" s="255"/>
      <c r="G26" s="256">
        <f>ROUND(E26*F26,2)</f>
        <v>0</v>
      </c>
      <c r="H26" s="255"/>
      <c r="I26" s="256">
        <f>ROUND(E26*H26,2)</f>
        <v>0</v>
      </c>
      <c r="J26" s="255"/>
      <c r="K26" s="256">
        <f>ROUND(E26*J26,2)</f>
        <v>0</v>
      </c>
      <c r="L26" s="256">
        <v>15</v>
      </c>
      <c r="M26" s="256">
        <f>G26*(1+L26/100)</f>
        <v>0</v>
      </c>
      <c r="N26" s="254">
        <v>0</v>
      </c>
      <c r="O26" s="254">
        <f>ROUND(E26*N26,2)</f>
        <v>0</v>
      </c>
      <c r="P26" s="254">
        <v>0</v>
      </c>
      <c r="Q26" s="254">
        <f>ROUND(E26*P26,2)</f>
        <v>0</v>
      </c>
      <c r="R26" s="256"/>
      <c r="S26" s="256" t="s">
        <v>421</v>
      </c>
      <c r="T26" s="257" t="s">
        <v>710</v>
      </c>
      <c r="U26" s="231">
        <v>0</v>
      </c>
      <c r="V26" s="231">
        <f>ROUND(E26*U26,2)</f>
        <v>0</v>
      </c>
      <c r="W26" s="231"/>
      <c r="X26" s="231" t="s">
        <v>208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1476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4">
        <v>17</v>
      </c>
      <c r="B27" s="245" t="s">
        <v>1483</v>
      </c>
      <c r="C27" s="263" t="s">
        <v>1484</v>
      </c>
      <c r="D27" s="246" t="s">
        <v>302</v>
      </c>
      <c r="E27" s="247">
        <v>1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15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421</v>
      </c>
      <c r="T27" s="250" t="s">
        <v>710</v>
      </c>
      <c r="U27" s="231">
        <v>0</v>
      </c>
      <c r="V27" s="231">
        <f>ROUND(E27*U27,2)</f>
        <v>0</v>
      </c>
      <c r="W27" s="231"/>
      <c r="X27" s="231" t="s">
        <v>208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1476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3"/>
      <c r="B28" s="4"/>
      <c r="C28" s="26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189</v>
      </c>
    </row>
    <row r="29" spans="1:60" x14ac:dyDescent="0.25">
      <c r="A29" s="213"/>
      <c r="B29" s="214" t="s">
        <v>31</v>
      </c>
      <c r="C29" s="270"/>
      <c r="D29" s="215"/>
      <c r="E29" s="216"/>
      <c r="F29" s="216"/>
      <c r="G29" s="261">
        <f>G8+G20+G22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590</v>
      </c>
    </row>
    <row r="30" spans="1:60" x14ac:dyDescent="0.25">
      <c r="A30" s="3"/>
      <c r="B30" s="4"/>
      <c r="C30" s="26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3"/>
      <c r="B31" s="4"/>
      <c r="C31" s="269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17" t="s">
        <v>591</v>
      </c>
      <c r="B32" s="217"/>
      <c r="C32" s="27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18"/>
      <c r="B33" s="219"/>
      <c r="C33" s="272"/>
      <c r="D33" s="219"/>
      <c r="E33" s="219"/>
      <c r="F33" s="219"/>
      <c r="G33" s="22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592</v>
      </c>
    </row>
    <row r="34" spans="1:33" x14ac:dyDescent="0.25">
      <c r="A34" s="221"/>
      <c r="B34" s="222"/>
      <c r="C34" s="273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21"/>
      <c r="B35" s="222"/>
      <c r="C35" s="273"/>
      <c r="D35" s="222"/>
      <c r="E35" s="222"/>
      <c r="F35" s="222"/>
      <c r="G35" s="2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221"/>
      <c r="B36" s="222"/>
      <c r="C36" s="273"/>
      <c r="D36" s="222"/>
      <c r="E36" s="222"/>
      <c r="F36" s="222"/>
      <c r="G36" s="2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224"/>
      <c r="B37" s="225"/>
      <c r="C37" s="274"/>
      <c r="D37" s="225"/>
      <c r="E37" s="225"/>
      <c r="F37" s="225"/>
      <c r="G37" s="22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A38" s="3"/>
      <c r="B38" s="4"/>
      <c r="C38" s="26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5">
      <c r="C39" s="275"/>
      <c r="D39" s="10"/>
      <c r="AG39" t="s">
        <v>593</v>
      </c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2:C32"/>
    <mergeCell ref="A33:G37"/>
  </mergeCells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2E40-691B-4191-B8C5-E7EF5B3577E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177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178</v>
      </c>
    </row>
    <row r="3" spans="1:60" ht="25.05" customHeight="1" x14ac:dyDescent="0.25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5" t="s">
        <v>178</v>
      </c>
      <c r="AG3" t="s">
        <v>179</v>
      </c>
    </row>
    <row r="4" spans="1:60" ht="25.05" customHeight="1" x14ac:dyDescent="0.25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180</v>
      </c>
    </row>
    <row r="5" spans="1:60" x14ac:dyDescent="0.25">
      <c r="D5" s="10"/>
    </row>
    <row r="6" spans="1:60" ht="39.6" x14ac:dyDescent="0.25">
      <c r="A6" s="206" t="s">
        <v>181</v>
      </c>
      <c r="B6" s="208" t="s">
        <v>182</v>
      </c>
      <c r="C6" s="208" t="s">
        <v>183</v>
      </c>
      <c r="D6" s="207" t="s">
        <v>184</v>
      </c>
      <c r="E6" s="206" t="s">
        <v>185</v>
      </c>
      <c r="F6" s="205" t="s">
        <v>186</v>
      </c>
      <c r="G6" s="206" t="s">
        <v>31</v>
      </c>
      <c r="H6" s="209" t="s">
        <v>32</v>
      </c>
      <c r="I6" s="209" t="s">
        <v>187</v>
      </c>
      <c r="J6" s="209" t="s">
        <v>33</v>
      </c>
      <c r="K6" s="209" t="s">
        <v>188</v>
      </c>
      <c r="L6" s="209" t="s">
        <v>189</v>
      </c>
      <c r="M6" s="209" t="s">
        <v>190</v>
      </c>
      <c r="N6" s="209" t="s">
        <v>191</v>
      </c>
      <c r="O6" s="209" t="s">
        <v>192</v>
      </c>
      <c r="P6" s="209" t="s">
        <v>193</v>
      </c>
      <c r="Q6" s="209" t="s">
        <v>194</v>
      </c>
      <c r="R6" s="209" t="s">
        <v>195</v>
      </c>
      <c r="S6" s="209" t="s">
        <v>196</v>
      </c>
      <c r="T6" s="209" t="s">
        <v>197</v>
      </c>
      <c r="U6" s="209" t="s">
        <v>198</v>
      </c>
      <c r="V6" s="209" t="s">
        <v>199</v>
      </c>
      <c r="W6" s="209" t="s">
        <v>200</v>
      </c>
      <c r="X6" s="209" t="s">
        <v>201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38" t="s">
        <v>202</v>
      </c>
      <c r="B8" s="239" t="s">
        <v>46</v>
      </c>
      <c r="C8" s="262" t="s">
        <v>81</v>
      </c>
      <c r="D8" s="240"/>
      <c r="E8" s="241"/>
      <c r="F8" s="242"/>
      <c r="G8" s="242">
        <f>SUMIF(AG9:AG19,"&lt;&gt;NOR",G9:G19)</f>
        <v>0</v>
      </c>
      <c r="H8" s="242"/>
      <c r="I8" s="242">
        <f>SUM(I9:I19)</f>
        <v>0</v>
      </c>
      <c r="J8" s="242"/>
      <c r="K8" s="242">
        <f>SUM(K9:K19)</f>
        <v>0</v>
      </c>
      <c r="L8" s="242"/>
      <c r="M8" s="242">
        <f>SUM(M9:M19)</f>
        <v>0</v>
      </c>
      <c r="N8" s="241"/>
      <c r="O8" s="241">
        <f>SUM(O9:O19)</f>
        <v>0</v>
      </c>
      <c r="P8" s="241"/>
      <c r="Q8" s="241">
        <f>SUM(Q9:Q19)</f>
        <v>0</v>
      </c>
      <c r="R8" s="242"/>
      <c r="S8" s="242"/>
      <c r="T8" s="243"/>
      <c r="U8" s="237"/>
      <c r="V8" s="237">
        <f>SUM(V9:V19)</f>
        <v>0</v>
      </c>
      <c r="W8" s="237"/>
      <c r="X8" s="237"/>
      <c r="AG8" t="s">
        <v>203</v>
      </c>
    </row>
    <row r="9" spans="1:60" ht="20.399999999999999" outlineLevel="1" x14ac:dyDescent="0.25">
      <c r="A9" s="251">
        <v>1</v>
      </c>
      <c r="B9" s="252" t="s">
        <v>1485</v>
      </c>
      <c r="C9" s="265" t="s">
        <v>1486</v>
      </c>
      <c r="D9" s="253" t="s">
        <v>214</v>
      </c>
      <c r="E9" s="254">
        <v>38</v>
      </c>
      <c r="F9" s="255"/>
      <c r="G9" s="256">
        <f>ROUND(E9*F9,2)</f>
        <v>0</v>
      </c>
      <c r="H9" s="255"/>
      <c r="I9" s="256">
        <f>ROUND(E9*H9,2)</f>
        <v>0</v>
      </c>
      <c r="J9" s="255"/>
      <c r="K9" s="256">
        <f>ROUND(E9*J9,2)</f>
        <v>0</v>
      </c>
      <c r="L9" s="256">
        <v>15</v>
      </c>
      <c r="M9" s="256">
        <f>G9*(1+L9/100)</f>
        <v>0</v>
      </c>
      <c r="N9" s="254">
        <v>0</v>
      </c>
      <c r="O9" s="254">
        <f>ROUND(E9*N9,2)</f>
        <v>0</v>
      </c>
      <c r="P9" s="254">
        <v>0</v>
      </c>
      <c r="Q9" s="254">
        <f>ROUND(E9*P9,2)</f>
        <v>0</v>
      </c>
      <c r="R9" s="256"/>
      <c r="S9" s="256" t="s">
        <v>421</v>
      </c>
      <c r="T9" s="257" t="s">
        <v>710</v>
      </c>
      <c r="U9" s="231">
        <v>0</v>
      </c>
      <c r="V9" s="231">
        <f>ROUND(E9*U9,2)</f>
        <v>0</v>
      </c>
      <c r="W9" s="231"/>
      <c r="X9" s="23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1476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51">
        <v>2</v>
      </c>
      <c r="B10" s="252" t="s">
        <v>1487</v>
      </c>
      <c r="C10" s="265" t="s">
        <v>1488</v>
      </c>
      <c r="D10" s="253" t="s">
        <v>214</v>
      </c>
      <c r="E10" s="254">
        <v>38</v>
      </c>
      <c r="F10" s="255"/>
      <c r="G10" s="256">
        <f>ROUND(E10*F10,2)</f>
        <v>0</v>
      </c>
      <c r="H10" s="255"/>
      <c r="I10" s="256">
        <f>ROUND(E10*H10,2)</f>
        <v>0</v>
      </c>
      <c r="J10" s="255"/>
      <c r="K10" s="256">
        <f>ROUND(E10*J10,2)</f>
        <v>0</v>
      </c>
      <c r="L10" s="256">
        <v>15</v>
      </c>
      <c r="M10" s="256">
        <f>G10*(1+L10/100)</f>
        <v>0</v>
      </c>
      <c r="N10" s="254">
        <v>0</v>
      </c>
      <c r="O10" s="254">
        <f>ROUND(E10*N10,2)</f>
        <v>0</v>
      </c>
      <c r="P10" s="254">
        <v>0</v>
      </c>
      <c r="Q10" s="254">
        <f>ROUND(E10*P10,2)</f>
        <v>0</v>
      </c>
      <c r="R10" s="256"/>
      <c r="S10" s="256" t="s">
        <v>421</v>
      </c>
      <c r="T10" s="257" t="s">
        <v>710</v>
      </c>
      <c r="U10" s="231">
        <v>0</v>
      </c>
      <c r="V10" s="231">
        <f>ROUND(E10*U10,2)</f>
        <v>0</v>
      </c>
      <c r="W10" s="231"/>
      <c r="X10" s="231" t="s">
        <v>208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1476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51">
        <v>3</v>
      </c>
      <c r="B11" s="252" t="s">
        <v>1489</v>
      </c>
      <c r="C11" s="265" t="s">
        <v>1490</v>
      </c>
      <c r="D11" s="253" t="s">
        <v>214</v>
      </c>
      <c r="E11" s="254">
        <v>13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4">
        <v>0</v>
      </c>
      <c r="O11" s="254">
        <f>ROUND(E11*N11,2)</f>
        <v>0</v>
      </c>
      <c r="P11" s="254">
        <v>0</v>
      </c>
      <c r="Q11" s="254">
        <f>ROUND(E11*P11,2)</f>
        <v>0</v>
      </c>
      <c r="R11" s="256"/>
      <c r="S11" s="256" t="s">
        <v>421</v>
      </c>
      <c r="T11" s="257" t="s">
        <v>710</v>
      </c>
      <c r="U11" s="231">
        <v>0</v>
      </c>
      <c r="V11" s="231">
        <f>ROUND(E11*U11,2)</f>
        <v>0</v>
      </c>
      <c r="W11" s="231"/>
      <c r="X11" s="231" t="s">
        <v>208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1476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1">
        <v>4</v>
      </c>
      <c r="B12" s="252" t="s">
        <v>1491</v>
      </c>
      <c r="C12" s="265" t="s">
        <v>1492</v>
      </c>
      <c r="D12" s="253" t="s">
        <v>214</v>
      </c>
      <c r="E12" s="254">
        <v>13</v>
      </c>
      <c r="F12" s="255"/>
      <c r="G12" s="256">
        <f>ROUND(E12*F12,2)</f>
        <v>0</v>
      </c>
      <c r="H12" s="255"/>
      <c r="I12" s="256">
        <f>ROUND(E12*H12,2)</f>
        <v>0</v>
      </c>
      <c r="J12" s="255"/>
      <c r="K12" s="256">
        <f>ROUND(E12*J12,2)</f>
        <v>0</v>
      </c>
      <c r="L12" s="256">
        <v>15</v>
      </c>
      <c r="M12" s="256">
        <f>G12*(1+L12/100)</f>
        <v>0</v>
      </c>
      <c r="N12" s="254">
        <v>0</v>
      </c>
      <c r="O12" s="254">
        <f>ROUND(E12*N12,2)</f>
        <v>0</v>
      </c>
      <c r="P12" s="254">
        <v>0</v>
      </c>
      <c r="Q12" s="254">
        <f>ROUND(E12*P12,2)</f>
        <v>0</v>
      </c>
      <c r="R12" s="256"/>
      <c r="S12" s="256" t="s">
        <v>421</v>
      </c>
      <c r="T12" s="257" t="s">
        <v>710</v>
      </c>
      <c r="U12" s="231">
        <v>0</v>
      </c>
      <c r="V12" s="231">
        <f>ROUND(E12*U12,2)</f>
        <v>0</v>
      </c>
      <c r="W12" s="231"/>
      <c r="X12" s="231" t="s">
        <v>208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1476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1">
        <v>5</v>
      </c>
      <c r="B13" s="252" t="s">
        <v>1493</v>
      </c>
      <c r="C13" s="265" t="s">
        <v>1494</v>
      </c>
      <c r="D13" s="253" t="s">
        <v>214</v>
      </c>
      <c r="E13" s="254">
        <v>13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4">
        <v>0</v>
      </c>
      <c r="O13" s="254">
        <f>ROUND(E13*N13,2)</f>
        <v>0</v>
      </c>
      <c r="P13" s="254">
        <v>0</v>
      </c>
      <c r="Q13" s="254">
        <f>ROUND(E13*P13,2)</f>
        <v>0</v>
      </c>
      <c r="R13" s="256"/>
      <c r="S13" s="256" t="s">
        <v>421</v>
      </c>
      <c r="T13" s="257" t="s">
        <v>710</v>
      </c>
      <c r="U13" s="231">
        <v>0</v>
      </c>
      <c r="V13" s="231">
        <f>ROUND(E13*U13,2)</f>
        <v>0</v>
      </c>
      <c r="W13" s="231"/>
      <c r="X13" s="231" t="s">
        <v>1495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1496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1">
        <v>6</v>
      </c>
      <c r="B14" s="252" t="s">
        <v>1497</v>
      </c>
      <c r="C14" s="265" t="s">
        <v>1498</v>
      </c>
      <c r="D14" s="253" t="s">
        <v>214</v>
      </c>
      <c r="E14" s="254">
        <v>13</v>
      </c>
      <c r="F14" s="255"/>
      <c r="G14" s="256">
        <f>ROUND(E14*F14,2)</f>
        <v>0</v>
      </c>
      <c r="H14" s="255"/>
      <c r="I14" s="256">
        <f>ROUND(E14*H14,2)</f>
        <v>0</v>
      </c>
      <c r="J14" s="255"/>
      <c r="K14" s="256">
        <f>ROUND(E14*J14,2)</f>
        <v>0</v>
      </c>
      <c r="L14" s="256">
        <v>15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/>
      <c r="S14" s="256" t="s">
        <v>421</v>
      </c>
      <c r="T14" s="257" t="s">
        <v>710</v>
      </c>
      <c r="U14" s="231">
        <v>0</v>
      </c>
      <c r="V14" s="231">
        <f>ROUND(E14*U14,2)</f>
        <v>0</v>
      </c>
      <c r="W14" s="231"/>
      <c r="X14" s="231" t="s">
        <v>208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1476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51">
        <v>7</v>
      </c>
      <c r="B15" s="252" t="s">
        <v>1499</v>
      </c>
      <c r="C15" s="265" t="s">
        <v>1500</v>
      </c>
      <c r="D15" s="253" t="s">
        <v>214</v>
      </c>
      <c r="E15" s="254">
        <v>25</v>
      </c>
      <c r="F15" s="255"/>
      <c r="G15" s="256">
        <f>ROUND(E15*F15,2)</f>
        <v>0</v>
      </c>
      <c r="H15" s="255"/>
      <c r="I15" s="256">
        <f>ROUND(E15*H15,2)</f>
        <v>0</v>
      </c>
      <c r="J15" s="255"/>
      <c r="K15" s="256">
        <f>ROUND(E15*J15,2)</f>
        <v>0</v>
      </c>
      <c r="L15" s="256">
        <v>15</v>
      </c>
      <c r="M15" s="256">
        <f>G15*(1+L15/100)</f>
        <v>0</v>
      </c>
      <c r="N15" s="254">
        <v>0</v>
      </c>
      <c r="O15" s="254">
        <f>ROUND(E15*N15,2)</f>
        <v>0</v>
      </c>
      <c r="P15" s="254">
        <v>0</v>
      </c>
      <c r="Q15" s="254">
        <f>ROUND(E15*P15,2)</f>
        <v>0</v>
      </c>
      <c r="R15" s="256"/>
      <c r="S15" s="256" t="s">
        <v>421</v>
      </c>
      <c r="T15" s="257" t="s">
        <v>710</v>
      </c>
      <c r="U15" s="231">
        <v>0</v>
      </c>
      <c r="V15" s="231">
        <f>ROUND(E15*U15,2)</f>
        <v>0</v>
      </c>
      <c r="W15" s="231"/>
      <c r="X15" s="231" t="s">
        <v>208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1476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51">
        <v>8</v>
      </c>
      <c r="B16" s="252" t="s">
        <v>1501</v>
      </c>
      <c r="C16" s="265" t="s">
        <v>1502</v>
      </c>
      <c r="D16" s="253" t="s">
        <v>214</v>
      </c>
      <c r="E16" s="254">
        <v>13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4">
        <v>0</v>
      </c>
      <c r="O16" s="254">
        <f>ROUND(E16*N16,2)</f>
        <v>0</v>
      </c>
      <c r="P16" s="254">
        <v>0</v>
      </c>
      <c r="Q16" s="254">
        <f>ROUND(E16*P16,2)</f>
        <v>0</v>
      </c>
      <c r="R16" s="256"/>
      <c r="S16" s="256" t="s">
        <v>421</v>
      </c>
      <c r="T16" s="257" t="s">
        <v>710</v>
      </c>
      <c r="U16" s="231">
        <v>0</v>
      </c>
      <c r="V16" s="231">
        <f>ROUND(E16*U16,2)</f>
        <v>0</v>
      </c>
      <c r="W16" s="231"/>
      <c r="X16" s="231" t="s">
        <v>208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1476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1">
        <v>9</v>
      </c>
      <c r="B17" s="252" t="s">
        <v>1503</v>
      </c>
      <c r="C17" s="265" t="s">
        <v>1504</v>
      </c>
      <c r="D17" s="253" t="s">
        <v>539</v>
      </c>
      <c r="E17" s="254">
        <v>23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4">
        <v>0</v>
      </c>
      <c r="O17" s="254">
        <f>ROUND(E17*N17,2)</f>
        <v>0</v>
      </c>
      <c r="P17" s="254">
        <v>0</v>
      </c>
      <c r="Q17" s="254">
        <f>ROUND(E17*P17,2)</f>
        <v>0</v>
      </c>
      <c r="R17" s="256"/>
      <c r="S17" s="256" t="s">
        <v>421</v>
      </c>
      <c r="T17" s="257" t="s">
        <v>710</v>
      </c>
      <c r="U17" s="231">
        <v>0</v>
      </c>
      <c r="V17" s="231">
        <f>ROUND(E17*U17,2)</f>
        <v>0</v>
      </c>
      <c r="W17" s="231"/>
      <c r="X17" s="231" t="s">
        <v>863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1505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51">
        <v>10</v>
      </c>
      <c r="B18" s="252" t="s">
        <v>1506</v>
      </c>
      <c r="C18" s="265" t="s">
        <v>1507</v>
      </c>
      <c r="D18" s="253" t="s">
        <v>206</v>
      </c>
      <c r="E18" s="254">
        <v>0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4">
        <v>0</v>
      </c>
      <c r="O18" s="254">
        <f>ROUND(E18*N18,2)</f>
        <v>0</v>
      </c>
      <c r="P18" s="254">
        <v>0</v>
      </c>
      <c r="Q18" s="254">
        <f>ROUND(E18*P18,2)</f>
        <v>0</v>
      </c>
      <c r="R18" s="256"/>
      <c r="S18" s="256" t="s">
        <v>421</v>
      </c>
      <c r="T18" s="257" t="s">
        <v>710</v>
      </c>
      <c r="U18" s="231">
        <v>0</v>
      </c>
      <c r="V18" s="231">
        <f>ROUND(E18*U18,2)</f>
        <v>0</v>
      </c>
      <c r="W18" s="231"/>
      <c r="X18" s="231" t="s">
        <v>208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1476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51">
        <v>11</v>
      </c>
      <c r="B19" s="252" t="s">
        <v>1508</v>
      </c>
      <c r="C19" s="265" t="s">
        <v>1509</v>
      </c>
      <c r="D19" s="253" t="s">
        <v>214</v>
      </c>
      <c r="E19" s="254">
        <v>1.6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/>
      <c r="S19" s="256" t="s">
        <v>421</v>
      </c>
      <c r="T19" s="257" t="s">
        <v>710</v>
      </c>
      <c r="U19" s="231">
        <v>0</v>
      </c>
      <c r="V19" s="231">
        <f>ROUND(E19*U19,2)</f>
        <v>0</v>
      </c>
      <c r="W19" s="231"/>
      <c r="X19" s="231" t="s">
        <v>208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1476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5">
      <c r="A20" s="238" t="s">
        <v>202</v>
      </c>
      <c r="B20" s="239" t="s">
        <v>118</v>
      </c>
      <c r="C20" s="262" t="s">
        <v>119</v>
      </c>
      <c r="D20" s="240"/>
      <c r="E20" s="241"/>
      <c r="F20" s="242"/>
      <c r="G20" s="242">
        <f>SUMIF(AG21:AG46,"&lt;&gt;NOR",G21:G46)</f>
        <v>0</v>
      </c>
      <c r="H20" s="242"/>
      <c r="I20" s="242">
        <f>SUM(I21:I46)</f>
        <v>0</v>
      </c>
      <c r="J20" s="242"/>
      <c r="K20" s="242">
        <f>SUM(K21:K46)</f>
        <v>0</v>
      </c>
      <c r="L20" s="242"/>
      <c r="M20" s="242">
        <f>SUM(M21:M46)</f>
        <v>0</v>
      </c>
      <c r="N20" s="241"/>
      <c r="O20" s="241">
        <f>SUM(O21:O46)</f>
        <v>1.3099999999999998</v>
      </c>
      <c r="P20" s="241"/>
      <c r="Q20" s="241">
        <f>SUM(Q21:Q46)</f>
        <v>0</v>
      </c>
      <c r="R20" s="242"/>
      <c r="S20" s="242"/>
      <c r="T20" s="243"/>
      <c r="U20" s="237"/>
      <c r="V20" s="237">
        <f>SUM(V21:V46)</f>
        <v>0</v>
      </c>
      <c r="W20" s="237"/>
      <c r="X20" s="237"/>
      <c r="AG20" t="s">
        <v>203</v>
      </c>
    </row>
    <row r="21" spans="1:60" outlineLevel="1" x14ac:dyDescent="0.25">
      <c r="A21" s="251">
        <v>12</v>
      </c>
      <c r="B21" s="252" t="s">
        <v>1510</v>
      </c>
      <c r="C21" s="265" t="s">
        <v>1511</v>
      </c>
      <c r="D21" s="253" t="s">
        <v>302</v>
      </c>
      <c r="E21" s="254">
        <v>18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4">
        <v>0</v>
      </c>
      <c r="O21" s="254">
        <f>ROUND(E21*N21,2)</f>
        <v>0</v>
      </c>
      <c r="P21" s="254">
        <v>0</v>
      </c>
      <c r="Q21" s="254">
        <f>ROUND(E21*P21,2)</f>
        <v>0</v>
      </c>
      <c r="R21" s="256"/>
      <c r="S21" s="256" t="s">
        <v>421</v>
      </c>
      <c r="T21" s="257" t="s">
        <v>710</v>
      </c>
      <c r="U21" s="231">
        <v>0</v>
      </c>
      <c r="V21" s="231">
        <f>ROUND(E21*U21,2)</f>
        <v>0</v>
      </c>
      <c r="W21" s="231"/>
      <c r="X21" s="231" t="s">
        <v>208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1119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51">
        <v>13</v>
      </c>
      <c r="B22" s="252" t="s">
        <v>1512</v>
      </c>
      <c r="C22" s="265" t="s">
        <v>1513</v>
      </c>
      <c r="D22" s="253" t="s">
        <v>302</v>
      </c>
      <c r="E22" s="254">
        <v>4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4">
        <v>0</v>
      </c>
      <c r="O22" s="254">
        <f>ROUND(E22*N22,2)</f>
        <v>0</v>
      </c>
      <c r="P22" s="254">
        <v>0</v>
      </c>
      <c r="Q22" s="254">
        <f>ROUND(E22*P22,2)</f>
        <v>0</v>
      </c>
      <c r="R22" s="256"/>
      <c r="S22" s="256" t="s">
        <v>421</v>
      </c>
      <c r="T22" s="257" t="s">
        <v>710</v>
      </c>
      <c r="U22" s="231">
        <v>0</v>
      </c>
      <c r="V22" s="231">
        <f>ROUND(E22*U22,2)</f>
        <v>0</v>
      </c>
      <c r="W22" s="231"/>
      <c r="X22" s="231" t="s">
        <v>863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1505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1">
        <v>14</v>
      </c>
      <c r="B23" s="252" t="s">
        <v>1514</v>
      </c>
      <c r="C23" s="265" t="s">
        <v>1515</v>
      </c>
      <c r="D23" s="253" t="s">
        <v>302</v>
      </c>
      <c r="E23" s="254">
        <v>6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4">
        <v>0</v>
      </c>
      <c r="O23" s="254">
        <f>ROUND(E23*N23,2)</f>
        <v>0</v>
      </c>
      <c r="P23" s="254">
        <v>0</v>
      </c>
      <c r="Q23" s="254">
        <f>ROUND(E23*P23,2)</f>
        <v>0</v>
      </c>
      <c r="R23" s="256"/>
      <c r="S23" s="256" t="s">
        <v>421</v>
      </c>
      <c r="T23" s="257" t="s">
        <v>710</v>
      </c>
      <c r="U23" s="231">
        <v>0</v>
      </c>
      <c r="V23" s="231">
        <f>ROUND(E23*U23,2)</f>
        <v>0</v>
      </c>
      <c r="W23" s="231"/>
      <c r="X23" s="231" t="s">
        <v>863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1505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1">
        <v>15</v>
      </c>
      <c r="B24" s="252" t="s">
        <v>1516</v>
      </c>
      <c r="C24" s="265" t="s">
        <v>1517</v>
      </c>
      <c r="D24" s="253" t="s">
        <v>302</v>
      </c>
      <c r="E24" s="254">
        <v>6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4">
        <v>0</v>
      </c>
      <c r="O24" s="254">
        <f>ROUND(E24*N24,2)</f>
        <v>0</v>
      </c>
      <c r="P24" s="254">
        <v>0</v>
      </c>
      <c r="Q24" s="254">
        <f>ROUND(E24*P24,2)</f>
        <v>0</v>
      </c>
      <c r="R24" s="256"/>
      <c r="S24" s="256" t="s">
        <v>421</v>
      </c>
      <c r="T24" s="257" t="s">
        <v>710</v>
      </c>
      <c r="U24" s="231">
        <v>0</v>
      </c>
      <c r="V24" s="231">
        <f>ROUND(E24*U24,2)</f>
        <v>0</v>
      </c>
      <c r="W24" s="231"/>
      <c r="X24" s="231" t="s">
        <v>863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1505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1">
        <v>16</v>
      </c>
      <c r="B25" s="252" t="s">
        <v>1518</v>
      </c>
      <c r="C25" s="265" t="s">
        <v>1519</v>
      </c>
      <c r="D25" s="253" t="s">
        <v>302</v>
      </c>
      <c r="E25" s="254">
        <v>2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4">
        <v>0</v>
      </c>
      <c r="O25" s="254">
        <f>ROUND(E25*N25,2)</f>
        <v>0</v>
      </c>
      <c r="P25" s="254">
        <v>0</v>
      </c>
      <c r="Q25" s="254">
        <f>ROUND(E25*P25,2)</f>
        <v>0</v>
      </c>
      <c r="R25" s="256"/>
      <c r="S25" s="256" t="s">
        <v>421</v>
      </c>
      <c r="T25" s="257" t="s">
        <v>710</v>
      </c>
      <c r="U25" s="231">
        <v>0</v>
      </c>
      <c r="V25" s="231">
        <f>ROUND(E25*U25,2)</f>
        <v>0</v>
      </c>
      <c r="W25" s="231"/>
      <c r="X25" s="231" t="s">
        <v>863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1505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51">
        <v>17</v>
      </c>
      <c r="B26" s="252" t="s">
        <v>1520</v>
      </c>
      <c r="C26" s="265" t="s">
        <v>1521</v>
      </c>
      <c r="D26" s="253" t="s">
        <v>302</v>
      </c>
      <c r="E26" s="254">
        <v>1</v>
      </c>
      <c r="F26" s="255"/>
      <c r="G26" s="256">
        <f>ROUND(E26*F26,2)</f>
        <v>0</v>
      </c>
      <c r="H26" s="255"/>
      <c r="I26" s="256">
        <f>ROUND(E26*H26,2)</f>
        <v>0</v>
      </c>
      <c r="J26" s="255"/>
      <c r="K26" s="256">
        <f>ROUND(E26*J26,2)</f>
        <v>0</v>
      </c>
      <c r="L26" s="256">
        <v>15</v>
      </c>
      <c r="M26" s="256">
        <f>G26*(1+L26/100)</f>
        <v>0</v>
      </c>
      <c r="N26" s="254">
        <v>0</v>
      </c>
      <c r="O26" s="254">
        <f>ROUND(E26*N26,2)</f>
        <v>0</v>
      </c>
      <c r="P26" s="254">
        <v>0</v>
      </c>
      <c r="Q26" s="254">
        <f>ROUND(E26*P26,2)</f>
        <v>0</v>
      </c>
      <c r="R26" s="256"/>
      <c r="S26" s="256" t="s">
        <v>421</v>
      </c>
      <c r="T26" s="257" t="s">
        <v>710</v>
      </c>
      <c r="U26" s="231">
        <v>0</v>
      </c>
      <c r="V26" s="231">
        <f>ROUND(E26*U26,2)</f>
        <v>0</v>
      </c>
      <c r="W26" s="231"/>
      <c r="X26" s="231" t="s">
        <v>208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1119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51">
        <v>18</v>
      </c>
      <c r="B27" s="252" t="s">
        <v>1522</v>
      </c>
      <c r="C27" s="265" t="s">
        <v>1523</v>
      </c>
      <c r="D27" s="253" t="s">
        <v>302</v>
      </c>
      <c r="E27" s="254">
        <v>3</v>
      </c>
      <c r="F27" s="255"/>
      <c r="G27" s="256">
        <f>ROUND(E27*F27,2)</f>
        <v>0</v>
      </c>
      <c r="H27" s="255"/>
      <c r="I27" s="256">
        <f>ROUND(E27*H27,2)</f>
        <v>0</v>
      </c>
      <c r="J27" s="255"/>
      <c r="K27" s="256">
        <f>ROUND(E27*J27,2)</f>
        <v>0</v>
      </c>
      <c r="L27" s="256">
        <v>15</v>
      </c>
      <c r="M27" s="256">
        <f>G27*(1+L27/100)</f>
        <v>0</v>
      </c>
      <c r="N27" s="254">
        <v>0</v>
      </c>
      <c r="O27" s="254">
        <f>ROUND(E27*N27,2)</f>
        <v>0</v>
      </c>
      <c r="P27" s="254">
        <v>0</v>
      </c>
      <c r="Q27" s="254">
        <f>ROUND(E27*P27,2)</f>
        <v>0</v>
      </c>
      <c r="R27" s="256"/>
      <c r="S27" s="256" t="s">
        <v>421</v>
      </c>
      <c r="T27" s="257" t="s">
        <v>710</v>
      </c>
      <c r="U27" s="231">
        <v>0</v>
      </c>
      <c r="V27" s="231">
        <f>ROUND(E27*U27,2)</f>
        <v>0</v>
      </c>
      <c r="W27" s="231"/>
      <c r="X27" s="231" t="s">
        <v>208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1119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51">
        <v>19</v>
      </c>
      <c r="B28" s="252" t="s">
        <v>1524</v>
      </c>
      <c r="C28" s="265" t="s">
        <v>1525</v>
      </c>
      <c r="D28" s="253" t="s">
        <v>302</v>
      </c>
      <c r="E28" s="254">
        <v>1</v>
      </c>
      <c r="F28" s="255"/>
      <c r="G28" s="256">
        <f>ROUND(E28*F28,2)</f>
        <v>0</v>
      </c>
      <c r="H28" s="255"/>
      <c r="I28" s="256">
        <f>ROUND(E28*H28,2)</f>
        <v>0</v>
      </c>
      <c r="J28" s="255"/>
      <c r="K28" s="256">
        <f>ROUND(E28*J28,2)</f>
        <v>0</v>
      </c>
      <c r="L28" s="256">
        <v>15</v>
      </c>
      <c r="M28" s="256">
        <f>G28*(1+L28/100)</f>
        <v>0</v>
      </c>
      <c r="N28" s="254">
        <v>2.0400000000000001E-3</v>
      </c>
      <c r="O28" s="254">
        <f>ROUND(E28*N28,2)</f>
        <v>0</v>
      </c>
      <c r="P28" s="254">
        <v>0</v>
      </c>
      <c r="Q28" s="254">
        <f>ROUND(E28*P28,2)</f>
        <v>0</v>
      </c>
      <c r="R28" s="256"/>
      <c r="S28" s="256" t="s">
        <v>421</v>
      </c>
      <c r="T28" s="257" t="s">
        <v>710</v>
      </c>
      <c r="U28" s="231">
        <v>0</v>
      </c>
      <c r="V28" s="231">
        <f>ROUND(E28*U28,2)</f>
        <v>0</v>
      </c>
      <c r="W28" s="231"/>
      <c r="X28" s="231" t="s">
        <v>208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1119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51">
        <v>20</v>
      </c>
      <c r="B29" s="252" t="s">
        <v>1526</v>
      </c>
      <c r="C29" s="265" t="s">
        <v>1527</v>
      </c>
      <c r="D29" s="253" t="s">
        <v>252</v>
      </c>
      <c r="E29" s="254">
        <v>8</v>
      </c>
      <c r="F29" s="255"/>
      <c r="G29" s="256">
        <f>ROUND(E29*F29,2)</f>
        <v>0</v>
      </c>
      <c r="H29" s="255"/>
      <c r="I29" s="256">
        <f>ROUND(E29*H29,2)</f>
        <v>0</v>
      </c>
      <c r="J29" s="255"/>
      <c r="K29" s="256">
        <f>ROUND(E29*J29,2)</f>
        <v>0</v>
      </c>
      <c r="L29" s="256">
        <v>15</v>
      </c>
      <c r="M29" s="256">
        <f>G29*(1+L29/100)</f>
        <v>0</v>
      </c>
      <c r="N29" s="254">
        <v>1.008E-2</v>
      </c>
      <c r="O29" s="254">
        <f>ROUND(E29*N29,2)</f>
        <v>0.08</v>
      </c>
      <c r="P29" s="254">
        <v>0</v>
      </c>
      <c r="Q29" s="254">
        <f>ROUND(E29*P29,2)</f>
        <v>0</v>
      </c>
      <c r="R29" s="256"/>
      <c r="S29" s="256" t="s">
        <v>421</v>
      </c>
      <c r="T29" s="257" t="s">
        <v>710</v>
      </c>
      <c r="U29" s="231">
        <v>0</v>
      </c>
      <c r="V29" s="231">
        <f>ROUND(E29*U29,2)</f>
        <v>0</v>
      </c>
      <c r="W29" s="231"/>
      <c r="X29" s="231" t="s">
        <v>208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1119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51">
        <v>21</v>
      </c>
      <c r="B30" s="252" t="s">
        <v>1528</v>
      </c>
      <c r="C30" s="265" t="s">
        <v>1529</v>
      </c>
      <c r="D30" s="253" t="s">
        <v>252</v>
      </c>
      <c r="E30" s="254">
        <v>14</v>
      </c>
      <c r="F30" s="255"/>
      <c r="G30" s="256">
        <f>ROUND(E30*F30,2)</f>
        <v>0</v>
      </c>
      <c r="H30" s="255"/>
      <c r="I30" s="256">
        <f>ROUND(E30*H30,2)</f>
        <v>0</v>
      </c>
      <c r="J30" s="255"/>
      <c r="K30" s="256">
        <f>ROUND(E30*J30,2)</f>
        <v>0</v>
      </c>
      <c r="L30" s="256">
        <v>15</v>
      </c>
      <c r="M30" s="256">
        <f>G30*(1+L30/100)</f>
        <v>0</v>
      </c>
      <c r="N30" s="254">
        <v>2.478E-2</v>
      </c>
      <c r="O30" s="254">
        <f>ROUND(E30*N30,2)</f>
        <v>0.35</v>
      </c>
      <c r="P30" s="254">
        <v>0</v>
      </c>
      <c r="Q30" s="254">
        <f>ROUND(E30*P30,2)</f>
        <v>0</v>
      </c>
      <c r="R30" s="256"/>
      <c r="S30" s="256" t="s">
        <v>421</v>
      </c>
      <c r="T30" s="257" t="s">
        <v>710</v>
      </c>
      <c r="U30" s="231">
        <v>0</v>
      </c>
      <c r="V30" s="231">
        <f>ROUND(E30*U30,2)</f>
        <v>0</v>
      </c>
      <c r="W30" s="231"/>
      <c r="X30" s="231" t="s">
        <v>208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1119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51">
        <v>22</v>
      </c>
      <c r="B31" s="252" t="s">
        <v>1530</v>
      </c>
      <c r="C31" s="265" t="s">
        <v>1531</v>
      </c>
      <c r="D31" s="253" t="s">
        <v>252</v>
      </c>
      <c r="E31" s="254">
        <v>10</v>
      </c>
      <c r="F31" s="255"/>
      <c r="G31" s="256">
        <f>ROUND(E31*F31,2)</f>
        <v>0</v>
      </c>
      <c r="H31" s="255"/>
      <c r="I31" s="256">
        <f>ROUND(E31*H31,2)</f>
        <v>0</v>
      </c>
      <c r="J31" s="255"/>
      <c r="K31" s="256">
        <f>ROUND(E31*J31,2)</f>
        <v>0</v>
      </c>
      <c r="L31" s="256">
        <v>15</v>
      </c>
      <c r="M31" s="256">
        <f>G31*(1+L31/100)</f>
        <v>0</v>
      </c>
      <c r="N31" s="254">
        <v>2.75E-2</v>
      </c>
      <c r="O31" s="254">
        <f>ROUND(E31*N31,2)</f>
        <v>0.28000000000000003</v>
      </c>
      <c r="P31" s="254">
        <v>0</v>
      </c>
      <c r="Q31" s="254">
        <f>ROUND(E31*P31,2)</f>
        <v>0</v>
      </c>
      <c r="R31" s="256"/>
      <c r="S31" s="256" t="s">
        <v>421</v>
      </c>
      <c r="T31" s="257" t="s">
        <v>710</v>
      </c>
      <c r="U31" s="231">
        <v>0</v>
      </c>
      <c r="V31" s="231">
        <f>ROUND(E31*U31,2)</f>
        <v>0</v>
      </c>
      <c r="W31" s="231"/>
      <c r="X31" s="231" t="s">
        <v>208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1119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1">
        <v>23</v>
      </c>
      <c r="B32" s="252" t="s">
        <v>1532</v>
      </c>
      <c r="C32" s="265" t="s">
        <v>1533</v>
      </c>
      <c r="D32" s="253" t="s">
        <v>252</v>
      </c>
      <c r="E32" s="254">
        <v>24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15</v>
      </c>
      <c r="M32" s="256">
        <f>G32*(1+L32/100)</f>
        <v>0</v>
      </c>
      <c r="N32" s="254">
        <v>8.3999999999999995E-3</v>
      </c>
      <c r="O32" s="254">
        <f>ROUND(E32*N32,2)</f>
        <v>0.2</v>
      </c>
      <c r="P32" s="254">
        <v>0</v>
      </c>
      <c r="Q32" s="254">
        <f>ROUND(E32*P32,2)</f>
        <v>0</v>
      </c>
      <c r="R32" s="256"/>
      <c r="S32" s="256" t="s">
        <v>421</v>
      </c>
      <c r="T32" s="257" t="s">
        <v>710</v>
      </c>
      <c r="U32" s="231">
        <v>0</v>
      </c>
      <c r="V32" s="231">
        <f>ROUND(E32*U32,2)</f>
        <v>0</v>
      </c>
      <c r="W32" s="231"/>
      <c r="X32" s="231" t="s">
        <v>208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1119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51">
        <v>24</v>
      </c>
      <c r="B33" s="252" t="s">
        <v>1534</v>
      </c>
      <c r="C33" s="265" t="s">
        <v>1535</v>
      </c>
      <c r="D33" s="253" t="s">
        <v>252</v>
      </c>
      <c r="E33" s="254">
        <v>12</v>
      </c>
      <c r="F33" s="255"/>
      <c r="G33" s="256">
        <f>ROUND(E33*F33,2)</f>
        <v>0</v>
      </c>
      <c r="H33" s="255"/>
      <c r="I33" s="256">
        <f>ROUND(E33*H33,2)</f>
        <v>0</v>
      </c>
      <c r="J33" s="255"/>
      <c r="K33" s="256">
        <f>ROUND(E33*J33,2)</f>
        <v>0</v>
      </c>
      <c r="L33" s="256">
        <v>15</v>
      </c>
      <c r="M33" s="256">
        <f>G33*(1+L33/100)</f>
        <v>0</v>
      </c>
      <c r="N33" s="254">
        <v>6.8399999999999997E-3</v>
      </c>
      <c r="O33" s="254">
        <f>ROUND(E33*N33,2)</f>
        <v>0.08</v>
      </c>
      <c r="P33" s="254">
        <v>0</v>
      </c>
      <c r="Q33" s="254">
        <f>ROUND(E33*P33,2)</f>
        <v>0</v>
      </c>
      <c r="R33" s="256"/>
      <c r="S33" s="256" t="s">
        <v>421</v>
      </c>
      <c r="T33" s="257" t="s">
        <v>710</v>
      </c>
      <c r="U33" s="231">
        <v>0</v>
      </c>
      <c r="V33" s="231">
        <f>ROUND(E33*U33,2)</f>
        <v>0</v>
      </c>
      <c r="W33" s="231"/>
      <c r="X33" s="231" t="s">
        <v>208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1119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51">
        <v>25</v>
      </c>
      <c r="B34" s="252" t="s">
        <v>1536</v>
      </c>
      <c r="C34" s="265" t="s">
        <v>1537</v>
      </c>
      <c r="D34" s="253" t="s">
        <v>252</v>
      </c>
      <c r="E34" s="254">
        <v>16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4">
        <v>1.9199999999999998E-2</v>
      </c>
      <c r="O34" s="254">
        <f>ROUND(E34*N34,2)</f>
        <v>0.31</v>
      </c>
      <c r="P34" s="254">
        <v>0</v>
      </c>
      <c r="Q34" s="254">
        <f>ROUND(E34*P34,2)</f>
        <v>0</v>
      </c>
      <c r="R34" s="256"/>
      <c r="S34" s="256" t="s">
        <v>421</v>
      </c>
      <c r="T34" s="257" t="s">
        <v>710</v>
      </c>
      <c r="U34" s="231">
        <v>0</v>
      </c>
      <c r="V34" s="231">
        <f>ROUND(E34*U34,2)</f>
        <v>0</v>
      </c>
      <c r="W34" s="231"/>
      <c r="X34" s="231" t="s">
        <v>208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1119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51">
        <v>26</v>
      </c>
      <c r="B35" s="252" t="s">
        <v>1538</v>
      </c>
      <c r="C35" s="265" t="s">
        <v>1539</v>
      </c>
      <c r="D35" s="253" t="s">
        <v>302</v>
      </c>
      <c r="E35" s="254">
        <v>4</v>
      </c>
      <c r="F35" s="255"/>
      <c r="G35" s="256">
        <f>ROUND(E35*F35,2)</f>
        <v>0</v>
      </c>
      <c r="H35" s="255"/>
      <c r="I35" s="256">
        <f>ROUND(E35*H35,2)</f>
        <v>0</v>
      </c>
      <c r="J35" s="255"/>
      <c r="K35" s="256">
        <f>ROUND(E35*J35,2)</f>
        <v>0</v>
      </c>
      <c r="L35" s="256">
        <v>15</v>
      </c>
      <c r="M35" s="256">
        <f>G35*(1+L35/100)</f>
        <v>0</v>
      </c>
      <c r="N35" s="254">
        <v>0</v>
      </c>
      <c r="O35" s="254">
        <f>ROUND(E35*N35,2)</f>
        <v>0</v>
      </c>
      <c r="P35" s="254">
        <v>0</v>
      </c>
      <c r="Q35" s="254">
        <f>ROUND(E35*P35,2)</f>
        <v>0</v>
      </c>
      <c r="R35" s="256"/>
      <c r="S35" s="256" t="s">
        <v>421</v>
      </c>
      <c r="T35" s="257" t="s">
        <v>710</v>
      </c>
      <c r="U35" s="231">
        <v>0</v>
      </c>
      <c r="V35" s="231">
        <f>ROUND(E35*U35,2)</f>
        <v>0</v>
      </c>
      <c r="W35" s="231"/>
      <c r="X35" s="231" t="s">
        <v>208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1119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51">
        <v>27</v>
      </c>
      <c r="B36" s="252" t="s">
        <v>1540</v>
      </c>
      <c r="C36" s="265" t="s">
        <v>1541</v>
      </c>
      <c r="D36" s="253" t="s">
        <v>302</v>
      </c>
      <c r="E36" s="254">
        <v>11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15</v>
      </c>
      <c r="M36" s="256">
        <f>G36*(1+L36/100)</f>
        <v>0</v>
      </c>
      <c r="N36" s="254">
        <v>0</v>
      </c>
      <c r="O36" s="254">
        <f>ROUND(E36*N36,2)</f>
        <v>0</v>
      </c>
      <c r="P36" s="254">
        <v>0</v>
      </c>
      <c r="Q36" s="254">
        <f>ROUND(E36*P36,2)</f>
        <v>0</v>
      </c>
      <c r="R36" s="256"/>
      <c r="S36" s="256" t="s">
        <v>421</v>
      </c>
      <c r="T36" s="257" t="s">
        <v>710</v>
      </c>
      <c r="U36" s="231">
        <v>0</v>
      </c>
      <c r="V36" s="231">
        <f>ROUND(E36*U36,2)</f>
        <v>0</v>
      </c>
      <c r="W36" s="231"/>
      <c r="X36" s="231" t="s">
        <v>208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1119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1">
        <v>28</v>
      </c>
      <c r="B37" s="252" t="s">
        <v>1542</v>
      </c>
      <c r="C37" s="265" t="s">
        <v>1543</v>
      </c>
      <c r="D37" s="253" t="s">
        <v>302</v>
      </c>
      <c r="E37" s="254">
        <v>4</v>
      </c>
      <c r="F37" s="255"/>
      <c r="G37" s="256">
        <f>ROUND(E37*F37,2)</f>
        <v>0</v>
      </c>
      <c r="H37" s="255"/>
      <c r="I37" s="256">
        <f>ROUND(E37*H37,2)</f>
        <v>0</v>
      </c>
      <c r="J37" s="255"/>
      <c r="K37" s="256">
        <f>ROUND(E37*J37,2)</f>
        <v>0</v>
      </c>
      <c r="L37" s="256">
        <v>15</v>
      </c>
      <c r="M37" s="256">
        <f>G37*(1+L37/100)</f>
        <v>0</v>
      </c>
      <c r="N37" s="254">
        <v>0</v>
      </c>
      <c r="O37" s="254">
        <f>ROUND(E37*N37,2)</f>
        <v>0</v>
      </c>
      <c r="P37" s="254">
        <v>0</v>
      </c>
      <c r="Q37" s="254">
        <f>ROUND(E37*P37,2)</f>
        <v>0</v>
      </c>
      <c r="R37" s="256"/>
      <c r="S37" s="256" t="s">
        <v>421</v>
      </c>
      <c r="T37" s="257" t="s">
        <v>710</v>
      </c>
      <c r="U37" s="231">
        <v>0</v>
      </c>
      <c r="V37" s="231">
        <f>ROUND(E37*U37,2)</f>
        <v>0</v>
      </c>
      <c r="W37" s="231"/>
      <c r="X37" s="231" t="s">
        <v>208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1119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51">
        <v>29</v>
      </c>
      <c r="B38" s="252" t="s">
        <v>1544</v>
      </c>
      <c r="C38" s="265" t="s">
        <v>1545</v>
      </c>
      <c r="D38" s="253" t="s">
        <v>302</v>
      </c>
      <c r="E38" s="254">
        <v>1</v>
      </c>
      <c r="F38" s="255"/>
      <c r="G38" s="256">
        <f>ROUND(E38*F38,2)</f>
        <v>0</v>
      </c>
      <c r="H38" s="255"/>
      <c r="I38" s="256">
        <f>ROUND(E38*H38,2)</f>
        <v>0</v>
      </c>
      <c r="J38" s="255"/>
      <c r="K38" s="256">
        <f>ROUND(E38*J38,2)</f>
        <v>0</v>
      </c>
      <c r="L38" s="256">
        <v>15</v>
      </c>
      <c r="M38" s="256">
        <f>G38*(1+L38/100)</f>
        <v>0</v>
      </c>
      <c r="N38" s="254">
        <v>1.0189999999999999E-2</v>
      </c>
      <c r="O38" s="254">
        <f>ROUND(E38*N38,2)</f>
        <v>0.01</v>
      </c>
      <c r="P38" s="254">
        <v>0</v>
      </c>
      <c r="Q38" s="254">
        <f>ROUND(E38*P38,2)</f>
        <v>0</v>
      </c>
      <c r="R38" s="256"/>
      <c r="S38" s="256" t="s">
        <v>421</v>
      </c>
      <c r="T38" s="257" t="s">
        <v>710</v>
      </c>
      <c r="U38" s="231">
        <v>0</v>
      </c>
      <c r="V38" s="231">
        <f>ROUND(E38*U38,2)</f>
        <v>0</v>
      </c>
      <c r="W38" s="231"/>
      <c r="X38" s="231" t="s">
        <v>208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1119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51">
        <v>30</v>
      </c>
      <c r="B39" s="252" t="s">
        <v>1546</v>
      </c>
      <c r="C39" s="265" t="s">
        <v>1547</v>
      </c>
      <c r="D39" s="253" t="s">
        <v>302</v>
      </c>
      <c r="E39" s="254">
        <v>2</v>
      </c>
      <c r="F39" s="255"/>
      <c r="G39" s="256">
        <f>ROUND(E39*F39,2)</f>
        <v>0</v>
      </c>
      <c r="H39" s="255"/>
      <c r="I39" s="256">
        <f>ROUND(E39*H39,2)</f>
        <v>0</v>
      </c>
      <c r="J39" s="255"/>
      <c r="K39" s="256">
        <f>ROUND(E39*J39,2)</f>
        <v>0</v>
      </c>
      <c r="L39" s="256">
        <v>15</v>
      </c>
      <c r="M39" s="256">
        <f>G39*(1+L39/100)</f>
        <v>0</v>
      </c>
      <c r="N39" s="254">
        <v>2.2000000000000001E-3</v>
      </c>
      <c r="O39" s="254">
        <f>ROUND(E39*N39,2)</f>
        <v>0</v>
      </c>
      <c r="P39" s="254">
        <v>0</v>
      </c>
      <c r="Q39" s="254">
        <f>ROUND(E39*P39,2)</f>
        <v>0</v>
      </c>
      <c r="R39" s="256"/>
      <c r="S39" s="256" t="s">
        <v>421</v>
      </c>
      <c r="T39" s="257" t="s">
        <v>710</v>
      </c>
      <c r="U39" s="231">
        <v>0</v>
      </c>
      <c r="V39" s="231">
        <f>ROUND(E39*U39,2)</f>
        <v>0</v>
      </c>
      <c r="W39" s="231"/>
      <c r="X39" s="231" t="s">
        <v>208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1119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51">
        <v>31</v>
      </c>
      <c r="B40" s="252" t="s">
        <v>1548</v>
      </c>
      <c r="C40" s="265" t="s">
        <v>1549</v>
      </c>
      <c r="D40" s="253" t="s">
        <v>302</v>
      </c>
      <c r="E40" s="254">
        <v>2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4">
        <v>5.8E-4</v>
      </c>
      <c r="O40" s="254">
        <f>ROUND(E40*N40,2)</f>
        <v>0</v>
      </c>
      <c r="P40" s="254">
        <v>0</v>
      </c>
      <c r="Q40" s="254">
        <f>ROUND(E40*P40,2)</f>
        <v>0</v>
      </c>
      <c r="R40" s="256"/>
      <c r="S40" s="256" t="s">
        <v>421</v>
      </c>
      <c r="T40" s="257" t="s">
        <v>710</v>
      </c>
      <c r="U40" s="231">
        <v>0</v>
      </c>
      <c r="V40" s="231">
        <f>ROUND(E40*U40,2)</f>
        <v>0</v>
      </c>
      <c r="W40" s="231"/>
      <c r="X40" s="231" t="s">
        <v>208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1119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51">
        <v>32</v>
      </c>
      <c r="B41" s="252" t="s">
        <v>1550</v>
      </c>
      <c r="C41" s="265" t="s">
        <v>1551</v>
      </c>
      <c r="D41" s="253" t="s">
        <v>302</v>
      </c>
      <c r="E41" s="254">
        <v>1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4">
        <v>5.1000000000000004E-4</v>
      </c>
      <c r="O41" s="254">
        <f>ROUND(E41*N41,2)</f>
        <v>0</v>
      </c>
      <c r="P41" s="254">
        <v>0</v>
      </c>
      <c r="Q41" s="254">
        <f>ROUND(E41*P41,2)</f>
        <v>0</v>
      </c>
      <c r="R41" s="256"/>
      <c r="S41" s="256" t="s">
        <v>421</v>
      </c>
      <c r="T41" s="257" t="s">
        <v>710</v>
      </c>
      <c r="U41" s="231">
        <v>0</v>
      </c>
      <c r="V41" s="231">
        <f>ROUND(E41*U41,2)</f>
        <v>0</v>
      </c>
      <c r="W41" s="231"/>
      <c r="X41" s="231" t="s">
        <v>208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1119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51">
        <v>33</v>
      </c>
      <c r="B42" s="252" t="s">
        <v>1552</v>
      </c>
      <c r="C42" s="265" t="s">
        <v>1553</v>
      </c>
      <c r="D42" s="253" t="s">
        <v>252</v>
      </c>
      <c r="E42" s="254">
        <v>84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4">
        <v>0</v>
      </c>
      <c r="O42" s="254">
        <f>ROUND(E42*N42,2)</f>
        <v>0</v>
      </c>
      <c r="P42" s="254">
        <v>0</v>
      </c>
      <c r="Q42" s="254">
        <f>ROUND(E42*P42,2)</f>
        <v>0</v>
      </c>
      <c r="R42" s="256"/>
      <c r="S42" s="256" t="s">
        <v>421</v>
      </c>
      <c r="T42" s="257" t="s">
        <v>710</v>
      </c>
      <c r="U42" s="231">
        <v>0</v>
      </c>
      <c r="V42" s="231">
        <f>ROUND(E42*U42,2)</f>
        <v>0</v>
      </c>
      <c r="W42" s="231"/>
      <c r="X42" s="231" t="s">
        <v>208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1119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51">
        <v>34</v>
      </c>
      <c r="B43" s="252" t="s">
        <v>1554</v>
      </c>
      <c r="C43" s="265" t="s">
        <v>1555</v>
      </c>
      <c r="D43" s="253" t="s">
        <v>539</v>
      </c>
      <c r="E43" s="254">
        <v>2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4">
        <v>0</v>
      </c>
      <c r="O43" s="254">
        <f>ROUND(E43*N43,2)</f>
        <v>0</v>
      </c>
      <c r="P43" s="254">
        <v>0</v>
      </c>
      <c r="Q43" s="254">
        <f>ROUND(E43*P43,2)</f>
        <v>0</v>
      </c>
      <c r="R43" s="256"/>
      <c r="S43" s="256" t="s">
        <v>421</v>
      </c>
      <c r="T43" s="257" t="s">
        <v>710</v>
      </c>
      <c r="U43" s="231">
        <v>0</v>
      </c>
      <c r="V43" s="231">
        <f>ROUND(E43*U43,2)</f>
        <v>0</v>
      </c>
      <c r="W43" s="231"/>
      <c r="X43" s="231" t="s">
        <v>208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1119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51">
        <v>35</v>
      </c>
      <c r="B44" s="252" t="s">
        <v>1556</v>
      </c>
      <c r="C44" s="265" t="s">
        <v>1557</v>
      </c>
      <c r="D44" s="253" t="s">
        <v>252</v>
      </c>
      <c r="E44" s="254">
        <v>30</v>
      </c>
      <c r="F44" s="255"/>
      <c r="G44" s="256">
        <f>ROUND(E44*F44,2)</f>
        <v>0</v>
      </c>
      <c r="H44" s="255"/>
      <c r="I44" s="256">
        <f>ROUND(E44*H44,2)</f>
        <v>0</v>
      </c>
      <c r="J44" s="255"/>
      <c r="K44" s="256">
        <f>ROUND(E44*J44,2)</f>
        <v>0</v>
      </c>
      <c r="L44" s="256">
        <v>15</v>
      </c>
      <c r="M44" s="256">
        <f>G44*(1+L44/100)</f>
        <v>0</v>
      </c>
      <c r="N44" s="254">
        <v>0</v>
      </c>
      <c r="O44" s="254">
        <f>ROUND(E44*N44,2)</f>
        <v>0</v>
      </c>
      <c r="P44" s="254">
        <v>0</v>
      </c>
      <c r="Q44" s="254">
        <f>ROUND(E44*P44,2)</f>
        <v>0</v>
      </c>
      <c r="R44" s="256"/>
      <c r="S44" s="256" t="s">
        <v>421</v>
      </c>
      <c r="T44" s="257" t="s">
        <v>710</v>
      </c>
      <c r="U44" s="231">
        <v>0</v>
      </c>
      <c r="V44" s="231">
        <f>ROUND(E44*U44,2)</f>
        <v>0</v>
      </c>
      <c r="W44" s="231"/>
      <c r="X44" s="231" t="s">
        <v>208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1119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1">
        <v>36</v>
      </c>
      <c r="B45" s="252" t="s">
        <v>1558</v>
      </c>
      <c r="C45" s="265" t="s">
        <v>1559</v>
      </c>
      <c r="D45" s="253" t="s">
        <v>499</v>
      </c>
      <c r="E45" s="254">
        <v>965.21799999999996</v>
      </c>
      <c r="F45" s="255"/>
      <c r="G45" s="256">
        <f>ROUND(E45*F45,2)</f>
        <v>0</v>
      </c>
      <c r="H45" s="255"/>
      <c r="I45" s="256">
        <f>ROUND(E45*H45,2)</f>
        <v>0</v>
      </c>
      <c r="J45" s="255"/>
      <c r="K45" s="256">
        <f>ROUND(E45*J45,2)</f>
        <v>0</v>
      </c>
      <c r="L45" s="256">
        <v>15</v>
      </c>
      <c r="M45" s="256">
        <f>G45*(1+L45/100)</f>
        <v>0</v>
      </c>
      <c r="N45" s="254">
        <v>0</v>
      </c>
      <c r="O45" s="254">
        <f>ROUND(E45*N45,2)</f>
        <v>0</v>
      </c>
      <c r="P45" s="254">
        <v>0</v>
      </c>
      <c r="Q45" s="254">
        <f>ROUND(E45*P45,2)</f>
        <v>0</v>
      </c>
      <c r="R45" s="256"/>
      <c r="S45" s="256" t="s">
        <v>421</v>
      </c>
      <c r="T45" s="257" t="s">
        <v>710</v>
      </c>
      <c r="U45" s="231">
        <v>0</v>
      </c>
      <c r="V45" s="231">
        <f>ROUND(E45*U45,2)</f>
        <v>0</v>
      </c>
      <c r="W45" s="231"/>
      <c r="X45" s="231" t="s">
        <v>208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1119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51">
        <v>37</v>
      </c>
      <c r="B46" s="252" t="s">
        <v>1560</v>
      </c>
      <c r="C46" s="265" t="s">
        <v>1561</v>
      </c>
      <c r="D46" s="253" t="s">
        <v>302</v>
      </c>
      <c r="E46" s="254">
        <v>1</v>
      </c>
      <c r="F46" s="255"/>
      <c r="G46" s="256">
        <f>ROUND(E46*F46,2)</f>
        <v>0</v>
      </c>
      <c r="H46" s="255"/>
      <c r="I46" s="256">
        <f>ROUND(E46*H46,2)</f>
        <v>0</v>
      </c>
      <c r="J46" s="255"/>
      <c r="K46" s="256">
        <f>ROUND(E46*J46,2)</f>
        <v>0</v>
      </c>
      <c r="L46" s="256">
        <v>15</v>
      </c>
      <c r="M46" s="256">
        <f>G46*(1+L46/100)</f>
        <v>0</v>
      </c>
      <c r="N46" s="254">
        <v>0</v>
      </c>
      <c r="O46" s="254">
        <f>ROUND(E46*N46,2)</f>
        <v>0</v>
      </c>
      <c r="P46" s="254">
        <v>0</v>
      </c>
      <c r="Q46" s="254">
        <f>ROUND(E46*P46,2)</f>
        <v>0</v>
      </c>
      <c r="R46" s="256"/>
      <c r="S46" s="256" t="s">
        <v>421</v>
      </c>
      <c r="T46" s="257" t="s">
        <v>710</v>
      </c>
      <c r="U46" s="231">
        <v>0</v>
      </c>
      <c r="V46" s="231">
        <f>ROUND(E46*U46,2)</f>
        <v>0</v>
      </c>
      <c r="W46" s="231"/>
      <c r="X46" s="231" t="s">
        <v>208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1119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238" t="s">
        <v>202</v>
      </c>
      <c r="B47" s="239" t="s">
        <v>120</v>
      </c>
      <c r="C47" s="262" t="s">
        <v>121</v>
      </c>
      <c r="D47" s="240"/>
      <c r="E47" s="241"/>
      <c r="F47" s="242"/>
      <c r="G47" s="242">
        <f>SUMIF(AG48:AG76,"&lt;&gt;NOR",G48:G76)</f>
        <v>0</v>
      </c>
      <c r="H47" s="242"/>
      <c r="I47" s="242">
        <f>SUM(I48:I76)</f>
        <v>0</v>
      </c>
      <c r="J47" s="242"/>
      <c r="K47" s="242">
        <f>SUM(K48:K76)</f>
        <v>0</v>
      </c>
      <c r="L47" s="242"/>
      <c r="M47" s="242">
        <f>SUM(M48:M76)</f>
        <v>0</v>
      </c>
      <c r="N47" s="241"/>
      <c r="O47" s="241">
        <f>SUM(O48:O76)</f>
        <v>28.560000000000002</v>
      </c>
      <c r="P47" s="241"/>
      <c r="Q47" s="241">
        <f>SUM(Q48:Q76)</f>
        <v>0</v>
      </c>
      <c r="R47" s="242"/>
      <c r="S47" s="242"/>
      <c r="T47" s="243"/>
      <c r="U47" s="237"/>
      <c r="V47" s="237">
        <f>SUM(V48:V76)</f>
        <v>0</v>
      </c>
      <c r="W47" s="237"/>
      <c r="X47" s="237"/>
      <c r="AG47" t="s">
        <v>203</v>
      </c>
    </row>
    <row r="48" spans="1:60" outlineLevel="1" x14ac:dyDescent="0.25">
      <c r="A48" s="251">
        <v>38</v>
      </c>
      <c r="B48" s="252" t="s">
        <v>1562</v>
      </c>
      <c r="C48" s="265" t="s">
        <v>1563</v>
      </c>
      <c r="D48" s="253" t="s">
        <v>302</v>
      </c>
      <c r="E48" s="254">
        <v>1</v>
      </c>
      <c r="F48" s="255"/>
      <c r="G48" s="256">
        <f>ROUND(E48*F48,2)</f>
        <v>0</v>
      </c>
      <c r="H48" s="255"/>
      <c r="I48" s="256">
        <f>ROUND(E48*H48,2)</f>
        <v>0</v>
      </c>
      <c r="J48" s="255"/>
      <c r="K48" s="256">
        <f>ROUND(E48*J48,2)</f>
        <v>0</v>
      </c>
      <c r="L48" s="256">
        <v>15</v>
      </c>
      <c r="M48" s="256">
        <f>G48*(1+L48/100)</f>
        <v>0</v>
      </c>
      <c r="N48" s="254">
        <v>0</v>
      </c>
      <c r="O48" s="254">
        <f>ROUND(E48*N48,2)</f>
        <v>0</v>
      </c>
      <c r="P48" s="254">
        <v>0</v>
      </c>
      <c r="Q48" s="254">
        <f>ROUND(E48*P48,2)</f>
        <v>0</v>
      </c>
      <c r="R48" s="256"/>
      <c r="S48" s="256" t="s">
        <v>421</v>
      </c>
      <c r="T48" s="257" t="s">
        <v>710</v>
      </c>
      <c r="U48" s="231">
        <v>0</v>
      </c>
      <c r="V48" s="231">
        <f>ROUND(E48*U48,2)</f>
        <v>0</v>
      </c>
      <c r="W48" s="231"/>
      <c r="X48" s="231" t="s">
        <v>208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1119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51">
        <v>39</v>
      </c>
      <c r="B49" s="252" t="s">
        <v>1564</v>
      </c>
      <c r="C49" s="265" t="s">
        <v>1565</v>
      </c>
      <c r="D49" s="253" t="s">
        <v>252</v>
      </c>
      <c r="E49" s="254">
        <v>94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15</v>
      </c>
      <c r="M49" s="256">
        <f>G49*(1+L49/100)</f>
        <v>0</v>
      </c>
      <c r="N49" s="254">
        <v>7.3319999999999996E-2</v>
      </c>
      <c r="O49" s="254">
        <f>ROUND(E49*N49,2)</f>
        <v>6.89</v>
      </c>
      <c r="P49" s="254">
        <v>0</v>
      </c>
      <c r="Q49" s="254">
        <f>ROUND(E49*P49,2)</f>
        <v>0</v>
      </c>
      <c r="R49" s="256"/>
      <c r="S49" s="256" t="s">
        <v>421</v>
      </c>
      <c r="T49" s="257" t="s">
        <v>710</v>
      </c>
      <c r="U49" s="231">
        <v>0</v>
      </c>
      <c r="V49" s="231">
        <f>ROUND(E49*U49,2)</f>
        <v>0</v>
      </c>
      <c r="W49" s="231"/>
      <c r="X49" s="231" t="s">
        <v>208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1119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51">
        <v>40</v>
      </c>
      <c r="B50" s="252" t="s">
        <v>1566</v>
      </c>
      <c r="C50" s="265" t="s">
        <v>1567</v>
      </c>
      <c r="D50" s="253" t="s">
        <v>252</v>
      </c>
      <c r="E50" s="254">
        <v>52</v>
      </c>
      <c r="F50" s="255"/>
      <c r="G50" s="256">
        <f>ROUND(E50*F50,2)</f>
        <v>0</v>
      </c>
      <c r="H50" s="255"/>
      <c r="I50" s="256">
        <f>ROUND(E50*H50,2)</f>
        <v>0</v>
      </c>
      <c r="J50" s="255"/>
      <c r="K50" s="256">
        <f>ROUND(E50*J50,2)</f>
        <v>0</v>
      </c>
      <c r="L50" s="256">
        <v>15</v>
      </c>
      <c r="M50" s="256">
        <f>G50*(1+L50/100)</f>
        <v>0</v>
      </c>
      <c r="N50" s="254">
        <v>4.9919999999999999E-2</v>
      </c>
      <c r="O50" s="254">
        <f>ROUND(E50*N50,2)</f>
        <v>2.6</v>
      </c>
      <c r="P50" s="254">
        <v>0</v>
      </c>
      <c r="Q50" s="254">
        <f>ROUND(E50*P50,2)</f>
        <v>0</v>
      </c>
      <c r="R50" s="256"/>
      <c r="S50" s="256" t="s">
        <v>421</v>
      </c>
      <c r="T50" s="257" t="s">
        <v>710</v>
      </c>
      <c r="U50" s="231">
        <v>0</v>
      </c>
      <c r="V50" s="231">
        <f>ROUND(E50*U50,2)</f>
        <v>0</v>
      </c>
      <c r="W50" s="231"/>
      <c r="X50" s="231" t="s">
        <v>208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1119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51">
        <v>41</v>
      </c>
      <c r="B51" s="252" t="s">
        <v>1568</v>
      </c>
      <c r="C51" s="265" t="s">
        <v>1569</v>
      </c>
      <c r="D51" s="253" t="s">
        <v>252</v>
      </c>
      <c r="E51" s="254">
        <v>62</v>
      </c>
      <c r="F51" s="255"/>
      <c r="G51" s="256">
        <f>ROUND(E51*F51,2)</f>
        <v>0</v>
      </c>
      <c r="H51" s="255"/>
      <c r="I51" s="256">
        <f>ROUND(E51*H51,2)</f>
        <v>0</v>
      </c>
      <c r="J51" s="255"/>
      <c r="K51" s="256">
        <f>ROUND(E51*J51,2)</f>
        <v>0</v>
      </c>
      <c r="L51" s="256">
        <v>15</v>
      </c>
      <c r="M51" s="256">
        <f>G51*(1+L51/100)</f>
        <v>0</v>
      </c>
      <c r="N51" s="254">
        <v>7.7499999999999999E-2</v>
      </c>
      <c r="O51" s="254">
        <f>ROUND(E51*N51,2)</f>
        <v>4.8099999999999996</v>
      </c>
      <c r="P51" s="254">
        <v>0</v>
      </c>
      <c r="Q51" s="254">
        <f>ROUND(E51*P51,2)</f>
        <v>0</v>
      </c>
      <c r="R51" s="256"/>
      <c r="S51" s="256" t="s">
        <v>421</v>
      </c>
      <c r="T51" s="257" t="s">
        <v>710</v>
      </c>
      <c r="U51" s="231">
        <v>0</v>
      </c>
      <c r="V51" s="231">
        <f>ROUND(E51*U51,2)</f>
        <v>0</v>
      </c>
      <c r="W51" s="231"/>
      <c r="X51" s="231" t="s">
        <v>208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1119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51">
        <v>42</v>
      </c>
      <c r="B52" s="252" t="s">
        <v>1570</v>
      </c>
      <c r="C52" s="265" t="s">
        <v>1571</v>
      </c>
      <c r="D52" s="253" t="s">
        <v>252</v>
      </c>
      <c r="E52" s="254">
        <v>94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4">
        <v>1.8800000000000001E-2</v>
      </c>
      <c r="O52" s="254">
        <f>ROUND(E52*N52,2)</f>
        <v>1.77</v>
      </c>
      <c r="P52" s="254">
        <v>0</v>
      </c>
      <c r="Q52" s="254">
        <f>ROUND(E52*P52,2)</f>
        <v>0</v>
      </c>
      <c r="R52" s="256"/>
      <c r="S52" s="256" t="s">
        <v>421</v>
      </c>
      <c r="T52" s="257" t="s">
        <v>710</v>
      </c>
      <c r="U52" s="231">
        <v>0</v>
      </c>
      <c r="V52" s="231">
        <f>ROUND(E52*U52,2)</f>
        <v>0</v>
      </c>
      <c r="W52" s="231"/>
      <c r="X52" s="231" t="s">
        <v>208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1119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51">
        <v>43</v>
      </c>
      <c r="B53" s="252" t="s">
        <v>1572</v>
      </c>
      <c r="C53" s="265" t="s">
        <v>1573</v>
      </c>
      <c r="D53" s="253" t="s">
        <v>252</v>
      </c>
      <c r="E53" s="254">
        <v>114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4">
        <v>3.0779999999999998E-2</v>
      </c>
      <c r="O53" s="254">
        <f>ROUND(E53*N53,2)</f>
        <v>3.51</v>
      </c>
      <c r="P53" s="254">
        <v>0</v>
      </c>
      <c r="Q53" s="254">
        <f>ROUND(E53*P53,2)</f>
        <v>0</v>
      </c>
      <c r="R53" s="256"/>
      <c r="S53" s="256" t="s">
        <v>421</v>
      </c>
      <c r="T53" s="257" t="s">
        <v>710</v>
      </c>
      <c r="U53" s="231">
        <v>0</v>
      </c>
      <c r="V53" s="231">
        <f>ROUND(E53*U53,2)</f>
        <v>0</v>
      </c>
      <c r="W53" s="231"/>
      <c r="X53" s="231" t="s">
        <v>208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1119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51">
        <v>44</v>
      </c>
      <c r="B54" s="252" t="s">
        <v>1574</v>
      </c>
      <c r="C54" s="265" t="s">
        <v>1575</v>
      </c>
      <c r="D54" s="253" t="s">
        <v>252</v>
      </c>
      <c r="E54" s="254">
        <v>16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4">
        <v>2.8800000000000002E-3</v>
      </c>
      <c r="O54" s="254">
        <f>ROUND(E54*N54,2)</f>
        <v>0.05</v>
      </c>
      <c r="P54" s="254">
        <v>0</v>
      </c>
      <c r="Q54" s="254">
        <f>ROUND(E54*P54,2)</f>
        <v>0</v>
      </c>
      <c r="R54" s="256"/>
      <c r="S54" s="256" t="s">
        <v>421</v>
      </c>
      <c r="T54" s="257" t="s">
        <v>710</v>
      </c>
      <c r="U54" s="231">
        <v>0</v>
      </c>
      <c r="V54" s="231">
        <f>ROUND(E54*U54,2)</f>
        <v>0</v>
      </c>
      <c r="W54" s="231"/>
      <c r="X54" s="231" t="s">
        <v>208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1119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51">
        <v>45</v>
      </c>
      <c r="B55" s="252" t="s">
        <v>1576</v>
      </c>
      <c r="C55" s="265" t="s">
        <v>1577</v>
      </c>
      <c r="D55" s="253" t="s">
        <v>252</v>
      </c>
      <c r="E55" s="254">
        <v>32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4">
        <v>8.3199999999999993E-3</v>
      </c>
      <c r="O55" s="254">
        <f>ROUND(E55*N55,2)</f>
        <v>0.27</v>
      </c>
      <c r="P55" s="254">
        <v>0</v>
      </c>
      <c r="Q55" s="254">
        <f>ROUND(E55*P55,2)</f>
        <v>0</v>
      </c>
      <c r="R55" s="256"/>
      <c r="S55" s="256" t="s">
        <v>421</v>
      </c>
      <c r="T55" s="257" t="s">
        <v>710</v>
      </c>
      <c r="U55" s="231">
        <v>0</v>
      </c>
      <c r="V55" s="231">
        <f>ROUND(E55*U55,2)</f>
        <v>0</v>
      </c>
      <c r="W55" s="231"/>
      <c r="X55" s="231" t="s">
        <v>208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1119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51">
        <v>46</v>
      </c>
      <c r="B56" s="252" t="s">
        <v>1578</v>
      </c>
      <c r="C56" s="265" t="s">
        <v>1579</v>
      </c>
      <c r="D56" s="253" t="s">
        <v>302</v>
      </c>
      <c r="E56" s="254">
        <v>6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4">
        <v>5.4000000000000003E-3</v>
      </c>
      <c r="O56" s="254">
        <f>ROUND(E56*N56,2)</f>
        <v>0.03</v>
      </c>
      <c r="P56" s="254">
        <v>0</v>
      </c>
      <c r="Q56" s="254">
        <f>ROUND(E56*P56,2)</f>
        <v>0</v>
      </c>
      <c r="R56" s="256"/>
      <c r="S56" s="256" t="s">
        <v>421</v>
      </c>
      <c r="T56" s="257" t="s">
        <v>710</v>
      </c>
      <c r="U56" s="231">
        <v>0</v>
      </c>
      <c r="V56" s="231">
        <f>ROUND(E56*U56,2)</f>
        <v>0</v>
      </c>
      <c r="W56" s="231"/>
      <c r="X56" s="231" t="s">
        <v>208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1119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51">
        <v>47</v>
      </c>
      <c r="B57" s="252" t="s">
        <v>1580</v>
      </c>
      <c r="C57" s="265" t="s">
        <v>1581</v>
      </c>
      <c r="D57" s="253" t="s">
        <v>302</v>
      </c>
      <c r="E57" s="254">
        <v>3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4">
        <v>6.6E-4</v>
      </c>
      <c r="O57" s="254">
        <f>ROUND(E57*N57,2)</f>
        <v>0</v>
      </c>
      <c r="P57" s="254">
        <v>0</v>
      </c>
      <c r="Q57" s="254">
        <f>ROUND(E57*P57,2)</f>
        <v>0</v>
      </c>
      <c r="R57" s="256"/>
      <c r="S57" s="256" t="s">
        <v>421</v>
      </c>
      <c r="T57" s="257" t="s">
        <v>710</v>
      </c>
      <c r="U57" s="231">
        <v>0</v>
      </c>
      <c r="V57" s="231">
        <f>ROUND(E57*U57,2)</f>
        <v>0</v>
      </c>
      <c r="W57" s="231"/>
      <c r="X57" s="231" t="s">
        <v>208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1119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51">
        <v>48</v>
      </c>
      <c r="B58" s="252" t="s">
        <v>1582</v>
      </c>
      <c r="C58" s="265" t="s">
        <v>1583</v>
      </c>
      <c r="D58" s="253" t="s">
        <v>302</v>
      </c>
      <c r="E58" s="254">
        <v>2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4">
        <v>1.14E-3</v>
      </c>
      <c r="O58" s="254">
        <f>ROUND(E58*N58,2)</f>
        <v>0</v>
      </c>
      <c r="P58" s="254">
        <v>0</v>
      </c>
      <c r="Q58" s="254">
        <f>ROUND(E58*P58,2)</f>
        <v>0</v>
      </c>
      <c r="R58" s="256"/>
      <c r="S58" s="256" t="s">
        <v>421</v>
      </c>
      <c r="T58" s="257" t="s">
        <v>710</v>
      </c>
      <c r="U58" s="231">
        <v>0</v>
      </c>
      <c r="V58" s="231">
        <f>ROUND(E58*U58,2)</f>
        <v>0</v>
      </c>
      <c r="W58" s="231"/>
      <c r="X58" s="231" t="s">
        <v>208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1119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51">
        <v>49</v>
      </c>
      <c r="B59" s="252" t="s">
        <v>1584</v>
      </c>
      <c r="C59" s="265" t="s">
        <v>1585</v>
      </c>
      <c r="D59" s="253" t="s">
        <v>302</v>
      </c>
      <c r="E59" s="254">
        <v>2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4">
        <v>2.64E-3</v>
      </c>
      <c r="O59" s="254">
        <f>ROUND(E59*N59,2)</f>
        <v>0.01</v>
      </c>
      <c r="P59" s="254">
        <v>0</v>
      </c>
      <c r="Q59" s="254">
        <f>ROUND(E59*P59,2)</f>
        <v>0</v>
      </c>
      <c r="R59" s="256"/>
      <c r="S59" s="256" t="s">
        <v>421</v>
      </c>
      <c r="T59" s="257" t="s">
        <v>710</v>
      </c>
      <c r="U59" s="231">
        <v>0</v>
      </c>
      <c r="V59" s="231">
        <f>ROUND(E59*U59,2)</f>
        <v>0</v>
      </c>
      <c r="W59" s="231"/>
      <c r="X59" s="231" t="s">
        <v>208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1119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51">
        <v>50</v>
      </c>
      <c r="B60" s="252" t="s">
        <v>1586</v>
      </c>
      <c r="C60" s="265" t="s">
        <v>1587</v>
      </c>
      <c r="D60" s="253" t="s">
        <v>302</v>
      </c>
      <c r="E60" s="254">
        <v>16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4">
        <v>9.1199999999999996E-3</v>
      </c>
      <c r="O60" s="254">
        <f>ROUND(E60*N60,2)</f>
        <v>0.15</v>
      </c>
      <c r="P60" s="254">
        <v>0</v>
      </c>
      <c r="Q60" s="254">
        <f>ROUND(E60*P60,2)</f>
        <v>0</v>
      </c>
      <c r="R60" s="256"/>
      <c r="S60" s="256" t="s">
        <v>421</v>
      </c>
      <c r="T60" s="257" t="s">
        <v>710</v>
      </c>
      <c r="U60" s="231">
        <v>0</v>
      </c>
      <c r="V60" s="231">
        <f>ROUND(E60*U60,2)</f>
        <v>0</v>
      </c>
      <c r="W60" s="231"/>
      <c r="X60" s="231" t="s">
        <v>208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1119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51">
        <v>51</v>
      </c>
      <c r="B61" s="252" t="s">
        <v>1588</v>
      </c>
      <c r="C61" s="265" t="s">
        <v>1589</v>
      </c>
      <c r="D61" s="253" t="s">
        <v>302</v>
      </c>
      <c r="E61" s="254">
        <v>1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4">
        <v>1.2E-4</v>
      </c>
      <c r="O61" s="254">
        <f>ROUND(E61*N61,2)</f>
        <v>0</v>
      </c>
      <c r="P61" s="254">
        <v>0</v>
      </c>
      <c r="Q61" s="254">
        <f>ROUND(E61*P61,2)</f>
        <v>0</v>
      </c>
      <c r="R61" s="256"/>
      <c r="S61" s="256" t="s">
        <v>421</v>
      </c>
      <c r="T61" s="257" t="s">
        <v>710</v>
      </c>
      <c r="U61" s="231">
        <v>0</v>
      </c>
      <c r="V61" s="231">
        <f>ROUND(E61*U61,2)</f>
        <v>0</v>
      </c>
      <c r="W61" s="231"/>
      <c r="X61" s="231" t="s">
        <v>208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1119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51">
        <v>52</v>
      </c>
      <c r="B62" s="252" t="s">
        <v>1590</v>
      </c>
      <c r="C62" s="265" t="s">
        <v>1591</v>
      </c>
      <c r="D62" s="253" t="s">
        <v>302</v>
      </c>
      <c r="E62" s="254">
        <v>8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4">
        <v>1.3600000000000001E-3</v>
      </c>
      <c r="O62" s="254">
        <f>ROUND(E62*N62,2)</f>
        <v>0.01</v>
      </c>
      <c r="P62" s="254">
        <v>0</v>
      </c>
      <c r="Q62" s="254">
        <f>ROUND(E62*P62,2)</f>
        <v>0</v>
      </c>
      <c r="R62" s="256"/>
      <c r="S62" s="256" t="s">
        <v>421</v>
      </c>
      <c r="T62" s="257" t="s">
        <v>710</v>
      </c>
      <c r="U62" s="231">
        <v>0</v>
      </c>
      <c r="V62" s="231">
        <f>ROUND(E62*U62,2)</f>
        <v>0</v>
      </c>
      <c r="W62" s="231"/>
      <c r="X62" s="231" t="s">
        <v>208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1119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51">
        <v>53</v>
      </c>
      <c r="B63" s="252" t="s">
        <v>1592</v>
      </c>
      <c r="C63" s="265" t="s">
        <v>1593</v>
      </c>
      <c r="D63" s="253" t="s">
        <v>302</v>
      </c>
      <c r="E63" s="254">
        <v>1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4">
        <v>3.6000000000000002E-4</v>
      </c>
      <c r="O63" s="254">
        <f>ROUND(E63*N63,2)</f>
        <v>0</v>
      </c>
      <c r="P63" s="254">
        <v>0</v>
      </c>
      <c r="Q63" s="254">
        <f>ROUND(E63*P63,2)</f>
        <v>0</v>
      </c>
      <c r="R63" s="256"/>
      <c r="S63" s="256" t="s">
        <v>421</v>
      </c>
      <c r="T63" s="257" t="s">
        <v>710</v>
      </c>
      <c r="U63" s="231">
        <v>0</v>
      </c>
      <c r="V63" s="231">
        <f>ROUND(E63*U63,2)</f>
        <v>0</v>
      </c>
      <c r="W63" s="231"/>
      <c r="X63" s="231" t="s">
        <v>208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1119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51">
        <v>54</v>
      </c>
      <c r="B64" s="252" t="s">
        <v>1594</v>
      </c>
      <c r="C64" s="265" t="s">
        <v>1595</v>
      </c>
      <c r="D64" s="253" t="s">
        <v>302</v>
      </c>
      <c r="E64" s="254">
        <v>1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4">
        <v>1.0399999999999999E-3</v>
      </c>
      <c r="O64" s="254">
        <f>ROUND(E64*N64,2)</f>
        <v>0</v>
      </c>
      <c r="P64" s="254">
        <v>0</v>
      </c>
      <c r="Q64" s="254">
        <f>ROUND(E64*P64,2)</f>
        <v>0</v>
      </c>
      <c r="R64" s="256"/>
      <c r="S64" s="256" t="s">
        <v>421</v>
      </c>
      <c r="T64" s="257" t="s">
        <v>710</v>
      </c>
      <c r="U64" s="231">
        <v>0</v>
      </c>
      <c r="V64" s="231">
        <f>ROUND(E64*U64,2)</f>
        <v>0</v>
      </c>
      <c r="W64" s="231"/>
      <c r="X64" s="231" t="s">
        <v>208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1119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51">
        <v>55</v>
      </c>
      <c r="B65" s="252" t="s">
        <v>1596</v>
      </c>
      <c r="C65" s="265" t="s">
        <v>1597</v>
      </c>
      <c r="D65" s="253" t="s">
        <v>302</v>
      </c>
      <c r="E65" s="254">
        <v>1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4">
        <v>0</v>
      </c>
      <c r="O65" s="254">
        <f>ROUND(E65*N65,2)</f>
        <v>0</v>
      </c>
      <c r="P65" s="254">
        <v>0</v>
      </c>
      <c r="Q65" s="254">
        <f>ROUND(E65*P65,2)</f>
        <v>0</v>
      </c>
      <c r="R65" s="256"/>
      <c r="S65" s="256" t="s">
        <v>421</v>
      </c>
      <c r="T65" s="257" t="s">
        <v>710</v>
      </c>
      <c r="U65" s="231">
        <v>0</v>
      </c>
      <c r="V65" s="231">
        <f>ROUND(E65*U65,2)</f>
        <v>0</v>
      </c>
      <c r="W65" s="231"/>
      <c r="X65" s="231" t="s">
        <v>208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1119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51">
        <v>56</v>
      </c>
      <c r="B66" s="252" t="s">
        <v>1598</v>
      </c>
      <c r="C66" s="265" t="s">
        <v>1599</v>
      </c>
      <c r="D66" s="253" t="s">
        <v>302</v>
      </c>
      <c r="E66" s="254">
        <v>2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4">
        <v>1.14E-3</v>
      </c>
      <c r="O66" s="254">
        <f>ROUND(E66*N66,2)</f>
        <v>0</v>
      </c>
      <c r="P66" s="254">
        <v>0</v>
      </c>
      <c r="Q66" s="254">
        <f>ROUND(E66*P66,2)</f>
        <v>0</v>
      </c>
      <c r="R66" s="256"/>
      <c r="S66" s="256" t="s">
        <v>421</v>
      </c>
      <c r="T66" s="257" t="s">
        <v>710</v>
      </c>
      <c r="U66" s="231">
        <v>0</v>
      </c>
      <c r="V66" s="231">
        <f>ROUND(E66*U66,2)</f>
        <v>0</v>
      </c>
      <c r="W66" s="231"/>
      <c r="X66" s="231" t="s">
        <v>208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1119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51">
        <v>57</v>
      </c>
      <c r="B67" s="252" t="s">
        <v>1600</v>
      </c>
      <c r="C67" s="265" t="s">
        <v>1601</v>
      </c>
      <c r="D67" s="253" t="s">
        <v>302</v>
      </c>
      <c r="E67" s="254">
        <v>1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4">
        <v>2.4000000000000001E-4</v>
      </c>
      <c r="O67" s="254">
        <f>ROUND(E67*N67,2)</f>
        <v>0</v>
      </c>
      <c r="P67" s="254">
        <v>0</v>
      </c>
      <c r="Q67" s="254">
        <f>ROUND(E67*P67,2)</f>
        <v>0</v>
      </c>
      <c r="R67" s="256"/>
      <c r="S67" s="256" t="s">
        <v>421</v>
      </c>
      <c r="T67" s="257" t="s">
        <v>710</v>
      </c>
      <c r="U67" s="231">
        <v>0</v>
      </c>
      <c r="V67" s="231">
        <f>ROUND(E67*U67,2)</f>
        <v>0</v>
      </c>
      <c r="W67" s="231"/>
      <c r="X67" s="231" t="s">
        <v>208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1119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.399999999999999" outlineLevel="1" x14ac:dyDescent="0.25">
      <c r="A68" s="251">
        <v>58</v>
      </c>
      <c r="B68" s="252" t="s">
        <v>1602</v>
      </c>
      <c r="C68" s="265" t="s">
        <v>1603</v>
      </c>
      <c r="D68" s="253" t="s">
        <v>302</v>
      </c>
      <c r="E68" s="254">
        <v>8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4">
        <v>1.24E-2</v>
      </c>
      <c r="O68" s="254">
        <f>ROUND(E68*N68,2)</f>
        <v>0.1</v>
      </c>
      <c r="P68" s="254">
        <v>0</v>
      </c>
      <c r="Q68" s="254">
        <f>ROUND(E68*P68,2)</f>
        <v>0</v>
      </c>
      <c r="R68" s="256"/>
      <c r="S68" s="256" t="s">
        <v>421</v>
      </c>
      <c r="T68" s="257" t="s">
        <v>710</v>
      </c>
      <c r="U68" s="231">
        <v>0</v>
      </c>
      <c r="V68" s="231">
        <f>ROUND(E68*U68,2)</f>
        <v>0</v>
      </c>
      <c r="W68" s="231"/>
      <c r="X68" s="231" t="s">
        <v>208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1119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51">
        <v>59</v>
      </c>
      <c r="B69" s="252" t="s">
        <v>1604</v>
      </c>
      <c r="C69" s="265" t="s">
        <v>1605</v>
      </c>
      <c r="D69" s="253" t="s">
        <v>1606</v>
      </c>
      <c r="E69" s="254">
        <v>8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4">
        <v>1.6E-2</v>
      </c>
      <c r="O69" s="254">
        <f>ROUND(E69*N69,2)</f>
        <v>0.13</v>
      </c>
      <c r="P69" s="254">
        <v>0</v>
      </c>
      <c r="Q69" s="254">
        <f>ROUND(E69*P69,2)</f>
        <v>0</v>
      </c>
      <c r="R69" s="256"/>
      <c r="S69" s="256" t="s">
        <v>421</v>
      </c>
      <c r="T69" s="257" t="s">
        <v>710</v>
      </c>
      <c r="U69" s="231">
        <v>0</v>
      </c>
      <c r="V69" s="231">
        <f>ROUND(E69*U69,2)</f>
        <v>0</v>
      </c>
      <c r="W69" s="231"/>
      <c r="X69" s="231" t="s">
        <v>208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1119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51">
        <v>60</v>
      </c>
      <c r="B70" s="252" t="s">
        <v>1607</v>
      </c>
      <c r="C70" s="265" t="s">
        <v>1608</v>
      </c>
      <c r="D70" s="253" t="s">
        <v>252</v>
      </c>
      <c r="E70" s="254">
        <v>208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4">
        <v>3.7440000000000001E-2</v>
      </c>
      <c r="O70" s="254">
        <f>ROUND(E70*N70,2)</f>
        <v>7.79</v>
      </c>
      <c r="P70" s="254">
        <v>0</v>
      </c>
      <c r="Q70" s="254">
        <f>ROUND(E70*P70,2)</f>
        <v>0</v>
      </c>
      <c r="R70" s="256"/>
      <c r="S70" s="256" t="s">
        <v>421</v>
      </c>
      <c r="T70" s="257" t="s">
        <v>710</v>
      </c>
      <c r="U70" s="231">
        <v>0</v>
      </c>
      <c r="V70" s="231">
        <f>ROUND(E70*U70,2)</f>
        <v>0</v>
      </c>
      <c r="W70" s="231"/>
      <c r="X70" s="231" t="s">
        <v>208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1119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51">
        <v>61</v>
      </c>
      <c r="B71" s="252" t="s">
        <v>1609</v>
      </c>
      <c r="C71" s="265" t="s">
        <v>1610</v>
      </c>
      <c r="D71" s="253" t="s">
        <v>252</v>
      </c>
      <c r="E71" s="254">
        <v>208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4">
        <v>2.0799999999999998E-3</v>
      </c>
      <c r="O71" s="254">
        <f>ROUND(E71*N71,2)</f>
        <v>0.43</v>
      </c>
      <c r="P71" s="254">
        <v>0</v>
      </c>
      <c r="Q71" s="254">
        <f>ROUND(E71*P71,2)</f>
        <v>0</v>
      </c>
      <c r="R71" s="256"/>
      <c r="S71" s="256" t="s">
        <v>421</v>
      </c>
      <c r="T71" s="257" t="s">
        <v>710</v>
      </c>
      <c r="U71" s="231">
        <v>0</v>
      </c>
      <c r="V71" s="231">
        <f>ROUND(E71*U71,2)</f>
        <v>0</v>
      </c>
      <c r="W71" s="231"/>
      <c r="X71" s="231" t="s">
        <v>208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1119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.399999999999999" outlineLevel="1" x14ac:dyDescent="0.25">
      <c r="A72" s="251">
        <v>62</v>
      </c>
      <c r="B72" s="252" t="s">
        <v>1611</v>
      </c>
      <c r="C72" s="265" t="s">
        <v>1612</v>
      </c>
      <c r="D72" s="253" t="s">
        <v>539</v>
      </c>
      <c r="E72" s="254">
        <v>1.72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4">
        <v>0</v>
      </c>
      <c r="O72" s="254">
        <f>ROUND(E72*N72,2)</f>
        <v>0</v>
      </c>
      <c r="P72" s="254">
        <v>0</v>
      </c>
      <c r="Q72" s="254">
        <f>ROUND(E72*P72,2)</f>
        <v>0</v>
      </c>
      <c r="R72" s="256"/>
      <c r="S72" s="256" t="s">
        <v>421</v>
      </c>
      <c r="T72" s="257" t="s">
        <v>710</v>
      </c>
      <c r="U72" s="231">
        <v>0</v>
      </c>
      <c r="V72" s="231">
        <f>ROUND(E72*U72,2)</f>
        <v>0</v>
      </c>
      <c r="W72" s="231"/>
      <c r="X72" s="231" t="s">
        <v>208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1119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51">
        <v>63</v>
      </c>
      <c r="B73" s="252" t="s">
        <v>1613</v>
      </c>
      <c r="C73" s="265" t="s">
        <v>1614</v>
      </c>
      <c r="D73" s="253" t="s">
        <v>302</v>
      </c>
      <c r="E73" s="254">
        <v>1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4">
        <v>5.47E-3</v>
      </c>
      <c r="O73" s="254">
        <f>ROUND(E73*N73,2)</f>
        <v>0.01</v>
      </c>
      <c r="P73" s="254">
        <v>0</v>
      </c>
      <c r="Q73" s="254">
        <f>ROUND(E73*P73,2)</f>
        <v>0</v>
      </c>
      <c r="R73" s="256"/>
      <c r="S73" s="256" t="s">
        <v>421</v>
      </c>
      <c r="T73" s="257" t="s">
        <v>710</v>
      </c>
      <c r="U73" s="231">
        <v>0</v>
      </c>
      <c r="V73" s="231">
        <f>ROUND(E73*U73,2)</f>
        <v>0</v>
      </c>
      <c r="W73" s="231"/>
      <c r="X73" s="231" t="s">
        <v>208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1119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.399999999999999" outlineLevel="1" x14ac:dyDescent="0.25">
      <c r="A74" s="251">
        <v>64</v>
      </c>
      <c r="B74" s="252" t="s">
        <v>1615</v>
      </c>
      <c r="C74" s="265" t="s">
        <v>1616</v>
      </c>
      <c r="D74" s="253" t="s">
        <v>302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4">
        <v>6.8000000000000005E-4</v>
      </c>
      <c r="O74" s="254">
        <f>ROUND(E74*N74,2)</f>
        <v>0</v>
      </c>
      <c r="P74" s="254">
        <v>0</v>
      </c>
      <c r="Q74" s="254">
        <f>ROUND(E74*P74,2)</f>
        <v>0</v>
      </c>
      <c r="R74" s="256"/>
      <c r="S74" s="256" t="s">
        <v>421</v>
      </c>
      <c r="T74" s="257" t="s">
        <v>710</v>
      </c>
      <c r="U74" s="231">
        <v>0</v>
      </c>
      <c r="V74" s="231">
        <f>ROUND(E74*U74,2)</f>
        <v>0</v>
      </c>
      <c r="W74" s="231"/>
      <c r="X74" s="231" t="s">
        <v>208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1119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51">
        <v>65</v>
      </c>
      <c r="B75" s="252" t="s">
        <v>1617</v>
      </c>
      <c r="C75" s="265" t="s">
        <v>1618</v>
      </c>
      <c r="D75" s="253" t="s">
        <v>302</v>
      </c>
      <c r="E75" s="254">
        <v>2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4">
        <v>1.06E-3</v>
      </c>
      <c r="O75" s="254">
        <f>ROUND(E75*N75,2)</f>
        <v>0</v>
      </c>
      <c r="P75" s="254">
        <v>0</v>
      </c>
      <c r="Q75" s="254">
        <f>ROUND(E75*P75,2)</f>
        <v>0</v>
      </c>
      <c r="R75" s="256"/>
      <c r="S75" s="256" t="s">
        <v>421</v>
      </c>
      <c r="T75" s="257" t="s">
        <v>710</v>
      </c>
      <c r="U75" s="231">
        <v>0</v>
      </c>
      <c r="V75" s="231">
        <f>ROUND(E75*U75,2)</f>
        <v>0</v>
      </c>
      <c r="W75" s="231"/>
      <c r="X75" s="231" t="s">
        <v>208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1119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51">
        <v>66</v>
      </c>
      <c r="B76" s="252" t="s">
        <v>1619</v>
      </c>
      <c r="C76" s="265" t="s">
        <v>1620</v>
      </c>
      <c r="D76" s="253" t="s">
        <v>499</v>
      </c>
      <c r="E76" s="254">
        <v>2027.5419999999999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4">
        <v>0</v>
      </c>
      <c r="O76" s="254">
        <f>ROUND(E76*N76,2)</f>
        <v>0</v>
      </c>
      <c r="P76" s="254">
        <v>0</v>
      </c>
      <c r="Q76" s="254">
        <f>ROUND(E76*P76,2)</f>
        <v>0</v>
      </c>
      <c r="R76" s="256"/>
      <c r="S76" s="256" t="s">
        <v>421</v>
      </c>
      <c r="T76" s="257" t="s">
        <v>710</v>
      </c>
      <c r="U76" s="231">
        <v>0</v>
      </c>
      <c r="V76" s="231">
        <f>ROUND(E76*U76,2)</f>
        <v>0</v>
      </c>
      <c r="W76" s="231"/>
      <c r="X76" s="231" t="s">
        <v>208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1119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9.6" x14ac:dyDescent="0.25">
      <c r="A77" s="238" t="s">
        <v>202</v>
      </c>
      <c r="B77" s="239" t="s">
        <v>124</v>
      </c>
      <c r="C77" s="262" t="s">
        <v>126</v>
      </c>
      <c r="D77" s="240"/>
      <c r="E77" s="241"/>
      <c r="F77" s="242"/>
      <c r="G77" s="242">
        <f>SUMIF(AG78:AG97,"&lt;&gt;NOR",G78:G97)</f>
        <v>0</v>
      </c>
      <c r="H77" s="242"/>
      <c r="I77" s="242">
        <f>SUM(I78:I97)</f>
        <v>0</v>
      </c>
      <c r="J77" s="242"/>
      <c r="K77" s="242">
        <f>SUM(K78:K97)</f>
        <v>0</v>
      </c>
      <c r="L77" s="242"/>
      <c r="M77" s="242">
        <f>SUM(M78:M97)</f>
        <v>0</v>
      </c>
      <c r="N77" s="241"/>
      <c r="O77" s="241">
        <f>SUM(O78:O97)</f>
        <v>0.18999999999999997</v>
      </c>
      <c r="P77" s="241"/>
      <c r="Q77" s="241">
        <f>SUM(Q78:Q97)</f>
        <v>0</v>
      </c>
      <c r="R77" s="242"/>
      <c r="S77" s="242"/>
      <c r="T77" s="243"/>
      <c r="U77" s="237"/>
      <c r="V77" s="237">
        <f>SUM(V78:V97)</f>
        <v>0</v>
      </c>
      <c r="W77" s="237"/>
      <c r="X77" s="237"/>
      <c r="AG77" t="s">
        <v>203</v>
      </c>
    </row>
    <row r="78" spans="1:60" outlineLevel="1" x14ac:dyDescent="0.25">
      <c r="A78" s="251">
        <v>67</v>
      </c>
      <c r="B78" s="252" t="s">
        <v>1621</v>
      </c>
      <c r="C78" s="265" t="s">
        <v>1622</v>
      </c>
      <c r="D78" s="253" t="s">
        <v>302</v>
      </c>
      <c r="E78" s="254">
        <v>4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4">
        <v>0</v>
      </c>
      <c r="O78" s="254">
        <f>ROUND(E78*N78,2)</f>
        <v>0</v>
      </c>
      <c r="P78" s="254">
        <v>0</v>
      </c>
      <c r="Q78" s="254">
        <f>ROUND(E78*P78,2)</f>
        <v>0</v>
      </c>
      <c r="R78" s="256"/>
      <c r="S78" s="256" t="s">
        <v>421</v>
      </c>
      <c r="T78" s="257" t="s">
        <v>710</v>
      </c>
      <c r="U78" s="231">
        <v>0</v>
      </c>
      <c r="V78" s="231">
        <f>ROUND(E78*U78,2)</f>
        <v>0</v>
      </c>
      <c r="W78" s="231"/>
      <c r="X78" s="231" t="s">
        <v>208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1119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51">
        <v>68</v>
      </c>
      <c r="B79" s="252" t="s">
        <v>1623</v>
      </c>
      <c r="C79" s="265" t="s">
        <v>1624</v>
      </c>
      <c r="D79" s="253" t="s">
        <v>302</v>
      </c>
      <c r="E79" s="254">
        <v>4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4">
        <v>0</v>
      </c>
      <c r="O79" s="254">
        <f>ROUND(E79*N79,2)</f>
        <v>0</v>
      </c>
      <c r="P79" s="254">
        <v>0</v>
      </c>
      <c r="Q79" s="254">
        <f>ROUND(E79*P79,2)</f>
        <v>0</v>
      </c>
      <c r="R79" s="256"/>
      <c r="S79" s="256" t="s">
        <v>421</v>
      </c>
      <c r="T79" s="257" t="s">
        <v>710</v>
      </c>
      <c r="U79" s="231">
        <v>0</v>
      </c>
      <c r="V79" s="231">
        <f>ROUND(E79*U79,2)</f>
        <v>0</v>
      </c>
      <c r="W79" s="231"/>
      <c r="X79" s="231" t="s">
        <v>863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1505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51">
        <v>69</v>
      </c>
      <c r="B80" s="252" t="s">
        <v>1625</v>
      </c>
      <c r="C80" s="265" t="s">
        <v>1626</v>
      </c>
      <c r="D80" s="253" t="s">
        <v>302</v>
      </c>
      <c r="E80" s="254">
        <v>4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4">
        <v>5.3600000000000002E-3</v>
      </c>
      <c r="O80" s="254">
        <f>ROUND(E80*N80,2)</f>
        <v>0.02</v>
      </c>
      <c r="P80" s="254">
        <v>0</v>
      </c>
      <c r="Q80" s="254">
        <f>ROUND(E80*P80,2)</f>
        <v>0</v>
      </c>
      <c r="R80" s="256"/>
      <c r="S80" s="256" t="s">
        <v>421</v>
      </c>
      <c r="T80" s="257" t="s">
        <v>710</v>
      </c>
      <c r="U80" s="231">
        <v>0</v>
      </c>
      <c r="V80" s="231">
        <f>ROUND(E80*U80,2)</f>
        <v>0</v>
      </c>
      <c r="W80" s="231"/>
      <c r="X80" s="231" t="s">
        <v>208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1119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51">
        <v>70</v>
      </c>
      <c r="B81" s="252" t="s">
        <v>1627</v>
      </c>
      <c r="C81" s="265" t="s">
        <v>1628</v>
      </c>
      <c r="D81" s="253" t="s">
        <v>302</v>
      </c>
      <c r="E81" s="254">
        <v>4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4">
        <v>0</v>
      </c>
      <c r="O81" s="254">
        <f>ROUND(E81*N81,2)</f>
        <v>0</v>
      </c>
      <c r="P81" s="254">
        <v>0</v>
      </c>
      <c r="Q81" s="254">
        <f>ROUND(E81*P81,2)</f>
        <v>0</v>
      </c>
      <c r="R81" s="256"/>
      <c r="S81" s="256" t="s">
        <v>421</v>
      </c>
      <c r="T81" s="257" t="s">
        <v>710</v>
      </c>
      <c r="U81" s="231">
        <v>0</v>
      </c>
      <c r="V81" s="231">
        <f>ROUND(E81*U81,2)</f>
        <v>0</v>
      </c>
      <c r="W81" s="231"/>
      <c r="X81" s="231" t="s">
        <v>863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1505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25">
      <c r="A82" s="251">
        <v>71</v>
      </c>
      <c r="B82" s="252" t="s">
        <v>1629</v>
      </c>
      <c r="C82" s="265" t="s">
        <v>1630</v>
      </c>
      <c r="D82" s="253" t="s">
        <v>302</v>
      </c>
      <c r="E82" s="254">
        <v>4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4">
        <v>0</v>
      </c>
      <c r="O82" s="254">
        <f>ROUND(E82*N82,2)</f>
        <v>0</v>
      </c>
      <c r="P82" s="254">
        <v>0</v>
      </c>
      <c r="Q82" s="254">
        <f>ROUND(E82*P82,2)</f>
        <v>0</v>
      </c>
      <c r="R82" s="256"/>
      <c r="S82" s="256" t="s">
        <v>421</v>
      </c>
      <c r="T82" s="257" t="s">
        <v>710</v>
      </c>
      <c r="U82" s="231">
        <v>0</v>
      </c>
      <c r="V82" s="231">
        <f>ROUND(E82*U82,2)</f>
        <v>0</v>
      </c>
      <c r="W82" s="231"/>
      <c r="X82" s="231" t="s">
        <v>208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1119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51">
        <v>72</v>
      </c>
      <c r="B83" s="252" t="s">
        <v>1631</v>
      </c>
      <c r="C83" s="265" t="s">
        <v>1632</v>
      </c>
      <c r="D83" s="253" t="s">
        <v>302</v>
      </c>
      <c r="E83" s="254">
        <v>4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4">
        <v>1.008E-2</v>
      </c>
      <c r="O83" s="254">
        <f>ROUND(E83*N83,2)</f>
        <v>0.04</v>
      </c>
      <c r="P83" s="254">
        <v>0</v>
      </c>
      <c r="Q83" s="254">
        <f>ROUND(E83*P83,2)</f>
        <v>0</v>
      </c>
      <c r="R83" s="256"/>
      <c r="S83" s="256" t="s">
        <v>421</v>
      </c>
      <c r="T83" s="257" t="s">
        <v>710</v>
      </c>
      <c r="U83" s="231">
        <v>0</v>
      </c>
      <c r="V83" s="231">
        <f>ROUND(E83*U83,2)</f>
        <v>0</v>
      </c>
      <c r="W83" s="231"/>
      <c r="X83" s="231" t="s">
        <v>208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1119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51">
        <v>73</v>
      </c>
      <c r="B84" s="252" t="s">
        <v>1633</v>
      </c>
      <c r="C84" s="265" t="s">
        <v>1634</v>
      </c>
      <c r="D84" s="253" t="s">
        <v>302</v>
      </c>
      <c r="E84" s="254">
        <v>4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4">
        <v>0</v>
      </c>
      <c r="O84" s="254">
        <f>ROUND(E84*N84,2)</f>
        <v>0</v>
      </c>
      <c r="P84" s="254">
        <v>0</v>
      </c>
      <c r="Q84" s="254">
        <f>ROUND(E84*P84,2)</f>
        <v>0</v>
      </c>
      <c r="R84" s="256"/>
      <c r="S84" s="256" t="s">
        <v>421</v>
      </c>
      <c r="T84" s="257" t="s">
        <v>710</v>
      </c>
      <c r="U84" s="231">
        <v>0</v>
      </c>
      <c r="V84" s="231">
        <f>ROUND(E84*U84,2)</f>
        <v>0</v>
      </c>
      <c r="W84" s="231"/>
      <c r="X84" s="231" t="s">
        <v>863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1505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51">
        <v>74</v>
      </c>
      <c r="B85" s="252" t="s">
        <v>1635</v>
      </c>
      <c r="C85" s="265" t="s">
        <v>1636</v>
      </c>
      <c r="D85" s="253" t="s">
        <v>302</v>
      </c>
      <c r="E85" s="254">
        <v>3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4">
        <v>5.1000000000000004E-4</v>
      </c>
      <c r="O85" s="254">
        <f>ROUND(E85*N85,2)</f>
        <v>0</v>
      </c>
      <c r="P85" s="254">
        <v>0</v>
      </c>
      <c r="Q85" s="254">
        <f>ROUND(E85*P85,2)</f>
        <v>0</v>
      </c>
      <c r="R85" s="256"/>
      <c r="S85" s="256" t="s">
        <v>421</v>
      </c>
      <c r="T85" s="257" t="s">
        <v>710</v>
      </c>
      <c r="U85" s="231">
        <v>0</v>
      </c>
      <c r="V85" s="231">
        <f>ROUND(E85*U85,2)</f>
        <v>0</v>
      </c>
      <c r="W85" s="231"/>
      <c r="X85" s="231" t="s">
        <v>208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1119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51">
        <v>75</v>
      </c>
      <c r="B86" s="252" t="s">
        <v>1637</v>
      </c>
      <c r="C86" s="265" t="s">
        <v>1638</v>
      </c>
      <c r="D86" s="253" t="s">
        <v>302</v>
      </c>
      <c r="E86" s="254">
        <v>3</v>
      </c>
      <c r="F86" s="255"/>
      <c r="G86" s="256">
        <f>ROUND(E86*F86,2)</f>
        <v>0</v>
      </c>
      <c r="H86" s="255"/>
      <c r="I86" s="256">
        <f>ROUND(E86*H86,2)</f>
        <v>0</v>
      </c>
      <c r="J86" s="255"/>
      <c r="K86" s="256">
        <f>ROUND(E86*J86,2)</f>
        <v>0</v>
      </c>
      <c r="L86" s="256">
        <v>15</v>
      </c>
      <c r="M86" s="256">
        <f>G86*(1+L86/100)</f>
        <v>0</v>
      </c>
      <c r="N86" s="254">
        <v>0</v>
      </c>
      <c r="O86" s="254">
        <f>ROUND(E86*N86,2)</f>
        <v>0</v>
      </c>
      <c r="P86" s="254">
        <v>0</v>
      </c>
      <c r="Q86" s="254">
        <f>ROUND(E86*P86,2)</f>
        <v>0</v>
      </c>
      <c r="R86" s="256"/>
      <c r="S86" s="256" t="s">
        <v>421</v>
      </c>
      <c r="T86" s="257" t="s">
        <v>710</v>
      </c>
      <c r="U86" s="231">
        <v>0</v>
      </c>
      <c r="V86" s="231">
        <f>ROUND(E86*U86,2)</f>
        <v>0</v>
      </c>
      <c r="W86" s="231"/>
      <c r="X86" s="231" t="s">
        <v>863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1505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51">
        <v>76</v>
      </c>
      <c r="B87" s="252" t="s">
        <v>1639</v>
      </c>
      <c r="C87" s="265" t="s">
        <v>1640</v>
      </c>
      <c r="D87" s="253" t="s">
        <v>302</v>
      </c>
      <c r="E87" s="254">
        <v>3</v>
      </c>
      <c r="F87" s="255"/>
      <c r="G87" s="256">
        <f>ROUND(E87*F87,2)</f>
        <v>0</v>
      </c>
      <c r="H87" s="255"/>
      <c r="I87" s="256">
        <f>ROUND(E87*H87,2)</f>
        <v>0</v>
      </c>
      <c r="J87" s="255"/>
      <c r="K87" s="256">
        <f>ROUND(E87*J87,2)</f>
        <v>0</v>
      </c>
      <c r="L87" s="256">
        <v>15</v>
      </c>
      <c r="M87" s="256">
        <f>G87*(1+L87/100)</f>
        <v>0</v>
      </c>
      <c r="N87" s="254">
        <v>0</v>
      </c>
      <c r="O87" s="254">
        <f>ROUND(E87*N87,2)</f>
        <v>0</v>
      </c>
      <c r="P87" s="254">
        <v>0</v>
      </c>
      <c r="Q87" s="254">
        <f>ROUND(E87*P87,2)</f>
        <v>0</v>
      </c>
      <c r="R87" s="256"/>
      <c r="S87" s="256" t="s">
        <v>421</v>
      </c>
      <c r="T87" s="257" t="s">
        <v>710</v>
      </c>
      <c r="U87" s="231">
        <v>0</v>
      </c>
      <c r="V87" s="231">
        <f>ROUND(E87*U87,2)</f>
        <v>0</v>
      </c>
      <c r="W87" s="231"/>
      <c r="X87" s="231" t="s">
        <v>208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1119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51">
        <v>77</v>
      </c>
      <c r="B88" s="252" t="s">
        <v>1641</v>
      </c>
      <c r="C88" s="265" t="s">
        <v>1642</v>
      </c>
      <c r="D88" s="253" t="s">
        <v>302</v>
      </c>
      <c r="E88" s="254">
        <v>4</v>
      </c>
      <c r="F88" s="255"/>
      <c r="G88" s="256">
        <f>ROUND(E88*F88,2)</f>
        <v>0</v>
      </c>
      <c r="H88" s="255"/>
      <c r="I88" s="256">
        <f>ROUND(E88*H88,2)</f>
        <v>0</v>
      </c>
      <c r="J88" s="255"/>
      <c r="K88" s="256">
        <f>ROUND(E88*J88,2)</f>
        <v>0</v>
      </c>
      <c r="L88" s="256">
        <v>15</v>
      </c>
      <c r="M88" s="256">
        <f>G88*(1+L88/100)</f>
        <v>0</v>
      </c>
      <c r="N88" s="254">
        <v>0</v>
      </c>
      <c r="O88" s="254">
        <f>ROUND(E88*N88,2)</f>
        <v>0</v>
      </c>
      <c r="P88" s="254">
        <v>0</v>
      </c>
      <c r="Q88" s="254">
        <f>ROUND(E88*P88,2)</f>
        <v>0</v>
      </c>
      <c r="R88" s="256"/>
      <c r="S88" s="256" t="s">
        <v>421</v>
      </c>
      <c r="T88" s="257" t="s">
        <v>710</v>
      </c>
      <c r="U88" s="231">
        <v>0</v>
      </c>
      <c r="V88" s="231">
        <f>ROUND(E88*U88,2)</f>
        <v>0</v>
      </c>
      <c r="W88" s="231"/>
      <c r="X88" s="231" t="s">
        <v>863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1505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51">
        <v>78</v>
      </c>
      <c r="B89" s="252" t="s">
        <v>1643</v>
      </c>
      <c r="C89" s="265" t="s">
        <v>1644</v>
      </c>
      <c r="D89" s="253" t="s">
        <v>302</v>
      </c>
      <c r="E89" s="254">
        <v>3</v>
      </c>
      <c r="F89" s="255"/>
      <c r="G89" s="256">
        <f>ROUND(E89*F89,2)</f>
        <v>0</v>
      </c>
      <c r="H89" s="255"/>
      <c r="I89" s="256">
        <f>ROUND(E89*H89,2)</f>
        <v>0</v>
      </c>
      <c r="J89" s="255"/>
      <c r="K89" s="256">
        <f>ROUND(E89*J89,2)</f>
        <v>0</v>
      </c>
      <c r="L89" s="256">
        <v>15</v>
      </c>
      <c r="M89" s="256">
        <f>G89*(1+L89/100)</f>
        <v>0</v>
      </c>
      <c r="N89" s="254">
        <v>2.9489999999999999E-2</v>
      </c>
      <c r="O89" s="254">
        <f>ROUND(E89*N89,2)</f>
        <v>0.09</v>
      </c>
      <c r="P89" s="254">
        <v>0</v>
      </c>
      <c r="Q89" s="254">
        <f>ROUND(E89*P89,2)</f>
        <v>0</v>
      </c>
      <c r="R89" s="256"/>
      <c r="S89" s="256" t="s">
        <v>421</v>
      </c>
      <c r="T89" s="257" t="s">
        <v>710</v>
      </c>
      <c r="U89" s="231">
        <v>0</v>
      </c>
      <c r="V89" s="231">
        <f>ROUND(E89*U89,2)</f>
        <v>0</v>
      </c>
      <c r="W89" s="231"/>
      <c r="X89" s="231" t="s">
        <v>208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1119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51">
        <v>79</v>
      </c>
      <c r="B90" s="252" t="s">
        <v>1645</v>
      </c>
      <c r="C90" s="265" t="s">
        <v>1646</v>
      </c>
      <c r="D90" s="253" t="s">
        <v>539</v>
      </c>
      <c r="E90" s="254">
        <v>2.78</v>
      </c>
      <c r="F90" s="255"/>
      <c r="G90" s="256">
        <f>ROUND(E90*F90,2)</f>
        <v>0</v>
      </c>
      <c r="H90" s="255"/>
      <c r="I90" s="256">
        <f>ROUND(E90*H90,2)</f>
        <v>0</v>
      </c>
      <c r="J90" s="255"/>
      <c r="K90" s="256">
        <f>ROUND(E90*J90,2)</f>
        <v>0</v>
      </c>
      <c r="L90" s="256">
        <v>15</v>
      </c>
      <c r="M90" s="256">
        <f>G90*(1+L90/100)</f>
        <v>0</v>
      </c>
      <c r="N90" s="254">
        <v>0</v>
      </c>
      <c r="O90" s="254">
        <f>ROUND(E90*N90,2)</f>
        <v>0</v>
      </c>
      <c r="P90" s="254">
        <v>0</v>
      </c>
      <c r="Q90" s="254">
        <f>ROUND(E90*P90,2)</f>
        <v>0</v>
      </c>
      <c r="R90" s="256"/>
      <c r="S90" s="256" t="s">
        <v>421</v>
      </c>
      <c r="T90" s="257" t="s">
        <v>710</v>
      </c>
      <c r="U90" s="231">
        <v>0</v>
      </c>
      <c r="V90" s="231">
        <f>ROUND(E90*U90,2)</f>
        <v>0</v>
      </c>
      <c r="W90" s="231"/>
      <c r="X90" s="231" t="s">
        <v>208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1119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51">
        <v>80</v>
      </c>
      <c r="B91" s="252" t="s">
        <v>1647</v>
      </c>
      <c r="C91" s="265" t="s">
        <v>1648</v>
      </c>
      <c r="D91" s="253" t="s">
        <v>302</v>
      </c>
      <c r="E91" s="254">
        <v>14</v>
      </c>
      <c r="F91" s="255"/>
      <c r="G91" s="256">
        <f>ROUND(E91*F91,2)</f>
        <v>0</v>
      </c>
      <c r="H91" s="255"/>
      <c r="I91" s="256">
        <f>ROUND(E91*H91,2)</f>
        <v>0</v>
      </c>
      <c r="J91" s="255"/>
      <c r="K91" s="256">
        <f>ROUND(E91*J91,2)</f>
        <v>0</v>
      </c>
      <c r="L91" s="256">
        <v>15</v>
      </c>
      <c r="M91" s="256">
        <f>G91*(1+L91/100)</f>
        <v>0</v>
      </c>
      <c r="N91" s="254">
        <v>1.2600000000000001E-3</v>
      </c>
      <c r="O91" s="254">
        <f>ROUND(E91*N91,2)</f>
        <v>0.02</v>
      </c>
      <c r="P91" s="254">
        <v>0</v>
      </c>
      <c r="Q91" s="254">
        <f>ROUND(E91*P91,2)</f>
        <v>0</v>
      </c>
      <c r="R91" s="256"/>
      <c r="S91" s="256" t="s">
        <v>421</v>
      </c>
      <c r="T91" s="257" t="s">
        <v>710</v>
      </c>
      <c r="U91" s="231">
        <v>0</v>
      </c>
      <c r="V91" s="231">
        <f>ROUND(E91*U91,2)</f>
        <v>0</v>
      </c>
      <c r="W91" s="231"/>
      <c r="X91" s="231" t="s">
        <v>208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1119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51">
        <v>81</v>
      </c>
      <c r="B92" s="252" t="s">
        <v>1649</v>
      </c>
      <c r="C92" s="265" t="s">
        <v>1650</v>
      </c>
      <c r="D92" s="253" t="s">
        <v>302</v>
      </c>
      <c r="E92" s="254">
        <v>14</v>
      </c>
      <c r="F92" s="255"/>
      <c r="G92" s="256">
        <f>ROUND(E92*F92,2)</f>
        <v>0</v>
      </c>
      <c r="H92" s="255"/>
      <c r="I92" s="256">
        <f>ROUND(E92*H92,2)</f>
        <v>0</v>
      </c>
      <c r="J92" s="255"/>
      <c r="K92" s="256">
        <f>ROUND(E92*J92,2)</f>
        <v>0</v>
      </c>
      <c r="L92" s="256">
        <v>15</v>
      </c>
      <c r="M92" s="256">
        <f>G92*(1+L92/100)</f>
        <v>0</v>
      </c>
      <c r="N92" s="254">
        <v>0</v>
      </c>
      <c r="O92" s="254">
        <f>ROUND(E92*N92,2)</f>
        <v>0</v>
      </c>
      <c r="P92" s="254">
        <v>0</v>
      </c>
      <c r="Q92" s="254">
        <f>ROUND(E92*P92,2)</f>
        <v>0</v>
      </c>
      <c r="R92" s="256"/>
      <c r="S92" s="256" t="s">
        <v>421</v>
      </c>
      <c r="T92" s="257" t="s">
        <v>710</v>
      </c>
      <c r="U92" s="231">
        <v>0</v>
      </c>
      <c r="V92" s="231">
        <f>ROUND(E92*U92,2)</f>
        <v>0</v>
      </c>
      <c r="W92" s="231"/>
      <c r="X92" s="231" t="s">
        <v>863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1505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51">
        <v>82</v>
      </c>
      <c r="B93" s="252" t="s">
        <v>1651</v>
      </c>
      <c r="C93" s="265" t="s">
        <v>1652</v>
      </c>
      <c r="D93" s="253" t="s">
        <v>302</v>
      </c>
      <c r="E93" s="254">
        <v>3</v>
      </c>
      <c r="F93" s="255"/>
      <c r="G93" s="256">
        <f>ROUND(E93*F93,2)</f>
        <v>0</v>
      </c>
      <c r="H93" s="255"/>
      <c r="I93" s="256">
        <f>ROUND(E93*H93,2)</f>
        <v>0</v>
      </c>
      <c r="J93" s="255"/>
      <c r="K93" s="256">
        <f>ROUND(E93*J93,2)</f>
        <v>0</v>
      </c>
      <c r="L93" s="256">
        <v>15</v>
      </c>
      <c r="M93" s="256">
        <f>G93*(1+L93/100)</f>
        <v>0</v>
      </c>
      <c r="N93" s="254">
        <v>5.4000000000000003E-3</v>
      </c>
      <c r="O93" s="254">
        <f>ROUND(E93*N93,2)</f>
        <v>0.02</v>
      </c>
      <c r="P93" s="254">
        <v>0</v>
      </c>
      <c r="Q93" s="254">
        <f>ROUND(E93*P93,2)</f>
        <v>0</v>
      </c>
      <c r="R93" s="256"/>
      <c r="S93" s="256" t="s">
        <v>421</v>
      </c>
      <c r="T93" s="257" t="s">
        <v>710</v>
      </c>
      <c r="U93" s="231">
        <v>0</v>
      </c>
      <c r="V93" s="231">
        <f>ROUND(E93*U93,2)</f>
        <v>0</v>
      </c>
      <c r="W93" s="231"/>
      <c r="X93" s="231" t="s">
        <v>208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1119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51">
        <v>83</v>
      </c>
      <c r="B94" s="252" t="s">
        <v>1653</v>
      </c>
      <c r="C94" s="265" t="s">
        <v>1654</v>
      </c>
      <c r="D94" s="253" t="s">
        <v>302</v>
      </c>
      <c r="E94" s="254">
        <v>4</v>
      </c>
      <c r="F94" s="255"/>
      <c r="G94" s="256">
        <f>ROUND(E94*F94,2)</f>
        <v>0</v>
      </c>
      <c r="H94" s="255"/>
      <c r="I94" s="256">
        <f>ROUND(E94*H94,2)</f>
        <v>0</v>
      </c>
      <c r="J94" s="255"/>
      <c r="K94" s="256">
        <f>ROUND(E94*J94,2)</f>
        <v>0</v>
      </c>
      <c r="L94" s="256">
        <v>15</v>
      </c>
      <c r="M94" s="256">
        <f>G94*(1+L94/100)</f>
        <v>0</v>
      </c>
      <c r="N94" s="254">
        <v>1.6000000000000001E-4</v>
      </c>
      <c r="O94" s="254">
        <f>ROUND(E94*N94,2)</f>
        <v>0</v>
      </c>
      <c r="P94" s="254">
        <v>0</v>
      </c>
      <c r="Q94" s="254">
        <f>ROUND(E94*P94,2)</f>
        <v>0</v>
      </c>
      <c r="R94" s="256"/>
      <c r="S94" s="256" t="s">
        <v>421</v>
      </c>
      <c r="T94" s="257" t="s">
        <v>710</v>
      </c>
      <c r="U94" s="231">
        <v>0</v>
      </c>
      <c r="V94" s="231">
        <f>ROUND(E94*U94,2)</f>
        <v>0</v>
      </c>
      <c r="W94" s="231"/>
      <c r="X94" s="231" t="s">
        <v>208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1119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51">
        <v>84</v>
      </c>
      <c r="B95" s="252" t="s">
        <v>1655</v>
      </c>
      <c r="C95" s="265" t="s">
        <v>1656</v>
      </c>
      <c r="D95" s="253" t="s">
        <v>302</v>
      </c>
      <c r="E95" s="254">
        <v>3</v>
      </c>
      <c r="F95" s="255"/>
      <c r="G95" s="256">
        <f>ROUND(E95*F95,2)</f>
        <v>0</v>
      </c>
      <c r="H95" s="255"/>
      <c r="I95" s="256">
        <f>ROUND(E95*H95,2)</f>
        <v>0</v>
      </c>
      <c r="J95" s="255"/>
      <c r="K95" s="256">
        <f>ROUND(E95*J95,2)</f>
        <v>0</v>
      </c>
      <c r="L95" s="256">
        <v>15</v>
      </c>
      <c r="M95" s="256">
        <f>G95*(1+L95/100)</f>
        <v>0</v>
      </c>
      <c r="N95" s="254">
        <v>3.6000000000000002E-4</v>
      </c>
      <c r="O95" s="254">
        <f>ROUND(E95*N95,2)</f>
        <v>0</v>
      </c>
      <c r="P95" s="254">
        <v>0</v>
      </c>
      <c r="Q95" s="254">
        <f>ROUND(E95*P95,2)</f>
        <v>0</v>
      </c>
      <c r="R95" s="256"/>
      <c r="S95" s="256" t="s">
        <v>421</v>
      </c>
      <c r="T95" s="257" t="s">
        <v>710</v>
      </c>
      <c r="U95" s="231">
        <v>0</v>
      </c>
      <c r="V95" s="231">
        <f>ROUND(E95*U95,2)</f>
        <v>0</v>
      </c>
      <c r="W95" s="231"/>
      <c r="X95" s="231" t="s">
        <v>208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1119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51">
        <v>85</v>
      </c>
      <c r="B96" s="252" t="s">
        <v>1657</v>
      </c>
      <c r="C96" s="265" t="s">
        <v>1658</v>
      </c>
      <c r="D96" s="253" t="s">
        <v>302</v>
      </c>
      <c r="E96" s="254">
        <v>3</v>
      </c>
      <c r="F96" s="255"/>
      <c r="G96" s="256">
        <f>ROUND(E96*F96,2)</f>
        <v>0</v>
      </c>
      <c r="H96" s="255"/>
      <c r="I96" s="256">
        <f>ROUND(E96*H96,2)</f>
        <v>0</v>
      </c>
      <c r="J96" s="255"/>
      <c r="K96" s="256">
        <f>ROUND(E96*J96,2)</f>
        <v>0</v>
      </c>
      <c r="L96" s="256">
        <v>15</v>
      </c>
      <c r="M96" s="256">
        <f>G96*(1+L96/100)</f>
        <v>0</v>
      </c>
      <c r="N96" s="254">
        <v>0</v>
      </c>
      <c r="O96" s="254">
        <f>ROUND(E96*N96,2)</f>
        <v>0</v>
      </c>
      <c r="P96" s="254">
        <v>0</v>
      </c>
      <c r="Q96" s="254">
        <f>ROUND(E96*P96,2)</f>
        <v>0</v>
      </c>
      <c r="R96" s="256"/>
      <c r="S96" s="256" t="s">
        <v>421</v>
      </c>
      <c r="T96" s="257" t="s">
        <v>710</v>
      </c>
      <c r="U96" s="231">
        <v>0</v>
      </c>
      <c r="V96" s="231">
        <f>ROUND(E96*U96,2)</f>
        <v>0</v>
      </c>
      <c r="W96" s="231"/>
      <c r="X96" s="231" t="s">
        <v>863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1505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51">
        <v>86</v>
      </c>
      <c r="B97" s="252" t="s">
        <v>1659</v>
      </c>
      <c r="C97" s="265" t="s">
        <v>1660</v>
      </c>
      <c r="D97" s="253" t="s">
        <v>0</v>
      </c>
      <c r="E97" s="254">
        <v>1658.31</v>
      </c>
      <c r="F97" s="255"/>
      <c r="G97" s="256">
        <f>ROUND(E97*F97,2)</f>
        <v>0</v>
      </c>
      <c r="H97" s="255"/>
      <c r="I97" s="256">
        <f>ROUND(E97*H97,2)</f>
        <v>0</v>
      </c>
      <c r="J97" s="255"/>
      <c r="K97" s="256">
        <f>ROUND(E97*J97,2)</f>
        <v>0</v>
      </c>
      <c r="L97" s="256">
        <v>15</v>
      </c>
      <c r="M97" s="256">
        <f>G97*(1+L97/100)</f>
        <v>0</v>
      </c>
      <c r="N97" s="254">
        <v>0</v>
      </c>
      <c r="O97" s="254">
        <f>ROUND(E97*N97,2)</f>
        <v>0</v>
      </c>
      <c r="P97" s="254">
        <v>0</v>
      </c>
      <c r="Q97" s="254">
        <f>ROUND(E97*P97,2)</f>
        <v>0</v>
      </c>
      <c r="R97" s="256"/>
      <c r="S97" s="256" t="s">
        <v>421</v>
      </c>
      <c r="T97" s="257" t="s">
        <v>710</v>
      </c>
      <c r="U97" s="231">
        <v>0</v>
      </c>
      <c r="V97" s="231">
        <f>ROUND(E97*U97,2)</f>
        <v>0</v>
      </c>
      <c r="W97" s="231"/>
      <c r="X97" s="231" t="s">
        <v>208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1119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5">
      <c r="A98" s="238" t="s">
        <v>202</v>
      </c>
      <c r="B98" s="239" t="s">
        <v>127</v>
      </c>
      <c r="C98" s="262" t="s">
        <v>128</v>
      </c>
      <c r="D98" s="240"/>
      <c r="E98" s="241"/>
      <c r="F98" s="242"/>
      <c r="G98" s="242">
        <f>SUMIF(AG99:AG100,"&lt;&gt;NOR",G99:G100)</f>
        <v>0</v>
      </c>
      <c r="H98" s="242"/>
      <c r="I98" s="242">
        <f>SUM(I99:I100)</f>
        <v>0</v>
      </c>
      <c r="J98" s="242"/>
      <c r="K98" s="242">
        <f>SUM(K99:K100)</f>
        <v>0</v>
      </c>
      <c r="L98" s="242"/>
      <c r="M98" s="242">
        <f>SUM(M99:M100)</f>
        <v>0</v>
      </c>
      <c r="N98" s="241"/>
      <c r="O98" s="241">
        <f>SUM(O99:O100)</f>
        <v>0.09</v>
      </c>
      <c r="P98" s="241"/>
      <c r="Q98" s="241">
        <f>SUM(Q99:Q100)</f>
        <v>0</v>
      </c>
      <c r="R98" s="242"/>
      <c r="S98" s="242"/>
      <c r="T98" s="243"/>
      <c r="U98" s="237"/>
      <c r="V98" s="237">
        <f>SUM(V99:V100)</f>
        <v>0</v>
      </c>
      <c r="W98" s="237"/>
      <c r="X98" s="237"/>
      <c r="AG98" t="s">
        <v>203</v>
      </c>
    </row>
    <row r="99" spans="1:60" ht="20.399999999999999" outlineLevel="1" x14ac:dyDescent="0.25">
      <c r="A99" s="251">
        <v>87</v>
      </c>
      <c r="B99" s="252" t="s">
        <v>1661</v>
      </c>
      <c r="C99" s="265" t="s">
        <v>1662</v>
      </c>
      <c r="D99" s="253" t="s">
        <v>302</v>
      </c>
      <c r="E99" s="254">
        <v>12</v>
      </c>
      <c r="F99" s="255"/>
      <c r="G99" s="256">
        <f>ROUND(E99*F99,2)</f>
        <v>0</v>
      </c>
      <c r="H99" s="255"/>
      <c r="I99" s="256">
        <f>ROUND(E99*H99,2)</f>
        <v>0</v>
      </c>
      <c r="J99" s="255"/>
      <c r="K99" s="256">
        <f>ROUND(E99*J99,2)</f>
        <v>0</v>
      </c>
      <c r="L99" s="256">
        <v>15</v>
      </c>
      <c r="M99" s="256">
        <f>G99*(1+L99/100)</f>
        <v>0</v>
      </c>
      <c r="N99" s="254">
        <v>6.3600000000000002E-3</v>
      </c>
      <c r="O99" s="254">
        <f>ROUND(E99*N99,2)</f>
        <v>0.08</v>
      </c>
      <c r="P99" s="254">
        <v>0</v>
      </c>
      <c r="Q99" s="254">
        <f>ROUND(E99*P99,2)</f>
        <v>0</v>
      </c>
      <c r="R99" s="256"/>
      <c r="S99" s="256" t="s">
        <v>421</v>
      </c>
      <c r="T99" s="257" t="s">
        <v>710</v>
      </c>
      <c r="U99" s="231">
        <v>0</v>
      </c>
      <c r="V99" s="231">
        <f>ROUND(E99*U99,2)</f>
        <v>0</v>
      </c>
      <c r="W99" s="231"/>
      <c r="X99" s="231" t="s">
        <v>208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1119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0.399999999999999" outlineLevel="1" x14ac:dyDescent="0.25">
      <c r="A100" s="251">
        <v>88</v>
      </c>
      <c r="B100" s="252" t="s">
        <v>1663</v>
      </c>
      <c r="C100" s="265" t="s">
        <v>1664</v>
      </c>
      <c r="D100" s="253" t="s">
        <v>302</v>
      </c>
      <c r="E100" s="254">
        <v>4</v>
      </c>
      <c r="F100" s="255"/>
      <c r="G100" s="256">
        <f>ROUND(E100*F100,2)</f>
        <v>0</v>
      </c>
      <c r="H100" s="255"/>
      <c r="I100" s="256">
        <f>ROUND(E100*H100,2)</f>
        <v>0</v>
      </c>
      <c r="J100" s="255"/>
      <c r="K100" s="256">
        <f>ROUND(E100*J100,2)</f>
        <v>0</v>
      </c>
      <c r="L100" s="256">
        <v>15</v>
      </c>
      <c r="M100" s="256">
        <f>G100*(1+L100/100)</f>
        <v>0</v>
      </c>
      <c r="N100" s="254">
        <v>3.1199999999999999E-3</v>
      </c>
      <c r="O100" s="254">
        <f>ROUND(E100*N100,2)</f>
        <v>0.01</v>
      </c>
      <c r="P100" s="254">
        <v>0</v>
      </c>
      <c r="Q100" s="254">
        <f>ROUND(E100*P100,2)</f>
        <v>0</v>
      </c>
      <c r="R100" s="256"/>
      <c r="S100" s="256" t="s">
        <v>421</v>
      </c>
      <c r="T100" s="257" t="s">
        <v>710</v>
      </c>
      <c r="U100" s="231">
        <v>0</v>
      </c>
      <c r="V100" s="231">
        <f>ROUND(E100*U100,2)</f>
        <v>0</v>
      </c>
      <c r="W100" s="231"/>
      <c r="X100" s="231" t="s">
        <v>208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1119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5">
      <c r="A101" s="238" t="s">
        <v>202</v>
      </c>
      <c r="B101" s="239" t="s">
        <v>108</v>
      </c>
      <c r="C101" s="262" t="s">
        <v>107</v>
      </c>
      <c r="D101" s="240"/>
      <c r="E101" s="241"/>
      <c r="F101" s="242"/>
      <c r="G101" s="242">
        <f>SUMIF(AG102:AG112,"&lt;&gt;NOR",G102:G112)</f>
        <v>0</v>
      </c>
      <c r="H101" s="242"/>
      <c r="I101" s="242">
        <f>SUM(I102:I112)</f>
        <v>0</v>
      </c>
      <c r="J101" s="242"/>
      <c r="K101" s="242">
        <f>SUM(K102:K112)</f>
        <v>0</v>
      </c>
      <c r="L101" s="242"/>
      <c r="M101" s="242">
        <f>SUM(M102:M112)</f>
        <v>0</v>
      </c>
      <c r="N101" s="241"/>
      <c r="O101" s="241">
        <f>SUM(O102:O112)</f>
        <v>0</v>
      </c>
      <c r="P101" s="241"/>
      <c r="Q101" s="241">
        <f>SUM(Q102:Q112)</f>
        <v>0</v>
      </c>
      <c r="R101" s="242"/>
      <c r="S101" s="242"/>
      <c r="T101" s="243"/>
      <c r="U101" s="237"/>
      <c r="V101" s="237">
        <f>SUM(V102:V112)</f>
        <v>0</v>
      </c>
      <c r="W101" s="237"/>
      <c r="X101" s="237"/>
      <c r="AG101" t="s">
        <v>203</v>
      </c>
    </row>
    <row r="102" spans="1:60" outlineLevel="1" x14ac:dyDescent="0.25">
      <c r="A102" s="251">
        <v>89</v>
      </c>
      <c r="B102" s="252" t="s">
        <v>1473</v>
      </c>
      <c r="C102" s="265" t="s">
        <v>1665</v>
      </c>
      <c r="D102" s="253" t="s">
        <v>252</v>
      </c>
      <c r="E102" s="254">
        <v>324</v>
      </c>
      <c r="F102" s="255"/>
      <c r="G102" s="256">
        <f>ROUND(E102*F102,2)</f>
        <v>0</v>
      </c>
      <c r="H102" s="255"/>
      <c r="I102" s="256">
        <f>ROUND(E102*H102,2)</f>
        <v>0</v>
      </c>
      <c r="J102" s="255"/>
      <c r="K102" s="256">
        <f>ROUND(E102*J102,2)</f>
        <v>0</v>
      </c>
      <c r="L102" s="256">
        <v>15</v>
      </c>
      <c r="M102" s="256">
        <f>G102*(1+L102/100)</f>
        <v>0</v>
      </c>
      <c r="N102" s="254">
        <v>0</v>
      </c>
      <c r="O102" s="254">
        <f>ROUND(E102*N102,2)</f>
        <v>0</v>
      </c>
      <c r="P102" s="254">
        <v>0</v>
      </c>
      <c r="Q102" s="254">
        <f>ROUND(E102*P102,2)</f>
        <v>0</v>
      </c>
      <c r="R102" s="256"/>
      <c r="S102" s="256" t="s">
        <v>421</v>
      </c>
      <c r="T102" s="257" t="s">
        <v>710</v>
      </c>
      <c r="U102" s="231">
        <v>0</v>
      </c>
      <c r="V102" s="231">
        <f>ROUND(E102*U102,2)</f>
        <v>0</v>
      </c>
      <c r="W102" s="231"/>
      <c r="X102" s="231" t="s">
        <v>863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1505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51">
        <v>90</v>
      </c>
      <c r="B103" s="252" t="s">
        <v>1477</v>
      </c>
      <c r="C103" s="265" t="s">
        <v>1478</v>
      </c>
      <c r="D103" s="253" t="s">
        <v>1606</v>
      </c>
      <c r="E103" s="254">
        <v>36</v>
      </c>
      <c r="F103" s="255"/>
      <c r="G103" s="256">
        <f>ROUND(E103*F103,2)</f>
        <v>0</v>
      </c>
      <c r="H103" s="255"/>
      <c r="I103" s="256">
        <f>ROUND(E103*H103,2)</f>
        <v>0</v>
      </c>
      <c r="J103" s="255"/>
      <c r="K103" s="256">
        <f>ROUND(E103*J103,2)</f>
        <v>0</v>
      </c>
      <c r="L103" s="256">
        <v>15</v>
      </c>
      <c r="M103" s="256">
        <f>G103*(1+L103/100)</f>
        <v>0</v>
      </c>
      <c r="N103" s="254">
        <v>0</v>
      </c>
      <c r="O103" s="254">
        <f>ROUND(E103*N103,2)</f>
        <v>0</v>
      </c>
      <c r="P103" s="254">
        <v>0</v>
      </c>
      <c r="Q103" s="254">
        <f>ROUND(E103*P103,2)</f>
        <v>0</v>
      </c>
      <c r="R103" s="256"/>
      <c r="S103" s="256" t="s">
        <v>421</v>
      </c>
      <c r="T103" s="257" t="s">
        <v>710</v>
      </c>
      <c r="U103" s="231">
        <v>0</v>
      </c>
      <c r="V103" s="231">
        <f>ROUND(E103*U103,2)</f>
        <v>0</v>
      </c>
      <c r="W103" s="231"/>
      <c r="X103" s="231" t="s">
        <v>863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1505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51">
        <v>91</v>
      </c>
      <c r="B104" s="252" t="s">
        <v>1666</v>
      </c>
      <c r="C104" s="265" t="s">
        <v>1667</v>
      </c>
      <c r="D104" s="253" t="s">
        <v>1606</v>
      </c>
      <c r="E104" s="254">
        <v>56</v>
      </c>
      <c r="F104" s="255"/>
      <c r="G104" s="256">
        <f>ROUND(E104*F104,2)</f>
        <v>0</v>
      </c>
      <c r="H104" s="255"/>
      <c r="I104" s="256">
        <f>ROUND(E104*H104,2)</f>
        <v>0</v>
      </c>
      <c r="J104" s="255"/>
      <c r="K104" s="256">
        <f>ROUND(E104*J104,2)</f>
        <v>0</v>
      </c>
      <c r="L104" s="256">
        <v>15</v>
      </c>
      <c r="M104" s="256">
        <f>G104*(1+L104/100)</f>
        <v>0</v>
      </c>
      <c r="N104" s="254">
        <v>0</v>
      </c>
      <c r="O104" s="254">
        <f>ROUND(E104*N104,2)</f>
        <v>0</v>
      </c>
      <c r="P104" s="254">
        <v>0</v>
      </c>
      <c r="Q104" s="254">
        <f>ROUND(E104*P104,2)</f>
        <v>0</v>
      </c>
      <c r="R104" s="256"/>
      <c r="S104" s="256" t="s">
        <v>421</v>
      </c>
      <c r="T104" s="257" t="s">
        <v>710</v>
      </c>
      <c r="U104" s="231">
        <v>0</v>
      </c>
      <c r="V104" s="231">
        <f>ROUND(E104*U104,2)</f>
        <v>0</v>
      </c>
      <c r="W104" s="231"/>
      <c r="X104" s="231" t="s">
        <v>863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1505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0.399999999999999" outlineLevel="1" x14ac:dyDescent="0.25">
      <c r="A105" s="251">
        <v>92</v>
      </c>
      <c r="B105" s="252" t="s">
        <v>1481</v>
      </c>
      <c r="C105" s="265" t="s">
        <v>1668</v>
      </c>
      <c r="D105" s="253" t="s">
        <v>1606</v>
      </c>
      <c r="E105" s="254">
        <v>1</v>
      </c>
      <c r="F105" s="255"/>
      <c r="G105" s="256">
        <f>ROUND(E105*F105,2)</f>
        <v>0</v>
      </c>
      <c r="H105" s="255"/>
      <c r="I105" s="256">
        <f>ROUND(E105*H105,2)</f>
        <v>0</v>
      </c>
      <c r="J105" s="255"/>
      <c r="K105" s="256">
        <f>ROUND(E105*J105,2)</f>
        <v>0</v>
      </c>
      <c r="L105" s="256">
        <v>15</v>
      </c>
      <c r="M105" s="256">
        <f>G105*(1+L105/100)</f>
        <v>0</v>
      </c>
      <c r="N105" s="254">
        <v>0</v>
      </c>
      <c r="O105" s="254">
        <f>ROUND(E105*N105,2)</f>
        <v>0</v>
      </c>
      <c r="P105" s="254">
        <v>0</v>
      </c>
      <c r="Q105" s="254">
        <f>ROUND(E105*P105,2)</f>
        <v>0</v>
      </c>
      <c r="R105" s="256"/>
      <c r="S105" s="256" t="s">
        <v>421</v>
      </c>
      <c r="T105" s="257" t="s">
        <v>710</v>
      </c>
      <c r="U105" s="231">
        <v>0</v>
      </c>
      <c r="V105" s="231">
        <f>ROUND(E105*U105,2)</f>
        <v>0</v>
      </c>
      <c r="W105" s="231"/>
      <c r="X105" s="231" t="s">
        <v>208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1476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51">
        <v>93</v>
      </c>
      <c r="B106" s="252" t="s">
        <v>1669</v>
      </c>
      <c r="C106" s="265" t="s">
        <v>1670</v>
      </c>
      <c r="D106" s="253" t="s">
        <v>1671</v>
      </c>
      <c r="E106" s="254">
        <v>4</v>
      </c>
      <c r="F106" s="255"/>
      <c r="G106" s="256">
        <f>ROUND(E106*F106,2)</f>
        <v>0</v>
      </c>
      <c r="H106" s="255"/>
      <c r="I106" s="256">
        <f>ROUND(E106*H106,2)</f>
        <v>0</v>
      </c>
      <c r="J106" s="255"/>
      <c r="K106" s="256">
        <f>ROUND(E106*J106,2)</f>
        <v>0</v>
      </c>
      <c r="L106" s="256">
        <v>15</v>
      </c>
      <c r="M106" s="256">
        <f>G106*(1+L106/100)</f>
        <v>0</v>
      </c>
      <c r="N106" s="254">
        <v>0</v>
      </c>
      <c r="O106" s="254">
        <f>ROUND(E106*N106,2)</f>
        <v>0</v>
      </c>
      <c r="P106" s="254">
        <v>0</v>
      </c>
      <c r="Q106" s="254">
        <f>ROUND(E106*P106,2)</f>
        <v>0</v>
      </c>
      <c r="R106" s="256"/>
      <c r="S106" s="256" t="s">
        <v>421</v>
      </c>
      <c r="T106" s="257" t="s">
        <v>710</v>
      </c>
      <c r="U106" s="231">
        <v>0</v>
      </c>
      <c r="V106" s="231">
        <f>ROUND(E106*U106,2)</f>
        <v>0</v>
      </c>
      <c r="W106" s="231"/>
      <c r="X106" s="231" t="s">
        <v>863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1505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51">
        <v>94</v>
      </c>
      <c r="B107" s="252" t="s">
        <v>1672</v>
      </c>
      <c r="C107" s="265" t="s">
        <v>1673</v>
      </c>
      <c r="D107" s="253" t="s">
        <v>1671</v>
      </c>
      <c r="E107" s="254">
        <v>4</v>
      </c>
      <c r="F107" s="255"/>
      <c r="G107" s="256">
        <f>ROUND(E107*F107,2)</f>
        <v>0</v>
      </c>
      <c r="H107" s="255"/>
      <c r="I107" s="256">
        <f>ROUND(E107*H107,2)</f>
        <v>0</v>
      </c>
      <c r="J107" s="255"/>
      <c r="K107" s="256">
        <f>ROUND(E107*J107,2)</f>
        <v>0</v>
      </c>
      <c r="L107" s="256">
        <v>15</v>
      </c>
      <c r="M107" s="256">
        <f>G107*(1+L107/100)</f>
        <v>0</v>
      </c>
      <c r="N107" s="254">
        <v>0</v>
      </c>
      <c r="O107" s="254">
        <f>ROUND(E107*N107,2)</f>
        <v>0</v>
      </c>
      <c r="P107" s="254">
        <v>0</v>
      </c>
      <c r="Q107" s="254">
        <f>ROUND(E107*P107,2)</f>
        <v>0</v>
      </c>
      <c r="R107" s="256"/>
      <c r="S107" s="256" t="s">
        <v>421</v>
      </c>
      <c r="T107" s="257" t="s">
        <v>710</v>
      </c>
      <c r="U107" s="231">
        <v>0</v>
      </c>
      <c r="V107" s="231">
        <f>ROUND(E107*U107,2)</f>
        <v>0</v>
      </c>
      <c r="W107" s="231"/>
      <c r="X107" s="231" t="s">
        <v>863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1505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51">
        <v>95</v>
      </c>
      <c r="B108" s="252" t="s">
        <v>1483</v>
      </c>
      <c r="C108" s="265" t="s">
        <v>1674</v>
      </c>
      <c r="D108" s="253" t="s">
        <v>1671</v>
      </c>
      <c r="E108" s="254">
        <v>3</v>
      </c>
      <c r="F108" s="255"/>
      <c r="G108" s="256">
        <f>ROUND(E108*F108,2)</f>
        <v>0</v>
      </c>
      <c r="H108" s="255"/>
      <c r="I108" s="256">
        <f>ROUND(E108*H108,2)</f>
        <v>0</v>
      </c>
      <c r="J108" s="255"/>
      <c r="K108" s="256">
        <f>ROUND(E108*J108,2)</f>
        <v>0</v>
      </c>
      <c r="L108" s="256">
        <v>15</v>
      </c>
      <c r="M108" s="256">
        <f>G108*(1+L108/100)</f>
        <v>0</v>
      </c>
      <c r="N108" s="254">
        <v>0</v>
      </c>
      <c r="O108" s="254">
        <f>ROUND(E108*N108,2)</f>
        <v>0</v>
      </c>
      <c r="P108" s="254">
        <v>0</v>
      </c>
      <c r="Q108" s="254">
        <f>ROUND(E108*P108,2)</f>
        <v>0</v>
      </c>
      <c r="R108" s="256"/>
      <c r="S108" s="256" t="s">
        <v>421</v>
      </c>
      <c r="T108" s="257" t="s">
        <v>710</v>
      </c>
      <c r="U108" s="231">
        <v>0</v>
      </c>
      <c r="V108" s="231">
        <f>ROUND(E108*U108,2)</f>
        <v>0</v>
      </c>
      <c r="W108" s="231"/>
      <c r="X108" s="231" t="s">
        <v>863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1505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51">
        <v>96</v>
      </c>
      <c r="B109" s="252" t="s">
        <v>1675</v>
      </c>
      <c r="C109" s="265" t="s">
        <v>1676</v>
      </c>
      <c r="D109" s="253" t="s">
        <v>302</v>
      </c>
      <c r="E109" s="254">
        <v>1</v>
      </c>
      <c r="F109" s="255"/>
      <c r="G109" s="256">
        <f>ROUND(E109*F109,2)</f>
        <v>0</v>
      </c>
      <c r="H109" s="255"/>
      <c r="I109" s="256">
        <f>ROUND(E109*H109,2)</f>
        <v>0</v>
      </c>
      <c r="J109" s="255"/>
      <c r="K109" s="256">
        <f>ROUND(E109*J109,2)</f>
        <v>0</v>
      </c>
      <c r="L109" s="256">
        <v>15</v>
      </c>
      <c r="M109" s="256">
        <f>G109*(1+L109/100)</f>
        <v>0</v>
      </c>
      <c r="N109" s="254">
        <v>0</v>
      </c>
      <c r="O109" s="254">
        <f>ROUND(E109*N109,2)</f>
        <v>0</v>
      </c>
      <c r="P109" s="254">
        <v>0</v>
      </c>
      <c r="Q109" s="254">
        <f>ROUND(E109*P109,2)</f>
        <v>0</v>
      </c>
      <c r="R109" s="256"/>
      <c r="S109" s="256" t="s">
        <v>421</v>
      </c>
      <c r="T109" s="257" t="s">
        <v>710</v>
      </c>
      <c r="U109" s="231">
        <v>0</v>
      </c>
      <c r="V109" s="231">
        <f>ROUND(E109*U109,2)</f>
        <v>0</v>
      </c>
      <c r="W109" s="231"/>
      <c r="X109" s="231" t="s">
        <v>208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1476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51">
        <v>97</v>
      </c>
      <c r="B110" s="252" t="s">
        <v>1677</v>
      </c>
      <c r="C110" s="265" t="s">
        <v>1678</v>
      </c>
      <c r="D110" s="253" t="s">
        <v>302</v>
      </c>
      <c r="E110" s="254">
        <v>1</v>
      </c>
      <c r="F110" s="255"/>
      <c r="G110" s="256">
        <f>ROUND(E110*F110,2)</f>
        <v>0</v>
      </c>
      <c r="H110" s="255"/>
      <c r="I110" s="256">
        <f>ROUND(E110*H110,2)</f>
        <v>0</v>
      </c>
      <c r="J110" s="255"/>
      <c r="K110" s="256">
        <f>ROUND(E110*J110,2)</f>
        <v>0</v>
      </c>
      <c r="L110" s="256">
        <v>15</v>
      </c>
      <c r="M110" s="256">
        <f>G110*(1+L110/100)</f>
        <v>0</v>
      </c>
      <c r="N110" s="254">
        <v>0</v>
      </c>
      <c r="O110" s="254">
        <f>ROUND(E110*N110,2)</f>
        <v>0</v>
      </c>
      <c r="P110" s="254">
        <v>0</v>
      </c>
      <c r="Q110" s="254">
        <f>ROUND(E110*P110,2)</f>
        <v>0</v>
      </c>
      <c r="R110" s="256"/>
      <c r="S110" s="256" t="s">
        <v>421</v>
      </c>
      <c r="T110" s="257" t="s">
        <v>710</v>
      </c>
      <c r="U110" s="231">
        <v>0</v>
      </c>
      <c r="V110" s="231">
        <f>ROUND(E110*U110,2)</f>
        <v>0</v>
      </c>
      <c r="W110" s="231"/>
      <c r="X110" s="231" t="s">
        <v>208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1476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51">
        <v>98</v>
      </c>
      <c r="B111" s="252" t="s">
        <v>1679</v>
      </c>
      <c r="C111" s="265" t="s">
        <v>1680</v>
      </c>
      <c r="D111" s="253" t="s">
        <v>302</v>
      </c>
      <c r="E111" s="254">
        <v>1</v>
      </c>
      <c r="F111" s="255"/>
      <c r="G111" s="256">
        <f>ROUND(E111*F111,2)</f>
        <v>0</v>
      </c>
      <c r="H111" s="255"/>
      <c r="I111" s="256">
        <f>ROUND(E111*H111,2)</f>
        <v>0</v>
      </c>
      <c r="J111" s="255"/>
      <c r="K111" s="256">
        <f>ROUND(E111*J111,2)</f>
        <v>0</v>
      </c>
      <c r="L111" s="256">
        <v>15</v>
      </c>
      <c r="M111" s="256">
        <f>G111*(1+L111/100)</f>
        <v>0</v>
      </c>
      <c r="N111" s="254">
        <v>0</v>
      </c>
      <c r="O111" s="254">
        <f>ROUND(E111*N111,2)</f>
        <v>0</v>
      </c>
      <c r="P111" s="254">
        <v>0</v>
      </c>
      <c r="Q111" s="254">
        <f>ROUND(E111*P111,2)</f>
        <v>0</v>
      </c>
      <c r="R111" s="256"/>
      <c r="S111" s="256" t="s">
        <v>421</v>
      </c>
      <c r="T111" s="257" t="s">
        <v>710</v>
      </c>
      <c r="U111" s="231">
        <v>0</v>
      </c>
      <c r="V111" s="231">
        <f>ROUND(E111*U111,2)</f>
        <v>0</v>
      </c>
      <c r="W111" s="231"/>
      <c r="X111" s="231" t="s">
        <v>863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1505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4">
        <v>99</v>
      </c>
      <c r="B112" s="245" t="s">
        <v>1681</v>
      </c>
      <c r="C112" s="263" t="s">
        <v>1682</v>
      </c>
      <c r="D112" s="246" t="s">
        <v>302</v>
      </c>
      <c r="E112" s="247">
        <v>1</v>
      </c>
      <c r="F112" s="248"/>
      <c r="G112" s="249">
        <f>ROUND(E112*F112,2)</f>
        <v>0</v>
      </c>
      <c r="H112" s="248"/>
      <c r="I112" s="249">
        <f>ROUND(E112*H112,2)</f>
        <v>0</v>
      </c>
      <c r="J112" s="248"/>
      <c r="K112" s="249">
        <f>ROUND(E112*J112,2)</f>
        <v>0</v>
      </c>
      <c r="L112" s="249">
        <v>15</v>
      </c>
      <c r="M112" s="249">
        <f>G112*(1+L112/100)</f>
        <v>0</v>
      </c>
      <c r="N112" s="247">
        <v>0</v>
      </c>
      <c r="O112" s="247">
        <f>ROUND(E112*N112,2)</f>
        <v>0</v>
      </c>
      <c r="P112" s="247">
        <v>0</v>
      </c>
      <c r="Q112" s="247">
        <f>ROUND(E112*P112,2)</f>
        <v>0</v>
      </c>
      <c r="R112" s="249"/>
      <c r="S112" s="249" t="s">
        <v>421</v>
      </c>
      <c r="T112" s="250" t="s">
        <v>710</v>
      </c>
      <c r="U112" s="231">
        <v>0</v>
      </c>
      <c r="V112" s="231">
        <f>ROUND(E112*U112,2)</f>
        <v>0</v>
      </c>
      <c r="W112" s="231"/>
      <c r="X112" s="231" t="s">
        <v>863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1505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33" x14ac:dyDescent="0.25">
      <c r="A113" s="3"/>
      <c r="B113" s="4"/>
      <c r="C113" s="269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189</v>
      </c>
    </row>
    <row r="114" spans="1:33" x14ac:dyDescent="0.25">
      <c r="A114" s="213"/>
      <c r="B114" s="214" t="s">
        <v>31</v>
      </c>
      <c r="C114" s="270"/>
      <c r="D114" s="215"/>
      <c r="E114" s="216"/>
      <c r="F114" s="216"/>
      <c r="G114" s="261">
        <f>G8+G20+G47+G77+G98+G101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590</v>
      </c>
    </row>
    <row r="115" spans="1:33" x14ac:dyDescent="0.25">
      <c r="A115" s="3"/>
      <c r="B115" s="4"/>
      <c r="C115" s="269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5">
      <c r="A116" s="3"/>
      <c r="B116" s="4"/>
      <c r="C116" s="269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5">
      <c r="A117" s="217" t="s">
        <v>591</v>
      </c>
      <c r="B117" s="217"/>
      <c r="C117" s="271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5">
      <c r="A118" s="218"/>
      <c r="B118" s="219"/>
      <c r="C118" s="272"/>
      <c r="D118" s="219"/>
      <c r="E118" s="219"/>
      <c r="F118" s="219"/>
      <c r="G118" s="22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G118" t="s">
        <v>592</v>
      </c>
    </row>
    <row r="119" spans="1:33" x14ac:dyDescent="0.25">
      <c r="A119" s="221"/>
      <c r="B119" s="222"/>
      <c r="C119" s="273"/>
      <c r="D119" s="222"/>
      <c r="E119" s="222"/>
      <c r="F119" s="222"/>
      <c r="G119" s="22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5">
      <c r="A120" s="221"/>
      <c r="B120" s="222"/>
      <c r="C120" s="273"/>
      <c r="D120" s="222"/>
      <c r="E120" s="222"/>
      <c r="F120" s="222"/>
      <c r="G120" s="22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5">
      <c r="A121" s="221"/>
      <c r="B121" s="222"/>
      <c r="C121" s="273"/>
      <c r="D121" s="222"/>
      <c r="E121" s="222"/>
      <c r="F121" s="222"/>
      <c r="G121" s="2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33" x14ac:dyDescent="0.25">
      <c r="A122" s="224"/>
      <c r="B122" s="225"/>
      <c r="C122" s="274"/>
      <c r="D122" s="225"/>
      <c r="E122" s="225"/>
      <c r="F122" s="225"/>
      <c r="G122" s="22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33" x14ac:dyDescent="0.25">
      <c r="A123" s="3"/>
      <c r="B123" s="4"/>
      <c r="C123" s="269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33" x14ac:dyDescent="0.25">
      <c r="C124" s="275"/>
      <c r="D124" s="10"/>
      <c r="AG124" t="s">
        <v>593</v>
      </c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17:C117"/>
    <mergeCell ref="A118:G122"/>
  </mergeCells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957B-7B34-42C5-A28F-9AC6B154D3D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177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178</v>
      </c>
    </row>
    <row r="3" spans="1:60" ht="25.05" customHeight="1" x14ac:dyDescent="0.25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5" t="s">
        <v>178</v>
      </c>
      <c r="AG3" t="s">
        <v>179</v>
      </c>
    </row>
    <row r="4" spans="1:60" ht="25.05" customHeight="1" x14ac:dyDescent="0.25">
      <c r="A4" s="200" t="s">
        <v>10</v>
      </c>
      <c r="B4" s="201" t="s">
        <v>54</v>
      </c>
      <c r="C4" s="202" t="s">
        <v>55</v>
      </c>
      <c r="D4" s="203"/>
      <c r="E4" s="203"/>
      <c r="F4" s="203"/>
      <c r="G4" s="204"/>
      <c r="AG4" t="s">
        <v>180</v>
      </c>
    </row>
    <row r="5" spans="1:60" x14ac:dyDescent="0.25">
      <c r="D5" s="10"/>
    </row>
    <row r="6" spans="1:60" ht="39.6" x14ac:dyDescent="0.25">
      <c r="A6" s="206" t="s">
        <v>181</v>
      </c>
      <c r="B6" s="208" t="s">
        <v>182</v>
      </c>
      <c r="C6" s="208" t="s">
        <v>183</v>
      </c>
      <c r="D6" s="207" t="s">
        <v>184</v>
      </c>
      <c r="E6" s="206" t="s">
        <v>185</v>
      </c>
      <c r="F6" s="205" t="s">
        <v>186</v>
      </c>
      <c r="G6" s="206" t="s">
        <v>31</v>
      </c>
      <c r="H6" s="209" t="s">
        <v>32</v>
      </c>
      <c r="I6" s="209" t="s">
        <v>187</v>
      </c>
      <c r="J6" s="209" t="s">
        <v>33</v>
      </c>
      <c r="K6" s="209" t="s">
        <v>188</v>
      </c>
      <c r="L6" s="209" t="s">
        <v>189</v>
      </c>
      <c r="M6" s="209" t="s">
        <v>190</v>
      </c>
      <c r="N6" s="209" t="s">
        <v>191</v>
      </c>
      <c r="O6" s="209" t="s">
        <v>192</v>
      </c>
      <c r="P6" s="209" t="s">
        <v>193</v>
      </c>
      <c r="Q6" s="209" t="s">
        <v>194</v>
      </c>
      <c r="R6" s="209" t="s">
        <v>195</v>
      </c>
      <c r="S6" s="209" t="s">
        <v>196</v>
      </c>
      <c r="T6" s="209" t="s">
        <v>197</v>
      </c>
      <c r="U6" s="209" t="s">
        <v>198</v>
      </c>
      <c r="V6" s="209" t="s">
        <v>199</v>
      </c>
      <c r="W6" s="209" t="s">
        <v>200</v>
      </c>
      <c r="X6" s="209" t="s">
        <v>201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38" t="s">
        <v>202</v>
      </c>
      <c r="B8" s="239" t="s">
        <v>113</v>
      </c>
      <c r="C8" s="262" t="s">
        <v>115</v>
      </c>
      <c r="D8" s="240"/>
      <c r="E8" s="241"/>
      <c r="F8" s="242"/>
      <c r="G8" s="242">
        <f>SUMIF(AG9:AG14,"&lt;&gt;NOR",G9:G14)</f>
        <v>0</v>
      </c>
      <c r="H8" s="242"/>
      <c r="I8" s="242">
        <f>SUM(I9:I14)</f>
        <v>0</v>
      </c>
      <c r="J8" s="242"/>
      <c r="K8" s="242">
        <f>SUM(K9:K14)</f>
        <v>0</v>
      </c>
      <c r="L8" s="242"/>
      <c r="M8" s="242">
        <f>SUM(M9:M14)</f>
        <v>0</v>
      </c>
      <c r="N8" s="241"/>
      <c r="O8" s="241">
        <f>SUM(O9:O14)</f>
        <v>3.57</v>
      </c>
      <c r="P8" s="241"/>
      <c r="Q8" s="241">
        <f>SUM(Q9:Q14)</f>
        <v>0</v>
      </c>
      <c r="R8" s="242"/>
      <c r="S8" s="242"/>
      <c r="T8" s="243"/>
      <c r="U8" s="237"/>
      <c r="V8" s="237">
        <f>SUM(V9:V14)</f>
        <v>0</v>
      </c>
      <c r="W8" s="237"/>
      <c r="X8" s="237"/>
      <c r="AG8" t="s">
        <v>203</v>
      </c>
    </row>
    <row r="9" spans="1:60" ht="20.399999999999999" outlineLevel="1" x14ac:dyDescent="0.25">
      <c r="A9" s="251">
        <v>1</v>
      </c>
      <c r="B9" s="252" t="s">
        <v>1683</v>
      </c>
      <c r="C9" s="265" t="s">
        <v>1684</v>
      </c>
      <c r="D9" s="253" t="s">
        <v>252</v>
      </c>
      <c r="E9" s="254">
        <v>189</v>
      </c>
      <c r="F9" s="255"/>
      <c r="G9" s="256">
        <f>ROUND(E9*F9,2)</f>
        <v>0</v>
      </c>
      <c r="H9" s="255"/>
      <c r="I9" s="256">
        <f>ROUND(E9*H9,2)</f>
        <v>0</v>
      </c>
      <c r="J9" s="255"/>
      <c r="K9" s="256">
        <f>ROUND(E9*J9,2)</f>
        <v>0</v>
      </c>
      <c r="L9" s="256">
        <v>15</v>
      </c>
      <c r="M9" s="256">
        <f>G9*(1+L9/100)</f>
        <v>0</v>
      </c>
      <c r="N9" s="254">
        <v>1.89E-2</v>
      </c>
      <c r="O9" s="254">
        <f>ROUND(E9*N9,2)</f>
        <v>3.57</v>
      </c>
      <c r="P9" s="254">
        <v>0</v>
      </c>
      <c r="Q9" s="254">
        <f>ROUND(E9*P9,2)</f>
        <v>0</v>
      </c>
      <c r="R9" s="256"/>
      <c r="S9" s="256" t="s">
        <v>421</v>
      </c>
      <c r="T9" s="257" t="s">
        <v>710</v>
      </c>
      <c r="U9" s="231">
        <v>0</v>
      </c>
      <c r="V9" s="231">
        <f>ROUND(E9*U9,2)</f>
        <v>0</v>
      </c>
      <c r="W9" s="231"/>
      <c r="X9" s="23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1119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1">
        <v>2</v>
      </c>
      <c r="B10" s="252" t="s">
        <v>1685</v>
      </c>
      <c r="C10" s="265" t="s">
        <v>1686</v>
      </c>
      <c r="D10" s="253" t="s">
        <v>252</v>
      </c>
      <c r="E10" s="254">
        <v>82</v>
      </c>
      <c r="F10" s="255"/>
      <c r="G10" s="256">
        <f>ROUND(E10*F10,2)</f>
        <v>0</v>
      </c>
      <c r="H10" s="255"/>
      <c r="I10" s="256">
        <f>ROUND(E10*H10,2)</f>
        <v>0</v>
      </c>
      <c r="J10" s="255"/>
      <c r="K10" s="256">
        <f>ROUND(E10*J10,2)</f>
        <v>0</v>
      </c>
      <c r="L10" s="256">
        <v>15</v>
      </c>
      <c r="M10" s="256">
        <f>G10*(1+L10/100)</f>
        <v>0</v>
      </c>
      <c r="N10" s="254">
        <v>0</v>
      </c>
      <c r="O10" s="254">
        <f>ROUND(E10*N10,2)</f>
        <v>0</v>
      </c>
      <c r="P10" s="254">
        <v>0</v>
      </c>
      <c r="Q10" s="254">
        <f>ROUND(E10*P10,2)</f>
        <v>0</v>
      </c>
      <c r="R10" s="256"/>
      <c r="S10" s="256" t="s">
        <v>421</v>
      </c>
      <c r="T10" s="257" t="s">
        <v>710</v>
      </c>
      <c r="U10" s="231">
        <v>0</v>
      </c>
      <c r="V10" s="231">
        <f>ROUND(E10*U10,2)</f>
        <v>0</v>
      </c>
      <c r="W10" s="231"/>
      <c r="X10" s="231" t="s">
        <v>208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1119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1">
        <v>3</v>
      </c>
      <c r="B11" s="252" t="s">
        <v>1687</v>
      </c>
      <c r="C11" s="265" t="s">
        <v>1688</v>
      </c>
      <c r="D11" s="253" t="s">
        <v>252</v>
      </c>
      <c r="E11" s="254">
        <v>19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4">
        <v>0</v>
      </c>
      <c r="O11" s="254">
        <f>ROUND(E11*N11,2)</f>
        <v>0</v>
      </c>
      <c r="P11" s="254">
        <v>0</v>
      </c>
      <c r="Q11" s="254">
        <f>ROUND(E11*P11,2)</f>
        <v>0</v>
      </c>
      <c r="R11" s="256"/>
      <c r="S11" s="256" t="s">
        <v>421</v>
      </c>
      <c r="T11" s="257" t="s">
        <v>710</v>
      </c>
      <c r="U11" s="231">
        <v>0</v>
      </c>
      <c r="V11" s="231">
        <f>ROUND(E11*U11,2)</f>
        <v>0</v>
      </c>
      <c r="W11" s="231"/>
      <c r="X11" s="231" t="s">
        <v>208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1119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1">
        <v>4</v>
      </c>
      <c r="B12" s="252" t="s">
        <v>1689</v>
      </c>
      <c r="C12" s="265" t="s">
        <v>1690</v>
      </c>
      <c r="D12" s="253" t="s">
        <v>252</v>
      </c>
      <c r="E12" s="254">
        <v>76</v>
      </c>
      <c r="F12" s="255"/>
      <c r="G12" s="256">
        <f>ROUND(E12*F12,2)</f>
        <v>0</v>
      </c>
      <c r="H12" s="255"/>
      <c r="I12" s="256">
        <f>ROUND(E12*H12,2)</f>
        <v>0</v>
      </c>
      <c r="J12" s="255"/>
      <c r="K12" s="256">
        <f>ROUND(E12*J12,2)</f>
        <v>0</v>
      </c>
      <c r="L12" s="256">
        <v>15</v>
      </c>
      <c r="M12" s="256">
        <f>G12*(1+L12/100)</f>
        <v>0</v>
      </c>
      <c r="N12" s="254">
        <v>0</v>
      </c>
      <c r="O12" s="254">
        <f>ROUND(E12*N12,2)</f>
        <v>0</v>
      </c>
      <c r="P12" s="254">
        <v>0</v>
      </c>
      <c r="Q12" s="254">
        <f>ROUND(E12*P12,2)</f>
        <v>0</v>
      </c>
      <c r="R12" s="256"/>
      <c r="S12" s="256" t="s">
        <v>421</v>
      </c>
      <c r="T12" s="257" t="s">
        <v>710</v>
      </c>
      <c r="U12" s="231">
        <v>0</v>
      </c>
      <c r="V12" s="231">
        <f>ROUND(E12*U12,2)</f>
        <v>0</v>
      </c>
      <c r="W12" s="231"/>
      <c r="X12" s="231" t="s">
        <v>208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1119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1">
        <v>5</v>
      </c>
      <c r="B13" s="252" t="s">
        <v>1691</v>
      </c>
      <c r="C13" s="265" t="s">
        <v>1692</v>
      </c>
      <c r="D13" s="253" t="s">
        <v>252</v>
      </c>
      <c r="E13" s="254">
        <v>12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4">
        <v>0</v>
      </c>
      <c r="O13" s="254">
        <f>ROUND(E13*N13,2)</f>
        <v>0</v>
      </c>
      <c r="P13" s="254">
        <v>0</v>
      </c>
      <c r="Q13" s="254">
        <f>ROUND(E13*P13,2)</f>
        <v>0</v>
      </c>
      <c r="R13" s="256"/>
      <c r="S13" s="256" t="s">
        <v>421</v>
      </c>
      <c r="T13" s="257" t="s">
        <v>710</v>
      </c>
      <c r="U13" s="231">
        <v>0</v>
      </c>
      <c r="V13" s="231">
        <f>ROUND(E13*U13,2)</f>
        <v>0</v>
      </c>
      <c r="W13" s="231"/>
      <c r="X13" s="231" t="s">
        <v>208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1119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1">
        <v>6</v>
      </c>
      <c r="B14" s="252" t="s">
        <v>1693</v>
      </c>
      <c r="C14" s="265" t="s">
        <v>1694</v>
      </c>
      <c r="D14" s="253" t="s">
        <v>499</v>
      </c>
      <c r="E14" s="254">
        <v>197.917</v>
      </c>
      <c r="F14" s="255"/>
      <c r="G14" s="256">
        <f>ROUND(E14*F14,2)</f>
        <v>0</v>
      </c>
      <c r="H14" s="255"/>
      <c r="I14" s="256">
        <f>ROUND(E14*H14,2)</f>
        <v>0</v>
      </c>
      <c r="J14" s="255"/>
      <c r="K14" s="256">
        <f>ROUND(E14*J14,2)</f>
        <v>0</v>
      </c>
      <c r="L14" s="256">
        <v>15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/>
      <c r="S14" s="256" t="s">
        <v>421</v>
      </c>
      <c r="T14" s="257" t="s">
        <v>710</v>
      </c>
      <c r="U14" s="231">
        <v>0</v>
      </c>
      <c r="V14" s="231">
        <f>ROUND(E14*U14,2)</f>
        <v>0</v>
      </c>
      <c r="W14" s="231"/>
      <c r="X14" s="231" t="s">
        <v>208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1119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5">
      <c r="A15" s="238" t="s">
        <v>202</v>
      </c>
      <c r="B15" s="239" t="s">
        <v>129</v>
      </c>
      <c r="C15" s="262" t="s">
        <v>130</v>
      </c>
      <c r="D15" s="240"/>
      <c r="E15" s="241"/>
      <c r="F15" s="242"/>
      <c r="G15" s="242">
        <f>SUMIF(AG16:AG25,"&lt;&gt;NOR",G16:G25)</f>
        <v>0</v>
      </c>
      <c r="H15" s="242"/>
      <c r="I15" s="242">
        <f>SUM(I16:I25)</f>
        <v>0</v>
      </c>
      <c r="J15" s="242"/>
      <c r="K15" s="242">
        <f>SUM(K16:K25)</f>
        <v>0</v>
      </c>
      <c r="L15" s="242"/>
      <c r="M15" s="242">
        <f>SUM(M16:M25)</f>
        <v>0</v>
      </c>
      <c r="N15" s="241"/>
      <c r="O15" s="241">
        <f>SUM(O16:O25)</f>
        <v>0</v>
      </c>
      <c r="P15" s="241"/>
      <c r="Q15" s="241">
        <f>SUM(Q16:Q25)</f>
        <v>0</v>
      </c>
      <c r="R15" s="242"/>
      <c r="S15" s="242"/>
      <c r="T15" s="243"/>
      <c r="U15" s="237"/>
      <c r="V15" s="237">
        <f>SUM(V16:V25)</f>
        <v>0</v>
      </c>
      <c r="W15" s="237"/>
      <c r="X15" s="237"/>
      <c r="AG15" t="s">
        <v>203</v>
      </c>
    </row>
    <row r="16" spans="1:60" outlineLevel="1" x14ac:dyDescent="0.25">
      <c r="A16" s="251">
        <v>7</v>
      </c>
      <c r="B16" s="252" t="s">
        <v>1695</v>
      </c>
      <c r="C16" s="265" t="s">
        <v>1696</v>
      </c>
      <c r="D16" s="253" t="s">
        <v>302</v>
      </c>
      <c r="E16" s="254">
        <v>1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4">
        <v>0</v>
      </c>
      <c r="O16" s="254">
        <f>ROUND(E16*N16,2)</f>
        <v>0</v>
      </c>
      <c r="P16" s="254">
        <v>0</v>
      </c>
      <c r="Q16" s="254">
        <f>ROUND(E16*P16,2)</f>
        <v>0</v>
      </c>
      <c r="R16" s="256"/>
      <c r="S16" s="256" t="s">
        <v>421</v>
      </c>
      <c r="T16" s="257" t="s">
        <v>710</v>
      </c>
      <c r="U16" s="231">
        <v>0</v>
      </c>
      <c r="V16" s="231">
        <f>ROUND(E16*U16,2)</f>
        <v>0</v>
      </c>
      <c r="W16" s="231"/>
      <c r="X16" s="231" t="s">
        <v>208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1119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1">
        <v>8</v>
      </c>
      <c r="B17" s="252" t="s">
        <v>46</v>
      </c>
      <c r="C17" s="265" t="s">
        <v>1697</v>
      </c>
      <c r="D17" s="253" t="s">
        <v>302</v>
      </c>
      <c r="E17" s="254">
        <v>1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4">
        <v>0</v>
      </c>
      <c r="O17" s="254">
        <f>ROUND(E17*N17,2)</f>
        <v>0</v>
      </c>
      <c r="P17" s="254">
        <v>0</v>
      </c>
      <c r="Q17" s="254">
        <f>ROUND(E17*P17,2)</f>
        <v>0</v>
      </c>
      <c r="R17" s="256"/>
      <c r="S17" s="256" t="s">
        <v>421</v>
      </c>
      <c r="T17" s="257" t="s">
        <v>710</v>
      </c>
      <c r="U17" s="231">
        <v>0</v>
      </c>
      <c r="V17" s="231">
        <f>ROUND(E17*U17,2)</f>
        <v>0</v>
      </c>
      <c r="W17" s="231"/>
      <c r="X17" s="231" t="s">
        <v>208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1119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1">
        <v>9</v>
      </c>
      <c r="B18" s="252" t="s">
        <v>1698</v>
      </c>
      <c r="C18" s="265" t="s">
        <v>1699</v>
      </c>
      <c r="D18" s="253" t="s">
        <v>302</v>
      </c>
      <c r="E18" s="254">
        <v>1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4">
        <v>0</v>
      </c>
      <c r="O18" s="254">
        <f>ROUND(E18*N18,2)</f>
        <v>0</v>
      </c>
      <c r="P18" s="254">
        <v>0</v>
      </c>
      <c r="Q18" s="254">
        <f>ROUND(E18*P18,2)</f>
        <v>0</v>
      </c>
      <c r="R18" s="256"/>
      <c r="S18" s="256" t="s">
        <v>421</v>
      </c>
      <c r="T18" s="257" t="s">
        <v>710</v>
      </c>
      <c r="U18" s="231">
        <v>0</v>
      </c>
      <c r="V18" s="231">
        <f>ROUND(E18*U18,2)</f>
        <v>0</v>
      </c>
      <c r="W18" s="231"/>
      <c r="X18" s="231" t="s">
        <v>208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1119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51">
        <v>10</v>
      </c>
      <c r="B19" s="252" t="s">
        <v>1700</v>
      </c>
      <c r="C19" s="265" t="s">
        <v>1701</v>
      </c>
      <c r="D19" s="253" t="s">
        <v>302</v>
      </c>
      <c r="E19" s="254">
        <v>1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/>
      <c r="S19" s="256" t="s">
        <v>421</v>
      </c>
      <c r="T19" s="257" t="s">
        <v>710</v>
      </c>
      <c r="U19" s="231">
        <v>0</v>
      </c>
      <c r="V19" s="231">
        <f>ROUND(E19*U19,2)</f>
        <v>0</v>
      </c>
      <c r="W19" s="231"/>
      <c r="X19" s="231" t="s">
        <v>208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1119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51">
        <v>11</v>
      </c>
      <c r="B20" s="252" t="s">
        <v>1702</v>
      </c>
      <c r="C20" s="265" t="s">
        <v>1703</v>
      </c>
      <c r="D20" s="253" t="s">
        <v>302</v>
      </c>
      <c r="E20" s="254">
        <v>1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4">
        <v>0</v>
      </c>
      <c r="O20" s="254">
        <f>ROUND(E20*N20,2)</f>
        <v>0</v>
      </c>
      <c r="P20" s="254">
        <v>0</v>
      </c>
      <c r="Q20" s="254">
        <f>ROUND(E20*P20,2)</f>
        <v>0</v>
      </c>
      <c r="R20" s="256"/>
      <c r="S20" s="256" t="s">
        <v>421</v>
      </c>
      <c r="T20" s="257" t="s">
        <v>710</v>
      </c>
      <c r="U20" s="231">
        <v>0</v>
      </c>
      <c r="V20" s="231">
        <f>ROUND(E20*U20,2)</f>
        <v>0</v>
      </c>
      <c r="W20" s="231"/>
      <c r="X20" s="231" t="s">
        <v>863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1505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1">
        <v>12</v>
      </c>
      <c r="B21" s="252" t="s">
        <v>1704</v>
      </c>
      <c r="C21" s="265" t="s">
        <v>1705</v>
      </c>
      <c r="D21" s="253" t="s">
        <v>302</v>
      </c>
      <c r="E21" s="254">
        <v>1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4">
        <v>0</v>
      </c>
      <c r="O21" s="254">
        <f>ROUND(E21*N21,2)</f>
        <v>0</v>
      </c>
      <c r="P21" s="254">
        <v>0</v>
      </c>
      <c r="Q21" s="254">
        <f>ROUND(E21*P21,2)</f>
        <v>0</v>
      </c>
      <c r="R21" s="256"/>
      <c r="S21" s="256" t="s">
        <v>421</v>
      </c>
      <c r="T21" s="257" t="s">
        <v>710</v>
      </c>
      <c r="U21" s="231">
        <v>0</v>
      </c>
      <c r="V21" s="231">
        <f>ROUND(E21*U21,2)</f>
        <v>0</v>
      </c>
      <c r="W21" s="231"/>
      <c r="X21" s="231" t="s">
        <v>208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1119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51">
        <v>13</v>
      </c>
      <c r="B22" s="252" t="s">
        <v>1706</v>
      </c>
      <c r="C22" s="265" t="s">
        <v>1707</v>
      </c>
      <c r="D22" s="253" t="s">
        <v>302</v>
      </c>
      <c r="E22" s="254">
        <v>1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4">
        <v>0</v>
      </c>
      <c r="O22" s="254">
        <f>ROUND(E22*N22,2)</f>
        <v>0</v>
      </c>
      <c r="P22" s="254">
        <v>0</v>
      </c>
      <c r="Q22" s="254">
        <f>ROUND(E22*P22,2)</f>
        <v>0</v>
      </c>
      <c r="R22" s="256"/>
      <c r="S22" s="256" t="s">
        <v>421</v>
      </c>
      <c r="T22" s="257" t="s">
        <v>710</v>
      </c>
      <c r="U22" s="231">
        <v>0</v>
      </c>
      <c r="V22" s="231">
        <f>ROUND(E22*U22,2)</f>
        <v>0</v>
      </c>
      <c r="W22" s="231"/>
      <c r="X22" s="231" t="s">
        <v>863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1505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51">
        <v>14</v>
      </c>
      <c r="B23" s="252" t="s">
        <v>1708</v>
      </c>
      <c r="C23" s="265" t="s">
        <v>1709</v>
      </c>
      <c r="D23" s="253" t="s">
        <v>1710</v>
      </c>
      <c r="E23" s="254">
        <v>1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4">
        <v>0</v>
      </c>
      <c r="O23" s="254">
        <f>ROUND(E23*N23,2)</f>
        <v>0</v>
      </c>
      <c r="P23" s="254">
        <v>0</v>
      </c>
      <c r="Q23" s="254">
        <f>ROUND(E23*P23,2)</f>
        <v>0</v>
      </c>
      <c r="R23" s="256"/>
      <c r="S23" s="256" t="s">
        <v>421</v>
      </c>
      <c r="T23" s="257" t="s">
        <v>710</v>
      </c>
      <c r="U23" s="231">
        <v>0</v>
      </c>
      <c r="V23" s="231">
        <f>ROUND(E23*U23,2)</f>
        <v>0</v>
      </c>
      <c r="W23" s="231"/>
      <c r="X23" s="231" t="s">
        <v>208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1119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1">
        <v>15</v>
      </c>
      <c r="B24" s="252" t="s">
        <v>1711</v>
      </c>
      <c r="C24" s="265" t="s">
        <v>1712</v>
      </c>
      <c r="D24" s="253" t="s">
        <v>302</v>
      </c>
      <c r="E24" s="254">
        <v>1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4">
        <v>0</v>
      </c>
      <c r="O24" s="254">
        <f>ROUND(E24*N24,2)</f>
        <v>0</v>
      </c>
      <c r="P24" s="254">
        <v>0</v>
      </c>
      <c r="Q24" s="254">
        <f>ROUND(E24*P24,2)</f>
        <v>0</v>
      </c>
      <c r="R24" s="256"/>
      <c r="S24" s="256" t="s">
        <v>421</v>
      </c>
      <c r="T24" s="257" t="s">
        <v>710</v>
      </c>
      <c r="U24" s="231">
        <v>0</v>
      </c>
      <c r="V24" s="231">
        <f>ROUND(E24*U24,2)</f>
        <v>0</v>
      </c>
      <c r="W24" s="231"/>
      <c r="X24" s="231" t="s">
        <v>208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1119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1">
        <v>16</v>
      </c>
      <c r="B25" s="252" t="s">
        <v>1713</v>
      </c>
      <c r="C25" s="265" t="s">
        <v>1714</v>
      </c>
      <c r="D25" s="253" t="s">
        <v>499</v>
      </c>
      <c r="E25" s="254">
        <v>1361.7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4">
        <v>0</v>
      </c>
      <c r="O25" s="254">
        <f>ROUND(E25*N25,2)</f>
        <v>0</v>
      </c>
      <c r="P25" s="254">
        <v>0</v>
      </c>
      <c r="Q25" s="254">
        <f>ROUND(E25*P25,2)</f>
        <v>0</v>
      </c>
      <c r="R25" s="256"/>
      <c r="S25" s="256" t="s">
        <v>421</v>
      </c>
      <c r="T25" s="257" t="s">
        <v>710</v>
      </c>
      <c r="U25" s="231">
        <v>0</v>
      </c>
      <c r="V25" s="231">
        <f>ROUND(E25*U25,2)</f>
        <v>0</v>
      </c>
      <c r="W25" s="231"/>
      <c r="X25" s="231" t="s">
        <v>208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1119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38" t="s">
        <v>202</v>
      </c>
      <c r="B26" s="239" t="s">
        <v>131</v>
      </c>
      <c r="C26" s="262" t="s">
        <v>132</v>
      </c>
      <c r="D26" s="240"/>
      <c r="E26" s="241"/>
      <c r="F26" s="242"/>
      <c r="G26" s="242">
        <f>SUMIF(AG27:AG37,"&lt;&gt;NOR",G27:G37)</f>
        <v>0</v>
      </c>
      <c r="H26" s="242"/>
      <c r="I26" s="242">
        <f>SUM(I27:I37)</f>
        <v>0</v>
      </c>
      <c r="J26" s="242"/>
      <c r="K26" s="242">
        <f>SUM(K27:K37)</f>
        <v>0</v>
      </c>
      <c r="L26" s="242"/>
      <c r="M26" s="242">
        <f>SUM(M27:M37)</f>
        <v>0</v>
      </c>
      <c r="N26" s="241"/>
      <c r="O26" s="241">
        <f>SUM(O27:O37)</f>
        <v>7.4899999999999993</v>
      </c>
      <c r="P26" s="241"/>
      <c r="Q26" s="241">
        <f>SUM(Q27:Q37)</f>
        <v>0</v>
      </c>
      <c r="R26" s="242"/>
      <c r="S26" s="242"/>
      <c r="T26" s="243"/>
      <c r="U26" s="237"/>
      <c r="V26" s="237">
        <f>SUM(V27:V37)</f>
        <v>0</v>
      </c>
      <c r="W26" s="237"/>
      <c r="X26" s="237"/>
      <c r="AG26" t="s">
        <v>203</v>
      </c>
    </row>
    <row r="27" spans="1:60" outlineLevel="1" x14ac:dyDescent="0.25">
      <c r="A27" s="251">
        <v>17</v>
      </c>
      <c r="B27" s="252" t="s">
        <v>1715</v>
      </c>
      <c r="C27" s="265" t="s">
        <v>1716</v>
      </c>
      <c r="D27" s="253" t="s">
        <v>252</v>
      </c>
      <c r="E27" s="254">
        <v>82</v>
      </c>
      <c r="F27" s="255"/>
      <c r="G27" s="256">
        <f>ROUND(E27*F27,2)</f>
        <v>0</v>
      </c>
      <c r="H27" s="255"/>
      <c r="I27" s="256">
        <f>ROUND(E27*H27,2)</f>
        <v>0</v>
      </c>
      <c r="J27" s="255"/>
      <c r="K27" s="256">
        <f>ROUND(E27*J27,2)</f>
        <v>0</v>
      </c>
      <c r="L27" s="256">
        <v>15</v>
      </c>
      <c r="M27" s="256">
        <f>G27*(1+L27/100)</f>
        <v>0</v>
      </c>
      <c r="N27" s="254">
        <v>3.6900000000000002E-2</v>
      </c>
      <c r="O27" s="254">
        <f>ROUND(E27*N27,2)</f>
        <v>3.03</v>
      </c>
      <c r="P27" s="254">
        <v>0</v>
      </c>
      <c r="Q27" s="254">
        <f>ROUND(E27*P27,2)</f>
        <v>0</v>
      </c>
      <c r="R27" s="256"/>
      <c r="S27" s="256" t="s">
        <v>421</v>
      </c>
      <c r="T27" s="257" t="s">
        <v>710</v>
      </c>
      <c r="U27" s="231">
        <v>0</v>
      </c>
      <c r="V27" s="231">
        <f>ROUND(E27*U27,2)</f>
        <v>0</v>
      </c>
      <c r="W27" s="231"/>
      <c r="X27" s="231" t="s">
        <v>208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1119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51">
        <v>18</v>
      </c>
      <c r="B28" s="252" t="s">
        <v>1717</v>
      </c>
      <c r="C28" s="265" t="s">
        <v>1718</v>
      </c>
      <c r="D28" s="253" t="s">
        <v>252</v>
      </c>
      <c r="E28" s="254">
        <v>19</v>
      </c>
      <c r="F28" s="255"/>
      <c r="G28" s="256">
        <f>ROUND(E28*F28,2)</f>
        <v>0</v>
      </c>
      <c r="H28" s="255"/>
      <c r="I28" s="256">
        <f>ROUND(E28*H28,2)</f>
        <v>0</v>
      </c>
      <c r="J28" s="255"/>
      <c r="K28" s="256">
        <f>ROUND(E28*J28,2)</f>
        <v>0</v>
      </c>
      <c r="L28" s="256">
        <v>15</v>
      </c>
      <c r="M28" s="256">
        <f>G28*(1+L28/100)</f>
        <v>0</v>
      </c>
      <c r="N28" s="254">
        <v>1.3299999999999999E-2</v>
      </c>
      <c r="O28" s="254">
        <f>ROUND(E28*N28,2)</f>
        <v>0.25</v>
      </c>
      <c r="P28" s="254">
        <v>0</v>
      </c>
      <c r="Q28" s="254">
        <f>ROUND(E28*P28,2)</f>
        <v>0</v>
      </c>
      <c r="R28" s="256"/>
      <c r="S28" s="256" t="s">
        <v>421</v>
      </c>
      <c r="T28" s="257" t="s">
        <v>710</v>
      </c>
      <c r="U28" s="231">
        <v>0</v>
      </c>
      <c r="V28" s="231">
        <f>ROUND(E28*U28,2)</f>
        <v>0</v>
      </c>
      <c r="W28" s="231"/>
      <c r="X28" s="231" t="s">
        <v>208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1119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51">
        <v>19</v>
      </c>
      <c r="B29" s="252" t="s">
        <v>1719</v>
      </c>
      <c r="C29" s="265" t="s">
        <v>1720</v>
      </c>
      <c r="D29" s="253" t="s">
        <v>252</v>
      </c>
      <c r="E29" s="254">
        <v>76</v>
      </c>
      <c r="F29" s="255"/>
      <c r="G29" s="256">
        <f>ROUND(E29*F29,2)</f>
        <v>0</v>
      </c>
      <c r="H29" s="255"/>
      <c r="I29" s="256">
        <f>ROUND(E29*H29,2)</f>
        <v>0</v>
      </c>
      <c r="J29" s="255"/>
      <c r="K29" s="256">
        <f>ROUND(E29*J29,2)</f>
        <v>0</v>
      </c>
      <c r="L29" s="256">
        <v>15</v>
      </c>
      <c r="M29" s="256">
        <f>G29*(1+L29/100)</f>
        <v>0</v>
      </c>
      <c r="N29" s="254">
        <v>5.2440000000000001E-2</v>
      </c>
      <c r="O29" s="254">
        <f>ROUND(E29*N29,2)</f>
        <v>3.99</v>
      </c>
      <c r="P29" s="254">
        <v>0</v>
      </c>
      <c r="Q29" s="254">
        <f>ROUND(E29*P29,2)</f>
        <v>0</v>
      </c>
      <c r="R29" s="256"/>
      <c r="S29" s="256" t="s">
        <v>421</v>
      </c>
      <c r="T29" s="257" t="s">
        <v>710</v>
      </c>
      <c r="U29" s="231">
        <v>0</v>
      </c>
      <c r="V29" s="231">
        <f>ROUND(E29*U29,2)</f>
        <v>0</v>
      </c>
      <c r="W29" s="231"/>
      <c r="X29" s="231" t="s">
        <v>208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1119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51">
        <v>20</v>
      </c>
      <c r="B30" s="252" t="s">
        <v>1721</v>
      </c>
      <c r="C30" s="265" t="s">
        <v>1722</v>
      </c>
      <c r="D30" s="253" t="s">
        <v>252</v>
      </c>
      <c r="E30" s="254">
        <v>12</v>
      </c>
      <c r="F30" s="255"/>
      <c r="G30" s="256">
        <f>ROUND(E30*F30,2)</f>
        <v>0</v>
      </c>
      <c r="H30" s="255"/>
      <c r="I30" s="256">
        <f>ROUND(E30*H30,2)</f>
        <v>0</v>
      </c>
      <c r="J30" s="255"/>
      <c r="K30" s="256">
        <f>ROUND(E30*J30,2)</f>
        <v>0</v>
      </c>
      <c r="L30" s="256">
        <v>15</v>
      </c>
      <c r="M30" s="256">
        <f>G30*(1+L30/100)</f>
        <v>0</v>
      </c>
      <c r="N30" s="254">
        <v>1.788E-2</v>
      </c>
      <c r="O30" s="254">
        <f>ROUND(E30*N30,2)</f>
        <v>0.21</v>
      </c>
      <c r="P30" s="254">
        <v>0</v>
      </c>
      <c r="Q30" s="254">
        <f>ROUND(E30*P30,2)</f>
        <v>0</v>
      </c>
      <c r="R30" s="256"/>
      <c r="S30" s="256" t="s">
        <v>421</v>
      </c>
      <c r="T30" s="257" t="s">
        <v>710</v>
      </c>
      <c r="U30" s="231">
        <v>0</v>
      </c>
      <c r="V30" s="231">
        <f>ROUND(E30*U30,2)</f>
        <v>0</v>
      </c>
      <c r="W30" s="231"/>
      <c r="X30" s="231" t="s">
        <v>208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1119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51">
        <v>21</v>
      </c>
      <c r="B31" s="252" t="s">
        <v>1723</v>
      </c>
      <c r="C31" s="265" t="s">
        <v>1724</v>
      </c>
      <c r="D31" s="253" t="s">
        <v>302</v>
      </c>
      <c r="E31" s="254">
        <v>36</v>
      </c>
      <c r="F31" s="255"/>
      <c r="G31" s="256">
        <f>ROUND(E31*F31,2)</f>
        <v>0</v>
      </c>
      <c r="H31" s="255"/>
      <c r="I31" s="256">
        <f>ROUND(E31*H31,2)</f>
        <v>0</v>
      </c>
      <c r="J31" s="255"/>
      <c r="K31" s="256">
        <f>ROUND(E31*J31,2)</f>
        <v>0</v>
      </c>
      <c r="L31" s="256">
        <v>15</v>
      </c>
      <c r="M31" s="256">
        <f>G31*(1+L31/100)</f>
        <v>0</v>
      </c>
      <c r="N31" s="254">
        <v>3.6000000000000002E-4</v>
      </c>
      <c r="O31" s="254">
        <f>ROUND(E31*N31,2)</f>
        <v>0.01</v>
      </c>
      <c r="P31" s="254">
        <v>0</v>
      </c>
      <c r="Q31" s="254">
        <f>ROUND(E31*P31,2)</f>
        <v>0</v>
      </c>
      <c r="R31" s="256"/>
      <c r="S31" s="256" t="s">
        <v>421</v>
      </c>
      <c r="T31" s="257" t="s">
        <v>710</v>
      </c>
      <c r="U31" s="231">
        <v>0</v>
      </c>
      <c r="V31" s="231">
        <f>ROUND(E31*U31,2)</f>
        <v>0</v>
      </c>
      <c r="W31" s="231"/>
      <c r="X31" s="231" t="s">
        <v>208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1119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51">
        <v>22</v>
      </c>
      <c r="B32" s="252" t="s">
        <v>1725</v>
      </c>
      <c r="C32" s="265" t="s">
        <v>1726</v>
      </c>
      <c r="D32" s="253" t="s">
        <v>302</v>
      </c>
      <c r="E32" s="254">
        <v>4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15</v>
      </c>
      <c r="M32" s="256">
        <f>G32*(1+L32/100)</f>
        <v>0</v>
      </c>
      <c r="N32" s="254">
        <v>4.0000000000000003E-5</v>
      </c>
      <c r="O32" s="254">
        <f>ROUND(E32*N32,2)</f>
        <v>0</v>
      </c>
      <c r="P32" s="254">
        <v>0</v>
      </c>
      <c r="Q32" s="254">
        <f>ROUND(E32*P32,2)</f>
        <v>0</v>
      </c>
      <c r="R32" s="256"/>
      <c r="S32" s="256" t="s">
        <v>421</v>
      </c>
      <c r="T32" s="257" t="s">
        <v>710</v>
      </c>
      <c r="U32" s="231">
        <v>0</v>
      </c>
      <c r="V32" s="231">
        <f>ROUND(E32*U32,2)</f>
        <v>0</v>
      </c>
      <c r="W32" s="231"/>
      <c r="X32" s="231" t="s">
        <v>208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1119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51">
        <v>23</v>
      </c>
      <c r="B33" s="252" t="s">
        <v>1727</v>
      </c>
      <c r="C33" s="265" t="s">
        <v>1728</v>
      </c>
      <c r="D33" s="253" t="s">
        <v>302</v>
      </c>
      <c r="E33" s="254">
        <v>10</v>
      </c>
      <c r="F33" s="255"/>
      <c r="G33" s="256">
        <f>ROUND(E33*F33,2)</f>
        <v>0</v>
      </c>
      <c r="H33" s="255"/>
      <c r="I33" s="256">
        <f>ROUND(E33*H33,2)</f>
        <v>0</v>
      </c>
      <c r="J33" s="255"/>
      <c r="K33" s="256">
        <f>ROUND(E33*J33,2)</f>
        <v>0</v>
      </c>
      <c r="L33" s="256">
        <v>15</v>
      </c>
      <c r="M33" s="256">
        <f>G33*(1+L33/100)</f>
        <v>0</v>
      </c>
      <c r="N33" s="254">
        <v>2.9999999999999997E-4</v>
      </c>
      <c r="O33" s="254">
        <f>ROUND(E33*N33,2)</f>
        <v>0</v>
      </c>
      <c r="P33" s="254">
        <v>0</v>
      </c>
      <c r="Q33" s="254">
        <f>ROUND(E33*P33,2)</f>
        <v>0</v>
      </c>
      <c r="R33" s="256"/>
      <c r="S33" s="256" t="s">
        <v>421</v>
      </c>
      <c r="T33" s="257" t="s">
        <v>710</v>
      </c>
      <c r="U33" s="231">
        <v>0</v>
      </c>
      <c r="V33" s="231">
        <f>ROUND(E33*U33,2)</f>
        <v>0</v>
      </c>
      <c r="W33" s="231"/>
      <c r="X33" s="231" t="s">
        <v>208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1119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51">
        <v>24</v>
      </c>
      <c r="B34" s="252" t="s">
        <v>1729</v>
      </c>
      <c r="C34" s="265" t="s">
        <v>1730</v>
      </c>
      <c r="D34" s="253" t="s">
        <v>302</v>
      </c>
      <c r="E34" s="254">
        <v>6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4">
        <v>2.9999999999999997E-4</v>
      </c>
      <c r="O34" s="254">
        <f>ROUND(E34*N34,2)</f>
        <v>0</v>
      </c>
      <c r="P34" s="254">
        <v>0</v>
      </c>
      <c r="Q34" s="254">
        <f>ROUND(E34*P34,2)</f>
        <v>0</v>
      </c>
      <c r="R34" s="256"/>
      <c r="S34" s="256" t="s">
        <v>421</v>
      </c>
      <c r="T34" s="257" t="s">
        <v>710</v>
      </c>
      <c r="U34" s="231">
        <v>0</v>
      </c>
      <c r="V34" s="231">
        <f>ROUND(E34*U34,2)</f>
        <v>0</v>
      </c>
      <c r="W34" s="231"/>
      <c r="X34" s="231" t="s">
        <v>208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1119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51">
        <v>25</v>
      </c>
      <c r="B35" s="252" t="s">
        <v>1731</v>
      </c>
      <c r="C35" s="265" t="s">
        <v>1732</v>
      </c>
      <c r="D35" s="253" t="s">
        <v>302</v>
      </c>
      <c r="E35" s="254">
        <v>4</v>
      </c>
      <c r="F35" s="255"/>
      <c r="G35" s="256">
        <f>ROUND(E35*F35,2)</f>
        <v>0</v>
      </c>
      <c r="H35" s="255"/>
      <c r="I35" s="256">
        <f>ROUND(E35*H35,2)</f>
        <v>0</v>
      </c>
      <c r="J35" s="255"/>
      <c r="K35" s="256">
        <f>ROUND(E35*J35,2)</f>
        <v>0</v>
      </c>
      <c r="L35" s="256">
        <v>15</v>
      </c>
      <c r="M35" s="256">
        <f>G35*(1+L35/100)</f>
        <v>0</v>
      </c>
      <c r="N35" s="254">
        <v>2.4000000000000001E-4</v>
      </c>
      <c r="O35" s="254">
        <f>ROUND(E35*N35,2)</f>
        <v>0</v>
      </c>
      <c r="P35" s="254">
        <v>0</v>
      </c>
      <c r="Q35" s="254">
        <f>ROUND(E35*P35,2)</f>
        <v>0</v>
      </c>
      <c r="R35" s="256"/>
      <c r="S35" s="256" t="s">
        <v>421</v>
      </c>
      <c r="T35" s="257" t="s">
        <v>710</v>
      </c>
      <c r="U35" s="231">
        <v>0</v>
      </c>
      <c r="V35" s="231">
        <f>ROUND(E35*U35,2)</f>
        <v>0</v>
      </c>
      <c r="W35" s="231"/>
      <c r="X35" s="231" t="s">
        <v>208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1119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51">
        <v>26</v>
      </c>
      <c r="B36" s="252" t="s">
        <v>1733</v>
      </c>
      <c r="C36" s="265" t="s">
        <v>1734</v>
      </c>
      <c r="D36" s="253" t="s">
        <v>252</v>
      </c>
      <c r="E36" s="254">
        <v>189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15</v>
      </c>
      <c r="M36" s="256">
        <f>G36*(1+L36/100)</f>
        <v>0</v>
      </c>
      <c r="N36" s="254">
        <v>0</v>
      </c>
      <c r="O36" s="254">
        <f>ROUND(E36*N36,2)</f>
        <v>0</v>
      </c>
      <c r="P36" s="254">
        <v>0</v>
      </c>
      <c r="Q36" s="254">
        <f>ROUND(E36*P36,2)</f>
        <v>0</v>
      </c>
      <c r="R36" s="256"/>
      <c r="S36" s="256" t="s">
        <v>421</v>
      </c>
      <c r="T36" s="257" t="s">
        <v>710</v>
      </c>
      <c r="U36" s="231">
        <v>0</v>
      </c>
      <c r="V36" s="231">
        <f>ROUND(E36*U36,2)</f>
        <v>0</v>
      </c>
      <c r="W36" s="231"/>
      <c r="X36" s="231" t="s">
        <v>208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1119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1">
        <v>27</v>
      </c>
      <c r="B37" s="252" t="s">
        <v>1735</v>
      </c>
      <c r="C37" s="265" t="s">
        <v>1736</v>
      </c>
      <c r="D37" s="253" t="s">
        <v>499</v>
      </c>
      <c r="E37" s="254">
        <v>907.40200000000004</v>
      </c>
      <c r="F37" s="255"/>
      <c r="G37" s="256">
        <f>ROUND(E37*F37,2)</f>
        <v>0</v>
      </c>
      <c r="H37" s="255"/>
      <c r="I37" s="256">
        <f>ROUND(E37*H37,2)</f>
        <v>0</v>
      </c>
      <c r="J37" s="255"/>
      <c r="K37" s="256">
        <f>ROUND(E37*J37,2)</f>
        <v>0</v>
      </c>
      <c r="L37" s="256">
        <v>15</v>
      </c>
      <c r="M37" s="256">
        <f>G37*(1+L37/100)</f>
        <v>0</v>
      </c>
      <c r="N37" s="254">
        <v>0</v>
      </c>
      <c r="O37" s="254">
        <f>ROUND(E37*N37,2)</f>
        <v>0</v>
      </c>
      <c r="P37" s="254">
        <v>0</v>
      </c>
      <c r="Q37" s="254">
        <f>ROUND(E37*P37,2)</f>
        <v>0</v>
      </c>
      <c r="R37" s="256"/>
      <c r="S37" s="256" t="s">
        <v>421</v>
      </c>
      <c r="T37" s="257" t="s">
        <v>710</v>
      </c>
      <c r="U37" s="231">
        <v>0</v>
      </c>
      <c r="V37" s="231">
        <f>ROUND(E37*U37,2)</f>
        <v>0</v>
      </c>
      <c r="W37" s="231"/>
      <c r="X37" s="231" t="s">
        <v>208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1119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238" t="s">
        <v>202</v>
      </c>
      <c r="B38" s="239" t="s">
        <v>133</v>
      </c>
      <c r="C38" s="262" t="s">
        <v>134</v>
      </c>
      <c r="D38" s="240"/>
      <c r="E38" s="241"/>
      <c r="F38" s="242"/>
      <c r="G38" s="242">
        <f>SUMIF(AG39:AG60,"&lt;&gt;NOR",G39:G60)</f>
        <v>0</v>
      </c>
      <c r="H38" s="242"/>
      <c r="I38" s="242">
        <f>SUM(I39:I60)</f>
        <v>0</v>
      </c>
      <c r="J38" s="242"/>
      <c r="K38" s="242">
        <f>SUM(K39:K60)</f>
        <v>0</v>
      </c>
      <c r="L38" s="242"/>
      <c r="M38" s="242">
        <f>SUM(M39:M60)</f>
        <v>0</v>
      </c>
      <c r="N38" s="241"/>
      <c r="O38" s="241">
        <f>SUM(O39:O60)</f>
        <v>0.11000000000000001</v>
      </c>
      <c r="P38" s="241"/>
      <c r="Q38" s="241">
        <f>SUM(Q39:Q60)</f>
        <v>0</v>
      </c>
      <c r="R38" s="242"/>
      <c r="S38" s="242"/>
      <c r="T38" s="243"/>
      <c r="U38" s="237"/>
      <c r="V38" s="237">
        <f>SUM(V39:V60)</f>
        <v>0</v>
      </c>
      <c r="W38" s="237"/>
      <c r="X38" s="237"/>
      <c r="AG38" t="s">
        <v>203</v>
      </c>
    </row>
    <row r="39" spans="1:60" outlineLevel="1" x14ac:dyDescent="0.25">
      <c r="A39" s="251">
        <v>28</v>
      </c>
      <c r="B39" s="252" t="s">
        <v>1737</v>
      </c>
      <c r="C39" s="265" t="s">
        <v>1738</v>
      </c>
      <c r="D39" s="253" t="s">
        <v>302</v>
      </c>
      <c r="E39" s="254">
        <v>18</v>
      </c>
      <c r="F39" s="255"/>
      <c r="G39" s="256">
        <f>ROUND(E39*F39,2)</f>
        <v>0</v>
      </c>
      <c r="H39" s="255"/>
      <c r="I39" s="256">
        <f>ROUND(E39*H39,2)</f>
        <v>0</v>
      </c>
      <c r="J39" s="255"/>
      <c r="K39" s="256">
        <f>ROUND(E39*J39,2)</f>
        <v>0</v>
      </c>
      <c r="L39" s="256">
        <v>15</v>
      </c>
      <c r="M39" s="256">
        <f>G39*(1+L39/100)</f>
        <v>0</v>
      </c>
      <c r="N39" s="254">
        <v>0</v>
      </c>
      <c r="O39" s="254">
        <f>ROUND(E39*N39,2)</f>
        <v>0</v>
      </c>
      <c r="P39" s="254">
        <v>0</v>
      </c>
      <c r="Q39" s="254">
        <f>ROUND(E39*P39,2)</f>
        <v>0</v>
      </c>
      <c r="R39" s="256"/>
      <c r="S39" s="256" t="s">
        <v>421</v>
      </c>
      <c r="T39" s="257" t="s">
        <v>710</v>
      </c>
      <c r="U39" s="231">
        <v>0</v>
      </c>
      <c r="V39" s="231">
        <f>ROUND(E39*U39,2)</f>
        <v>0</v>
      </c>
      <c r="W39" s="231"/>
      <c r="X39" s="231" t="s">
        <v>208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1119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51">
        <v>29</v>
      </c>
      <c r="B40" s="252" t="s">
        <v>1739</v>
      </c>
      <c r="C40" s="265" t="s">
        <v>1740</v>
      </c>
      <c r="D40" s="253" t="s">
        <v>302</v>
      </c>
      <c r="E40" s="254">
        <v>26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4">
        <v>0</v>
      </c>
      <c r="O40" s="254">
        <f>ROUND(E40*N40,2)</f>
        <v>0</v>
      </c>
      <c r="P40" s="254">
        <v>0</v>
      </c>
      <c r="Q40" s="254">
        <f>ROUND(E40*P40,2)</f>
        <v>0</v>
      </c>
      <c r="R40" s="256"/>
      <c r="S40" s="256" t="s">
        <v>421</v>
      </c>
      <c r="T40" s="257" t="s">
        <v>710</v>
      </c>
      <c r="U40" s="231">
        <v>0</v>
      </c>
      <c r="V40" s="231">
        <f>ROUND(E40*U40,2)</f>
        <v>0</v>
      </c>
      <c r="W40" s="231"/>
      <c r="X40" s="231" t="s">
        <v>863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1505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51">
        <v>30</v>
      </c>
      <c r="B41" s="252" t="s">
        <v>1741</v>
      </c>
      <c r="C41" s="265" t="s">
        <v>1742</v>
      </c>
      <c r="D41" s="253" t="s">
        <v>302</v>
      </c>
      <c r="E41" s="254">
        <v>18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4">
        <v>0</v>
      </c>
      <c r="O41" s="254">
        <f>ROUND(E41*N41,2)</f>
        <v>0</v>
      </c>
      <c r="P41" s="254">
        <v>0</v>
      </c>
      <c r="Q41" s="254">
        <f>ROUND(E41*P41,2)</f>
        <v>0</v>
      </c>
      <c r="R41" s="256"/>
      <c r="S41" s="256" t="s">
        <v>421</v>
      </c>
      <c r="T41" s="257" t="s">
        <v>710</v>
      </c>
      <c r="U41" s="231">
        <v>0</v>
      </c>
      <c r="V41" s="231">
        <f>ROUND(E41*U41,2)</f>
        <v>0</v>
      </c>
      <c r="W41" s="231"/>
      <c r="X41" s="231" t="s">
        <v>208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1119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51">
        <v>31</v>
      </c>
      <c r="B42" s="252" t="s">
        <v>1743</v>
      </c>
      <c r="C42" s="265" t="s">
        <v>1744</v>
      </c>
      <c r="D42" s="253" t="s">
        <v>302</v>
      </c>
      <c r="E42" s="254">
        <v>4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4">
        <v>0</v>
      </c>
      <c r="O42" s="254">
        <f>ROUND(E42*N42,2)</f>
        <v>0</v>
      </c>
      <c r="P42" s="254">
        <v>0</v>
      </c>
      <c r="Q42" s="254">
        <f>ROUND(E42*P42,2)</f>
        <v>0</v>
      </c>
      <c r="R42" s="256"/>
      <c r="S42" s="256" t="s">
        <v>421</v>
      </c>
      <c r="T42" s="257" t="s">
        <v>710</v>
      </c>
      <c r="U42" s="231">
        <v>0</v>
      </c>
      <c r="V42" s="231">
        <f>ROUND(E42*U42,2)</f>
        <v>0</v>
      </c>
      <c r="W42" s="231"/>
      <c r="X42" s="231" t="s">
        <v>863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1505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51">
        <v>32</v>
      </c>
      <c r="B43" s="252" t="s">
        <v>1745</v>
      </c>
      <c r="C43" s="265" t="s">
        <v>1746</v>
      </c>
      <c r="D43" s="253" t="s">
        <v>302</v>
      </c>
      <c r="E43" s="254">
        <v>4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4">
        <v>0</v>
      </c>
      <c r="O43" s="254">
        <f>ROUND(E43*N43,2)</f>
        <v>0</v>
      </c>
      <c r="P43" s="254">
        <v>0</v>
      </c>
      <c r="Q43" s="254">
        <f>ROUND(E43*P43,2)</f>
        <v>0</v>
      </c>
      <c r="R43" s="256"/>
      <c r="S43" s="256" t="s">
        <v>421</v>
      </c>
      <c r="T43" s="257" t="s">
        <v>710</v>
      </c>
      <c r="U43" s="231">
        <v>0</v>
      </c>
      <c r="V43" s="231">
        <f>ROUND(E43*U43,2)</f>
        <v>0</v>
      </c>
      <c r="W43" s="231"/>
      <c r="X43" s="231" t="s">
        <v>863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1505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51">
        <v>33</v>
      </c>
      <c r="B44" s="252" t="s">
        <v>1747</v>
      </c>
      <c r="C44" s="265" t="s">
        <v>1748</v>
      </c>
      <c r="D44" s="253" t="s">
        <v>302</v>
      </c>
      <c r="E44" s="254">
        <v>14</v>
      </c>
      <c r="F44" s="255"/>
      <c r="G44" s="256">
        <f>ROUND(E44*F44,2)</f>
        <v>0</v>
      </c>
      <c r="H44" s="255"/>
      <c r="I44" s="256">
        <f>ROUND(E44*H44,2)</f>
        <v>0</v>
      </c>
      <c r="J44" s="255"/>
      <c r="K44" s="256">
        <f>ROUND(E44*J44,2)</f>
        <v>0</v>
      </c>
      <c r="L44" s="256">
        <v>15</v>
      </c>
      <c r="M44" s="256">
        <f>G44*(1+L44/100)</f>
        <v>0</v>
      </c>
      <c r="N44" s="254">
        <v>0</v>
      </c>
      <c r="O44" s="254">
        <f>ROUND(E44*N44,2)</f>
        <v>0</v>
      </c>
      <c r="P44" s="254">
        <v>0</v>
      </c>
      <c r="Q44" s="254">
        <f>ROUND(E44*P44,2)</f>
        <v>0</v>
      </c>
      <c r="R44" s="256"/>
      <c r="S44" s="256" t="s">
        <v>421</v>
      </c>
      <c r="T44" s="257" t="s">
        <v>710</v>
      </c>
      <c r="U44" s="231">
        <v>0</v>
      </c>
      <c r="V44" s="231">
        <f>ROUND(E44*U44,2)</f>
        <v>0</v>
      </c>
      <c r="W44" s="231"/>
      <c r="X44" s="231" t="s">
        <v>863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1505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1">
        <v>34</v>
      </c>
      <c r="B45" s="252" t="s">
        <v>1749</v>
      </c>
      <c r="C45" s="265" t="s">
        <v>1750</v>
      </c>
      <c r="D45" s="253" t="s">
        <v>302</v>
      </c>
      <c r="E45" s="254">
        <v>36</v>
      </c>
      <c r="F45" s="255"/>
      <c r="G45" s="256">
        <f>ROUND(E45*F45,2)</f>
        <v>0</v>
      </c>
      <c r="H45" s="255"/>
      <c r="I45" s="256">
        <f>ROUND(E45*H45,2)</f>
        <v>0</v>
      </c>
      <c r="J45" s="255"/>
      <c r="K45" s="256">
        <f>ROUND(E45*J45,2)</f>
        <v>0</v>
      </c>
      <c r="L45" s="256">
        <v>15</v>
      </c>
      <c r="M45" s="256">
        <f>G45*(1+L45/100)</f>
        <v>0</v>
      </c>
      <c r="N45" s="254">
        <v>0</v>
      </c>
      <c r="O45" s="254">
        <f>ROUND(E45*N45,2)</f>
        <v>0</v>
      </c>
      <c r="P45" s="254">
        <v>0</v>
      </c>
      <c r="Q45" s="254">
        <f>ROUND(E45*P45,2)</f>
        <v>0</v>
      </c>
      <c r="R45" s="256"/>
      <c r="S45" s="256" t="s">
        <v>421</v>
      </c>
      <c r="T45" s="257" t="s">
        <v>710</v>
      </c>
      <c r="U45" s="231">
        <v>0</v>
      </c>
      <c r="V45" s="231">
        <f>ROUND(E45*U45,2)</f>
        <v>0</v>
      </c>
      <c r="W45" s="231"/>
      <c r="X45" s="231" t="s">
        <v>863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1505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51">
        <v>35</v>
      </c>
      <c r="B46" s="252" t="s">
        <v>1751</v>
      </c>
      <c r="C46" s="265" t="s">
        <v>1752</v>
      </c>
      <c r="D46" s="253" t="s">
        <v>302</v>
      </c>
      <c r="E46" s="254">
        <v>1</v>
      </c>
      <c r="F46" s="255"/>
      <c r="G46" s="256">
        <f>ROUND(E46*F46,2)</f>
        <v>0</v>
      </c>
      <c r="H46" s="255"/>
      <c r="I46" s="256">
        <f>ROUND(E46*H46,2)</f>
        <v>0</v>
      </c>
      <c r="J46" s="255"/>
      <c r="K46" s="256">
        <f>ROUND(E46*J46,2)</f>
        <v>0</v>
      </c>
      <c r="L46" s="256">
        <v>15</v>
      </c>
      <c r="M46" s="256">
        <f>G46*(1+L46/100)</f>
        <v>0</v>
      </c>
      <c r="N46" s="254">
        <v>0</v>
      </c>
      <c r="O46" s="254">
        <f>ROUND(E46*N46,2)</f>
        <v>0</v>
      </c>
      <c r="P46" s="254">
        <v>0</v>
      </c>
      <c r="Q46" s="254">
        <f>ROUND(E46*P46,2)</f>
        <v>0</v>
      </c>
      <c r="R46" s="256"/>
      <c r="S46" s="256" t="s">
        <v>421</v>
      </c>
      <c r="T46" s="257" t="s">
        <v>710</v>
      </c>
      <c r="U46" s="231">
        <v>0</v>
      </c>
      <c r="V46" s="231">
        <f>ROUND(E46*U46,2)</f>
        <v>0</v>
      </c>
      <c r="W46" s="231"/>
      <c r="X46" s="231" t="s">
        <v>208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1119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51">
        <v>36</v>
      </c>
      <c r="B47" s="252" t="s">
        <v>1753</v>
      </c>
      <c r="C47" s="265" t="s">
        <v>1754</v>
      </c>
      <c r="D47" s="253" t="s">
        <v>302</v>
      </c>
      <c r="E47" s="254">
        <v>1</v>
      </c>
      <c r="F47" s="255"/>
      <c r="G47" s="256">
        <f>ROUND(E47*F47,2)</f>
        <v>0</v>
      </c>
      <c r="H47" s="255"/>
      <c r="I47" s="256">
        <f>ROUND(E47*H47,2)</f>
        <v>0</v>
      </c>
      <c r="J47" s="255"/>
      <c r="K47" s="256">
        <f>ROUND(E47*J47,2)</f>
        <v>0</v>
      </c>
      <c r="L47" s="256">
        <v>15</v>
      </c>
      <c r="M47" s="256">
        <f>G47*(1+L47/100)</f>
        <v>0</v>
      </c>
      <c r="N47" s="254">
        <v>0</v>
      </c>
      <c r="O47" s="254">
        <f>ROUND(E47*N47,2)</f>
        <v>0</v>
      </c>
      <c r="P47" s="254">
        <v>0</v>
      </c>
      <c r="Q47" s="254">
        <f>ROUND(E47*P47,2)</f>
        <v>0</v>
      </c>
      <c r="R47" s="256"/>
      <c r="S47" s="256" t="s">
        <v>421</v>
      </c>
      <c r="T47" s="257" t="s">
        <v>710</v>
      </c>
      <c r="U47" s="231">
        <v>0</v>
      </c>
      <c r="V47" s="231">
        <f>ROUND(E47*U47,2)</f>
        <v>0</v>
      </c>
      <c r="W47" s="231"/>
      <c r="X47" s="231" t="s">
        <v>863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1505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51">
        <v>37</v>
      </c>
      <c r="B48" s="252" t="s">
        <v>1755</v>
      </c>
      <c r="C48" s="265" t="s">
        <v>1756</v>
      </c>
      <c r="D48" s="253" t="s">
        <v>302</v>
      </c>
      <c r="E48" s="254">
        <v>1</v>
      </c>
      <c r="F48" s="255"/>
      <c r="G48" s="256">
        <f>ROUND(E48*F48,2)</f>
        <v>0</v>
      </c>
      <c r="H48" s="255"/>
      <c r="I48" s="256">
        <f>ROUND(E48*H48,2)</f>
        <v>0</v>
      </c>
      <c r="J48" s="255"/>
      <c r="K48" s="256">
        <f>ROUND(E48*J48,2)</f>
        <v>0</v>
      </c>
      <c r="L48" s="256">
        <v>15</v>
      </c>
      <c r="M48" s="256">
        <f>G48*(1+L48/100)</f>
        <v>0</v>
      </c>
      <c r="N48" s="254">
        <v>2.3000000000000001E-4</v>
      </c>
      <c r="O48" s="254">
        <f>ROUND(E48*N48,2)</f>
        <v>0</v>
      </c>
      <c r="P48" s="254">
        <v>0</v>
      </c>
      <c r="Q48" s="254">
        <f>ROUND(E48*P48,2)</f>
        <v>0</v>
      </c>
      <c r="R48" s="256"/>
      <c r="S48" s="256" t="s">
        <v>421</v>
      </c>
      <c r="T48" s="257" t="s">
        <v>710</v>
      </c>
      <c r="U48" s="231">
        <v>0</v>
      </c>
      <c r="V48" s="231">
        <f>ROUND(E48*U48,2)</f>
        <v>0</v>
      </c>
      <c r="W48" s="231"/>
      <c r="X48" s="231" t="s">
        <v>208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1119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51">
        <v>38</v>
      </c>
      <c r="B49" s="252" t="s">
        <v>1757</v>
      </c>
      <c r="C49" s="265" t="s">
        <v>1758</v>
      </c>
      <c r="D49" s="253" t="s">
        <v>302</v>
      </c>
      <c r="E49" s="254">
        <v>2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15</v>
      </c>
      <c r="M49" s="256">
        <f>G49*(1+L49/100)</f>
        <v>0</v>
      </c>
      <c r="N49" s="254">
        <v>3.6000000000000002E-4</v>
      </c>
      <c r="O49" s="254">
        <f>ROUND(E49*N49,2)</f>
        <v>0</v>
      </c>
      <c r="P49" s="254">
        <v>0</v>
      </c>
      <c r="Q49" s="254">
        <f>ROUND(E49*P49,2)</f>
        <v>0</v>
      </c>
      <c r="R49" s="256"/>
      <c r="S49" s="256" t="s">
        <v>421</v>
      </c>
      <c r="T49" s="257" t="s">
        <v>710</v>
      </c>
      <c r="U49" s="231">
        <v>0</v>
      </c>
      <c r="V49" s="231">
        <f>ROUND(E49*U49,2)</f>
        <v>0</v>
      </c>
      <c r="W49" s="231"/>
      <c r="X49" s="231" t="s">
        <v>208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1119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51">
        <v>39</v>
      </c>
      <c r="B50" s="252" t="s">
        <v>1759</v>
      </c>
      <c r="C50" s="265" t="s">
        <v>1760</v>
      </c>
      <c r="D50" s="253" t="s">
        <v>302</v>
      </c>
      <c r="E50" s="254">
        <v>1</v>
      </c>
      <c r="F50" s="255"/>
      <c r="G50" s="256">
        <f>ROUND(E50*F50,2)</f>
        <v>0</v>
      </c>
      <c r="H50" s="255"/>
      <c r="I50" s="256">
        <f>ROUND(E50*H50,2)</f>
        <v>0</v>
      </c>
      <c r="J50" s="255"/>
      <c r="K50" s="256">
        <f>ROUND(E50*J50,2)</f>
        <v>0</v>
      </c>
      <c r="L50" s="256">
        <v>15</v>
      </c>
      <c r="M50" s="256">
        <f>G50*(1+L50/100)</f>
        <v>0</v>
      </c>
      <c r="N50" s="254">
        <v>7.2999999999999996E-4</v>
      </c>
      <c r="O50" s="254">
        <f>ROUND(E50*N50,2)</f>
        <v>0</v>
      </c>
      <c r="P50" s="254">
        <v>0</v>
      </c>
      <c r="Q50" s="254">
        <f>ROUND(E50*P50,2)</f>
        <v>0</v>
      </c>
      <c r="R50" s="256"/>
      <c r="S50" s="256" t="s">
        <v>421</v>
      </c>
      <c r="T50" s="257" t="s">
        <v>710</v>
      </c>
      <c r="U50" s="231">
        <v>0</v>
      </c>
      <c r="V50" s="231">
        <f>ROUND(E50*U50,2)</f>
        <v>0</v>
      </c>
      <c r="W50" s="231"/>
      <c r="X50" s="231" t="s">
        <v>208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1119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51">
        <v>40</v>
      </c>
      <c r="B51" s="252" t="s">
        <v>1761</v>
      </c>
      <c r="C51" s="265" t="s">
        <v>1762</v>
      </c>
      <c r="D51" s="253" t="s">
        <v>302</v>
      </c>
      <c r="E51" s="254">
        <v>6</v>
      </c>
      <c r="F51" s="255"/>
      <c r="G51" s="256">
        <f>ROUND(E51*F51,2)</f>
        <v>0</v>
      </c>
      <c r="H51" s="255"/>
      <c r="I51" s="256">
        <f>ROUND(E51*H51,2)</f>
        <v>0</v>
      </c>
      <c r="J51" s="255"/>
      <c r="K51" s="256">
        <f>ROUND(E51*J51,2)</f>
        <v>0</v>
      </c>
      <c r="L51" s="256">
        <v>15</v>
      </c>
      <c r="M51" s="256">
        <f>G51*(1+L51/100)</f>
        <v>0</v>
      </c>
      <c r="N51" s="254">
        <v>2.7000000000000001E-3</v>
      </c>
      <c r="O51" s="254">
        <f>ROUND(E51*N51,2)</f>
        <v>0.02</v>
      </c>
      <c r="P51" s="254">
        <v>0</v>
      </c>
      <c r="Q51" s="254">
        <f>ROUND(E51*P51,2)</f>
        <v>0</v>
      </c>
      <c r="R51" s="256"/>
      <c r="S51" s="256" t="s">
        <v>421</v>
      </c>
      <c r="T51" s="257" t="s">
        <v>710</v>
      </c>
      <c r="U51" s="231">
        <v>0</v>
      </c>
      <c r="V51" s="231">
        <f>ROUND(E51*U51,2)</f>
        <v>0</v>
      </c>
      <c r="W51" s="231"/>
      <c r="X51" s="231" t="s">
        <v>208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1119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51">
        <v>41</v>
      </c>
      <c r="B52" s="252" t="s">
        <v>1763</v>
      </c>
      <c r="C52" s="265" t="s">
        <v>1764</v>
      </c>
      <c r="D52" s="253" t="s">
        <v>302</v>
      </c>
      <c r="E52" s="254">
        <v>8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4">
        <v>6.0800000000000003E-3</v>
      </c>
      <c r="O52" s="254">
        <f>ROUND(E52*N52,2)</f>
        <v>0.05</v>
      </c>
      <c r="P52" s="254">
        <v>0</v>
      </c>
      <c r="Q52" s="254">
        <f>ROUND(E52*P52,2)</f>
        <v>0</v>
      </c>
      <c r="R52" s="256"/>
      <c r="S52" s="256" t="s">
        <v>421</v>
      </c>
      <c r="T52" s="257" t="s">
        <v>710</v>
      </c>
      <c r="U52" s="231">
        <v>0</v>
      </c>
      <c r="V52" s="231">
        <f>ROUND(E52*U52,2)</f>
        <v>0</v>
      </c>
      <c r="W52" s="231"/>
      <c r="X52" s="231" t="s">
        <v>208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1119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51">
        <v>42</v>
      </c>
      <c r="B53" s="252" t="s">
        <v>1765</v>
      </c>
      <c r="C53" s="265" t="s">
        <v>1766</v>
      </c>
      <c r="D53" s="253" t="s">
        <v>302</v>
      </c>
      <c r="E53" s="254">
        <v>6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4">
        <v>2.82E-3</v>
      </c>
      <c r="O53" s="254">
        <f>ROUND(E53*N53,2)</f>
        <v>0.02</v>
      </c>
      <c r="P53" s="254">
        <v>0</v>
      </c>
      <c r="Q53" s="254">
        <f>ROUND(E53*P53,2)</f>
        <v>0</v>
      </c>
      <c r="R53" s="256"/>
      <c r="S53" s="256" t="s">
        <v>421</v>
      </c>
      <c r="T53" s="257" t="s">
        <v>710</v>
      </c>
      <c r="U53" s="231">
        <v>0</v>
      </c>
      <c r="V53" s="231">
        <f>ROUND(E53*U53,2)</f>
        <v>0</v>
      </c>
      <c r="W53" s="231"/>
      <c r="X53" s="231" t="s">
        <v>208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1119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51">
        <v>43</v>
      </c>
      <c r="B54" s="252" t="s">
        <v>1767</v>
      </c>
      <c r="C54" s="265" t="s">
        <v>1768</v>
      </c>
      <c r="D54" s="253" t="s">
        <v>302</v>
      </c>
      <c r="E54" s="254">
        <v>1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4">
        <v>5.6999999999999998E-4</v>
      </c>
      <c r="O54" s="254">
        <f>ROUND(E54*N54,2)</f>
        <v>0</v>
      </c>
      <c r="P54" s="254">
        <v>0</v>
      </c>
      <c r="Q54" s="254">
        <f>ROUND(E54*P54,2)</f>
        <v>0</v>
      </c>
      <c r="R54" s="256"/>
      <c r="S54" s="256" t="s">
        <v>421</v>
      </c>
      <c r="T54" s="257" t="s">
        <v>710</v>
      </c>
      <c r="U54" s="231">
        <v>0</v>
      </c>
      <c r="V54" s="231">
        <f>ROUND(E54*U54,2)</f>
        <v>0</v>
      </c>
      <c r="W54" s="231"/>
      <c r="X54" s="231" t="s">
        <v>208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1119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51">
        <v>44</v>
      </c>
      <c r="B55" s="252" t="s">
        <v>1769</v>
      </c>
      <c r="C55" s="265" t="s">
        <v>1770</v>
      </c>
      <c r="D55" s="253" t="s">
        <v>302</v>
      </c>
      <c r="E55" s="254">
        <v>1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4">
        <v>1.6000000000000001E-4</v>
      </c>
      <c r="O55" s="254">
        <f>ROUND(E55*N55,2)</f>
        <v>0</v>
      </c>
      <c r="P55" s="254">
        <v>0</v>
      </c>
      <c r="Q55" s="254">
        <f>ROUND(E55*P55,2)</f>
        <v>0</v>
      </c>
      <c r="R55" s="256"/>
      <c r="S55" s="256" t="s">
        <v>421</v>
      </c>
      <c r="T55" s="257" t="s">
        <v>710</v>
      </c>
      <c r="U55" s="231">
        <v>0</v>
      </c>
      <c r="V55" s="231">
        <f>ROUND(E55*U55,2)</f>
        <v>0</v>
      </c>
      <c r="W55" s="231"/>
      <c r="X55" s="231" t="s">
        <v>208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1119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51">
        <v>45</v>
      </c>
      <c r="B56" s="252" t="s">
        <v>1771</v>
      </c>
      <c r="C56" s="265" t="s">
        <v>1772</v>
      </c>
      <c r="D56" s="253" t="s">
        <v>302</v>
      </c>
      <c r="E56" s="254">
        <v>2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4">
        <v>6.8000000000000005E-4</v>
      </c>
      <c r="O56" s="254">
        <f>ROUND(E56*N56,2)</f>
        <v>0</v>
      </c>
      <c r="P56" s="254">
        <v>0</v>
      </c>
      <c r="Q56" s="254">
        <f>ROUND(E56*P56,2)</f>
        <v>0</v>
      </c>
      <c r="R56" s="256"/>
      <c r="S56" s="256" t="s">
        <v>421</v>
      </c>
      <c r="T56" s="257" t="s">
        <v>710</v>
      </c>
      <c r="U56" s="231">
        <v>0</v>
      </c>
      <c r="V56" s="231">
        <f>ROUND(E56*U56,2)</f>
        <v>0</v>
      </c>
      <c r="W56" s="231"/>
      <c r="X56" s="231" t="s">
        <v>208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1119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51">
        <v>46</v>
      </c>
      <c r="B57" s="252" t="s">
        <v>1773</v>
      </c>
      <c r="C57" s="265" t="s">
        <v>1774</v>
      </c>
      <c r="D57" s="253" t="s">
        <v>302</v>
      </c>
      <c r="E57" s="254">
        <v>6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4">
        <v>3.0000000000000001E-3</v>
      </c>
      <c r="O57" s="254">
        <f>ROUND(E57*N57,2)</f>
        <v>0.02</v>
      </c>
      <c r="P57" s="254">
        <v>0</v>
      </c>
      <c r="Q57" s="254">
        <f>ROUND(E57*P57,2)</f>
        <v>0</v>
      </c>
      <c r="R57" s="256"/>
      <c r="S57" s="256" t="s">
        <v>421</v>
      </c>
      <c r="T57" s="257" t="s">
        <v>710</v>
      </c>
      <c r="U57" s="231">
        <v>0</v>
      </c>
      <c r="V57" s="231">
        <f>ROUND(E57*U57,2)</f>
        <v>0</v>
      </c>
      <c r="W57" s="231"/>
      <c r="X57" s="231" t="s">
        <v>208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1119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51">
        <v>47</v>
      </c>
      <c r="B58" s="252" t="s">
        <v>1617</v>
      </c>
      <c r="C58" s="265" t="s">
        <v>1618</v>
      </c>
      <c r="D58" s="253" t="s">
        <v>302</v>
      </c>
      <c r="E58" s="254">
        <v>1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4">
        <v>5.2999999999999998E-4</v>
      </c>
      <c r="O58" s="254">
        <f>ROUND(E58*N58,2)</f>
        <v>0</v>
      </c>
      <c r="P58" s="254">
        <v>0</v>
      </c>
      <c r="Q58" s="254">
        <f>ROUND(E58*P58,2)</f>
        <v>0</v>
      </c>
      <c r="R58" s="256"/>
      <c r="S58" s="256" t="s">
        <v>421</v>
      </c>
      <c r="T58" s="257" t="s">
        <v>710</v>
      </c>
      <c r="U58" s="231">
        <v>0</v>
      </c>
      <c r="V58" s="231">
        <f>ROUND(E58*U58,2)</f>
        <v>0</v>
      </c>
      <c r="W58" s="231"/>
      <c r="X58" s="231" t="s">
        <v>208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1119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51">
        <v>48</v>
      </c>
      <c r="B59" s="252" t="s">
        <v>1775</v>
      </c>
      <c r="C59" s="265" t="s">
        <v>1776</v>
      </c>
      <c r="D59" s="253" t="s">
        <v>302</v>
      </c>
      <c r="E59" s="254">
        <v>1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4">
        <v>2.3800000000000002E-3</v>
      </c>
      <c r="O59" s="254">
        <f>ROUND(E59*N59,2)</f>
        <v>0</v>
      </c>
      <c r="P59" s="254">
        <v>0</v>
      </c>
      <c r="Q59" s="254">
        <f>ROUND(E59*P59,2)</f>
        <v>0</v>
      </c>
      <c r="R59" s="256"/>
      <c r="S59" s="256" t="s">
        <v>421</v>
      </c>
      <c r="T59" s="257" t="s">
        <v>710</v>
      </c>
      <c r="U59" s="231">
        <v>0</v>
      </c>
      <c r="V59" s="231">
        <f>ROUND(E59*U59,2)</f>
        <v>0</v>
      </c>
      <c r="W59" s="231"/>
      <c r="X59" s="231" t="s">
        <v>208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1119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51">
        <v>49</v>
      </c>
      <c r="B60" s="252" t="s">
        <v>1777</v>
      </c>
      <c r="C60" s="265" t="s">
        <v>1778</v>
      </c>
      <c r="D60" s="253" t="s">
        <v>499</v>
      </c>
      <c r="E60" s="254">
        <v>749.24400000000003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4">
        <v>0</v>
      </c>
      <c r="O60" s="254">
        <f>ROUND(E60*N60,2)</f>
        <v>0</v>
      </c>
      <c r="P60" s="254">
        <v>0</v>
      </c>
      <c r="Q60" s="254">
        <f>ROUND(E60*P60,2)</f>
        <v>0</v>
      </c>
      <c r="R60" s="256"/>
      <c r="S60" s="256" t="s">
        <v>421</v>
      </c>
      <c r="T60" s="257" t="s">
        <v>710</v>
      </c>
      <c r="U60" s="231">
        <v>0</v>
      </c>
      <c r="V60" s="231">
        <f>ROUND(E60*U60,2)</f>
        <v>0</v>
      </c>
      <c r="W60" s="231"/>
      <c r="X60" s="231" t="s">
        <v>208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1119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5">
      <c r="A61" s="238" t="s">
        <v>202</v>
      </c>
      <c r="B61" s="239" t="s">
        <v>135</v>
      </c>
      <c r="C61" s="262" t="s">
        <v>136</v>
      </c>
      <c r="D61" s="240"/>
      <c r="E61" s="241"/>
      <c r="F61" s="242"/>
      <c r="G61" s="242">
        <f>SUMIF(AG62:AG77,"&lt;&gt;NOR",G62:G77)</f>
        <v>0</v>
      </c>
      <c r="H61" s="242"/>
      <c r="I61" s="242">
        <f>SUM(I62:I77)</f>
        <v>0</v>
      </c>
      <c r="J61" s="242"/>
      <c r="K61" s="242">
        <f>SUM(K62:K77)</f>
        <v>0</v>
      </c>
      <c r="L61" s="242"/>
      <c r="M61" s="242">
        <f>SUM(M62:M77)</f>
        <v>0</v>
      </c>
      <c r="N61" s="241"/>
      <c r="O61" s="241">
        <f>SUM(O62:O77)</f>
        <v>0.9900000000000001</v>
      </c>
      <c r="P61" s="241"/>
      <c r="Q61" s="241">
        <f>SUM(Q62:Q77)</f>
        <v>0</v>
      </c>
      <c r="R61" s="242"/>
      <c r="S61" s="242"/>
      <c r="T61" s="243"/>
      <c r="U61" s="237"/>
      <c r="V61" s="237">
        <f>SUM(V62:V77)</f>
        <v>0</v>
      </c>
      <c r="W61" s="237"/>
      <c r="X61" s="237"/>
      <c r="AG61" t="s">
        <v>203</v>
      </c>
    </row>
    <row r="62" spans="1:60" ht="20.399999999999999" outlineLevel="1" x14ac:dyDescent="0.25">
      <c r="A62" s="251">
        <v>50</v>
      </c>
      <c r="B62" s="252" t="s">
        <v>1779</v>
      </c>
      <c r="C62" s="265" t="s">
        <v>1780</v>
      </c>
      <c r="D62" s="253" t="s">
        <v>302</v>
      </c>
      <c r="E62" s="254">
        <v>18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4">
        <v>0</v>
      </c>
      <c r="O62" s="254">
        <f>ROUND(E62*N62,2)</f>
        <v>0</v>
      </c>
      <c r="P62" s="254">
        <v>0</v>
      </c>
      <c r="Q62" s="254">
        <f>ROUND(E62*P62,2)</f>
        <v>0</v>
      </c>
      <c r="R62" s="256"/>
      <c r="S62" s="256" t="s">
        <v>421</v>
      </c>
      <c r="T62" s="257" t="s">
        <v>710</v>
      </c>
      <c r="U62" s="231">
        <v>0</v>
      </c>
      <c r="V62" s="231">
        <f>ROUND(E62*U62,2)</f>
        <v>0</v>
      </c>
      <c r="W62" s="231"/>
      <c r="X62" s="231" t="s">
        <v>208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1119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51">
        <v>51</v>
      </c>
      <c r="B63" s="252" t="s">
        <v>1781</v>
      </c>
      <c r="C63" s="265" t="s">
        <v>1782</v>
      </c>
      <c r="D63" s="253" t="s">
        <v>302</v>
      </c>
      <c r="E63" s="254">
        <v>1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4">
        <v>1.6539999999999999E-2</v>
      </c>
      <c r="O63" s="254">
        <f>ROUND(E63*N63,2)</f>
        <v>0.02</v>
      </c>
      <c r="P63" s="254">
        <v>0</v>
      </c>
      <c r="Q63" s="254">
        <f>ROUND(E63*P63,2)</f>
        <v>0</v>
      </c>
      <c r="R63" s="256"/>
      <c r="S63" s="256" t="s">
        <v>421</v>
      </c>
      <c r="T63" s="257" t="s">
        <v>710</v>
      </c>
      <c r="U63" s="231">
        <v>0</v>
      </c>
      <c r="V63" s="231">
        <f>ROUND(E63*U63,2)</f>
        <v>0</v>
      </c>
      <c r="W63" s="231"/>
      <c r="X63" s="231" t="s">
        <v>208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1119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51">
        <v>52</v>
      </c>
      <c r="B64" s="252" t="s">
        <v>1783</v>
      </c>
      <c r="C64" s="265" t="s">
        <v>1784</v>
      </c>
      <c r="D64" s="253" t="s">
        <v>302</v>
      </c>
      <c r="E64" s="254">
        <v>2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4">
        <v>4.2639999999999997E-2</v>
      </c>
      <c r="O64" s="254">
        <f>ROUND(E64*N64,2)</f>
        <v>0.09</v>
      </c>
      <c r="P64" s="254">
        <v>0</v>
      </c>
      <c r="Q64" s="254">
        <f>ROUND(E64*P64,2)</f>
        <v>0</v>
      </c>
      <c r="R64" s="256"/>
      <c r="S64" s="256" t="s">
        <v>421</v>
      </c>
      <c r="T64" s="257" t="s">
        <v>710</v>
      </c>
      <c r="U64" s="231">
        <v>0</v>
      </c>
      <c r="V64" s="231">
        <f>ROUND(E64*U64,2)</f>
        <v>0</v>
      </c>
      <c r="W64" s="231"/>
      <c r="X64" s="231" t="s">
        <v>208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1119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51">
        <v>53</v>
      </c>
      <c r="B65" s="252" t="s">
        <v>1785</v>
      </c>
      <c r="C65" s="265" t="s">
        <v>1786</v>
      </c>
      <c r="D65" s="253" t="s">
        <v>302</v>
      </c>
      <c r="E65" s="254">
        <v>1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4">
        <v>2.1319999999999999E-2</v>
      </c>
      <c r="O65" s="254">
        <f>ROUND(E65*N65,2)</f>
        <v>0.02</v>
      </c>
      <c r="P65" s="254">
        <v>0</v>
      </c>
      <c r="Q65" s="254">
        <f>ROUND(E65*P65,2)</f>
        <v>0</v>
      </c>
      <c r="R65" s="256"/>
      <c r="S65" s="256" t="s">
        <v>421</v>
      </c>
      <c r="T65" s="257" t="s">
        <v>710</v>
      </c>
      <c r="U65" s="231">
        <v>0</v>
      </c>
      <c r="V65" s="231">
        <f>ROUND(E65*U65,2)</f>
        <v>0</v>
      </c>
      <c r="W65" s="231"/>
      <c r="X65" s="231" t="s">
        <v>863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1505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51">
        <v>54</v>
      </c>
      <c r="B66" s="252" t="s">
        <v>1787</v>
      </c>
      <c r="C66" s="265" t="s">
        <v>1788</v>
      </c>
      <c r="D66" s="253" t="s">
        <v>302</v>
      </c>
      <c r="E66" s="254">
        <v>1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4">
        <v>1.942E-2</v>
      </c>
      <c r="O66" s="254">
        <f>ROUND(E66*N66,2)</f>
        <v>0.02</v>
      </c>
      <c r="P66" s="254">
        <v>0</v>
      </c>
      <c r="Q66" s="254">
        <f>ROUND(E66*P66,2)</f>
        <v>0</v>
      </c>
      <c r="R66" s="256"/>
      <c r="S66" s="256" t="s">
        <v>421</v>
      </c>
      <c r="T66" s="257" t="s">
        <v>710</v>
      </c>
      <c r="U66" s="231">
        <v>0</v>
      </c>
      <c r="V66" s="231">
        <f>ROUND(E66*U66,2)</f>
        <v>0</v>
      </c>
      <c r="W66" s="231"/>
      <c r="X66" s="231" t="s">
        <v>208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1119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30.6" outlineLevel="1" x14ac:dyDescent="0.25">
      <c r="A67" s="251">
        <v>55</v>
      </c>
      <c r="B67" s="252" t="s">
        <v>1789</v>
      </c>
      <c r="C67" s="265" t="s">
        <v>1790</v>
      </c>
      <c r="D67" s="253" t="s">
        <v>302</v>
      </c>
      <c r="E67" s="254">
        <v>1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4">
        <v>3.6639999999999999E-2</v>
      </c>
      <c r="O67" s="254">
        <f>ROUND(E67*N67,2)</f>
        <v>0.04</v>
      </c>
      <c r="P67" s="254">
        <v>0</v>
      </c>
      <c r="Q67" s="254">
        <f>ROUND(E67*P67,2)</f>
        <v>0</v>
      </c>
      <c r="R67" s="256"/>
      <c r="S67" s="256" t="s">
        <v>421</v>
      </c>
      <c r="T67" s="257" t="s">
        <v>710</v>
      </c>
      <c r="U67" s="231">
        <v>0</v>
      </c>
      <c r="V67" s="231">
        <f>ROUND(E67*U67,2)</f>
        <v>0</v>
      </c>
      <c r="W67" s="231"/>
      <c r="X67" s="231" t="s">
        <v>208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1119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.399999999999999" outlineLevel="1" x14ac:dyDescent="0.25">
      <c r="A68" s="251">
        <v>56</v>
      </c>
      <c r="B68" s="252" t="s">
        <v>1791</v>
      </c>
      <c r="C68" s="265" t="s">
        <v>1792</v>
      </c>
      <c r="D68" s="253" t="s">
        <v>302</v>
      </c>
      <c r="E68" s="254">
        <v>2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4">
        <v>8.4760000000000002E-2</v>
      </c>
      <c r="O68" s="254">
        <f>ROUND(E68*N68,2)</f>
        <v>0.17</v>
      </c>
      <c r="P68" s="254">
        <v>0</v>
      </c>
      <c r="Q68" s="254">
        <f>ROUND(E68*P68,2)</f>
        <v>0</v>
      </c>
      <c r="R68" s="256"/>
      <c r="S68" s="256" t="s">
        <v>421</v>
      </c>
      <c r="T68" s="257" t="s">
        <v>710</v>
      </c>
      <c r="U68" s="231">
        <v>0</v>
      </c>
      <c r="V68" s="231">
        <f>ROUND(E68*U68,2)</f>
        <v>0</v>
      </c>
      <c r="W68" s="231"/>
      <c r="X68" s="231" t="s">
        <v>208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1119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30.6" outlineLevel="1" x14ac:dyDescent="0.25">
      <c r="A69" s="251">
        <v>57</v>
      </c>
      <c r="B69" s="252" t="s">
        <v>1793</v>
      </c>
      <c r="C69" s="265" t="s">
        <v>1794</v>
      </c>
      <c r="D69" s="253" t="s">
        <v>302</v>
      </c>
      <c r="E69" s="254">
        <v>1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4">
        <v>4.8120000000000003E-2</v>
      </c>
      <c r="O69" s="254">
        <f>ROUND(E69*N69,2)</f>
        <v>0.05</v>
      </c>
      <c r="P69" s="254">
        <v>0</v>
      </c>
      <c r="Q69" s="254">
        <f>ROUND(E69*P69,2)</f>
        <v>0</v>
      </c>
      <c r="R69" s="256"/>
      <c r="S69" s="256" t="s">
        <v>421</v>
      </c>
      <c r="T69" s="257" t="s">
        <v>710</v>
      </c>
      <c r="U69" s="231">
        <v>0</v>
      </c>
      <c r="V69" s="231">
        <f>ROUND(E69*U69,2)</f>
        <v>0</v>
      </c>
      <c r="W69" s="231"/>
      <c r="X69" s="231" t="s">
        <v>208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1119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30.6" outlineLevel="1" x14ac:dyDescent="0.25">
      <c r="A70" s="251">
        <v>58</v>
      </c>
      <c r="B70" s="252" t="s">
        <v>1795</v>
      </c>
      <c r="C70" s="265" t="s">
        <v>1796</v>
      </c>
      <c r="D70" s="253" t="s">
        <v>302</v>
      </c>
      <c r="E70" s="254">
        <v>1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4">
        <v>5.8599999999999999E-2</v>
      </c>
      <c r="O70" s="254">
        <f>ROUND(E70*N70,2)</f>
        <v>0.06</v>
      </c>
      <c r="P70" s="254">
        <v>0</v>
      </c>
      <c r="Q70" s="254">
        <f>ROUND(E70*P70,2)</f>
        <v>0</v>
      </c>
      <c r="R70" s="256"/>
      <c r="S70" s="256" t="s">
        <v>421</v>
      </c>
      <c r="T70" s="257" t="s">
        <v>710</v>
      </c>
      <c r="U70" s="231">
        <v>0</v>
      </c>
      <c r="V70" s="231">
        <f>ROUND(E70*U70,2)</f>
        <v>0</v>
      </c>
      <c r="W70" s="231"/>
      <c r="X70" s="231" t="s">
        <v>208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1119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51">
        <v>59</v>
      </c>
      <c r="B71" s="252" t="s">
        <v>1797</v>
      </c>
      <c r="C71" s="265" t="s">
        <v>1798</v>
      </c>
      <c r="D71" s="253" t="s">
        <v>302</v>
      </c>
      <c r="E71" s="254">
        <v>1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4">
        <v>2.01E-2</v>
      </c>
      <c r="O71" s="254">
        <f>ROUND(E71*N71,2)</f>
        <v>0.02</v>
      </c>
      <c r="P71" s="254">
        <v>0</v>
      </c>
      <c r="Q71" s="254">
        <f>ROUND(E71*P71,2)</f>
        <v>0</v>
      </c>
      <c r="R71" s="256"/>
      <c r="S71" s="256" t="s">
        <v>421</v>
      </c>
      <c r="T71" s="257" t="s">
        <v>710</v>
      </c>
      <c r="U71" s="231">
        <v>0</v>
      </c>
      <c r="V71" s="231">
        <f>ROUND(E71*U71,2)</f>
        <v>0</v>
      </c>
      <c r="W71" s="231"/>
      <c r="X71" s="231" t="s">
        <v>208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1119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0.6" outlineLevel="1" x14ac:dyDescent="0.25">
      <c r="A72" s="251">
        <v>60</v>
      </c>
      <c r="B72" s="252" t="s">
        <v>1799</v>
      </c>
      <c r="C72" s="265" t="s">
        <v>1800</v>
      </c>
      <c r="D72" s="253" t="s">
        <v>302</v>
      </c>
      <c r="E72" s="254">
        <v>1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4">
        <v>2.368E-2</v>
      </c>
      <c r="O72" s="254">
        <f>ROUND(E72*N72,2)</f>
        <v>0.02</v>
      </c>
      <c r="P72" s="254">
        <v>0</v>
      </c>
      <c r="Q72" s="254">
        <f>ROUND(E72*P72,2)</f>
        <v>0</v>
      </c>
      <c r="R72" s="256"/>
      <c r="S72" s="256" t="s">
        <v>421</v>
      </c>
      <c r="T72" s="257" t="s">
        <v>710</v>
      </c>
      <c r="U72" s="231">
        <v>0</v>
      </c>
      <c r="V72" s="231">
        <f>ROUND(E72*U72,2)</f>
        <v>0</v>
      </c>
      <c r="W72" s="231"/>
      <c r="X72" s="231" t="s">
        <v>208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1119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0.6" outlineLevel="1" x14ac:dyDescent="0.25">
      <c r="A73" s="251">
        <v>61</v>
      </c>
      <c r="B73" s="252" t="s">
        <v>1801</v>
      </c>
      <c r="C73" s="265" t="s">
        <v>1802</v>
      </c>
      <c r="D73" s="253" t="s">
        <v>302</v>
      </c>
      <c r="E73" s="254">
        <v>1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4">
        <v>3.4479999999999997E-2</v>
      </c>
      <c r="O73" s="254">
        <f>ROUND(E73*N73,2)</f>
        <v>0.03</v>
      </c>
      <c r="P73" s="254">
        <v>0</v>
      </c>
      <c r="Q73" s="254">
        <f>ROUND(E73*P73,2)</f>
        <v>0</v>
      </c>
      <c r="R73" s="256"/>
      <c r="S73" s="256" t="s">
        <v>421</v>
      </c>
      <c r="T73" s="257" t="s">
        <v>710</v>
      </c>
      <c r="U73" s="231">
        <v>0</v>
      </c>
      <c r="V73" s="231">
        <f>ROUND(E73*U73,2)</f>
        <v>0</v>
      </c>
      <c r="W73" s="231"/>
      <c r="X73" s="231" t="s">
        <v>208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1119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30.6" outlineLevel="1" x14ac:dyDescent="0.25">
      <c r="A74" s="251">
        <v>62</v>
      </c>
      <c r="B74" s="252" t="s">
        <v>1803</v>
      </c>
      <c r="C74" s="265" t="s">
        <v>1804</v>
      </c>
      <c r="D74" s="253" t="s">
        <v>302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4">
        <v>4.5240000000000002E-2</v>
      </c>
      <c r="O74" s="254">
        <f>ROUND(E74*N74,2)</f>
        <v>0.05</v>
      </c>
      <c r="P74" s="254">
        <v>0</v>
      </c>
      <c r="Q74" s="254">
        <f>ROUND(E74*P74,2)</f>
        <v>0</v>
      </c>
      <c r="R74" s="256"/>
      <c r="S74" s="256" t="s">
        <v>421</v>
      </c>
      <c r="T74" s="257" t="s">
        <v>710</v>
      </c>
      <c r="U74" s="231">
        <v>0</v>
      </c>
      <c r="V74" s="231">
        <f>ROUND(E74*U74,2)</f>
        <v>0</v>
      </c>
      <c r="W74" s="231"/>
      <c r="X74" s="231" t="s">
        <v>208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1119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51">
        <v>63</v>
      </c>
      <c r="B75" s="252" t="s">
        <v>1805</v>
      </c>
      <c r="C75" s="265" t="s">
        <v>1806</v>
      </c>
      <c r="D75" s="253" t="s">
        <v>302</v>
      </c>
      <c r="E75" s="254">
        <v>18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4">
        <v>0</v>
      </c>
      <c r="O75" s="254">
        <f>ROUND(E75*N75,2)</f>
        <v>0</v>
      </c>
      <c r="P75" s="254">
        <v>0</v>
      </c>
      <c r="Q75" s="254">
        <f>ROUND(E75*P75,2)</f>
        <v>0</v>
      </c>
      <c r="R75" s="256"/>
      <c r="S75" s="256" t="s">
        <v>421</v>
      </c>
      <c r="T75" s="257" t="s">
        <v>710</v>
      </c>
      <c r="U75" s="231">
        <v>0</v>
      </c>
      <c r="V75" s="231">
        <f>ROUND(E75*U75,2)</f>
        <v>0</v>
      </c>
      <c r="W75" s="231"/>
      <c r="X75" s="231" t="s">
        <v>208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1119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51">
        <v>64</v>
      </c>
      <c r="B76" s="252" t="s">
        <v>1807</v>
      </c>
      <c r="C76" s="265" t="s">
        <v>1808</v>
      </c>
      <c r="D76" s="253" t="s">
        <v>302</v>
      </c>
      <c r="E76" s="254">
        <v>4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4">
        <v>0.1004</v>
      </c>
      <c r="O76" s="254">
        <f>ROUND(E76*N76,2)</f>
        <v>0.4</v>
      </c>
      <c r="P76" s="254">
        <v>0</v>
      </c>
      <c r="Q76" s="254">
        <f>ROUND(E76*P76,2)</f>
        <v>0</v>
      </c>
      <c r="R76" s="256"/>
      <c r="S76" s="256" t="s">
        <v>421</v>
      </c>
      <c r="T76" s="257" t="s">
        <v>710</v>
      </c>
      <c r="U76" s="231">
        <v>0</v>
      </c>
      <c r="V76" s="231">
        <f>ROUND(E76*U76,2)</f>
        <v>0</v>
      </c>
      <c r="W76" s="231"/>
      <c r="X76" s="231" t="s">
        <v>208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1119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51">
        <v>65</v>
      </c>
      <c r="B77" s="252" t="s">
        <v>1809</v>
      </c>
      <c r="C77" s="265" t="s">
        <v>1810</v>
      </c>
      <c r="D77" s="253" t="s">
        <v>499</v>
      </c>
      <c r="E77" s="254">
        <v>798.74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4">
        <v>0</v>
      </c>
      <c r="O77" s="254">
        <f>ROUND(E77*N77,2)</f>
        <v>0</v>
      </c>
      <c r="P77" s="254">
        <v>0</v>
      </c>
      <c r="Q77" s="254">
        <f>ROUND(E77*P77,2)</f>
        <v>0</v>
      </c>
      <c r="R77" s="256"/>
      <c r="S77" s="256" t="s">
        <v>421</v>
      </c>
      <c r="T77" s="257" t="s">
        <v>710</v>
      </c>
      <c r="U77" s="231">
        <v>0</v>
      </c>
      <c r="V77" s="231">
        <f>ROUND(E77*U77,2)</f>
        <v>0</v>
      </c>
      <c r="W77" s="231"/>
      <c r="X77" s="231" t="s">
        <v>208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1119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5">
      <c r="A78" s="238" t="s">
        <v>202</v>
      </c>
      <c r="B78" s="239" t="s">
        <v>106</v>
      </c>
      <c r="C78" s="262" t="s">
        <v>107</v>
      </c>
      <c r="D78" s="240"/>
      <c r="E78" s="241"/>
      <c r="F78" s="242"/>
      <c r="G78" s="242">
        <f>SUMIF(AG79:AG85,"&lt;&gt;NOR",G79:G85)</f>
        <v>0</v>
      </c>
      <c r="H78" s="242"/>
      <c r="I78" s="242">
        <f>SUM(I79:I85)</f>
        <v>0</v>
      </c>
      <c r="J78" s="242"/>
      <c r="K78" s="242">
        <f>SUM(K79:K85)</f>
        <v>0</v>
      </c>
      <c r="L78" s="242"/>
      <c r="M78" s="242">
        <f>SUM(M79:M85)</f>
        <v>0</v>
      </c>
      <c r="N78" s="241"/>
      <c r="O78" s="241">
        <f>SUM(O79:O85)</f>
        <v>0</v>
      </c>
      <c r="P78" s="241"/>
      <c r="Q78" s="241">
        <f>SUM(Q79:Q85)</f>
        <v>0</v>
      </c>
      <c r="R78" s="242"/>
      <c r="S78" s="242"/>
      <c r="T78" s="243"/>
      <c r="U78" s="237"/>
      <c r="V78" s="237">
        <f>SUM(V79:V85)</f>
        <v>0</v>
      </c>
      <c r="W78" s="237"/>
      <c r="X78" s="237"/>
      <c r="AG78" t="s">
        <v>203</v>
      </c>
    </row>
    <row r="79" spans="1:60" outlineLevel="1" x14ac:dyDescent="0.25">
      <c r="A79" s="251">
        <v>66</v>
      </c>
      <c r="B79" s="252" t="s">
        <v>1473</v>
      </c>
      <c r="C79" s="265" t="s">
        <v>1474</v>
      </c>
      <c r="D79" s="253" t="s">
        <v>1475</v>
      </c>
      <c r="E79" s="254">
        <v>42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4">
        <v>0</v>
      </c>
      <c r="O79" s="254">
        <f>ROUND(E79*N79,2)</f>
        <v>0</v>
      </c>
      <c r="P79" s="254">
        <v>0</v>
      </c>
      <c r="Q79" s="254">
        <f>ROUND(E79*P79,2)</f>
        <v>0</v>
      </c>
      <c r="R79" s="256"/>
      <c r="S79" s="256" t="s">
        <v>421</v>
      </c>
      <c r="T79" s="257" t="s">
        <v>710</v>
      </c>
      <c r="U79" s="231">
        <v>0</v>
      </c>
      <c r="V79" s="231">
        <f>ROUND(E79*U79,2)</f>
        <v>0</v>
      </c>
      <c r="W79" s="231"/>
      <c r="X79" s="231" t="s">
        <v>208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1476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51">
        <v>67</v>
      </c>
      <c r="B80" s="252" t="s">
        <v>1477</v>
      </c>
      <c r="C80" s="265" t="s">
        <v>1478</v>
      </c>
      <c r="D80" s="253" t="s">
        <v>1475</v>
      </c>
      <c r="E80" s="254">
        <v>28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4">
        <v>0</v>
      </c>
      <c r="O80" s="254">
        <f>ROUND(E80*N80,2)</f>
        <v>0</v>
      </c>
      <c r="P80" s="254">
        <v>0</v>
      </c>
      <c r="Q80" s="254">
        <f>ROUND(E80*P80,2)</f>
        <v>0</v>
      </c>
      <c r="R80" s="256"/>
      <c r="S80" s="256" t="s">
        <v>421</v>
      </c>
      <c r="T80" s="257" t="s">
        <v>710</v>
      </c>
      <c r="U80" s="231">
        <v>0</v>
      </c>
      <c r="V80" s="231">
        <f>ROUND(E80*U80,2)</f>
        <v>0</v>
      </c>
      <c r="W80" s="231"/>
      <c r="X80" s="231" t="s">
        <v>208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1476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51">
        <v>68</v>
      </c>
      <c r="B81" s="252" t="s">
        <v>1811</v>
      </c>
      <c r="C81" s="265" t="s">
        <v>1812</v>
      </c>
      <c r="D81" s="253" t="s">
        <v>1475</v>
      </c>
      <c r="E81" s="254">
        <v>36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4">
        <v>0</v>
      </c>
      <c r="O81" s="254">
        <f>ROUND(E81*N81,2)</f>
        <v>0</v>
      </c>
      <c r="P81" s="254">
        <v>0</v>
      </c>
      <c r="Q81" s="254">
        <f>ROUND(E81*P81,2)</f>
        <v>0</v>
      </c>
      <c r="R81" s="256"/>
      <c r="S81" s="256" t="s">
        <v>421</v>
      </c>
      <c r="T81" s="257" t="s">
        <v>710</v>
      </c>
      <c r="U81" s="231">
        <v>0</v>
      </c>
      <c r="V81" s="231">
        <f>ROUND(E81*U81,2)</f>
        <v>0</v>
      </c>
      <c r="W81" s="231"/>
      <c r="X81" s="231" t="s">
        <v>208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1476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51">
        <v>69</v>
      </c>
      <c r="B82" s="252" t="s">
        <v>1481</v>
      </c>
      <c r="C82" s="265" t="s">
        <v>1484</v>
      </c>
      <c r="D82" s="253" t="s">
        <v>302</v>
      </c>
      <c r="E82" s="254">
        <v>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4">
        <v>0</v>
      </c>
      <c r="O82" s="254">
        <f>ROUND(E82*N82,2)</f>
        <v>0</v>
      </c>
      <c r="P82" s="254">
        <v>0</v>
      </c>
      <c r="Q82" s="254">
        <f>ROUND(E82*P82,2)</f>
        <v>0</v>
      </c>
      <c r="R82" s="256"/>
      <c r="S82" s="256" t="s">
        <v>421</v>
      </c>
      <c r="T82" s="257" t="s">
        <v>710</v>
      </c>
      <c r="U82" s="231">
        <v>0</v>
      </c>
      <c r="V82" s="231">
        <f>ROUND(E82*U82,2)</f>
        <v>0</v>
      </c>
      <c r="W82" s="231"/>
      <c r="X82" s="231" t="s">
        <v>208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1476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51">
        <v>70</v>
      </c>
      <c r="B83" s="252" t="s">
        <v>1669</v>
      </c>
      <c r="C83" s="265" t="s">
        <v>1482</v>
      </c>
      <c r="D83" s="253" t="s">
        <v>302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4">
        <v>0</v>
      </c>
      <c r="O83" s="254">
        <f>ROUND(E83*N83,2)</f>
        <v>0</v>
      </c>
      <c r="P83" s="254">
        <v>0</v>
      </c>
      <c r="Q83" s="254">
        <f>ROUND(E83*P83,2)</f>
        <v>0</v>
      </c>
      <c r="R83" s="256"/>
      <c r="S83" s="256" t="s">
        <v>421</v>
      </c>
      <c r="T83" s="257" t="s">
        <v>710</v>
      </c>
      <c r="U83" s="231">
        <v>0</v>
      </c>
      <c r="V83" s="231">
        <f>ROUND(E83*U83,2)</f>
        <v>0</v>
      </c>
      <c r="W83" s="231"/>
      <c r="X83" s="231" t="s">
        <v>208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1476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51">
        <v>71</v>
      </c>
      <c r="B84" s="252" t="s">
        <v>1483</v>
      </c>
      <c r="C84" s="265" t="s">
        <v>1813</v>
      </c>
      <c r="D84" s="253" t="s">
        <v>1475</v>
      </c>
      <c r="E84" s="254">
        <v>36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4">
        <v>0</v>
      </c>
      <c r="O84" s="254">
        <f>ROUND(E84*N84,2)</f>
        <v>0</v>
      </c>
      <c r="P84" s="254">
        <v>0</v>
      </c>
      <c r="Q84" s="254">
        <f>ROUND(E84*P84,2)</f>
        <v>0</v>
      </c>
      <c r="R84" s="256"/>
      <c r="S84" s="256" t="s">
        <v>421</v>
      </c>
      <c r="T84" s="257" t="s">
        <v>710</v>
      </c>
      <c r="U84" s="231">
        <v>0</v>
      </c>
      <c r="V84" s="231">
        <f>ROUND(E84*U84,2)</f>
        <v>0</v>
      </c>
      <c r="W84" s="231"/>
      <c r="X84" s="231" t="s">
        <v>208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1476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4">
        <v>72</v>
      </c>
      <c r="B85" s="245" t="s">
        <v>1675</v>
      </c>
      <c r="C85" s="263" t="s">
        <v>1814</v>
      </c>
      <c r="D85" s="246" t="s">
        <v>302</v>
      </c>
      <c r="E85" s="247">
        <v>1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15</v>
      </c>
      <c r="M85" s="249">
        <f>G85*(1+L85/100)</f>
        <v>0</v>
      </c>
      <c r="N85" s="247">
        <v>0</v>
      </c>
      <c r="O85" s="247">
        <f>ROUND(E85*N85,2)</f>
        <v>0</v>
      </c>
      <c r="P85" s="247">
        <v>0</v>
      </c>
      <c r="Q85" s="247">
        <f>ROUND(E85*P85,2)</f>
        <v>0</v>
      </c>
      <c r="R85" s="249"/>
      <c r="S85" s="249" t="s">
        <v>421</v>
      </c>
      <c r="T85" s="250" t="s">
        <v>710</v>
      </c>
      <c r="U85" s="231">
        <v>0</v>
      </c>
      <c r="V85" s="231">
        <f>ROUND(E85*U85,2)</f>
        <v>0</v>
      </c>
      <c r="W85" s="231"/>
      <c r="X85" s="231" t="s">
        <v>208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1476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5">
      <c r="A86" s="3"/>
      <c r="B86" s="4"/>
      <c r="C86" s="269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v>15</v>
      </c>
      <c r="AF86">
        <v>21</v>
      </c>
      <c r="AG86" t="s">
        <v>189</v>
      </c>
    </row>
    <row r="87" spans="1:60" x14ac:dyDescent="0.25">
      <c r="A87" s="213"/>
      <c r="B87" s="214" t="s">
        <v>31</v>
      </c>
      <c r="C87" s="270"/>
      <c r="D87" s="215"/>
      <c r="E87" s="216"/>
      <c r="F87" s="216"/>
      <c r="G87" s="261">
        <f>G8+G15+G26+G38+G61+G78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f>SUMIF(L7:L85,AE86,G7:G85)</f>
        <v>0</v>
      </c>
      <c r="AF87">
        <f>SUMIF(L7:L85,AF86,G7:G85)</f>
        <v>0</v>
      </c>
      <c r="AG87" t="s">
        <v>590</v>
      </c>
    </row>
    <row r="88" spans="1:60" x14ac:dyDescent="0.25">
      <c r="A88" s="3"/>
      <c r="B88" s="4"/>
      <c r="C88" s="269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60" x14ac:dyDescent="0.25">
      <c r="A89" s="3"/>
      <c r="B89" s="4"/>
      <c r="C89" s="269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60" x14ac:dyDescent="0.25">
      <c r="A90" s="217" t="s">
        <v>591</v>
      </c>
      <c r="B90" s="217"/>
      <c r="C90" s="271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60" x14ac:dyDescent="0.25">
      <c r="A91" s="218"/>
      <c r="B91" s="219"/>
      <c r="C91" s="272"/>
      <c r="D91" s="219"/>
      <c r="E91" s="219"/>
      <c r="F91" s="219"/>
      <c r="G91" s="22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G91" t="s">
        <v>592</v>
      </c>
    </row>
    <row r="92" spans="1:60" x14ac:dyDescent="0.25">
      <c r="A92" s="221"/>
      <c r="B92" s="222"/>
      <c r="C92" s="273"/>
      <c r="D92" s="222"/>
      <c r="E92" s="222"/>
      <c r="F92" s="222"/>
      <c r="G92" s="22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A93" s="221"/>
      <c r="B93" s="222"/>
      <c r="C93" s="273"/>
      <c r="D93" s="222"/>
      <c r="E93" s="222"/>
      <c r="F93" s="222"/>
      <c r="G93" s="22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5">
      <c r="A94" s="221"/>
      <c r="B94" s="222"/>
      <c r="C94" s="273"/>
      <c r="D94" s="222"/>
      <c r="E94" s="222"/>
      <c r="F94" s="222"/>
      <c r="G94" s="22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5">
      <c r="A95" s="224"/>
      <c r="B95" s="225"/>
      <c r="C95" s="274"/>
      <c r="D95" s="225"/>
      <c r="E95" s="225"/>
      <c r="F95" s="225"/>
      <c r="G95" s="22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5">
      <c r="A96" s="3"/>
      <c r="B96" s="4"/>
      <c r="C96" s="26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3:33" x14ac:dyDescent="0.25">
      <c r="C97" s="275"/>
      <c r="D97" s="10"/>
      <c r="AG97" t="s">
        <v>593</v>
      </c>
    </row>
    <row r="98" spans="3:33" x14ac:dyDescent="0.25">
      <c r="D98" s="10"/>
    </row>
    <row r="99" spans="3:33" x14ac:dyDescent="0.25">
      <c r="D99" s="10"/>
    </row>
    <row r="100" spans="3:33" x14ac:dyDescent="0.25">
      <c r="D100" s="10"/>
    </row>
    <row r="101" spans="3:33" x14ac:dyDescent="0.25">
      <c r="D101" s="10"/>
    </row>
    <row r="102" spans="3:33" x14ac:dyDescent="0.25">
      <c r="D102" s="10"/>
    </row>
    <row r="103" spans="3:33" x14ac:dyDescent="0.25">
      <c r="D103" s="10"/>
    </row>
    <row r="104" spans="3:33" x14ac:dyDescent="0.25">
      <c r="D104" s="10"/>
    </row>
    <row r="105" spans="3:33" x14ac:dyDescent="0.25">
      <c r="D105" s="10"/>
    </row>
    <row r="106" spans="3:33" x14ac:dyDescent="0.25">
      <c r="D106" s="10"/>
    </row>
    <row r="107" spans="3:33" x14ac:dyDescent="0.25">
      <c r="D107" s="10"/>
    </row>
    <row r="108" spans="3:33" x14ac:dyDescent="0.25">
      <c r="D108" s="10"/>
    </row>
    <row r="109" spans="3:33" x14ac:dyDescent="0.25">
      <c r="D109" s="10"/>
    </row>
    <row r="110" spans="3:33" x14ac:dyDescent="0.25">
      <c r="D110" s="10"/>
    </row>
    <row r="111" spans="3:33" x14ac:dyDescent="0.25">
      <c r="D111" s="10"/>
    </row>
    <row r="112" spans="3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90:C90"/>
    <mergeCell ref="A91:G95"/>
  </mergeCells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BE72-5C7B-4931-96C6-99B85846D4C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177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178</v>
      </c>
    </row>
    <row r="3" spans="1:60" ht="25.05" customHeight="1" x14ac:dyDescent="0.25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5" t="s">
        <v>178</v>
      </c>
      <c r="AG3" t="s">
        <v>179</v>
      </c>
    </row>
    <row r="4" spans="1:60" ht="25.05" customHeight="1" x14ac:dyDescent="0.25">
      <c r="A4" s="200" t="s">
        <v>10</v>
      </c>
      <c r="B4" s="201" t="s">
        <v>56</v>
      </c>
      <c r="C4" s="202" t="s">
        <v>57</v>
      </c>
      <c r="D4" s="203"/>
      <c r="E4" s="203"/>
      <c r="F4" s="203"/>
      <c r="G4" s="204"/>
      <c r="AG4" t="s">
        <v>180</v>
      </c>
    </row>
    <row r="5" spans="1:60" x14ac:dyDescent="0.25">
      <c r="D5" s="10"/>
    </row>
    <row r="6" spans="1:60" ht="39.6" x14ac:dyDescent="0.25">
      <c r="A6" s="206" t="s">
        <v>181</v>
      </c>
      <c r="B6" s="208" t="s">
        <v>182</v>
      </c>
      <c r="C6" s="208" t="s">
        <v>183</v>
      </c>
      <c r="D6" s="207" t="s">
        <v>184</v>
      </c>
      <c r="E6" s="206" t="s">
        <v>185</v>
      </c>
      <c r="F6" s="205" t="s">
        <v>186</v>
      </c>
      <c r="G6" s="206" t="s">
        <v>31</v>
      </c>
      <c r="H6" s="209" t="s">
        <v>32</v>
      </c>
      <c r="I6" s="209" t="s">
        <v>187</v>
      </c>
      <c r="J6" s="209" t="s">
        <v>33</v>
      </c>
      <c r="K6" s="209" t="s">
        <v>188</v>
      </c>
      <c r="L6" s="209" t="s">
        <v>189</v>
      </c>
      <c r="M6" s="209" t="s">
        <v>190</v>
      </c>
      <c r="N6" s="209" t="s">
        <v>191</v>
      </c>
      <c r="O6" s="209" t="s">
        <v>192</v>
      </c>
      <c r="P6" s="209" t="s">
        <v>193</v>
      </c>
      <c r="Q6" s="209" t="s">
        <v>194</v>
      </c>
      <c r="R6" s="209" t="s">
        <v>195</v>
      </c>
      <c r="S6" s="209" t="s">
        <v>196</v>
      </c>
      <c r="T6" s="209" t="s">
        <v>197</v>
      </c>
      <c r="U6" s="209" t="s">
        <v>198</v>
      </c>
      <c r="V6" s="209" t="s">
        <v>199</v>
      </c>
      <c r="W6" s="209" t="s">
        <v>200</v>
      </c>
      <c r="X6" s="209" t="s">
        <v>201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38" t="s">
        <v>202</v>
      </c>
      <c r="B8" s="239" t="s">
        <v>166</v>
      </c>
      <c r="C8" s="262" t="s">
        <v>167</v>
      </c>
      <c r="D8" s="240"/>
      <c r="E8" s="241"/>
      <c r="F8" s="242"/>
      <c r="G8" s="242">
        <f>SUMIF(AG9:AG66,"&lt;&gt;NOR",G9:G66)</f>
        <v>0</v>
      </c>
      <c r="H8" s="242"/>
      <c r="I8" s="242">
        <f>SUM(I9:I66)</f>
        <v>0</v>
      </c>
      <c r="J8" s="242"/>
      <c r="K8" s="242">
        <f>SUM(K9:K66)</f>
        <v>0</v>
      </c>
      <c r="L8" s="242"/>
      <c r="M8" s="242">
        <f>SUM(M9:M66)</f>
        <v>0</v>
      </c>
      <c r="N8" s="241"/>
      <c r="O8" s="241">
        <f>SUM(O9:O66)</f>
        <v>3.5999999999999996</v>
      </c>
      <c r="P8" s="241"/>
      <c r="Q8" s="241">
        <f>SUM(Q9:Q66)</f>
        <v>12.15</v>
      </c>
      <c r="R8" s="242"/>
      <c r="S8" s="242"/>
      <c r="T8" s="243"/>
      <c r="U8" s="237"/>
      <c r="V8" s="237">
        <f>SUM(V9:V66)</f>
        <v>942.05</v>
      </c>
      <c r="W8" s="237"/>
      <c r="X8" s="237"/>
      <c r="AG8" t="s">
        <v>203</v>
      </c>
    </row>
    <row r="9" spans="1:60" ht="20.399999999999999" outlineLevel="1" x14ac:dyDescent="0.25">
      <c r="A9" s="251">
        <v>1</v>
      </c>
      <c r="B9" s="252" t="s">
        <v>1815</v>
      </c>
      <c r="C9" s="265" t="s">
        <v>1816</v>
      </c>
      <c r="D9" s="253" t="s">
        <v>715</v>
      </c>
      <c r="E9" s="254">
        <v>1</v>
      </c>
      <c r="F9" s="255"/>
      <c r="G9" s="256">
        <f>ROUND(E9*F9,2)</f>
        <v>0</v>
      </c>
      <c r="H9" s="255"/>
      <c r="I9" s="256">
        <f>ROUND(E9*H9,2)</f>
        <v>0</v>
      </c>
      <c r="J9" s="255"/>
      <c r="K9" s="256">
        <f>ROUND(E9*J9,2)</f>
        <v>0</v>
      </c>
      <c r="L9" s="256">
        <v>15</v>
      </c>
      <c r="M9" s="256">
        <f>G9*(1+L9/100)</f>
        <v>0</v>
      </c>
      <c r="N9" s="254">
        <v>0</v>
      </c>
      <c r="O9" s="254">
        <f>ROUND(E9*N9,2)</f>
        <v>0</v>
      </c>
      <c r="P9" s="254">
        <v>0</v>
      </c>
      <c r="Q9" s="254">
        <f>ROUND(E9*P9,2)</f>
        <v>0</v>
      </c>
      <c r="R9" s="256"/>
      <c r="S9" s="256" t="s">
        <v>421</v>
      </c>
      <c r="T9" s="257" t="s">
        <v>710</v>
      </c>
      <c r="U9" s="231">
        <v>0</v>
      </c>
      <c r="V9" s="231">
        <f>ROUND(E9*U9,2)</f>
        <v>0</v>
      </c>
      <c r="W9" s="231"/>
      <c r="X9" s="231" t="s">
        <v>863</v>
      </c>
      <c r="Y9" s="210"/>
      <c r="Z9" s="210"/>
      <c r="AA9" s="210"/>
      <c r="AB9" s="210"/>
      <c r="AC9" s="210"/>
      <c r="AD9" s="210"/>
      <c r="AE9" s="210"/>
      <c r="AF9" s="210"/>
      <c r="AG9" s="210" t="s">
        <v>864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51">
        <v>2</v>
      </c>
      <c r="B10" s="252" t="s">
        <v>1817</v>
      </c>
      <c r="C10" s="265" t="s">
        <v>1818</v>
      </c>
      <c r="D10" s="253" t="s">
        <v>715</v>
      </c>
      <c r="E10" s="254">
        <v>1</v>
      </c>
      <c r="F10" s="255"/>
      <c r="G10" s="256">
        <f>ROUND(E10*F10,2)</f>
        <v>0</v>
      </c>
      <c r="H10" s="255"/>
      <c r="I10" s="256">
        <f>ROUND(E10*H10,2)</f>
        <v>0</v>
      </c>
      <c r="J10" s="255"/>
      <c r="K10" s="256">
        <f>ROUND(E10*J10,2)</f>
        <v>0</v>
      </c>
      <c r="L10" s="256">
        <v>15</v>
      </c>
      <c r="M10" s="256">
        <f>G10*(1+L10/100)</f>
        <v>0</v>
      </c>
      <c r="N10" s="254">
        <v>0</v>
      </c>
      <c r="O10" s="254">
        <f>ROUND(E10*N10,2)</f>
        <v>0</v>
      </c>
      <c r="P10" s="254">
        <v>0</v>
      </c>
      <c r="Q10" s="254">
        <f>ROUND(E10*P10,2)</f>
        <v>0</v>
      </c>
      <c r="R10" s="256"/>
      <c r="S10" s="256" t="s">
        <v>421</v>
      </c>
      <c r="T10" s="257" t="s">
        <v>710</v>
      </c>
      <c r="U10" s="231">
        <v>0</v>
      </c>
      <c r="V10" s="231">
        <f>ROUND(E10*U10,2)</f>
        <v>0</v>
      </c>
      <c r="W10" s="231"/>
      <c r="X10" s="231" t="s">
        <v>863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864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51">
        <v>3</v>
      </c>
      <c r="B11" s="252" t="s">
        <v>1819</v>
      </c>
      <c r="C11" s="265" t="s">
        <v>1820</v>
      </c>
      <c r="D11" s="253" t="s">
        <v>715</v>
      </c>
      <c r="E11" s="254">
        <v>1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4">
        <v>0</v>
      </c>
      <c r="O11" s="254">
        <f>ROUND(E11*N11,2)</f>
        <v>0</v>
      </c>
      <c r="P11" s="254">
        <v>0</v>
      </c>
      <c r="Q11" s="254">
        <f>ROUND(E11*P11,2)</f>
        <v>0</v>
      </c>
      <c r="R11" s="256"/>
      <c r="S11" s="256" t="s">
        <v>421</v>
      </c>
      <c r="T11" s="257" t="s">
        <v>710</v>
      </c>
      <c r="U11" s="231">
        <v>0</v>
      </c>
      <c r="V11" s="231">
        <f>ROUND(E11*U11,2)</f>
        <v>0</v>
      </c>
      <c r="W11" s="231"/>
      <c r="X11" s="231" t="s">
        <v>863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864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51">
        <v>4</v>
      </c>
      <c r="B12" s="252" t="s">
        <v>1821</v>
      </c>
      <c r="C12" s="265" t="s">
        <v>1822</v>
      </c>
      <c r="D12" s="253" t="s">
        <v>715</v>
      </c>
      <c r="E12" s="254">
        <v>1</v>
      </c>
      <c r="F12" s="255"/>
      <c r="G12" s="256">
        <f>ROUND(E12*F12,2)</f>
        <v>0</v>
      </c>
      <c r="H12" s="255"/>
      <c r="I12" s="256">
        <f>ROUND(E12*H12,2)</f>
        <v>0</v>
      </c>
      <c r="J12" s="255"/>
      <c r="K12" s="256">
        <f>ROUND(E12*J12,2)</f>
        <v>0</v>
      </c>
      <c r="L12" s="256">
        <v>15</v>
      </c>
      <c r="M12" s="256">
        <f>G12*(1+L12/100)</f>
        <v>0</v>
      </c>
      <c r="N12" s="254">
        <v>0</v>
      </c>
      <c r="O12" s="254">
        <f>ROUND(E12*N12,2)</f>
        <v>0</v>
      </c>
      <c r="P12" s="254">
        <v>0</v>
      </c>
      <c r="Q12" s="254">
        <f>ROUND(E12*P12,2)</f>
        <v>0</v>
      </c>
      <c r="R12" s="256"/>
      <c r="S12" s="256" t="s">
        <v>421</v>
      </c>
      <c r="T12" s="257" t="s">
        <v>710</v>
      </c>
      <c r="U12" s="231">
        <v>0</v>
      </c>
      <c r="V12" s="231">
        <f>ROUND(E12*U12,2)</f>
        <v>0</v>
      </c>
      <c r="W12" s="231"/>
      <c r="X12" s="231" t="s">
        <v>863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864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51">
        <v>5</v>
      </c>
      <c r="B13" s="252" t="s">
        <v>1823</v>
      </c>
      <c r="C13" s="265" t="s">
        <v>1824</v>
      </c>
      <c r="D13" s="253" t="s">
        <v>715</v>
      </c>
      <c r="E13" s="254">
        <v>1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4">
        <v>0</v>
      </c>
      <c r="O13" s="254">
        <f>ROUND(E13*N13,2)</f>
        <v>0</v>
      </c>
      <c r="P13" s="254">
        <v>0</v>
      </c>
      <c r="Q13" s="254">
        <f>ROUND(E13*P13,2)</f>
        <v>0</v>
      </c>
      <c r="R13" s="256"/>
      <c r="S13" s="256" t="s">
        <v>421</v>
      </c>
      <c r="T13" s="257" t="s">
        <v>710</v>
      </c>
      <c r="U13" s="231">
        <v>0</v>
      </c>
      <c r="V13" s="231">
        <f>ROUND(E13*U13,2)</f>
        <v>0</v>
      </c>
      <c r="W13" s="231"/>
      <c r="X13" s="231" t="s">
        <v>863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864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51">
        <v>6</v>
      </c>
      <c r="B14" s="252" t="s">
        <v>1825</v>
      </c>
      <c r="C14" s="265" t="s">
        <v>1826</v>
      </c>
      <c r="D14" s="253" t="s">
        <v>252</v>
      </c>
      <c r="E14" s="254">
        <v>120</v>
      </c>
      <c r="F14" s="255"/>
      <c r="G14" s="256">
        <f>ROUND(E14*F14,2)</f>
        <v>0</v>
      </c>
      <c r="H14" s="255"/>
      <c r="I14" s="256">
        <f>ROUND(E14*H14,2)</f>
        <v>0</v>
      </c>
      <c r="J14" s="255"/>
      <c r="K14" s="256">
        <f>ROUND(E14*J14,2)</f>
        <v>0</v>
      </c>
      <c r="L14" s="256">
        <v>15</v>
      </c>
      <c r="M14" s="256">
        <f>G14*(1+L14/100)</f>
        <v>0</v>
      </c>
      <c r="N14" s="254">
        <v>2.0000000000000001E-4</v>
      </c>
      <c r="O14" s="254">
        <f>ROUND(E14*N14,2)</f>
        <v>0.02</v>
      </c>
      <c r="P14" s="254">
        <v>0</v>
      </c>
      <c r="Q14" s="254">
        <f>ROUND(E14*P14,2)</f>
        <v>0</v>
      </c>
      <c r="R14" s="256"/>
      <c r="S14" s="256" t="s">
        <v>421</v>
      </c>
      <c r="T14" s="257" t="s">
        <v>710</v>
      </c>
      <c r="U14" s="231">
        <v>9.1219999999999996E-2</v>
      </c>
      <c r="V14" s="231">
        <f>ROUND(E14*U14,2)</f>
        <v>10.95</v>
      </c>
      <c r="W14" s="231"/>
      <c r="X14" s="231" t="s">
        <v>208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1827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51">
        <v>7</v>
      </c>
      <c r="B15" s="252" t="s">
        <v>1828</v>
      </c>
      <c r="C15" s="265" t="s">
        <v>1829</v>
      </c>
      <c r="D15" s="253" t="s">
        <v>252</v>
      </c>
      <c r="E15" s="254">
        <v>100</v>
      </c>
      <c r="F15" s="255"/>
      <c r="G15" s="256">
        <f>ROUND(E15*F15,2)</f>
        <v>0</v>
      </c>
      <c r="H15" s="255"/>
      <c r="I15" s="256">
        <f>ROUND(E15*H15,2)</f>
        <v>0</v>
      </c>
      <c r="J15" s="255"/>
      <c r="K15" s="256">
        <f>ROUND(E15*J15,2)</f>
        <v>0</v>
      </c>
      <c r="L15" s="256">
        <v>15</v>
      </c>
      <c r="M15" s="256">
        <f>G15*(1+L15/100)</f>
        <v>0</v>
      </c>
      <c r="N15" s="254">
        <v>1.2999999999999999E-4</v>
      </c>
      <c r="O15" s="254">
        <f>ROUND(E15*N15,2)</f>
        <v>0.01</v>
      </c>
      <c r="P15" s="254">
        <v>0</v>
      </c>
      <c r="Q15" s="254">
        <f>ROUND(E15*P15,2)</f>
        <v>0</v>
      </c>
      <c r="R15" s="256"/>
      <c r="S15" s="256" t="s">
        <v>421</v>
      </c>
      <c r="T15" s="257" t="s">
        <v>710</v>
      </c>
      <c r="U15" s="231">
        <v>9.1219999999999996E-2</v>
      </c>
      <c r="V15" s="231">
        <f>ROUND(E15*U15,2)</f>
        <v>9.1199999999999992</v>
      </c>
      <c r="W15" s="231"/>
      <c r="X15" s="231" t="s">
        <v>208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1827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51">
        <v>8</v>
      </c>
      <c r="B16" s="252" t="s">
        <v>1830</v>
      </c>
      <c r="C16" s="265" t="s">
        <v>1831</v>
      </c>
      <c r="D16" s="253" t="s">
        <v>252</v>
      </c>
      <c r="E16" s="254">
        <v>60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4">
        <v>6.9999999999999994E-5</v>
      </c>
      <c r="O16" s="254">
        <f>ROUND(E16*N16,2)</f>
        <v>0</v>
      </c>
      <c r="P16" s="254">
        <v>0</v>
      </c>
      <c r="Q16" s="254">
        <f>ROUND(E16*P16,2)</f>
        <v>0</v>
      </c>
      <c r="R16" s="256"/>
      <c r="S16" s="256" t="s">
        <v>421</v>
      </c>
      <c r="T16" s="257" t="s">
        <v>710</v>
      </c>
      <c r="U16" s="231">
        <v>9.1219999999999996E-2</v>
      </c>
      <c r="V16" s="231">
        <f>ROUND(E16*U16,2)</f>
        <v>5.47</v>
      </c>
      <c r="W16" s="231"/>
      <c r="X16" s="231" t="s">
        <v>208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1827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51">
        <v>9</v>
      </c>
      <c r="B17" s="252" t="s">
        <v>1832</v>
      </c>
      <c r="C17" s="265" t="s">
        <v>1833</v>
      </c>
      <c r="D17" s="253" t="s">
        <v>252</v>
      </c>
      <c r="E17" s="254">
        <v>20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4">
        <v>9.3000000000000005E-4</v>
      </c>
      <c r="O17" s="254">
        <f>ROUND(E17*N17,2)</f>
        <v>0.02</v>
      </c>
      <c r="P17" s="254">
        <v>0</v>
      </c>
      <c r="Q17" s="254">
        <f>ROUND(E17*P17,2)</f>
        <v>0</v>
      </c>
      <c r="R17" s="256"/>
      <c r="S17" s="256" t="s">
        <v>421</v>
      </c>
      <c r="T17" s="257" t="s">
        <v>710</v>
      </c>
      <c r="U17" s="231">
        <v>0.13915</v>
      </c>
      <c r="V17" s="231">
        <f>ROUND(E17*U17,2)</f>
        <v>2.78</v>
      </c>
      <c r="W17" s="231"/>
      <c r="X17" s="231" t="s">
        <v>208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1827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51">
        <v>10</v>
      </c>
      <c r="B18" s="252" t="s">
        <v>1834</v>
      </c>
      <c r="C18" s="265" t="s">
        <v>1835</v>
      </c>
      <c r="D18" s="253" t="s">
        <v>252</v>
      </c>
      <c r="E18" s="254">
        <v>80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4">
        <v>5.5999999999999995E-4</v>
      </c>
      <c r="O18" s="254">
        <f>ROUND(E18*N18,2)</f>
        <v>0.04</v>
      </c>
      <c r="P18" s="254">
        <v>0</v>
      </c>
      <c r="Q18" s="254">
        <f>ROUND(E18*P18,2)</f>
        <v>0</v>
      </c>
      <c r="R18" s="256"/>
      <c r="S18" s="256" t="s">
        <v>421</v>
      </c>
      <c r="T18" s="257" t="s">
        <v>710</v>
      </c>
      <c r="U18" s="231">
        <v>0.12062</v>
      </c>
      <c r="V18" s="231">
        <f>ROUND(E18*U18,2)</f>
        <v>9.65</v>
      </c>
      <c r="W18" s="231"/>
      <c r="X18" s="231" t="s">
        <v>208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1827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51">
        <v>11</v>
      </c>
      <c r="B19" s="252" t="s">
        <v>1836</v>
      </c>
      <c r="C19" s="265" t="s">
        <v>1837</v>
      </c>
      <c r="D19" s="253" t="s">
        <v>252</v>
      </c>
      <c r="E19" s="254">
        <v>15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4">
        <v>2.2000000000000001E-4</v>
      </c>
      <c r="O19" s="254">
        <f>ROUND(E19*N19,2)</f>
        <v>0</v>
      </c>
      <c r="P19" s="254">
        <v>0</v>
      </c>
      <c r="Q19" s="254">
        <f>ROUND(E19*P19,2)</f>
        <v>0</v>
      </c>
      <c r="R19" s="256"/>
      <c r="S19" s="256" t="s">
        <v>421</v>
      </c>
      <c r="T19" s="257" t="s">
        <v>710</v>
      </c>
      <c r="U19" s="231">
        <v>9.955E-2</v>
      </c>
      <c r="V19" s="231">
        <f>ROUND(E19*U19,2)</f>
        <v>1.49</v>
      </c>
      <c r="W19" s="231"/>
      <c r="X19" s="231" t="s">
        <v>208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1827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51">
        <v>12</v>
      </c>
      <c r="B20" s="252" t="s">
        <v>1838</v>
      </c>
      <c r="C20" s="265" t="s">
        <v>1839</v>
      </c>
      <c r="D20" s="253" t="s">
        <v>252</v>
      </c>
      <c r="E20" s="254">
        <v>1040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4">
        <v>2.3000000000000001E-4</v>
      </c>
      <c r="O20" s="254">
        <f>ROUND(E20*N20,2)</f>
        <v>0.24</v>
      </c>
      <c r="P20" s="254">
        <v>0</v>
      </c>
      <c r="Q20" s="254">
        <f>ROUND(E20*P20,2)</f>
        <v>0</v>
      </c>
      <c r="R20" s="256"/>
      <c r="S20" s="256" t="s">
        <v>421</v>
      </c>
      <c r="T20" s="257" t="s">
        <v>710</v>
      </c>
      <c r="U20" s="231">
        <v>9.955E-2</v>
      </c>
      <c r="V20" s="231">
        <f>ROUND(E20*U20,2)</f>
        <v>103.53</v>
      </c>
      <c r="W20" s="231"/>
      <c r="X20" s="231" t="s">
        <v>208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1827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51">
        <v>13</v>
      </c>
      <c r="B21" s="252" t="s">
        <v>1840</v>
      </c>
      <c r="C21" s="265" t="s">
        <v>1841</v>
      </c>
      <c r="D21" s="253" t="s">
        <v>252</v>
      </c>
      <c r="E21" s="254">
        <v>1080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4">
        <v>1.6000000000000001E-4</v>
      </c>
      <c r="O21" s="254">
        <f>ROUND(E21*N21,2)</f>
        <v>0.17</v>
      </c>
      <c r="P21" s="254">
        <v>0</v>
      </c>
      <c r="Q21" s="254">
        <f>ROUND(E21*P21,2)</f>
        <v>0</v>
      </c>
      <c r="R21" s="256"/>
      <c r="S21" s="256" t="s">
        <v>421</v>
      </c>
      <c r="T21" s="257" t="s">
        <v>710</v>
      </c>
      <c r="U21" s="231">
        <v>9.955E-2</v>
      </c>
      <c r="V21" s="231">
        <f>ROUND(E21*U21,2)</f>
        <v>107.51</v>
      </c>
      <c r="W21" s="231"/>
      <c r="X21" s="231" t="s">
        <v>208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1827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51">
        <v>14</v>
      </c>
      <c r="B22" s="252" t="s">
        <v>1842</v>
      </c>
      <c r="C22" s="265" t="s">
        <v>1843</v>
      </c>
      <c r="D22" s="253" t="s">
        <v>252</v>
      </c>
      <c r="E22" s="254">
        <v>140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4">
        <v>1.3999999999999999E-4</v>
      </c>
      <c r="O22" s="254">
        <f>ROUND(E22*N22,2)</f>
        <v>0.02</v>
      </c>
      <c r="P22" s="254">
        <v>0</v>
      </c>
      <c r="Q22" s="254">
        <f>ROUND(E22*P22,2)</f>
        <v>0</v>
      </c>
      <c r="R22" s="256"/>
      <c r="S22" s="256" t="s">
        <v>421</v>
      </c>
      <c r="T22" s="257" t="s">
        <v>710</v>
      </c>
      <c r="U22" s="231">
        <v>9.955E-2</v>
      </c>
      <c r="V22" s="231">
        <f>ROUND(E22*U22,2)</f>
        <v>13.94</v>
      </c>
      <c r="W22" s="231"/>
      <c r="X22" s="231" t="s">
        <v>208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1827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51">
        <v>15</v>
      </c>
      <c r="B23" s="252" t="s">
        <v>1844</v>
      </c>
      <c r="C23" s="265" t="s">
        <v>1845</v>
      </c>
      <c r="D23" s="253" t="s">
        <v>1846</v>
      </c>
      <c r="E23" s="254">
        <v>6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4">
        <v>0</v>
      </c>
      <c r="O23" s="254">
        <f>ROUND(E23*N23,2)</f>
        <v>0</v>
      </c>
      <c r="P23" s="254">
        <v>0</v>
      </c>
      <c r="Q23" s="254">
        <f>ROUND(E23*P23,2)</f>
        <v>0</v>
      </c>
      <c r="R23" s="256"/>
      <c r="S23" s="256" t="s">
        <v>421</v>
      </c>
      <c r="T23" s="257" t="s">
        <v>710</v>
      </c>
      <c r="U23" s="231">
        <v>0</v>
      </c>
      <c r="V23" s="231">
        <f>ROUND(E23*U23,2)</f>
        <v>0</v>
      </c>
      <c r="W23" s="231"/>
      <c r="X23" s="231" t="s">
        <v>208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1827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51">
        <v>16</v>
      </c>
      <c r="B24" s="252" t="s">
        <v>1847</v>
      </c>
      <c r="C24" s="265" t="s">
        <v>1848</v>
      </c>
      <c r="D24" s="253" t="s">
        <v>252</v>
      </c>
      <c r="E24" s="254">
        <v>15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4">
        <v>3.3E-4</v>
      </c>
      <c r="O24" s="254">
        <f>ROUND(E24*N24,2)</f>
        <v>0</v>
      </c>
      <c r="P24" s="254">
        <v>0</v>
      </c>
      <c r="Q24" s="254">
        <f>ROUND(E24*P24,2)</f>
        <v>0</v>
      </c>
      <c r="R24" s="256"/>
      <c r="S24" s="256" t="s">
        <v>421</v>
      </c>
      <c r="T24" s="257" t="s">
        <v>710</v>
      </c>
      <c r="U24" s="231">
        <v>9.7000000000000003E-2</v>
      </c>
      <c r="V24" s="231">
        <f>ROUND(E24*U24,2)</f>
        <v>1.46</v>
      </c>
      <c r="W24" s="231"/>
      <c r="X24" s="231" t="s">
        <v>208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1827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40.799999999999997" outlineLevel="1" x14ac:dyDescent="0.25">
      <c r="A25" s="244">
        <v>17</v>
      </c>
      <c r="B25" s="245" t="s">
        <v>1849</v>
      </c>
      <c r="C25" s="263" t="s">
        <v>1850</v>
      </c>
      <c r="D25" s="246" t="s">
        <v>252</v>
      </c>
      <c r="E25" s="247">
        <v>15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15</v>
      </c>
      <c r="M25" s="249">
        <f>G25*(1+L25/100)</f>
        <v>0</v>
      </c>
      <c r="N25" s="247">
        <v>3.1E-4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421</v>
      </c>
      <c r="T25" s="250" t="s">
        <v>710</v>
      </c>
      <c r="U25" s="231">
        <v>0</v>
      </c>
      <c r="V25" s="231">
        <f>ROUND(E25*U25,2)</f>
        <v>0</v>
      </c>
      <c r="W25" s="231"/>
      <c r="X25" s="231" t="s">
        <v>863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864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7" t="s">
        <v>1851</v>
      </c>
      <c r="D26" s="258"/>
      <c r="E26" s="258"/>
      <c r="F26" s="258"/>
      <c r="G26" s="258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10"/>
      <c r="Z26" s="210"/>
      <c r="AA26" s="210"/>
      <c r="AB26" s="210"/>
      <c r="AC26" s="210"/>
      <c r="AD26" s="210"/>
      <c r="AE26" s="210"/>
      <c r="AF26" s="210"/>
      <c r="AG26" s="210" t="s">
        <v>569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0.6" outlineLevel="1" x14ac:dyDescent="0.25">
      <c r="A27" s="251">
        <v>18</v>
      </c>
      <c r="B27" s="252" t="s">
        <v>1852</v>
      </c>
      <c r="C27" s="265" t="s">
        <v>1853</v>
      </c>
      <c r="D27" s="253" t="s">
        <v>252</v>
      </c>
      <c r="E27" s="254">
        <v>70</v>
      </c>
      <c r="F27" s="255"/>
      <c r="G27" s="256">
        <f>ROUND(E27*F27,2)</f>
        <v>0</v>
      </c>
      <c r="H27" s="255"/>
      <c r="I27" s="256">
        <f>ROUND(E27*H27,2)</f>
        <v>0</v>
      </c>
      <c r="J27" s="255"/>
      <c r="K27" s="256">
        <f>ROUND(E27*J27,2)</f>
        <v>0</v>
      </c>
      <c r="L27" s="256">
        <v>15</v>
      </c>
      <c r="M27" s="256">
        <f>G27*(1+L27/100)</f>
        <v>0</v>
      </c>
      <c r="N27" s="254">
        <v>2.1000000000000001E-4</v>
      </c>
      <c r="O27" s="254">
        <f>ROUND(E27*N27,2)</f>
        <v>0.01</v>
      </c>
      <c r="P27" s="254">
        <v>0</v>
      </c>
      <c r="Q27" s="254">
        <f>ROUND(E27*P27,2)</f>
        <v>0</v>
      </c>
      <c r="R27" s="256"/>
      <c r="S27" s="256" t="s">
        <v>421</v>
      </c>
      <c r="T27" s="257" t="s">
        <v>710</v>
      </c>
      <c r="U27" s="231">
        <v>9.0670000000000001E-2</v>
      </c>
      <c r="V27" s="231">
        <f>ROUND(E27*U27,2)</f>
        <v>6.35</v>
      </c>
      <c r="W27" s="231"/>
      <c r="X27" s="231" t="s">
        <v>208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1827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0.6" outlineLevel="1" x14ac:dyDescent="0.25">
      <c r="A28" s="251">
        <v>19</v>
      </c>
      <c r="B28" s="252" t="s">
        <v>1854</v>
      </c>
      <c r="C28" s="265" t="s">
        <v>1855</v>
      </c>
      <c r="D28" s="253" t="s">
        <v>252</v>
      </c>
      <c r="E28" s="254">
        <v>1000</v>
      </c>
      <c r="F28" s="255"/>
      <c r="G28" s="256">
        <f>ROUND(E28*F28,2)</f>
        <v>0</v>
      </c>
      <c r="H28" s="255"/>
      <c r="I28" s="256">
        <f>ROUND(E28*H28,2)</f>
        <v>0</v>
      </c>
      <c r="J28" s="255"/>
      <c r="K28" s="256">
        <f>ROUND(E28*J28,2)</f>
        <v>0</v>
      </c>
      <c r="L28" s="256">
        <v>15</v>
      </c>
      <c r="M28" s="256">
        <f>G28*(1+L28/100)</f>
        <v>0</v>
      </c>
      <c r="N28" s="254">
        <v>1.7000000000000001E-4</v>
      </c>
      <c r="O28" s="254">
        <f>ROUND(E28*N28,2)</f>
        <v>0.17</v>
      </c>
      <c r="P28" s="254">
        <v>0</v>
      </c>
      <c r="Q28" s="254">
        <f>ROUND(E28*P28,2)</f>
        <v>0</v>
      </c>
      <c r="R28" s="256"/>
      <c r="S28" s="256" t="s">
        <v>421</v>
      </c>
      <c r="T28" s="257" t="s">
        <v>710</v>
      </c>
      <c r="U28" s="231">
        <v>8.6499999999999994E-2</v>
      </c>
      <c r="V28" s="231">
        <f>ROUND(E28*U28,2)</f>
        <v>86.5</v>
      </c>
      <c r="W28" s="231"/>
      <c r="X28" s="231" t="s">
        <v>208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1827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0.6" outlineLevel="1" x14ac:dyDescent="0.25">
      <c r="A29" s="251">
        <v>20</v>
      </c>
      <c r="B29" s="252" t="s">
        <v>1856</v>
      </c>
      <c r="C29" s="265" t="s">
        <v>1857</v>
      </c>
      <c r="D29" s="253" t="s">
        <v>252</v>
      </c>
      <c r="E29" s="254">
        <v>1000</v>
      </c>
      <c r="F29" s="255"/>
      <c r="G29" s="256">
        <f>ROUND(E29*F29,2)</f>
        <v>0</v>
      </c>
      <c r="H29" s="255"/>
      <c r="I29" s="256">
        <f>ROUND(E29*H29,2)</f>
        <v>0</v>
      </c>
      <c r="J29" s="255"/>
      <c r="K29" s="256">
        <f>ROUND(E29*J29,2)</f>
        <v>0</v>
      </c>
      <c r="L29" s="256">
        <v>15</v>
      </c>
      <c r="M29" s="256">
        <f>G29*(1+L29/100)</f>
        <v>0</v>
      </c>
      <c r="N29" s="254">
        <v>6.9999999999999994E-5</v>
      </c>
      <c r="O29" s="254">
        <f>ROUND(E29*N29,2)</f>
        <v>7.0000000000000007E-2</v>
      </c>
      <c r="P29" s="254">
        <v>0</v>
      </c>
      <c r="Q29" s="254">
        <f>ROUND(E29*P29,2)</f>
        <v>0</v>
      </c>
      <c r="R29" s="256"/>
      <c r="S29" s="256" t="s">
        <v>421</v>
      </c>
      <c r="T29" s="257" t="s">
        <v>710</v>
      </c>
      <c r="U29" s="231">
        <v>8.0170000000000005E-2</v>
      </c>
      <c r="V29" s="231">
        <f>ROUND(E29*U29,2)</f>
        <v>80.17</v>
      </c>
      <c r="W29" s="231"/>
      <c r="X29" s="231" t="s">
        <v>208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1827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0.6" outlineLevel="1" x14ac:dyDescent="0.25">
      <c r="A30" s="251">
        <v>21</v>
      </c>
      <c r="B30" s="252" t="s">
        <v>1858</v>
      </c>
      <c r="C30" s="265" t="s">
        <v>1859</v>
      </c>
      <c r="D30" s="253" t="s">
        <v>252</v>
      </c>
      <c r="E30" s="254">
        <v>120</v>
      </c>
      <c r="F30" s="255"/>
      <c r="G30" s="256">
        <f>ROUND(E30*F30,2)</f>
        <v>0</v>
      </c>
      <c r="H30" s="255"/>
      <c r="I30" s="256">
        <f>ROUND(E30*H30,2)</f>
        <v>0</v>
      </c>
      <c r="J30" s="255"/>
      <c r="K30" s="256">
        <f>ROUND(E30*J30,2)</f>
        <v>0</v>
      </c>
      <c r="L30" s="256">
        <v>15</v>
      </c>
      <c r="M30" s="256">
        <f>G30*(1+L30/100)</f>
        <v>0</v>
      </c>
      <c r="N30" s="254">
        <v>6.0000000000000002E-5</v>
      </c>
      <c r="O30" s="254">
        <f>ROUND(E30*N30,2)</f>
        <v>0.01</v>
      </c>
      <c r="P30" s="254">
        <v>0</v>
      </c>
      <c r="Q30" s="254">
        <f>ROUND(E30*P30,2)</f>
        <v>0</v>
      </c>
      <c r="R30" s="256"/>
      <c r="S30" s="256" t="s">
        <v>421</v>
      </c>
      <c r="T30" s="257" t="s">
        <v>710</v>
      </c>
      <c r="U30" s="231">
        <v>7.8E-2</v>
      </c>
      <c r="V30" s="231">
        <f>ROUND(E30*U30,2)</f>
        <v>9.36</v>
      </c>
      <c r="W30" s="231"/>
      <c r="X30" s="231" t="s">
        <v>208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1827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51">
        <v>22</v>
      </c>
      <c r="B31" s="252" t="s">
        <v>1860</v>
      </c>
      <c r="C31" s="265" t="s">
        <v>1861</v>
      </c>
      <c r="D31" s="253" t="s">
        <v>302</v>
      </c>
      <c r="E31" s="254">
        <v>10</v>
      </c>
      <c r="F31" s="255"/>
      <c r="G31" s="256">
        <f>ROUND(E31*F31,2)</f>
        <v>0</v>
      </c>
      <c r="H31" s="255"/>
      <c r="I31" s="256">
        <f>ROUND(E31*H31,2)</f>
        <v>0</v>
      </c>
      <c r="J31" s="255"/>
      <c r="K31" s="256">
        <f>ROUND(E31*J31,2)</f>
        <v>0</v>
      </c>
      <c r="L31" s="256">
        <v>15</v>
      </c>
      <c r="M31" s="256">
        <f>G31*(1+L31/100)</f>
        <v>0</v>
      </c>
      <c r="N31" s="254">
        <v>0</v>
      </c>
      <c r="O31" s="254">
        <f>ROUND(E31*N31,2)</f>
        <v>0</v>
      </c>
      <c r="P31" s="254">
        <v>0</v>
      </c>
      <c r="Q31" s="254">
        <f>ROUND(E31*P31,2)</f>
        <v>0</v>
      </c>
      <c r="R31" s="256"/>
      <c r="S31" s="256" t="s">
        <v>421</v>
      </c>
      <c r="T31" s="257" t="s">
        <v>710</v>
      </c>
      <c r="U31" s="231">
        <v>0.40083000000000002</v>
      </c>
      <c r="V31" s="231">
        <f>ROUND(E31*U31,2)</f>
        <v>4.01</v>
      </c>
      <c r="W31" s="231"/>
      <c r="X31" s="231" t="s">
        <v>208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209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0.6" outlineLevel="1" x14ac:dyDescent="0.25">
      <c r="A32" s="251">
        <v>23</v>
      </c>
      <c r="B32" s="252" t="s">
        <v>1862</v>
      </c>
      <c r="C32" s="265" t="s">
        <v>1863</v>
      </c>
      <c r="D32" s="253" t="s">
        <v>302</v>
      </c>
      <c r="E32" s="254">
        <v>250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15</v>
      </c>
      <c r="M32" s="256">
        <f>G32*(1+L32/100)</f>
        <v>0</v>
      </c>
      <c r="N32" s="254">
        <v>3.0000000000000001E-5</v>
      </c>
      <c r="O32" s="254">
        <f>ROUND(E32*N32,2)</f>
        <v>0.01</v>
      </c>
      <c r="P32" s="254">
        <v>0</v>
      </c>
      <c r="Q32" s="254">
        <f>ROUND(E32*P32,2)</f>
        <v>0</v>
      </c>
      <c r="R32" s="256"/>
      <c r="S32" s="256" t="s">
        <v>421</v>
      </c>
      <c r="T32" s="257" t="s">
        <v>710</v>
      </c>
      <c r="U32" s="231">
        <v>0.14130000000000001</v>
      </c>
      <c r="V32" s="231">
        <f>ROUND(E32*U32,2)</f>
        <v>35.33</v>
      </c>
      <c r="W32" s="231"/>
      <c r="X32" s="231" t="s">
        <v>208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209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0.6" outlineLevel="1" x14ac:dyDescent="0.25">
      <c r="A33" s="251">
        <v>24</v>
      </c>
      <c r="B33" s="252" t="s">
        <v>1864</v>
      </c>
      <c r="C33" s="265" t="s">
        <v>1865</v>
      </c>
      <c r="D33" s="253" t="s">
        <v>302</v>
      </c>
      <c r="E33" s="254">
        <v>250</v>
      </c>
      <c r="F33" s="255"/>
      <c r="G33" s="256">
        <f>ROUND(E33*F33,2)</f>
        <v>0</v>
      </c>
      <c r="H33" s="255"/>
      <c r="I33" s="256">
        <f>ROUND(E33*H33,2)</f>
        <v>0</v>
      </c>
      <c r="J33" s="255"/>
      <c r="K33" s="256">
        <f>ROUND(E33*J33,2)</f>
        <v>0</v>
      </c>
      <c r="L33" s="256">
        <v>15</v>
      </c>
      <c r="M33" s="256">
        <f>G33*(1+L33/100)</f>
        <v>0</v>
      </c>
      <c r="N33" s="254">
        <v>8.0000000000000007E-5</v>
      </c>
      <c r="O33" s="254">
        <f>ROUND(E33*N33,2)</f>
        <v>0.02</v>
      </c>
      <c r="P33" s="254">
        <v>1E-3</v>
      </c>
      <c r="Q33" s="254">
        <f>ROUND(E33*P33,2)</f>
        <v>0.25</v>
      </c>
      <c r="R33" s="256"/>
      <c r="S33" s="256" t="s">
        <v>421</v>
      </c>
      <c r="T33" s="257" t="s">
        <v>710</v>
      </c>
      <c r="U33" s="231">
        <v>0.152</v>
      </c>
      <c r="V33" s="231">
        <f>ROUND(E33*U33,2)</f>
        <v>38</v>
      </c>
      <c r="W33" s="231"/>
      <c r="X33" s="231" t="s">
        <v>208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1827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30.6" outlineLevel="1" x14ac:dyDescent="0.25">
      <c r="A34" s="251">
        <v>25</v>
      </c>
      <c r="B34" s="252" t="s">
        <v>1866</v>
      </c>
      <c r="C34" s="265" t="s">
        <v>1867</v>
      </c>
      <c r="D34" s="253" t="s">
        <v>302</v>
      </c>
      <c r="E34" s="254">
        <v>9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4">
        <v>1.1E-4</v>
      </c>
      <c r="O34" s="254">
        <f>ROUND(E34*N34,2)</f>
        <v>0</v>
      </c>
      <c r="P34" s="254">
        <v>0</v>
      </c>
      <c r="Q34" s="254">
        <f>ROUND(E34*P34,2)</f>
        <v>0</v>
      </c>
      <c r="R34" s="256"/>
      <c r="S34" s="256" t="s">
        <v>421</v>
      </c>
      <c r="T34" s="257" t="s">
        <v>710</v>
      </c>
      <c r="U34" s="231">
        <v>0.13</v>
      </c>
      <c r="V34" s="231">
        <f>ROUND(E34*U34,2)</f>
        <v>1.17</v>
      </c>
      <c r="W34" s="231"/>
      <c r="X34" s="231" t="s">
        <v>208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209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51">
        <v>26</v>
      </c>
      <c r="B35" s="252" t="s">
        <v>1868</v>
      </c>
      <c r="C35" s="265" t="s">
        <v>1869</v>
      </c>
      <c r="D35" s="253" t="s">
        <v>302</v>
      </c>
      <c r="E35" s="254">
        <v>5</v>
      </c>
      <c r="F35" s="255"/>
      <c r="G35" s="256">
        <f>ROUND(E35*F35,2)</f>
        <v>0</v>
      </c>
      <c r="H35" s="255"/>
      <c r="I35" s="256">
        <f>ROUND(E35*H35,2)</f>
        <v>0</v>
      </c>
      <c r="J35" s="255"/>
      <c r="K35" s="256">
        <f>ROUND(E35*J35,2)</f>
        <v>0</v>
      </c>
      <c r="L35" s="256">
        <v>15</v>
      </c>
      <c r="M35" s="256">
        <f>G35*(1+L35/100)</f>
        <v>0</v>
      </c>
      <c r="N35" s="254">
        <v>1.1E-4</v>
      </c>
      <c r="O35" s="254">
        <f>ROUND(E35*N35,2)</f>
        <v>0</v>
      </c>
      <c r="P35" s="254">
        <v>0</v>
      </c>
      <c r="Q35" s="254">
        <f>ROUND(E35*P35,2)</f>
        <v>0</v>
      </c>
      <c r="R35" s="256"/>
      <c r="S35" s="256" t="s">
        <v>421</v>
      </c>
      <c r="T35" s="257" t="s">
        <v>710</v>
      </c>
      <c r="U35" s="231">
        <v>0.13</v>
      </c>
      <c r="V35" s="231">
        <f>ROUND(E35*U35,2)</f>
        <v>0.65</v>
      </c>
      <c r="W35" s="231"/>
      <c r="X35" s="231" t="s">
        <v>208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209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51">
        <v>27</v>
      </c>
      <c r="B36" s="252" t="s">
        <v>1870</v>
      </c>
      <c r="C36" s="265" t="s">
        <v>1871</v>
      </c>
      <c r="D36" s="253" t="s">
        <v>302</v>
      </c>
      <c r="E36" s="254">
        <v>3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15</v>
      </c>
      <c r="M36" s="256">
        <f>G36*(1+L36/100)</f>
        <v>0</v>
      </c>
      <c r="N36" s="254">
        <v>1.2E-4</v>
      </c>
      <c r="O36" s="254">
        <f>ROUND(E36*N36,2)</f>
        <v>0</v>
      </c>
      <c r="P36" s="254">
        <v>0</v>
      </c>
      <c r="Q36" s="254">
        <f>ROUND(E36*P36,2)</f>
        <v>0</v>
      </c>
      <c r="R36" s="256"/>
      <c r="S36" s="256" t="s">
        <v>421</v>
      </c>
      <c r="T36" s="257" t="s">
        <v>710</v>
      </c>
      <c r="U36" s="231">
        <v>0.14699999999999999</v>
      </c>
      <c r="V36" s="231">
        <f>ROUND(E36*U36,2)</f>
        <v>0.44</v>
      </c>
      <c r="W36" s="231"/>
      <c r="X36" s="231" t="s">
        <v>208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0.6" outlineLevel="1" x14ac:dyDescent="0.25">
      <c r="A37" s="251">
        <v>28</v>
      </c>
      <c r="B37" s="252" t="s">
        <v>1872</v>
      </c>
      <c r="C37" s="265" t="s">
        <v>1873</v>
      </c>
      <c r="D37" s="253" t="s">
        <v>302</v>
      </c>
      <c r="E37" s="254">
        <v>3</v>
      </c>
      <c r="F37" s="255"/>
      <c r="G37" s="256">
        <f>ROUND(E37*F37,2)</f>
        <v>0</v>
      </c>
      <c r="H37" s="255"/>
      <c r="I37" s="256">
        <f>ROUND(E37*H37,2)</f>
        <v>0</v>
      </c>
      <c r="J37" s="255"/>
      <c r="K37" s="256">
        <f>ROUND(E37*J37,2)</f>
        <v>0</v>
      </c>
      <c r="L37" s="256">
        <v>15</v>
      </c>
      <c r="M37" s="256">
        <f>G37*(1+L37/100)</f>
        <v>0</v>
      </c>
      <c r="N37" s="254">
        <v>1.1E-4</v>
      </c>
      <c r="O37" s="254">
        <f>ROUND(E37*N37,2)</f>
        <v>0</v>
      </c>
      <c r="P37" s="254">
        <v>0</v>
      </c>
      <c r="Q37" s="254">
        <f>ROUND(E37*P37,2)</f>
        <v>0</v>
      </c>
      <c r="R37" s="256"/>
      <c r="S37" s="256" t="s">
        <v>421</v>
      </c>
      <c r="T37" s="257" t="s">
        <v>710</v>
      </c>
      <c r="U37" s="231">
        <v>0.15620000000000001</v>
      </c>
      <c r="V37" s="231">
        <f>ROUND(E37*U37,2)</f>
        <v>0.47</v>
      </c>
      <c r="W37" s="231"/>
      <c r="X37" s="231" t="s">
        <v>208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209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30.6" outlineLevel="1" x14ac:dyDescent="0.25">
      <c r="A38" s="251">
        <v>29</v>
      </c>
      <c r="B38" s="252" t="s">
        <v>1874</v>
      </c>
      <c r="C38" s="265" t="s">
        <v>1875</v>
      </c>
      <c r="D38" s="253" t="s">
        <v>302</v>
      </c>
      <c r="E38" s="254">
        <v>10</v>
      </c>
      <c r="F38" s="255"/>
      <c r="G38" s="256">
        <f>ROUND(E38*F38,2)</f>
        <v>0</v>
      </c>
      <c r="H38" s="255"/>
      <c r="I38" s="256">
        <f>ROUND(E38*H38,2)</f>
        <v>0</v>
      </c>
      <c r="J38" s="255"/>
      <c r="K38" s="256">
        <f>ROUND(E38*J38,2)</f>
        <v>0</v>
      </c>
      <c r="L38" s="256">
        <v>15</v>
      </c>
      <c r="M38" s="256">
        <f>G38*(1+L38/100)</f>
        <v>0</v>
      </c>
      <c r="N38" s="254">
        <v>1.1E-4</v>
      </c>
      <c r="O38" s="254">
        <f>ROUND(E38*N38,2)</f>
        <v>0</v>
      </c>
      <c r="P38" s="254">
        <v>0</v>
      </c>
      <c r="Q38" s="254">
        <f>ROUND(E38*P38,2)</f>
        <v>0</v>
      </c>
      <c r="R38" s="256"/>
      <c r="S38" s="256" t="s">
        <v>421</v>
      </c>
      <c r="T38" s="257" t="s">
        <v>710</v>
      </c>
      <c r="U38" s="231">
        <v>0.15620000000000001</v>
      </c>
      <c r="V38" s="231">
        <f>ROUND(E38*U38,2)</f>
        <v>1.56</v>
      </c>
      <c r="W38" s="231"/>
      <c r="X38" s="231" t="s">
        <v>208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209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0.6" outlineLevel="1" x14ac:dyDescent="0.25">
      <c r="A39" s="251">
        <v>30</v>
      </c>
      <c r="B39" s="252" t="s">
        <v>1876</v>
      </c>
      <c r="C39" s="265" t="s">
        <v>1877</v>
      </c>
      <c r="D39" s="253" t="s">
        <v>302</v>
      </c>
      <c r="E39" s="254">
        <v>10</v>
      </c>
      <c r="F39" s="255"/>
      <c r="G39" s="256">
        <f>ROUND(E39*F39,2)</f>
        <v>0</v>
      </c>
      <c r="H39" s="255"/>
      <c r="I39" s="256">
        <f>ROUND(E39*H39,2)</f>
        <v>0</v>
      </c>
      <c r="J39" s="255"/>
      <c r="K39" s="256">
        <f>ROUND(E39*J39,2)</f>
        <v>0</v>
      </c>
      <c r="L39" s="256">
        <v>15</v>
      </c>
      <c r="M39" s="256">
        <f>G39*(1+L39/100)</f>
        <v>0</v>
      </c>
      <c r="N39" s="254">
        <v>1.2E-4</v>
      </c>
      <c r="O39" s="254">
        <f>ROUND(E39*N39,2)</f>
        <v>0</v>
      </c>
      <c r="P39" s="254">
        <v>0</v>
      </c>
      <c r="Q39" s="254">
        <f>ROUND(E39*P39,2)</f>
        <v>0</v>
      </c>
      <c r="R39" s="256"/>
      <c r="S39" s="256" t="s">
        <v>421</v>
      </c>
      <c r="T39" s="257" t="s">
        <v>710</v>
      </c>
      <c r="U39" s="231">
        <v>0.26800000000000002</v>
      </c>
      <c r="V39" s="231">
        <f>ROUND(E39*U39,2)</f>
        <v>2.68</v>
      </c>
      <c r="W39" s="231"/>
      <c r="X39" s="231" t="s">
        <v>208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209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40.799999999999997" outlineLevel="1" x14ac:dyDescent="0.25">
      <c r="A40" s="251">
        <v>31</v>
      </c>
      <c r="B40" s="252" t="s">
        <v>1878</v>
      </c>
      <c r="C40" s="265" t="s">
        <v>1879</v>
      </c>
      <c r="D40" s="253" t="s">
        <v>302</v>
      </c>
      <c r="E40" s="254">
        <v>110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4">
        <v>9.0000000000000006E-5</v>
      </c>
      <c r="O40" s="254">
        <f>ROUND(E40*N40,2)</f>
        <v>0.01</v>
      </c>
      <c r="P40" s="254">
        <v>0</v>
      </c>
      <c r="Q40" s="254">
        <f>ROUND(E40*P40,2)</f>
        <v>0</v>
      </c>
      <c r="R40" s="256"/>
      <c r="S40" s="256" t="s">
        <v>421</v>
      </c>
      <c r="T40" s="257" t="s">
        <v>710</v>
      </c>
      <c r="U40" s="231">
        <v>0.2475</v>
      </c>
      <c r="V40" s="231">
        <f>ROUND(E40*U40,2)</f>
        <v>27.23</v>
      </c>
      <c r="W40" s="231"/>
      <c r="X40" s="231" t="s">
        <v>208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1827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30.6" outlineLevel="1" x14ac:dyDescent="0.25">
      <c r="A41" s="251">
        <v>32</v>
      </c>
      <c r="B41" s="252" t="s">
        <v>1880</v>
      </c>
      <c r="C41" s="265" t="s">
        <v>1881</v>
      </c>
      <c r="D41" s="253" t="s">
        <v>302</v>
      </c>
      <c r="E41" s="254">
        <v>20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4">
        <v>6.0000000000000002E-5</v>
      </c>
      <c r="O41" s="254">
        <f>ROUND(E41*N41,2)</f>
        <v>0</v>
      </c>
      <c r="P41" s="254">
        <v>0</v>
      </c>
      <c r="Q41" s="254">
        <f>ROUND(E41*P41,2)</f>
        <v>0</v>
      </c>
      <c r="R41" s="256"/>
      <c r="S41" s="256" t="s">
        <v>421</v>
      </c>
      <c r="T41" s="257" t="s">
        <v>710</v>
      </c>
      <c r="U41" s="231">
        <v>0.249</v>
      </c>
      <c r="V41" s="231">
        <f>ROUND(E41*U41,2)</f>
        <v>4.9800000000000004</v>
      </c>
      <c r="W41" s="231"/>
      <c r="X41" s="231" t="s">
        <v>208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1827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51">
        <v>33</v>
      </c>
      <c r="B42" s="252" t="s">
        <v>1882</v>
      </c>
      <c r="C42" s="265" t="s">
        <v>1883</v>
      </c>
      <c r="D42" s="253" t="s">
        <v>302</v>
      </c>
      <c r="E42" s="254">
        <v>3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4">
        <v>6.0000000000000002E-5</v>
      </c>
      <c r="O42" s="254">
        <f>ROUND(E42*N42,2)</f>
        <v>0</v>
      </c>
      <c r="P42" s="254">
        <v>0</v>
      </c>
      <c r="Q42" s="254">
        <f>ROUND(E42*P42,2)</f>
        <v>0</v>
      </c>
      <c r="R42" s="256"/>
      <c r="S42" s="256" t="s">
        <v>421</v>
      </c>
      <c r="T42" s="257" t="s">
        <v>710</v>
      </c>
      <c r="U42" s="231">
        <v>0.249</v>
      </c>
      <c r="V42" s="231">
        <f>ROUND(E42*U42,2)</f>
        <v>0.75</v>
      </c>
      <c r="W42" s="231"/>
      <c r="X42" s="231" t="s">
        <v>208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1827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51">
        <v>34</v>
      </c>
      <c r="B43" s="252" t="s">
        <v>1884</v>
      </c>
      <c r="C43" s="265" t="s">
        <v>1885</v>
      </c>
      <c r="D43" s="253" t="s">
        <v>1846</v>
      </c>
      <c r="E43" s="254">
        <v>2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4">
        <v>0</v>
      </c>
      <c r="O43" s="254">
        <f>ROUND(E43*N43,2)</f>
        <v>0</v>
      </c>
      <c r="P43" s="254">
        <v>0</v>
      </c>
      <c r="Q43" s="254">
        <f>ROUND(E43*P43,2)</f>
        <v>0</v>
      </c>
      <c r="R43" s="256"/>
      <c r="S43" s="256" t="s">
        <v>421</v>
      </c>
      <c r="T43" s="257" t="s">
        <v>710</v>
      </c>
      <c r="U43" s="231">
        <v>0</v>
      </c>
      <c r="V43" s="231">
        <f>ROUND(E43*U43,2)</f>
        <v>0</v>
      </c>
      <c r="W43" s="231"/>
      <c r="X43" s="231" t="s">
        <v>863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864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51">
        <v>35</v>
      </c>
      <c r="B44" s="252" t="s">
        <v>1886</v>
      </c>
      <c r="C44" s="265" t="s">
        <v>1887</v>
      </c>
      <c r="D44" s="253" t="s">
        <v>1846</v>
      </c>
      <c r="E44" s="254">
        <v>17</v>
      </c>
      <c r="F44" s="255"/>
      <c r="G44" s="256">
        <f>ROUND(E44*F44,2)</f>
        <v>0</v>
      </c>
      <c r="H44" s="255"/>
      <c r="I44" s="256">
        <f>ROUND(E44*H44,2)</f>
        <v>0</v>
      </c>
      <c r="J44" s="255"/>
      <c r="K44" s="256">
        <f>ROUND(E44*J44,2)</f>
        <v>0</v>
      </c>
      <c r="L44" s="256">
        <v>15</v>
      </c>
      <c r="M44" s="256">
        <f>G44*(1+L44/100)</f>
        <v>0</v>
      </c>
      <c r="N44" s="254">
        <v>0</v>
      </c>
      <c r="O44" s="254">
        <f>ROUND(E44*N44,2)</f>
        <v>0</v>
      </c>
      <c r="P44" s="254">
        <v>0</v>
      </c>
      <c r="Q44" s="254">
        <f>ROUND(E44*P44,2)</f>
        <v>0</v>
      </c>
      <c r="R44" s="256"/>
      <c r="S44" s="256" t="s">
        <v>421</v>
      </c>
      <c r="T44" s="257" t="s">
        <v>710</v>
      </c>
      <c r="U44" s="231">
        <v>0</v>
      </c>
      <c r="V44" s="231">
        <f>ROUND(E44*U44,2)</f>
        <v>0</v>
      </c>
      <c r="W44" s="231"/>
      <c r="X44" s="231" t="s">
        <v>863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864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51">
        <v>36</v>
      </c>
      <c r="B45" s="252" t="s">
        <v>1888</v>
      </c>
      <c r="C45" s="265" t="s">
        <v>1889</v>
      </c>
      <c r="D45" s="253" t="s">
        <v>1846</v>
      </c>
      <c r="E45" s="254">
        <v>5</v>
      </c>
      <c r="F45" s="255"/>
      <c r="G45" s="256">
        <f>ROUND(E45*F45,2)</f>
        <v>0</v>
      </c>
      <c r="H45" s="255"/>
      <c r="I45" s="256">
        <f>ROUND(E45*H45,2)</f>
        <v>0</v>
      </c>
      <c r="J45" s="255"/>
      <c r="K45" s="256">
        <f>ROUND(E45*J45,2)</f>
        <v>0</v>
      </c>
      <c r="L45" s="256">
        <v>15</v>
      </c>
      <c r="M45" s="256">
        <f>G45*(1+L45/100)</f>
        <v>0</v>
      </c>
      <c r="N45" s="254">
        <v>0</v>
      </c>
      <c r="O45" s="254">
        <f>ROUND(E45*N45,2)</f>
        <v>0</v>
      </c>
      <c r="P45" s="254">
        <v>0</v>
      </c>
      <c r="Q45" s="254">
        <f>ROUND(E45*P45,2)</f>
        <v>0</v>
      </c>
      <c r="R45" s="256"/>
      <c r="S45" s="256" t="s">
        <v>421</v>
      </c>
      <c r="T45" s="257" t="s">
        <v>710</v>
      </c>
      <c r="U45" s="231">
        <v>0</v>
      </c>
      <c r="V45" s="231">
        <f>ROUND(E45*U45,2)</f>
        <v>0</v>
      </c>
      <c r="W45" s="231"/>
      <c r="X45" s="231" t="s">
        <v>863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864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51">
        <v>37</v>
      </c>
      <c r="B46" s="252" t="s">
        <v>1890</v>
      </c>
      <c r="C46" s="265" t="s">
        <v>1891</v>
      </c>
      <c r="D46" s="253" t="s">
        <v>1846</v>
      </c>
      <c r="E46" s="254">
        <v>2</v>
      </c>
      <c r="F46" s="255"/>
      <c r="G46" s="256">
        <f>ROUND(E46*F46,2)</f>
        <v>0</v>
      </c>
      <c r="H46" s="255"/>
      <c r="I46" s="256">
        <f>ROUND(E46*H46,2)</f>
        <v>0</v>
      </c>
      <c r="J46" s="255"/>
      <c r="K46" s="256">
        <f>ROUND(E46*J46,2)</f>
        <v>0</v>
      </c>
      <c r="L46" s="256">
        <v>15</v>
      </c>
      <c r="M46" s="256">
        <f>G46*(1+L46/100)</f>
        <v>0</v>
      </c>
      <c r="N46" s="254">
        <v>0</v>
      </c>
      <c r="O46" s="254">
        <f>ROUND(E46*N46,2)</f>
        <v>0</v>
      </c>
      <c r="P46" s="254">
        <v>0</v>
      </c>
      <c r="Q46" s="254">
        <f>ROUND(E46*P46,2)</f>
        <v>0</v>
      </c>
      <c r="R46" s="256"/>
      <c r="S46" s="256" t="s">
        <v>421</v>
      </c>
      <c r="T46" s="257" t="s">
        <v>710</v>
      </c>
      <c r="U46" s="231">
        <v>0</v>
      </c>
      <c r="V46" s="231">
        <f>ROUND(E46*U46,2)</f>
        <v>0</v>
      </c>
      <c r="W46" s="231"/>
      <c r="X46" s="231" t="s">
        <v>863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864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51">
        <v>38</v>
      </c>
      <c r="B47" s="252" t="s">
        <v>1892</v>
      </c>
      <c r="C47" s="265" t="s">
        <v>1893</v>
      </c>
      <c r="D47" s="253" t="s">
        <v>1846</v>
      </c>
      <c r="E47" s="254">
        <v>20</v>
      </c>
      <c r="F47" s="255"/>
      <c r="G47" s="256">
        <f>ROUND(E47*F47,2)</f>
        <v>0</v>
      </c>
      <c r="H47" s="255"/>
      <c r="I47" s="256">
        <f>ROUND(E47*H47,2)</f>
        <v>0</v>
      </c>
      <c r="J47" s="255"/>
      <c r="K47" s="256">
        <f>ROUND(E47*J47,2)</f>
        <v>0</v>
      </c>
      <c r="L47" s="256">
        <v>15</v>
      </c>
      <c r="M47" s="256">
        <f>G47*(1+L47/100)</f>
        <v>0</v>
      </c>
      <c r="N47" s="254">
        <v>0</v>
      </c>
      <c r="O47" s="254">
        <f>ROUND(E47*N47,2)</f>
        <v>0</v>
      </c>
      <c r="P47" s="254">
        <v>0</v>
      </c>
      <c r="Q47" s="254">
        <f>ROUND(E47*P47,2)</f>
        <v>0</v>
      </c>
      <c r="R47" s="256"/>
      <c r="S47" s="256" t="s">
        <v>421</v>
      </c>
      <c r="T47" s="257" t="s">
        <v>710</v>
      </c>
      <c r="U47" s="231">
        <v>0</v>
      </c>
      <c r="V47" s="231">
        <f>ROUND(E47*U47,2)</f>
        <v>0</v>
      </c>
      <c r="W47" s="231"/>
      <c r="X47" s="231" t="s">
        <v>863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864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51">
        <v>39</v>
      </c>
      <c r="B48" s="252" t="s">
        <v>1894</v>
      </c>
      <c r="C48" s="265" t="s">
        <v>1895</v>
      </c>
      <c r="D48" s="253" t="s">
        <v>1846</v>
      </c>
      <c r="E48" s="254">
        <v>3</v>
      </c>
      <c r="F48" s="255"/>
      <c r="G48" s="256">
        <f>ROUND(E48*F48,2)</f>
        <v>0</v>
      </c>
      <c r="H48" s="255"/>
      <c r="I48" s="256">
        <f>ROUND(E48*H48,2)</f>
        <v>0</v>
      </c>
      <c r="J48" s="255"/>
      <c r="K48" s="256">
        <f>ROUND(E48*J48,2)</f>
        <v>0</v>
      </c>
      <c r="L48" s="256">
        <v>15</v>
      </c>
      <c r="M48" s="256">
        <f>G48*(1+L48/100)</f>
        <v>0</v>
      </c>
      <c r="N48" s="254">
        <v>0</v>
      </c>
      <c r="O48" s="254">
        <f>ROUND(E48*N48,2)</f>
        <v>0</v>
      </c>
      <c r="P48" s="254">
        <v>0</v>
      </c>
      <c r="Q48" s="254">
        <f>ROUND(E48*P48,2)</f>
        <v>0</v>
      </c>
      <c r="R48" s="256"/>
      <c r="S48" s="256" t="s">
        <v>421</v>
      </c>
      <c r="T48" s="257" t="s">
        <v>710</v>
      </c>
      <c r="U48" s="231">
        <v>0</v>
      </c>
      <c r="V48" s="231">
        <f>ROUND(E48*U48,2)</f>
        <v>0</v>
      </c>
      <c r="W48" s="231"/>
      <c r="X48" s="231" t="s">
        <v>863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864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51">
        <v>40</v>
      </c>
      <c r="B49" s="252" t="s">
        <v>1896</v>
      </c>
      <c r="C49" s="265" t="s">
        <v>1897</v>
      </c>
      <c r="D49" s="253" t="s">
        <v>1846</v>
      </c>
      <c r="E49" s="254">
        <v>3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15</v>
      </c>
      <c r="M49" s="256">
        <f>G49*(1+L49/100)</f>
        <v>0</v>
      </c>
      <c r="N49" s="254">
        <v>0</v>
      </c>
      <c r="O49" s="254">
        <f>ROUND(E49*N49,2)</f>
        <v>0</v>
      </c>
      <c r="P49" s="254">
        <v>0</v>
      </c>
      <c r="Q49" s="254">
        <f>ROUND(E49*P49,2)</f>
        <v>0</v>
      </c>
      <c r="R49" s="256"/>
      <c r="S49" s="256" t="s">
        <v>421</v>
      </c>
      <c r="T49" s="257" t="s">
        <v>710</v>
      </c>
      <c r="U49" s="231">
        <v>0</v>
      </c>
      <c r="V49" s="231">
        <f>ROUND(E49*U49,2)</f>
        <v>0</v>
      </c>
      <c r="W49" s="231"/>
      <c r="X49" s="231" t="s">
        <v>863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864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51">
        <v>41</v>
      </c>
      <c r="B50" s="252" t="s">
        <v>1898</v>
      </c>
      <c r="C50" s="265" t="s">
        <v>1899</v>
      </c>
      <c r="D50" s="253" t="s">
        <v>1846</v>
      </c>
      <c r="E50" s="254">
        <v>4</v>
      </c>
      <c r="F50" s="255"/>
      <c r="G50" s="256">
        <f>ROUND(E50*F50,2)</f>
        <v>0</v>
      </c>
      <c r="H50" s="255"/>
      <c r="I50" s="256">
        <f>ROUND(E50*H50,2)</f>
        <v>0</v>
      </c>
      <c r="J50" s="255"/>
      <c r="K50" s="256">
        <f>ROUND(E50*J50,2)</f>
        <v>0</v>
      </c>
      <c r="L50" s="256">
        <v>15</v>
      </c>
      <c r="M50" s="256">
        <f>G50*(1+L50/100)</f>
        <v>0</v>
      </c>
      <c r="N50" s="254">
        <v>0</v>
      </c>
      <c r="O50" s="254">
        <f>ROUND(E50*N50,2)</f>
        <v>0</v>
      </c>
      <c r="P50" s="254">
        <v>0</v>
      </c>
      <c r="Q50" s="254">
        <f>ROUND(E50*P50,2)</f>
        <v>0</v>
      </c>
      <c r="R50" s="256"/>
      <c r="S50" s="256" t="s">
        <v>421</v>
      </c>
      <c r="T50" s="257" t="s">
        <v>710</v>
      </c>
      <c r="U50" s="231">
        <v>0</v>
      </c>
      <c r="V50" s="231">
        <f>ROUND(E50*U50,2)</f>
        <v>0</v>
      </c>
      <c r="W50" s="231"/>
      <c r="X50" s="231" t="s">
        <v>863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864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51">
        <v>42</v>
      </c>
      <c r="B51" s="252" t="s">
        <v>1900</v>
      </c>
      <c r="C51" s="265" t="s">
        <v>1901</v>
      </c>
      <c r="D51" s="253" t="s">
        <v>1846</v>
      </c>
      <c r="E51" s="254">
        <v>24</v>
      </c>
      <c r="F51" s="255"/>
      <c r="G51" s="256">
        <f>ROUND(E51*F51,2)</f>
        <v>0</v>
      </c>
      <c r="H51" s="255"/>
      <c r="I51" s="256">
        <f>ROUND(E51*H51,2)</f>
        <v>0</v>
      </c>
      <c r="J51" s="255"/>
      <c r="K51" s="256">
        <f>ROUND(E51*J51,2)</f>
        <v>0</v>
      </c>
      <c r="L51" s="256">
        <v>15</v>
      </c>
      <c r="M51" s="256">
        <f>G51*(1+L51/100)</f>
        <v>0</v>
      </c>
      <c r="N51" s="254">
        <v>0</v>
      </c>
      <c r="O51" s="254">
        <f>ROUND(E51*N51,2)</f>
        <v>0</v>
      </c>
      <c r="P51" s="254">
        <v>0</v>
      </c>
      <c r="Q51" s="254">
        <f>ROUND(E51*P51,2)</f>
        <v>0</v>
      </c>
      <c r="R51" s="256"/>
      <c r="S51" s="256" t="s">
        <v>421</v>
      </c>
      <c r="T51" s="257" t="s">
        <v>710</v>
      </c>
      <c r="U51" s="231">
        <v>0</v>
      </c>
      <c r="V51" s="231">
        <f>ROUND(E51*U51,2)</f>
        <v>0</v>
      </c>
      <c r="W51" s="231"/>
      <c r="X51" s="231" t="s">
        <v>863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864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51">
        <v>43</v>
      </c>
      <c r="B52" s="252" t="s">
        <v>1902</v>
      </c>
      <c r="C52" s="265" t="s">
        <v>1903</v>
      </c>
      <c r="D52" s="253" t="s">
        <v>1846</v>
      </c>
      <c r="E52" s="254">
        <v>3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4">
        <v>0</v>
      </c>
      <c r="O52" s="254">
        <f>ROUND(E52*N52,2)</f>
        <v>0</v>
      </c>
      <c r="P52" s="254">
        <v>0</v>
      </c>
      <c r="Q52" s="254">
        <f>ROUND(E52*P52,2)</f>
        <v>0</v>
      </c>
      <c r="R52" s="256"/>
      <c r="S52" s="256" t="s">
        <v>421</v>
      </c>
      <c r="T52" s="257" t="s">
        <v>710</v>
      </c>
      <c r="U52" s="231">
        <v>0</v>
      </c>
      <c r="V52" s="231">
        <f>ROUND(E52*U52,2)</f>
        <v>0</v>
      </c>
      <c r="W52" s="231"/>
      <c r="X52" s="231" t="s">
        <v>863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864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51">
        <v>44</v>
      </c>
      <c r="B53" s="252" t="s">
        <v>1904</v>
      </c>
      <c r="C53" s="265" t="s">
        <v>1905</v>
      </c>
      <c r="D53" s="253" t="s">
        <v>1846</v>
      </c>
      <c r="E53" s="254">
        <v>1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4">
        <v>0</v>
      </c>
      <c r="O53" s="254">
        <f>ROUND(E53*N53,2)</f>
        <v>0</v>
      </c>
      <c r="P53" s="254">
        <v>0</v>
      </c>
      <c r="Q53" s="254">
        <f>ROUND(E53*P53,2)</f>
        <v>0</v>
      </c>
      <c r="R53" s="256"/>
      <c r="S53" s="256" t="s">
        <v>421</v>
      </c>
      <c r="T53" s="257" t="s">
        <v>710</v>
      </c>
      <c r="U53" s="231">
        <v>0</v>
      </c>
      <c r="V53" s="231">
        <f>ROUND(E53*U53,2)</f>
        <v>0</v>
      </c>
      <c r="W53" s="231"/>
      <c r="X53" s="231" t="s">
        <v>863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864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30.6" outlineLevel="1" x14ac:dyDescent="0.25">
      <c r="A54" s="251">
        <v>45</v>
      </c>
      <c r="B54" s="252" t="s">
        <v>1906</v>
      </c>
      <c r="C54" s="265" t="s">
        <v>1907</v>
      </c>
      <c r="D54" s="253" t="s">
        <v>1846</v>
      </c>
      <c r="E54" s="254">
        <v>8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4">
        <v>0</v>
      </c>
      <c r="O54" s="254">
        <f>ROUND(E54*N54,2)</f>
        <v>0</v>
      </c>
      <c r="P54" s="254">
        <v>0</v>
      </c>
      <c r="Q54" s="254">
        <f>ROUND(E54*P54,2)</f>
        <v>0</v>
      </c>
      <c r="R54" s="256"/>
      <c r="S54" s="256" t="s">
        <v>421</v>
      </c>
      <c r="T54" s="257" t="s">
        <v>710</v>
      </c>
      <c r="U54" s="231">
        <v>0</v>
      </c>
      <c r="V54" s="231">
        <f>ROUND(E54*U54,2)</f>
        <v>0</v>
      </c>
      <c r="W54" s="231"/>
      <c r="X54" s="231" t="s">
        <v>863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864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30.6" outlineLevel="1" x14ac:dyDescent="0.25">
      <c r="A55" s="251">
        <v>46</v>
      </c>
      <c r="B55" s="252" t="s">
        <v>1908</v>
      </c>
      <c r="C55" s="265" t="s">
        <v>1909</v>
      </c>
      <c r="D55" s="253" t="s">
        <v>1846</v>
      </c>
      <c r="E55" s="254">
        <v>11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4">
        <v>0</v>
      </c>
      <c r="O55" s="254">
        <f>ROUND(E55*N55,2)</f>
        <v>0</v>
      </c>
      <c r="P55" s="254">
        <v>0</v>
      </c>
      <c r="Q55" s="254">
        <f>ROUND(E55*P55,2)</f>
        <v>0</v>
      </c>
      <c r="R55" s="256"/>
      <c r="S55" s="256" t="s">
        <v>421</v>
      </c>
      <c r="T55" s="257" t="s">
        <v>710</v>
      </c>
      <c r="U55" s="231">
        <v>0</v>
      </c>
      <c r="V55" s="231">
        <f>ROUND(E55*U55,2)</f>
        <v>0</v>
      </c>
      <c r="W55" s="231"/>
      <c r="X55" s="231" t="s">
        <v>863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864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51">
        <v>47</v>
      </c>
      <c r="B56" s="252" t="s">
        <v>1910</v>
      </c>
      <c r="C56" s="265" t="s">
        <v>1911</v>
      </c>
      <c r="D56" s="253" t="s">
        <v>302</v>
      </c>
      <c r="E56" s="254">
        <v>1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4">
        <v>2.5000000000000001E-4</v>
      </c>
      <c r="O56" s="254">
        <f>ROUND(E56*N56,2)</f>
        <v>0</v>
      </c>
      <c r="P56" s="254">
        <v>0</v>
      </c>
      <c r="Q56" s="254">
        <f>ROUND(E56*P56,2)</f>
        <v>0</v>
      </c>
      <c r="R56" s="256"/>
      <c r="S56" s="256" t="s">
        <v>421</v>
      </c>
      <c r="T56" s="257" t="s">
        <v>710</v>
      </c>
      <c r="U56" s="231">
        <v>0.2</v>
      </c>
      <c r="V56" s="231">
        <f>ROUND(E56*U56,2)</f>
        <v>0.2</v>
      </c>
      <c r="W56" s="231"/>
      <c r="X56" s="231" t="s">
        <v>208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1827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30.6" outlineLevel="1" x14ac:dyDescent="0.25">
      <c r="A57" s="251">
        <v>48</v>
      </c>
      <c r="B57" s="252" t="s">
        <v>1912</v>
      </c>
      <c r="C57" s="265" t="s">
        <v>1913</v>
      </c>
      <c r="D57" s="253" t="s">
        <v>302</v>
      </c>
      <c r="E57" s="254">
        <v>1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4">
        <v>6.3000000000000003E-4</v>
      </c>
      <c r="O57" s="254">
        <f>ROUND(E57*N57,2)</f>
        <v>0</v>
      </c>
      <c r="P57" s="254">
        <v>0</v>
      </c>
      <c r="Q57" s="254">
        <f>ROUND(E57*P57,2)</f>
        <v>0</v>
      </c>
      <c r="R57" s="256"/>
      <c r="S57" s="256" t="s">
        <v>421</v>
      </c>
      <c r="T57" s="257" t="s">
        <v>710</v>
      </c>
      <c r="U57" s="231">
        <v>0.42120000000000002</v>
      </c>
      <c r="V57" s="231">
        <f>ROUND(E57*U57,2)</f>
        <v>0.42</v>
      </c>
      <c r="W57" s="231"/>
      <c r="X57" s="231" t="s">
        <v>208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1827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51">
        <v>49</v>
      </c>
      <c r="B58" s="252" t="s">
        <v>1914</v>
      </c>
      <c r="C58" s="265" t="s">
        <v>1915</v>
      </c>
      <c r="D58" s="253" t="s">
        <v>715</v>
      </c>
      <c r="E58" s="254">
        <v>1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4">
        <v>0</v>
      </c>
      <c r="O58" s="254">
        <f>ROUND(E58*N58,2)</f>
        <v>0</v>
      </c>
      <c r="P58" s="254">
        <v>0</v>
      </c>
      <c r="Q58" s="254">
        <f>ROUND(E58*P58,2)</f>
        <v>0</v>
      </c>
      <c r="R58" s="256"/>
      <c r="S58" s="256" t="s">
        <v>421</v>
      </c>
      <c r="T58" s="257" t="s">
        <v>710</v>
      </c>
      <c r="U58" s="231">
        <v>0</v>
      </c>
      <c r="V58" s="231">
        <f>ROUND(E58*U58,2)</f>
        <v>0</v>
      </c>
      <c r="W58" s="231"/>
      <c r="X58" s="231" t="s">
        <v>208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1827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51">
        <v>50</v>
      </c>
      <c r="B59" s="252" t="s">
        <v>1916</v>
      </c>
      <c r="C59" s="265" t="s">
        <v>1917</v>
      </c>
      <c r="D59" s="253" t="s">
        <v>252</v>
      </c>
      <c r="E59" s="254">
        <v>1000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4">
        <v>4.8999999999999998E-4</v>
      </c>
      <c r="O59" s="254">
        <f>ROUND(E59*N59,2)</f>
        <v>0.49</v>
      </c>
      <c r="P59" s="254">
        <v>2E-3</v>
      </c>
      <c r="Q59" s="254">
        <f>ROUND(E59*P59,2)</f>
        <v>2</v>
      </c>
      <c r="R59" s="256"/>
      <c r="S59" s="256" t="s">
        <v>421</v>
      </c>
      <c r="T59" s="257" t="s">
        <v>710</v>
      </c>
      <c r="U59" s="231">
        <v>0.17599999999999999</v>
      </c>
      <c r="V59" s="231">
        <f>ROUND(E59*U59,2)</f>
        <v>176</v>
      </c>
      <c r="W59" s="231"/>
      <c r="X59" s="231" t="s">
        <v>208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1827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51">
        <v>51</v>
      </c>
      <c r="B60" s="252" t="s">
        <v>1918</v>
      </c>
      <c r="C60" s="265" t="s">
        <v>1919</v>
      </c>
      <c r="D60" s="253" t="s">
        <v>252</v>
      </c>
      <c r="E60" s="254">
        <v>1000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4">
        <v>1.56E-3</v>
      </c>
      <c r="O60" s="254">
        <f>ROUND(E60*N60,2)</f>
        <v>1.56</v>
      </c>
      <c r="P60" s="254">
        <v>0</v>
      </c>
      <c r="Q60" s="254">
        <f>ROUND(E60*P60,2)</f>
        <v>0</v>
      </c>
      <c r="R60" s="256"/>
      <c r="S60" s="256" t="s">
        <v>421</v>
      </c>
      <c r="T60" s="257" t="s">
        <v>710</v>
      </c>
      <c r="U60" s="231">
        <v>0.12</v>
      </c>
      <c r="V60" s="231">
        <f>ROUND(E60*U60,2)</f>
        <v>120</v>
      </c>
      <c r="W60" s="231"/>
      <c r="X60" s="231" t="s">
        <v>208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209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51">
        <v>52</v>
      </c>
      <c r="B61" s="252" t="s">
        <v>1920</v>
      </c>
      <c r="C61" s="265" t="s">
        <v>1921</v>
      </c>
      <c r="D61" s="253" t="s">
        <v>252</v>
      </c>
      <c r="E61" s="254">
        <v>150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4">
        <v>4.8999999999999998E-4</v>
      </c>
      <c r="O61" s="254">
        <f>ROUND(E61*N61,2)</f>
        <v>7.0000000000000007E-2</v>
      </c>
      <c r="P61" s="254">
        <v>6.0000000000000001E-3</v>
      </c>
      <c r="Q61" s="254">
        <f>ROUND(E61*P61,2)</f>
        <v>0.9</v>
      </c>
      <c r="R61" s="256"/>
      <c r="S61" s="256" t="s">
        <v>421</v>
      </c>
      <c r="T61" s="257" t="s">
        <v>710</v>
      </c>
      <c r="U61" s="231">
        <v>0.27400000000000002</v>
      </c>
      <c r="V61" s="231">
        <f>ROUND(E61*U61,2)</f>
        <v>41.1</v>
      </c>
      <c r="W61" s="231"/>
      <c r="X61" s="231" t="s">
        <v>208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1827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51">
        <v>53</v>
      </c>
      <c r="B62" s="252" t="s">
        <v>1922</v>
      </c>
      <c r="C62" s="265" t="s">
        <v>1923</v>
      </c>
      <c r="D62" s="253" t="s">
        <v>252</v>
      </c>
      <c r="E62" s="254">
        <v>150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4">
        <v>4.3299999999999996E-3</v>
      </c>
      <c r="O62" s="254">
        <f>ROUND(E62*N62,2)</f>
        <v>0.65</v>
      </c>
      <c r="P62" s="254">
        <v>0</v>
      </c>
      <c r="Q62" s="254">
        <f>ROUND(E62*P62,2)</f>
        <v>0</v>
      </c>
      <c r="R62" s="256"/>
      <c r="S62" s="256" t="s">
        <v>421</v>
      </c>
      <c r="T62" s="257" t="s">
        <v>710</v>
      </c>
      <c r="U62" s="231">
        <v>0.152</v>
      </c>
      <c r="V62" s="231">
        <f>ROUND(E62*U62,2)</f>
        <v>22.8</v>
      </c>
      <c r="W62" s="231"/>
      <c r="X62" s="231" t="s">
        <v>208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209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51">
        <v>54</v>
      </c>
      <c r="B63" s="252" t="s">
        <v>1924</v>
      </c>
      <c r="C63" s="265" t="s">
        <v>1925</v>
      </c>
      <c r="D63" s="253" t="s">
        <v>302</v>
      </c>
      <c r="E63" s="254">
        <v>5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4">
        <v>1.82E-3</v>
      </c>
      <c r="O63" s="254">
        <f>ROUND(E63*N63,2)</f>
        <v>0.01</v>
      </c>
      <c r="P63" s="254">
        <v>1.8</v>
      </c>
      <c r="Q63" s="254">
        <f>ROUND(E63*P63,2)</f>
        <v>9</v>
      </c>
      <c r="R63" s="256"/>
      <c r="S63" s="256" t="s">
        <v>421</v>
      </c>
      <c r="T63" s="257" t="s">
        <v>710</v>
      </c>
      <c r="U63" s="231">
        <v>3.1960000000000002</v>
      </c>
      <c r="V63" s="231">
        <f>ROUND(E63*U63,2)</f>
        <v>15.98</v>
      </c>
      <c r="W63" s="231"/>
      <c r="X63" s="231" t="s">
        <v>208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1827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51">
        <v>55</v>
      </c>
      <c r="B64" s="252" t="s">
        <v>1926</v>
      </c>
      <c r="C64" s="265" t="s">
        <v>1814</v>
      </c>
      <c r="D64" s="253" t="s">
        <v>715</v>
      </c>
      <c r="E64" s="254">
        <v>10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4">
        <v>0</v>
      </c>
      <c r="O64" s="254">
        <f>ROUND(E64*N64,2)</f>
        <v>0</v>
      </c>
      <c r="P64" s="254">
        <v>0</v>
      </c>
      <c r="Q64" s="254">
        <f>ROUND(E64*P64,2)</f>
        <v>0</v>
      </c>
      <c r="R64" s="256"/>
      <c r="S64" s="256" t="s">
        <v>421</v>
      </c>
      <c r="T64" s="257" t="s">
        <v>710</v>
      </c>
      <c r="U64" s="231">
        <v>0</v>
      </c>
      <c r="V64" s="231">
        <f>ROUND(E64*U64,2)</f>
        <v>0</v>
      </c>
      <c r="W64" s="231"/>
      <c r="X64" s="231" t="s">
        <v>208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1827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51">
        <v>56</v>
      </c>
      <c r="B65" s="252" t="s">
        <v>1927</v>
      </c>
      <c r="C65" s="265" t="s">
        <v>1484</v>
      </c>
      <c r="D65" s="253" t="s">
        <v>715</v>
      </c>
      <c r="E65" s="254">
        <v>1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4">
        <v>0</v>
      </c>
      <c r="O65" s="254">
        <f>ROUND(E65*N65,2)</f>
        <v>0</v>
      </c>
      <c r="P65" s="254">
        <v>0</v>
      </c>
      <c r="Q65" s="254">
        <f>ROUND(E65*P65,2)</f>
        <v>0</v>
      </c>
      <c r="R65" s="256"/>
      <c r="S65" s="256" t="s">
        <v>421</v>
      </c>
      <c r="T65" s="257" t="s">
        <v>710</v>
      </c>
      <c r="U65" s="231">
        <v>0</v>
      </c>
      <c r="V65" s="231">
        <f>ROUND(E65*U65,2)</f>
        <v>0</v>
      </c>
      <c r="W65" s="231"/>
      <c r="X65" s="231" t="s">
        <v>208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1827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51">
        <v>57</v>
      </c>
      <c r="B66" s="252" t="s">
        <v>1928</v>
      </c>
      <c r="C66" s="265" t="s">
        <v>1929</v>
      </c>
      <c r="D66" s="253" t="s">
        <v>715</v>
      </c>
      <c r="E66" s="254">
        <v>1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4">
        <v>0</v>
      </c>
      <c r="O66" s="254">
        <f>ROUND(E66*N66,2)</f>
        <v>0</v>
      </c>
      <c r="P66" s="254">
        <v>0</v>
      </c>
      <c r="Q66" s="254">
        <f>ROUND(E66*P66,2)</f>
        <v>0</v>
      </c>
      <c r="R66" s="256"/>
      <c r="S66" s="256" t="s">
        <v>421</v>
      </c>
      <c r="T66" s="257" t="s">
        <v>710</v>
      </c>
      <c r="U66" s="231">
        <v>0</v>
      </c>
      <c r="V66" s="231">
        <f>ROUND(E66*U66,2)</f>
        <v>0</v>
      </c>
      <c r="W66" s="231"/>
      <c r="X66" s="231" t="s">
        <v>863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1505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5">
      <c r="A67" s="238" t="s">
        <v>202</v>
      </c>
      <c r="B67" s="239" t="s">
        <v>170</v>
      </c>
      <c r="C67" s="262" t="s">
        <v>171</v>
      </c>
      <c r="D67" s="240"/>
      <c r="E67" s="241"/>
      <c r="F67" s="242"/>
      <c r="G67" s="242">
        <f>SUMIF(AG68:AG95,"&lt;&gt;NOR",G68:G95)</f>
        <v>0</v>
      </c>
      <c r="H67" s="242"/>
      <c r="I67" s="242">
        <f>SUM(I68:I95)</f>
        <v>0</v>
      </c>
      <c r="J67" s="242"/>
      <c r="K67" s="242">
        <f>SUM(K68:K95)</f>
        <v>0</v>
      </c>
      <c r="L67" s="242"/>
      <c r="M67" s="242">
        <f>SUM(M68:M95)</f>
        <v>0</v>
      </c>
      <c r="N67" s="241"/>
      <c r="O67" s="241">
        <f>SUM(O68:O95)</f>
        <v>0.08</v>
      </c>
      <c r="P67" s="241"/>
      <c r="Q67" s="241">
        <f>SUM(Q68:Q95)</f>
        <v>0.03</v>
      </c>
      <c r="R67" s="242"/>
      <c r="S67" s="242"/>
      <c r="T67" s="243"/>
      <c r="U67" s="237"/>
      <c r="V67" s="237">
        <f>SUM(V68:V95)</f>
        <v>112.27000000000001</v>
      </c>
      <c r="W67" s="237"/>
      <c r="X67" s="237"/>
      <c r="AG67" t="s">
        <v>203</v>
      </c>
    </row>
    <row r="68" spans="1:60" outlineLevel="1" x14ac:dyDescent="0.25">
      <c r="A68" s="251">
        <v>58</v>
      </c>
      <c r="B68" s="252" t="s">
        <v>1930</v>
      </c>
      <c r="C68" s="265" t="s">
        <v>1931</v>
      </c>
      <c r="D68" s="253" t="s">
        <v>302</v>
      </c>
      <c r="E68" s="254">
        <v>14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4">
        <v>0</v>
      </c>
      <c r="O68" s="254">
        <f>ROUND(E68*N68,2)</f>
        <v>0</v>
      </c>
      <c r="P68" s="254">
        <v>0</v>
      </c>
      <c r="Q68" s="254">
        <f>ROUND(E68*P68,2)</f>
        <v>0</v>
      </c>
      <c r="R68" s="256"/>
      <c r="S68" s="256" t="s">
        <v>421</v>
      </c>
      <c r="T68" s="257" t="s">
        <v>710</v>
      </c>
      <c r="U68" s="231">
        <v>0.14033000000000001</v>
      </c>
      <c r="V68" s="231">
        <f>ROUND(E68*U68,2)</f>
        <v>1.96</v>
      </c>
      <c r="W68" s="231"/>
      <c r="X68" s="231" t="s">
        <v>208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1827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51">
        <v>59</v>
      </c>
      <c r="B69" s="252" t="s">
        <v>1932</v>
      </c>
      <c r="C69" s="265" t="s">
        <v>1933</v>
      </c>
      <c r="D69" s="253" t="s">
        <v>302</v>
      </c>
      <c r="E69" s="254">
        <v>14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4">
        <v>0</v>
      </c>
      <c r="O69" s="254">
        <f>ROUND(E69*N69,2)</f>
        <v>0</v>
      </c>
      <c r="P69" s="254">
        <v>0</v>
      </c>
      <c r="Q69" s="254">
        <f>ROUND(E69*P69,2)</f>
        <v>0</v>
      </c>
      <c r="R69" s="256"/>
      <c r="S69" s="256" t="s">
        <v>421</v>
      </c>
      <c r="T69" s="257" t="s">
        <v>710</v>
      </c>
      <c r="U69" s="231">
        <v>0</v>
      </c>
      <c r="V69" s="231">
        <f>ROUND(E69*U69,2)</f>
        <v>0</v>
      </c>
      <c r="W69" s="231"/>
      <c r="X69" s="231" t="s">
        <v>863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864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51">
        <v>60</v>
      </c>
      <c r="B70" s="252" t="s">
        <v>1934</v>
      </c>
      <c r="C70" s="265" t="s">
        <v>1935</v>
      </c>
      <c r="D70" s="253" t="s">
        <v>302</v>
      </c>
      <c r="E70" s="254">
        <v>6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4">
        <v>0</v>
      </c>
      <c r="O70" s="254">
        <f>ROUND(E70*N70,2)</f>
        <v>0</v>
      </c>
      <c r="P70" s="254">
        <v>0</v>
      </c>
      <c r="Q70" s="254">
        <f>ROUND(E70*P70,2)</f>
        <v>0</v>
      </c>
      <c r="R70" s="256"/>
      <c r="S70" s="256" t="s">
        <v>421</v>
      </c>
      <c r="T70" s="257" t="s">
        <v>710</v>
      </c>
      <c r="U70" s="231">
        <v>0.20166999999999999</v>
      </c>
      <c r="V70" s="231">
        <f>ROUND(E70*U70,2)</f>
        <v>1.21</v>
      </c>
      <c r="W70" s="231"/>
      <c r="X70" s="231" t="s">
        <v>208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209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51">
        <v>61</v>
      </c>
      <c r="B71" s="252" t="s">
        <v>1936</v>
      </c>
      <c r="C71" s="265" t="s">
        <v>1937</v>
      </c>
      <c r="D71" s="253" t="s">
        <v>302</v>
      </c>
      <c r="E71" s="254">
        <v>6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4">
        <v>1E-4</v>
      </c>
      <c r="O71" s="254">
        <f>ROUND(E71*N71,2)</f>
        <v>0</v>
      </c>
      <c r="P71" s="254">
        <v>0</v>
      </c>
      <c r="Q71" s="254">
        <f>ROUND(E71*P71,2)</f>
        <v>0</v>
      </c>
      <c r="R71" s="256"/>
      <c r="S71" s="256" t="s">
        <v>421</v>
      </c>
      <c r="T71" s="257" t="s">
        <v>710</v>
      </c>
      <c r="U71" s="231">
        <v>0</v>
      </c>
      <c r="V71" s="231">
        <f>ROUND(E71*U71,2)</f>
        <v>0</v>
      </c>
      <c r="W71" s="231"/>
      <c r="X71" s="231" t="s">
        <v>863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864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0.6" outlineLevel="1" x14ac:dyDescent="0.25">
      <c r="A72" s="251">
        <v>62</v>
      </c>
      <c r="B72" s="252" t="s">
        <v>1862</v>
      </c>
      <c r="C72" s="265" t="s">
        <v>1863</v>
      </c>
      <c r="D72" s="253" t="s">
        <v>302</v>
      </c>
      <c r="E72" s="254">
        <v>30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4">
        <v>3.0000000000000001E-5</v>
      </c>
      <c r="O72" s="254">
        <f>ROUND(E72*N72,2)</f>
        <v>0</v>
      </c>
      <c r="P72" s="254">
        <v>0</v>
      </c>
      <c r="Q72" s="254">
        <f>ROUND(E72*P72,2)</f>
        <v>0</v>
      </c>
      <c r="R72" s="256"/>
      <c r="S72" s="256" t="s">
        <v>421</v>
      </c>
      <c r="T72" s="257" t="s">
        <v>710</v>
      </c>
      <c r="U72" s="231">
        <v>0.14130000000000001</v>
      </c>
      <c r="V72" s="231">
        <f>ROUND(E72*U72,2)</f>
        <v>4.24</v>
      </c>
      <c r="W72" s="231"/>
      <c r="X72" s="231" t="s">
        <v>208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209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0.6" outlineLevel="1" x14ac:dyDescent="0.25">
      <c r="A73" s="251">
        <v>63</v>
      </c>
      <c r="B73" s="252" t="s">
        <v>1864</v>
      </c>
      <c r="C73" s="265" t="s">
        <v>1865</v>
      </c>
      <c r="D73" s="253" t="s">
        <v>302</v>
      </c>
      <c r="E73" s="254">
        <v>30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4">
        <v>8.0000000000000007E-5</v>
      </c>
      <c r="O73" s="254">
        <f>ROUND(E73*N73,2)</f>
        <v>0</v>
      </c>
      <c r="P73" s="254">
        <v>1E-3</v>
      </c>
      <c r="Q73" s="254">
        <f>ROUND(E73*P73,2)</f>
        <v>0.03</v>
      </c>
      <c r="R73" s="256"/>
      <c r="S73" s="256" t="s">
        <v>421</v>
      </c>
      <c r="T73" s="257" t="s">
        <v>710</v>
      </c>
      <c r="U73" s="231">
        <v>0.152</v>
      </c>
      <c r="V73" s="231">
        <f>ROUND(E73*U73,2)</f>
        <v>4.5599999999999996</v>
      </c>
      <c r="W73" s="231"/>
      <c r="X73" s="231" t="s">
        <v>208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1827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30.6" outlineLevel="1" x14ac:dyDescent="0.25">
      <c r="A74" s="251">
        <v>64</v>
      </c>
      <c r="B74" s="252" t="s">
        <v>1938</v>
      </c>
      <c r="C74" s="265" t="s">
        <v>1939</v>
      </c>
      <c r="D74" s="253" t="s">
        <v>252</v>
      </c>
      <c r="E74" s="254">
        <v>15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4">
        <v>2.9E-4</v>
      </c>
      <c r="O74" s="254">
        <f>ROUND(E74*N74,2)</f>
        <v>0</v>
      </c>
      <c r="P74" s="254">
        <v>0</v>
      </c>
      <c r="Q74" s="254">
        <f>ROUND(E74*P74,2)</f>
        <v>0</v>
      </c>
      <c r="R74" s="256"/>
      <c r="S74" s="256" t="s">
        <v>421</v>
      </c>
      <c r="T74" s="257" t="s">
        <v>710</v>
      </c>
      <c r="U74" s="231">
        <v>9.9000000000000005E-2</v>
      </c>
      <c r="V74" s="231">
        <f>ROUND(E74*U74,2)</f>
        <v>1.49</v>
      </c>
      <c r="W74" s="231"/>
      <c r="X74" s="231" t="s">
        <v>208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1827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30.6" outlineLevel="1" x14ac:dyDescent="0.25">
      <c r="A75" s="251">
        <v>65</v>
      </c>
      <c r="B75" s="252" t="s">
        <v>1940</v>
      </c>
      <c r="C75" s="265" t="s">
        <v>1941</v>
      </c>
      <c r="D75" s="253" t="s">
        <v>252</v>
      </c>
      <c r="E75" s="254">
        <v>700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4">
        <v>1.2E-4</v>
      </c>
      <c r="O75" s="254">
        <f>ROUND(E75*N75,2)</f>
        <v>0.08</v>
      </c>
      <c r="P75" s="254">
        <v>0</v>
      </c>
      <c r="Q75" s="254">
        <f>ROUND(E75*P75,2)</f>
        <v>0</v>
      </c>
      <c r="R75" s="256"/>
      <c r="S75" s="256" t="s">
        <v>421</v>
      </c>
      <c r="T75" s="257" t="s">
        <v>710</v>
      </c>
      <c r="U75" s="231">
        <v>8.2170000000000007E-2</v>
      </c>
      <c r="V75" s="231">
        <f>ROUND(E75*U75,2)</f>
        <v>57.52</v>
      </c>
      <c r="W75" s="231"/>
      <c r="X75" s="231" t="s">
        <v>208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209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51">
        <v>66</v>
      </c>
      <c r="B76" s="252" t="s">
        <v>1942</v>
      </c>
      <c r="C76" s="265" t="s">
        <v>1943</v>
      </c>
      <c r="D76" s="253" t="s">
        <v>252</v>
      </c>
      <c r="E76" s="254">
        <v>600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4">
        <v>0</v>
      </c>
      <c r="O76" s="254">
        <f>ROUND(E76*N76,2)</f>
        <v>0</v>
      </c>
      <c r="P76" s="254">
        <v>0</v>
      </c>
      <c r="Q76" s="254">
        <f>ROUND(E76*P76,2)</f>
        <v>0</v>
      </c>
      <c r="R76" s="256"/>
      <c r="S76" s="256" t="s">
        <v>421</v>
      </c>
      <c r="T76" s="257" t="s">
        <v>710</v>
      </c>
      <c r="U76" s="231">
        <v>5.7829999999999999E-2</v>
      </c>
      <c r="V76" s="231">
        <f>ROUND(E76*U76,2)</f>
        <v>34.700000000000003</v>
      </c>
      <c r="W76" s="231"/>
      <c r="X76" s="231" t="s">
        <v>208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209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51">
        <v>67</v>
      </c>
      <c r="B77" s="252" t="s">
        <v>1944</v>
      </c>
      <c r="C77" s="265" t="s">
        <v>1945</v>
      </c>
      <c r="D77" s="253" t="s">
        <v>252</v>
      </c>
      <c r="E77" s="254">
        <v>600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4">
        <v>0</v>
      </c>
      <c r="O77" s="254">
        <f>ROUND(E77*N77,2)</f>
        <v>0</v>
      </c>
      <c r="P77" s="254">
        <v>0</v>
      </c>
      <c r="Q77" s="254">
        <f>ROUND(E77*P77,2)</f>
        <v>0</v>
      </c>
      <c r="R77" s="256"/>
      <c r="S77" s="256" t="s">
        <v>421</v>
      </c>
      <c r="T77" s="257" t="s">
        <v>710</v>
      </c>
      <c r="U77" s="231">
        <v>0</v>
      </c>
      <c r="V77" s="231">
        <f>ROUND(E77*U77,2)</f>
        <v>0</v>
      </c>
      <c r="W77" s="231"/>
      <c r="X77" s="231" t="s">
        <v>863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864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51">
        <v>68</v>
      </c>
      <c r="B78" s="252" t="s">
        <v>1946</v>
      </c>
      <c r="C78" s="265" t="s">
        <v>1947</v>
      </c>
      <c r="D78" s="253" t="s">
        <v>252</v>
      </c>
      <c r="E78" s="254">
        <v>55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4">
        <v>0</v>
      </c>
      <c r="O78" s="254">
        <f>ROUND(E78*N78,2)</f>
        <v>0</v>
      </c>
      <c r="P78" s="254">
        <v>0</v>
      </c>
      <c r="Q78" s="254">
        <f>ROUND(E78*P78,2)</f>
        <v>0</v>
      </c>
      <c r="R78" s="256"/>
      <c r="S78" s="256" t="s">
        <v>421</v>
      </c>
      <c r="T78" s="257" t="s">
        <v>710</v>
      </c>
      <c r="U78" s="231">
        <v>5.7000000000000002E-2</v>
      </c>
      <c r="V78" s="231">
        <f>ROUND(E78*U78,2)</f>
        <v>3.14</v>
      </c>
      <c r="W78" s="231"/>
      <c r="X78" s="231" t="s">
        <v>208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209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51">
        <v>69</v>
      </c>
      <c r="B79" s="252" t="s">
        <v>1948</v>
      </c>
      <c r="C79" s="265" t="s">
        <v>1949</v>
      </c>
      <c r="D79" s="253" t="s">
        <v>252</v>
      </c>
      <c r="E79" s="254">
        <v>55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4">
        <v>0</v>
      </c>
      <c r="O79" s="254">
        <f>ROUND(E79*N79,2)</f>
        <v>0</v>
      </c>
      <c r="P79" s="254">
        <v>0</v>
      </c>
      <c r="Q79" s="254">
        <f>ROUND(E79*P79,2)</f>
        <v>0</v>
      </c>
      <c r="R79" s="256"/>
      <c r="S79" s="256" t="s">
        <v>421</v>
      </c>
      <c r="T79" s="257" t="s">
        <v>710</v>
      </c>
      <c r="U79" s="231">
        <v>0</v>
      </c>
      <c r="V79" s="231">
        <f>ROUND(E79*U79,2)</f>
        <v>0</v>
      </c>
      <c r="W79" s="231"/>
      <c r="X79" s="231" t="s">
        <v>863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864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51">
        <v>70</v>
      </c>
      <c r="B80" s="252" t="s">
        <v>1950</v>
      </c>
      <c r="C80" s="265" t="s">
        <v>1951</v>
      </c>
      <c r="D80" s="253" t="s">
        <v>252</v>
      </c>
      <c r="E80" s="254">
        <v>5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4">
        <v>0</v>
      </c>
      <c r="O80" s="254">
        <f>ROUND(E80*N80,2)</f>
        <v>0</v>
      </c>
      <c r="P80" s="254">
        <v>0</v>
      </c>
      <c r="Q80" s="254">
        <f>ROUND(E80*P80,2)</f>
        <v>0</v>
      </c>
      <c r="R80" s="256"/>
      <c r="S80" s="256" t="s">
        <v>421</v>
      </c>
      <c r="T80" s="257" t="s">
        <v>710</v>
      </c>
      <c r="U80" s="231">
        <v>7.1830000000000005E-2</v>
      </c>
      <c r="V80" s="231">
        <f>ROUND(E80*U80,2)</f>
        <v>0.36</v>
      </c>
      <c r="W80" s="231"/>
      <c r="X80" s="231" t="s">
        <v>208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209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51">
        <v>71</v>
      </c>
      <c r="B81" s="252" t="s">
        <v>1952</v>
      </c>
      <c r="C81" s="265" t="s">
        <v>1953</v>
      </c>
      <c r="D81" s="253" t="s">
        <v>252</v>
      </c>
      <c r="E81" s="254">
        <v>5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4">
        <v>6.0000000000000002E-5</v>
      </c>
      <c r="O81" s="254">
        <f>ROUND(E81*N81,2)</f>
        <v>0</v>
      </c>
      <c r="P81" s="254">
        <v>0</v>
      </c>
      <c r="Q81" s="254">
        <f>ROUND(E81*P81,2)</f>
        <v>0</v>
      </c>
      <c r="R81" s="256"/>
      <c r="S81" s="256" t="s">
        <v>421</v>
      </c>
      <c r="T81" s="257" t="s">
        <v>710</v>
      </c>
      <c r="U81" s="231">
        <v>0</v>
      </c>
      <c r="V81" s="231">
        <f>ROUND(E81*U81,2)</f>
        <v>0</v>
      </c>
      <c r="W81" s="231"/>
      <c r="X81" s="231" t="s">
        <v>863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864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51">
        <v>72</v>
      </c>
      <c r="B82" s="252" t="s">
        <v>1954</v>
      </c>
      <c r="C82" s="265" t="s">
        <v>1955</v>
      </c>
      <c r="D82" s="253" t="s">
        <v>252</v>
      </c>
      <c r="E82" s="254">
        <v>50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4">
        <v>0</v>
      </c>
      <c r="O82" s="254">
        <f>ROUND(E82*N82,2)</f>
        <v>0</v>
      </c>
      <c r="P82" s="254">
        <v>0</v>
      </c>
      <c r="Q82" s="254">
        <f>ROUND(E82*P82,2)</f>
        <v>0</v>
      </c>
      <c r="R82" s="256"/>
      <c r="S82" s="256" t="s">
        <v>421</v>
      </c>
      <c r="T82" s="257" t="s">
        <v>710</v>
      </c>
      <c r="U82" s="231">
        <v>6.1830000000000003E-2</v>
      </c>
      <c r="V82" s="231">
        <f>ROUND(E82*U82,2)</f>
        <v>3.09</v>
      </c>
      <c r="W82" s="231"/>
      <c r="X82" s="231" t="s">
        <v>208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209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40.799999999999997" outlineLevel="1" x14ac:dyDescent="0.25">
      <c r="A83" s="251">
        <v>73</v>
      </c>
      <c r="B83" s="252" t="s">
        <v>1956</v>
      </c>
      <c r="C83" s="265" t="s">
        <v>1957</v>
      </c>
      <c r="D83" s="253" t="s">
        <v>252</v>
      </c>
      <c r="E83" s="254">
        <v>50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4">
        <v>0</v>
      </c>
      <c r="O83" s="254">
        <f>ROUND(E83*N83,2)</f>
        <v>0</v>
      </c>
      <c r="P83" s="254">
        <v>0</v>
      </c>
      <c r="Q83" s="254">
        <f>ROUND(E83*P83,2)</f>
        <v>0</v>
      </c>
      <c r="R83" s="256"/>
      <c r="S83" s="256" t="s">
        <v>421</v>
      </c>
      <c r="T83" s="257" t="s">
        <v>710</v>
      </c>
      <c r="U83" s="231">
        <v>0</v>
      </c>
      <c r="V83" s="231">
        <f>ROUND(E83*U83,2)</f>
        <v>0</v>
      </c>
      <c r="W83" s="231"/>
      <c r="X83" s="231" t="s">
        <v>863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864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51">
        <v>74</v>
      </c>
      <c r="B84" s="252" t="s">
        <v>1958</v>
      </c>
      <c r="C84" s="265" t="s">
        <v>1959</v>
      </c>
      <c r="D84" s="253" t="s">
        <v>715</v>
      </c>
      <c r="E84" s="254">
        <v>1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4">
        <v>0</v>
      </c>
      <c r="O84" s="254">
        <f>ROUND(E84*N84,2)</f>
        <v>0</v>
      </c>
      <c r="P84" s="254">
        <v>0</v>
      </c>
      <c r="Q84" s="254">
        <f>ROUND(E84*P84,2)</f>
        <v>0</v>
      </c>
      <c r="R84" s="256"/>
      <c r="S84" s="256" t="s">
        <v>421</v>
      </c>
      <c r="T84" s="257" t="s">
        <v>710</v>
      </c>
      <c r="U84" s="231">
        <v>0</v>
      </c>
      <c r="V84" s="231">
        <f>ROUND(E84*U84,2)</f>
        <v>0</v>
      </c>
      <c r="W84" s="231"/>
      <c r="X84" s="231" t="s">
        <v>208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1827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51">
        <v>75</v>
      </c>
      <c r="B85" s="252" t="s">
        <v>1960</v>
      </c>
      <c r="C85" s="265" t="s">
        <v>1961</v>
      </c>
      <c r="D85" s="253" t="s">
        <v>1846</v>
      </c>
      <c r="E85" s="254">
        <v>1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4">
        <v>0</v>
      </c>
      <c r="O85" s="254">
        <f>ROUND(E85*N85,2)</f>
        <v>0</v>
      </c>
      <c r="P85" s="254">
        <v>0</v>
      </c>
      <c r="Q85" s="254">
        <f>ROUND(E85*P85,2)</f>
        <v>0</v>
      </c>
      <c r="R85" s="256"/>
      <c r="S85" s="256" t="s">
        <v>421</v>
      </c>
      <c r="T85" s="257" t="s">
        <v>710</v>
      </c>
      <c r="U85" s="231">
        <v>0</v>
      </c>
      <c r="V85" s="231">
        <f>ROUND(E85*U85,2)</f>
        <v>0</v>
      </c>
      <c r="W85" s="231"/>
      <c r="X85" s="231" t="s">
        <v>863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1505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51">
        <v>76</v>
      </c>
      <c r="B86" s="252" t="s">
        <v>1962</v>
      </c>
      <c r="C86" s="265" t="s">
        <v>1963</v>
      </c>
      <c r="D86" s="253" t="s">
        <v>1846</v>
      </c>
      <c r="E86" s="254">
        <v>1</v>
      </c>
      <c r="F86" s="255"/>
      <c r="G86" s="256">
        <f>ROUND(E86*F86,2)</f>
        <v>0</v>
      </c>
      <c r="H86" s="255"/>
      <c r="I86" s="256">
        <f>ROUND(E86*H86,2)</f>
        <v>0</v>
      </c>
      <c r="J86" s="255"/>
      <c r="K86" s="256">
        <f>ROUND(E86*J86,2)</f>
        <v>0</v>
      </c>
      <c r="L86" s="256">
        <v>15</v>
      </c>
      <c r="M86" s="256">
        <f>G86*(1+L86/100)</f>
        <v>0</v>
      </c>
      <c r="N86" s="254">
        <v>0</v>
      </c>
      <c r="O86" s="254">
        <f>ROUND(E86*N86,2)</f>
        <v>0</v>
      </c>
      <c r="P86" s="254">
        <v>0</v>
      </c>
      <c r="Q86" s="254">
        <f>ROUND(E86*P86,2)</f>
        <v>0</v>
      </c>
      <c r="R86" s="256"/>
      <c r="S86" s="256" t="s">
        <v>421</v>
      </c>
      <c r="T86" s="257" t="s">
        <v>710</v>
      </c>
      <c r="U86" s="231">
        <v>0</v>
      </c>
      <c r="V86" s="231">
        <f>ROUND(E86*U86,2)</f>
        <v>0</v>
      </c>
      <c r="W86" s="231"/>
      <c r="X86" s="231" t="s">
        <v>208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1827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51">
        <v>77</v>
      </c>
      <c r="B87" s="252" t="s">
        <v>1964</v>
      </c>
      <c r="C87" s="265" t="s">
        <v>1965</v>
      </c>
      <c r="D87" s="253" t="s">
        <v>1846</v>
      </c>
      <c r="E87" s="254">
        <v>1</v>
      </c>
      <c r="F87" s="255"/>
      <c r="G87" s="256">
        <f>ROUND(E87*F87,2)</f>
        <v>0</v>
      </c>
      <c r="H87" s="255"/>
      <c r="I87" s="256">
        <f>ROUND(E87*H87,2)</f>
        <v>0</v>
      </c>
      <c r="J87" s="255"/>
      <c r="K87" s="256">
        <f>ROUND(E87*J87,2)</f>
        <v>0</v>
      </c>
      <c r="L87" s="256">
        <v>15</v>
      </c>
      <c r="M87" s="256">
        <f>G87*(1+L87/100)</f>
        <v>0</v>
      </c>
      <c r="N87" s="254">
        <v>0</v>
      </c>
      <c r="O87" s="254">
        <f>ROUND(E87*N87,2)</f>
        <v>0</v>
      </c>
      <c r="P87" s="254">
        <v>0</v>
      </c>
      <c r="Q87" s="254">
        <f>ROUND(E87*P87,2)</f>
        <v>0</v>
      </c>
      <c r="R87" s="256"/>
      <c r="S87" s="256" t="s">
        <v>421</v>
      </c>
      <c r="T87" s="257" t="s">
        <v>710</v>
      </c>
      <c r="U87" s="231">
        <v>0</v>
      </c>
      <c r="V87" s="231">
        <f>ROUND(E87*U87,2)</f>
        <v>0</v>
      </c>
      <c r="W87" s="231"/>
      <c r="X87" s="231" t="s">
        <v>208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1827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51">
        <v>78</v>
      </c>
      <c r="B88" s="252" t="s">
        <v>1966</v>
      </c>
      <c r="C88" s="265" t="s">
        <v>1967</v>
      </c>
      <c r="D88" s="253" t="s">
        <v>1846</v>
      </c>
      <c r="E88" s="254">
        <v>1</v>
      </c>
      <c r="F88" s="255"/>
      <c r="G88" s="256">
        <f>ROUND(E88*F88,2)</f>
        <v>0</v>
      </c>
      <c r="H88" s="255"/>
      <c r="I88" s="256">
        <f>ROUND(E88*H88,2)</f>
        <v>0</v>
      </c>
      <c r="J88" s="255"/>
      <c r="K88" s="256">
        <f>ROUND(E88*J88,2)</f>
        <v>0</v>
      </c>
      <c r="L88" s="256">
        <v>15</v>
      </c>
      <c r="M88" s="256">
        <f>G88*(1+L88/100)</f>
        <v>0</v>
      </c>
      <c r="N88" s="254">
        <v>0</v>
      </c>
      <c r="O88" s="254">
        <f>ROUND(E88*N88,2)</f>
        <v>0</v>
      </c>
      <c r="P88" s="254">
        <v>0</v>
      </c>
      <c r="Q88" s="254">
        <f>ROUND(E88*P88,2)</f>
        <v>0</v>
      </c>
      <c r="R88" s="256"/>
      <c r="S88" s="256" t="s">
        <v>421</v>
      </c>
      <c r="T88" s="257" t="s">
        <v>710</v>
      </c>
      <c r="U88" s="231">
        <v>0</v>
      </c>
      <c r="V88" s="231">
        <f>ROUND(E88*U88,2)</f>
        <v>0</v>
      </c>
      <c r="W88" s="231"/>
      <c r="X88" s="231" t="s">
        <v>208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1827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51">
        <v>79</v>
      </c>
      <c r="B89" s="252" t="s">
        <v>1968</v>
      </c>
      <c r="C89" s="265" t="s">
        <v>1969</v>
      </c>
      <c r="D89" s="253" t="s">
        <v>1846</v>
      </c>
      <c r="E89" s="254">
        <v>1</v>
      </c>
      <c r="F89" s="255"/>
      <c r="G89" s="256">
        <f>ROUND(E89*F89,2)</f>
        <v>0</v>
      </c>
      <c r="H89" s="255"/>
      <c r="I89" s="256">
        <f>ROUND(E89*H89,2)</f>
        <v>0</v>
      </c>
      <c r="J89" s="255"/>
      <c r="K89" s="256">
        <f>ROUND(E89*J89,2)</f>
        <v>0</v>
      </c>
      <c r="L89" s="256">
        <v>15</v>
      </c>
      <c r="M89" s="256">
        <f>G89*(1+L89/100)</f>
        <v>0</v>
      </c>
      <c r="N89" s="254">
        <v>0</v>
      </c>
      <c r="O89" s="254">
        <f>ROUND(E89*N89,2)</f>
        <v>0</v>
      </c>
      <c r="P89" s="254">
        <v>0</v>
      </c>
      <c r="Q89" s="254">
        <f>ROUND(E89*P89,2)</f>
        <v>0</v>
      </c>
      <c r="R89" s="256"/>
      <c r="S89" s="256" t="s">
        <v>421</v>
      </c>
      <c r="T89" s="257" t="s">
        <v>710</v>
      </c>
      <c r="U89" s="231">
        <v>0</v>
      </c>
      <c r="V89" s="231">
        <f>ROUND(E89*U89,2)</f>
        <v>0</v>
      </c>
      <c r="W89" s="231"/>
      <c r="X89" s="231" t="s">
        <v>208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1827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51">
        <v>80</v>
      </c>
      <c r="B90" s="252" t="s">
        <v>1970</v>
      </c>
      <c r="C90" s="265" t="s">
        <v>1971</v>
      </c>
      <c r="D90" s="253" t="s">
        <v>1846</v>
      </c>
      <c r="E90" s="254">
        <v>1</v>
      </c>
      <c r="F90" s="255"/>
      <c r="G90" s="256">
        <f>ROUND(E90*F90,2)</f>
        <v>0</v>
      </c>
      <c r="H90" s="255"/>
      <c r="I90" s="256">
        <f>ROUND(E90*H90,2)</f>
        <v>0</v>
      </c>
      <c r="J90" s="255"/>
      <c r="K90" s="256">
        <f>ROUND(E90*J90,2)</f>
        <v>0</v>
      </c>
      <c r="L90" s="256">
        <v>15</v>
      </c>
      <c r="M90" s="256">
        <f>G90*(1+L90/100)</f>
        <v>0</v>
      </c>
      <c r="N90" s="254">
        <v>0</v>
      </c>
      <c r="O90" s="254">
        <f>ROUND(E90*N90,2)</f>
        <v>0</v>
      </c>
      <c r="P90" s="254">
        <v>0</v>
      </c>
      <c r="Q90" s="254">
        <f>ROUND(E90*P90,2)</f>
        <v>0</v>
      </c>
      <c r="R90" s="256"/>
      <c r="S90" s="256" t="s">
        <v>421</v>
      </c>
      <c r="T90" s="257" t="s">
        <v>710</v>
      </c>
      <c r="U90" s="231">
        <v>0</v>
      </c>
      <c r="V90" s="231">
        <f>ROUND(E90*U90,2)</f>
        <v>0</v>
      </c>
      <c r="W90" s="231"/>
      <c r="X90" s="231" t="s">
        <v>208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1827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51">
        <v>81</v>
      </c>
      <c r="B91" s="252" t="s">
        <v>1972</v>
      </c>
      <c r="C91" s="265" t="s">
        <v>1973</v>
      </c>
      <c r="D91" s="253" t="s">
        <v>1846</v>
      </c>
      <c r="E91" s="254">
        <v>3</v>
      </c>
      <c r="F91" s="255"/>
      <c r="G91" s="256">
        <f>ROUND(E91*F91,2)</f>
        <v>0</v>
      </c>
      <c r="H91" s="255"/>
      <c r="I91" s="256">
        <f>ROUND(E91*H91,2)</f>
        <v>0</v>
      </c>
      <c r="J91" s="255"/>
      <c r="K91" s="256">
        <f>ROUND(E91*J91,2)</f>
        <v>0</v>
      </c>
      <c r="L91" s="256">
        <v>15</v>
      </c>
      <c r="M91" s="256">
        <f>G91*(1+L91/100)</f>
        <v>0</v>
      </c>
      <c r="N91" s="254">
        <v>0</v>
      </c>
      <c r="O91" s="254">
        <f>ROUND(E91*N91,2)</f>
        <v>0</v>
      </c>
      <c r="P91" s="254">
        <v>0</v>
      </c>
      <c r="Q91" s="254">
        <f>ROUND(E91*P91,2)</f>
        <v>0</v>
      </c>
      <c r="R91" s="256"/>
      <c r="S91" s="256" t="s">
        <v>421</v>
      </c>
      <c r="T91" s="257" t="s">
        <v>710</v>
      </c>
      <c r="U91" s="231">
        <v>0</v>
      </c>
      <c r="V91" s="231">
        <f>ROUND(E91*U91,2)</f>
        <v>0</v>
      </c>
      <c r="W91" s="231"/>
      <c r="X91" s="231" t="s">
        <v>208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1827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51">
        <v>82</v>
      </c>
      <c r="B92" s="252" t="s">
        <v>1974</v>
      </c>
      <c r="C92" s="265" t="s">
        <v>1975</v>
      </c>
      <c r="D92" s="253" t="s">
        <v>1846</v>
      </c>
      <c r="E92" s="254">
        <v>1</v>
      </c>
      <c r="F92" s="255"/>
      <c r="G92" s="256">
        <f>ROUND(E92*F92,2)</f>
        <v>0</v>
      </c>
      <c r="H92" s="255"/>
      <c r="I92" s="256">
        <f>ROUND(E92*H92,2)</f>
        <v>0</v>
      </c>
      <c r="J92" s="255"/>
      <c r="K92" s="256">
        <f>ROUND(E92*J92,2)</f>
        <v>0</v>
      </c>
      <c r="L92" s="256">
        <v>15</v>
      </c>
      <c r="M92" s="256">
        <f>G92*(1+L92/100)</f>
        <v>0</v>
      </c>
      <c r="N92" s="254">
        <v>0</v>
      </c>
      <c r="O92" s="254">
        <f>ROUND(E92*N92,2)</f>
        <v>0</v>
      </c>
      <c r="P92" s="254">
        <v>0</v>
      </c>
      <c r="Q92" s="254">
        <f>ROUND(E92*P92,2)</f>
        <v>0</v>
      </c>
      <c r="R92" s="256"/>
      <c r="S92" s="256" t="s">
        <v>421</v>
      </c>
      <c r="T92" s="257" t="s">
        <v>710</v>
      </c>
      <c r="U92" s="231">
        <v>0</v>
      </c>
      <c r="V92" s="231">
        <f>ROUND(E92*U92,2)</f>
        <v>0</v>
      </c>
      <c r="W92" s="231"/>
      <c r="X92" s="231" t="s">
        <v>208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1827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51">
        <v>83</v>
      </c>
      <c r="B93" s="252" t="s">
        <v>1976</v>
      </c>
      <c r="C93" s="265" t="s">
        <v>1977</v>
      </c>
      <c r="D93" s="253" t="s">
        <v>1846</v>
      </c>
      <c r="E93" s="254">
        <v>5</v>
      </c>
      <c r="F93" s="255"/>
      <c r="G93" s="256">
        <f>ROUND(E93*F93,2)</f>
        <v>0</v>
      </c>
      <c r="H93" s="255"/>
      <c r="I93" s="256">
        <f>ROUND(E93*H93,2)</f>
        <v>0</v>
      </c>
      <c r="J93" s="255"/>
      <c r="K93" s="256">
        <f>ROUND(E93*J93,2)</f>
        <v>0</v>
      </c>
      <c r="L93" s="256">
        <v>15</v>
      </c>
      <c r="M93" s="256">
        <f>G93*(1+L93/100)</f>
        <v>0</v>
      </c>
      <c r="N93" s="254">
        <v>0</v>
      </c>
      <c r="O93" s="254">
        <f>ROUND(E93*N93,2)</f>
        <v>0</v>
      </c>
      <c r="P93" s="254">
        <v>0</v>
      </c>
      <c r="Q93" s="254">
        <f>ROUND(E93*P93,2)</f>
        <v>0</v>
      </c>
      <c r="R93" s="256"/>
      <c r="S93" s="256" t="s">
        <v>421</v>
      </c>
      <c r="T93" s="257" t="s">
        <v>710</v>
      </c>
      <c r="U93" s="231">
        <v>0</v>
      </c>
      <c r="V93" s="231">
        <f>ROUND(E93*U93,2)</f>
        <v>0</v>
      </c>
      <c r="W93" s="231"/>
      <c r="X93" s="231" t="s">
        <v>863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1505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0.399999999999999" outlineLevel="1" x14ac:dyDescent="0.25">
      <c r="A94" s="251">
        <v>84</v>
      </c>
      <c r="B94" s="252" t="s">
        <v>1978</v>
      </c>
      <c r="C94" s="265" t="s">
        <v>1979</v>
      </c>
      <c r="D94" s="253" t="s">
        <v>252</v>
      </c>
      <c r="E94" s="254">
        <v>600</v>
      </c>
      <c r="F94" s="255"/>
      <c r="G94" s="256">
        <f>ROUND(E94*F94,2)</f>
        <v>0</v>
      </c>
      <c r="H94" s="255"/>
      <c r="I94" s="256">
        <f>ROUND(E94*H94,2)</f>
        <v>0</v>
      </c>
      <c r="J94" s="255"/>
      <c r="K94" s="256">
        <f>ROUND(E94*J94,2)</f>
        <v>0</v>
      </c>
      <c r="L94" s="256">
        <v>15</v>
      </c>
      <c r="M94" s="256">
        <f>G94*(1+L94/100)</f>
        <v>0</v>
      </c>
      <c r="N94" s="254">
        <v>0</v>
      </c>
      <c r="O94" s="254">
        <f>ROUND(E94*N94,2)</f>
        <v>0</v>
      </c>
      <c r="P94" s="254">
        <v>0</v>
      </c>
      <c r="Q94" s="254">
        <f>ROUND(E94*P94,2)</f>
        <v>0</v>
      </c>
      <c r="R94" s="256"/>
      <c r="S94" s="256" t="s">
        <v>421</v>
      </c>
      <c r="T94" s="257" t="s">
        <v>710</v>
      </c>
      <c r="U94" s="231">
        <v>0</v>
      </c>
      <c r="V94" s="231">
        <f>ROUND(E94*U94,2)</f>
        <v>0</v>
      </c>
      <c r="W94" s="231"/>
      <c r="X94" s="231" t="s">
        <v>208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1827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51">
        <v>85</v>
      </c>
      <c r="B95" s="252" t="s">
        <v>1980</v>
      </c>
      <c r="C95" s="265" t="s">
        <v>1929</v>
      </c>
      <c r="D95" s="253" t="s">
        <v>715</v>
      </c>
      <c r="E95" s="254">
        <v>1</v>
      </c>
      <c r="F95" s="255"/>
      <c r="G95" s="256">
        <f>ROUND(E95*F95,2)</f>
        <v>0</v>
      </c>
      <c r="H95" s="255"/>
      <c r="I95" s="256">
        <f>ROUND(E95*H95,2)</f>
        <v>0</v>
      </c>
      <c r="J95" s="255"/>
      <c r="K95" s="256">
        <f>ROUND(E95*J95,2)</f>
        <v>0</v>
      </c>
      <c r="L95" s="256">
        <v>15</v>
      </c>
      <c r="M95" s="256">
        <f>G95*(1+L95/100)</f>
        <v>0</v>
      </c>
      <c r="N95" s="254">
        <v>0</v>
      </c>
      <c r="O95" s="254">
        <f>ROUND(E95*N95,2)</f>
        <v>0</v>
      </c>
      <c r="P95" s="254">
        <v>0</v>
      </c>
      <c r="Q95" s="254">
        <f>ROUND(E95*P95,2)</f>
        <v>0</v>
      </c>
      <c r="R95" s="256"/>
      <c r="S95" s="256" t="s">
        <v>421</v>
      </c>
      <c r="T95" s="257" t="s">
        <v>710</v>
      </c>
      <c r="U95" s="231">
        <v>0</v>
      </c>
      <c r="V95" s="231">
        <f>ROUND(E95*U95,2)</f>
        <v>0</v>
      </c>
      <c r="W95" s="231"/>
      <c r="X95" s="231" t="s">
        <v>863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1505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5">
      <c r="A96" s="238" t="s">
        <v>202</v>
      </c>
      <c r="B96" s="239" t="s">
        <v>168</v>
      </c>
      <c r="C96" s="262" t="s">
        <v>169</v>
      </c>
      <c r="D96" s="240"/>
      <c r="E96" s="241"/>
      <c r="F96" s="242"/>
      <c r="G96" s="242">
        <f>SUMIF(AG97:AG123,"&lt;&gt;NOR",G97:G123)</f>
        <v>0</v>
      </c>
      <c r="H96" s="242"/>
      <c r="I96" s="242">
        <f>SUM(I97:I123)</f>
        <v>0</v>
      </c>
      <c r="J96" s="242"/>
      <c r="K96" s="242">
        <f>SUM(K97:K123)</f>
        <v>0</v>
      </c>
      <c r="L96" s="242"/>
      <c r="M96" s="242">
        <f>SUM(M97:M123)</f>
        <v>0</v>
      </c>
      <c r="N96" s="241"/>
      <c r="O96" s="241">
        <f>SUM(O97:O123)</f>
        <v>0.04</v>
      </c>
      <c r="P96" s="241"/>
      <c r="Q96" s="241">
        <f>SUM(Q97:Q123)</f>
        <v>0</v>
      </c>
      <c r="R96" s="242"/>
      <c r="S96" s="242"/>
      <c r="T96" s="243"/>
      <c r="U96" s="237"/>
      <c r="V96" s="237">
        <f>SUM(V97:V123)</f>
        <v>20.159999999999997</v>
      </c>
      <c r="W96" s="237"/>
      <c r="X96" s="237"/>
      <c r="AG96" t="s">
        <v>203</v>
      </c>
    </row>
    <row r="97" spans="1:60" ht="20.399999999999999" outlineLevel="1" x14ac:dyDescent="0.25">
      <c r="A97" s="251">
        <v>86</v>
      </c>
      <c r="B97" s="252" t="s">
        <v>1981</v>
      </c>
      <c r="C97" s="265" t="s">
        <v>1982</v>
      </c>
      <c r="D97" s="253" t="s">
        <v>252</v>
      </c>
      <c r="E97" s="254">
        <v>20</v>
      </c>
      <c r="F97" s="255"/>
      <c r="G97" s="256">
        <f>ROUND(E97*F97,2)</f>
        <v>0</v>
      </c>
      <c r="H97" s="255"/>
      <c r="I97" s="256">
        <f>ROUND(E97*H97,2)</f>
        <v>0</v>
      </c>
      <c r="J97" s="255"/>
      <c r="K97" s="256">
        <f>ROUND(E97*J97,2)</f>
        <v>0</v>
      </c>
      <c r="L97" s="256">
        <v>15</v>
      </c>
      <c r="M97" s="256">
        <f>G97*(1+L97/100)</f>
        <v>0</v>
      </c>
      <c r="N97" s="254">
        <v>0</v>
      </c>
      <c r="O97" s="254">
        <f>ROUND(E97*N97,2)</f>
        <v>0</v>
      </c>
      <c r="P97" s="254">
        <v>0</v>
      </c>
      <c r="Q97" s="254">
        <f>ROUND(E97*P97,2)</f>
        <v>0</v>
      </c>
      <c r="R97" s="256"/>
      <c r="S97" s="256" t="s">
        <v>421</v>
      </c>
      <c r="T97" s="257" t="s">
        <v>710</v>
      </c>
      <c r="U97" s="231">
        <v>0</v>
      </c>
      <c r="V97" s="231">
        <f>ROUND(E97*U97,2)</f>
        <v>0</v>
      </c>
      <c r="W97" s="231"/>
      <c r="X97" s="231" t="s">
        <v>208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1827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51">
        <v>87</v>
      </c>
      <c r="B98" s="252" t="s">
        <v>1983</v>
      </c>
      <c r="C98" s="265" t="s">
        <v>1984</v>
      </c>
      <c r="D98" s="253" t="s">
        <v>1846</v>
      </c>
      <c r="E98" s="254">
        <v>2</v>
      </c>
      <c r="F98" s="255"/>
      <c r="G98" s="256">
        <f>ROUND(E98*F98,2)</f>
        <v>0</v>
      </c>
      <c r="H98" s="255"/>
      <c r="I98" s="256">
        <f>ROUND(E98*H98,2)</f>
        <v>0</v>
      </c>
      <c r="J98" s="255"/>
      <c r="K98" s="256">
        <f>ROUND(E98*J98,2)</f>
        <v>0</v>
      </c>
      <c r="L98" s="256">
        <v>15</v>
      </c>
      <c r="M98" s="256">
        <f>G98*(1+L98/100)</f>
        <v>0</v>
      </c>
      <c r="N98" s="254">
        <v>0</v>
      </c>
      <c r="O98" s="254">
        <f>ROUND(E98*N98,2)</f>
        <v>0</v>
      </c>
      <c r="P98" s="254">
        <v>0</v>
      </c>
      <c r="Q98" s="254">
        <f>ROUND(E98*P98,2)</f>
        <v>0</v>
      </c>
      <c r="R98" s="256"/>
      <c r="S98" s="256" t="s">
        <v>421</v>
      </c>
      <c r="T98" s="257" t="s">
        <v>710</v>
      </c>
      <c r="U98" s="231">
        <v>0</v>
      </c>
      <c r="V98" s="231">
        <f>ROUND(E98*U98,2)</f>
        <v>0</v>
      </c>
      <c r="W98" s="231"/>
      <c r="X98" s="231" t="s">
        <v>863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1505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51">
        <v>88</v>
      </c>
      <c r="B99" s="252" t="s">
        <v>1985</v>
      </c>
      <c r="C99" s="265" t="s">
        <v>1986</v>
      </c>
      <c r="D99" s="253" t="s">
        <v>252</v>
      </c>
      <c r="E99" s="254">
        <v>20</v>
      </c>
      <c r="F99" s="255"/>
      <c r="G99" s="256">
        <f>ROUND(E99*F99,2)</f>
        <v>0</v>
      </c>
      <c r="H99" s="255"/>
      <c r="I99" s="256">
        <f>ROUND(E99*H99,2)</f>
        <v>0</v>
      </c>
      <c r="J99" s="255"/>
      <c r="K99" s="256">
        <f>ROUND(E99*J99,2)</f>
        <v>0</v>
      </c>
      <c r="L99" s="256">
        <v>15</v>
      </c>
      <c r="M99" s="256">
        <f>G99*(1+L99/100)</f>
        <v>0</v>
      </c>
      <c r="N99" s="254">
        <v>2.0000000000000001E-4</v>
      </c>
      <c r="O99" s="254">
        <f>ROUND(E99*N99,2)</f>
        <v>0</v>
      </c>
      <c r="P99" s="254">
        <v>0</v>
      </c>
      <c r="Q99" s="254">
        <f>ROUND(E99*P99,2)</f>
        <v>0</v>
      </c>
      <c r="R99" s="256"/>
      <c r="S99" s="256" t="s">
        <v>421</v>
      </c>
      <c r="T99" s="257" t="s">
        <v>710</v>
      </c>
      <c r="U99" s="231">
        <v>4.6670000000000003E-2</v>
      </c>
      <c r="V99" s="231">
        <f>ROUND(E99*U99,2)</f>
        <v>0.93</v>
      </c>
      <c r="W99" s="231"/>
      <c r="X99" s="231" t="s">
        <v>208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209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30.6" outlineLevel="1" x14ac:dyDescent="0.25">
      <c r="A100" s="251">
        <v>89</v>
      </c>
      <c r="B100" s="252" t="s">
        <v>1940</v>
      </c>
      <c r="C100" s="265" t="s">
        <v>1941</v>
      </c>
      <c r="D100" s="253" t="s">
        <v>252</v>
      </c>
      <c r="E100" s="254">
        <v>20</v>
      </c>
      <c r="F100" s="255"/>
      <c r="G100" s="256">
        <f>ROUND(E100*F100,2)</f>
        <v>0</v>
      </c>
      <c r="H100" s="255"/>
      <c r="I100" s="256">
        <f>ROUND(E100*H100,2)</f>
        <v>0</v>
      </c>
      <c r="J100" s="255"/>
      <c r="K100" s="256">
        <f>ROUND(E100*J100,2)</f>
        <v>0</v>
      </c>
      <c r="L100" s="256">
        <v>15</v>
      </c>
      <c r="M100" s="256">
        <f>G100*(1+L100/100)</f>
        <v>0</v>
      </c>
      <c r="N100" s="254">
        <v>1.2E-4</v>
      </c>
      <c r="O100" s="254">
        <f>ROUND(E100*N100,2)</f>
        <v>0</v>
      </c>
      <c r="P100" s="254">
        <v>0</v>
      </c>
      <c r="Q100" s="254">
        <f>ROUND(E100*P100,2)</f>
        <v>0</v>
      </c>
      <c r="R100" s="256"/>
      <c r="S100" s="256" t="s">
        <v>421</v>
      </c>
      <c r="T100" s="257" t="s">
        <v>710</v>
      </c>
      <c r="U100" s="231">
        <v>8.2170000000000007E-2</v>
      </c>
      <c r="V100" s="231">
        <f>ROUND(E100*U100,2)</f>
        <v>1.64</v>
      </c>
      <c r="W100" s="231"/>
      <c r="X100" s="231" t="s">
        <v>208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209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51">
        <v>90</v>
      </c>
      <c r="B101" s="252" t="s">
        <v>1987</v>
      </c>
      <c r="C101" s="265" t="s">
        <v>1988</v>
      </c>
      <c r="D101" s="253" t="s">
        <v>252</v>
      </c>
      <c r="E101" s="254">
        <v>15</v>
      </c>
      <c r="F101" s="255"/>
      <c r="G101" s="256">
        <f>ROUND(E101*F101,2)</f>
        <v>0</v>
      </c>
      <c r="H101" s="255"/>
      <c r="I101" s="256">
        <f>ROUND(E101*H101,2)</f>
        <v>0</v>
      </c>
      <c r="J101" s="255"/>
      <c r="K101" s="256">
        <f>ROUND(E101*J101,2)</f>
        <v>0</v>
      </c>
      <c r="L101" s="256">
        <v>15</v>
      </c>
      <c r="M101" s="256">
        <f>G101*(1+L101/100)</f>
        <v>0</v>
      </c>
      <c r="N101" s="254">
        <v>6.8000000000000005E-4</v>
      </c>
      <c r="O101" s="254">
        <f>ROUND(E101*N101,2)</f>
        <v>0.01</v>
      </c>
      <c r="P101" s="254">
        <v>0</v>
      </c>
      <c r="Q101" s="254">
        <f>ROUND(E101*P101,2)</f>
        <v>0</v>
      </c>
      <c r="R101" s="256"/>
      <c r="S101" s="256" t="s">
        <v>421</v>
      </c>
      <c r="T101" s="257" t="s">
        <v>710</v>
      </c>
      <c r="U101" s="231">
        <v>0.17917</v>
      </c>
      <c r="V101" s="231">
        <f>ROUND(E101*U101,2)</f>
        <v>2.69</v>
      </c>
      <c r="W101" s="231"/>
      <c r="X101" s="231" t="s">
        <v>208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1827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30.6" outlineLevel="1" x14ac:dyDescent="0.25">
      <c r="A102" s="251">
        <v>91</v>
      </c>
      <c r="B102" s="252" t="s">
        <v>1989</v>
      </c>
      <c r="C102" s="265" t="s">
        <v>1990</v>
      </c>
      <c r="D102" s="253" t="s">
        <v>302</v>
      </c>
      <c r="E102" s="254">
        <v>4</v>
      </c>
      <c r="F102" s="255"/>
      <c r="G102" s="256">
        <f>ROUND(E102*F102,2)</f>
        <v>0</v>
      </c>
      <c r="H102" s="255"/>
      <c r="I102" s="256">
        <f>ROUND(E102*H102,2)</f>
        <v>0</v>
      </c>
      <c r="J102" s="255"/>
      <c r="K102" s="256">
        <f>ROUND(E102*J102,2)</f>
        <v>0</v>
      </c>
      <c r="L102" s="256">
        <v>15</v>
      </c>
      <c r="M102" s="256">
        <f>G102*(1+L102/100)</f>
        <v>0</v>
      </c>
      <c r="N102" s="254">
        <v>7.77E-3</v>
      </c>
      <c r="O102" s="254">
        <f>ROUND(E102*N102,2)</f>
        <v>0.03</v>
      </c>
      <c r="P102" s="254">
        <v>0</v>
      </c>
      <c r="Q102" s="254">
        <f>ROUND(E102*P102,2)</f>
        <v>0</v>
      </c>
      <c r="R102" s="256"/>
      <c r="S102" s="256" t="s">
        <v>421</v>
      </c>
      <c r="T102" s="257" t="s">
        <v>710</v>
      </c>
      <c r="U102" s="231">
        <v>1.4546699999999999</v>
      </c>
      <c r="V102" s="231">
        <f>ROUND(E102*U102,2)</f>
        <v>5.82</v>
      </c>
      <c r="W102" s="231"/>
      <c r="X102" s="231" t="s">
        <v>208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1827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51">
        <v>92</v>
      </c>
      <c r="B103" s="252" t="s">
        <v>1991</v>
      </c>
      <c r="C103" s="265" t="s">
        <v>1992</v>
      </c>
      <c r="D103" s="253" t="s">
        <v>302</v>
      </c>
      <c r="E103" s="254">
        <v>2</v>
      </c>
      <c r="F103" s="255"/>
      <c r="G103" s="256">
        <f>ROUND(E103*F103,2)</f>
        <v>0</v>
      </c>
      <c r="H103" s="255"/>
      <c r="I103" s="256">
        <f>ROUND(E103*H103,2)</f>
        <v>0</v>
      </c>
      <c r="J103" s="255"/>
      <c r="K103" s="256">
        <f>ROUND(E103*J103,2)</f>
        <v>0</v>
      </c>
      <c r="L103" s="256">
        <v>15</v>
      </c>
      <c r="M103" s="256">
        <f>G103*(1+L103/100)</f>
        <v>0</v>
      </c>
      <c r="N103" s="254">
        <v>0</v>
      </c>
      <c r="O103" s="254">
        <f>ROUND(E103*N103,2)</f>
        <v>0</v>
      </c>
      <c r="P103" s="254">
        <v>0</v>
      </c>
      <c r="Q103" s="254">
        <f>ROUND(E103*P103,2)</f>
        <v>0</v>
      </c>
      <c r="R103" s="256"/>
      <c r="S103" s="256" t="s">
        <v>421</v>
      </c>
      <c r="T103" s="257" t="s">
        <v>710</v>
      </c>
      <c r="U103" s="231">
        <v>0</v>
      </c>
      <c r="V103" s="231">
        <f>ROUND(E103*U103,2)</f>
        <v>0</v>
      </c>
      <c r="W103" s="231"/>
      <c r="X103" s="231" t="s">
        <v>208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1827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51">
        <v>93</v>
      </c>
      <c r="B104" s="252" t="s">
        <v>1993</v>
      </c>
      <c r="C104" s="265" t="s">
        <v>1994</v>
      </c>
      <c r="D104" s="253" t="s">
        <v>1846</v>
      </c>
      <c r="E104" s="254">
        <v>4</v>
      </c>
      <c r="F104" s="255"/>
      <c r="G104" s="256">
        <f>ROUND(E104*F104,2)</f>
        <v>0</v>
      </c>
      <c r="H104" s="255"/>
      <c r="I104" s="256">
        <f>ROUND(E104*H104,2)</f>
        <v>0</v>
      </c>
      <c r="J104" s="255"/>
      <c r="K104" s="256">
        <f>ROUND(E104*J104,2)</f>
        <v>0</v>
      </c>
      <c r="L104" s="256">
        <v>15</v>
      </c>
      <c r="M104" s="256">
        <f>G104*(1+L104/100)</f>
        <v>0</v>
      </c>
      <c r="N104" s="254">
        <v>0</v>
      </c>
      <c r="O104" s="254">
        <f>ROUND(E104*N104,2)</f>
        <v>0</v>
      </c>
      <c r="P104" s="254">
        <v>0</v>
      </c>
      <c r="Q104" s="254">
        <f>ROUND(E104*P104,2)</f>
        <v>0</v>
      </c>
      <c r="R104" s="256"/>
      <c r="S104" s="256" t="s">
        <v>421</v>
      </c>
      <c r="T104" s="257" t="s">
        <v>710</v>
      </c>
      <c r="U104" s="231">
        <v>0</v>
      </c>
      <c r="V104" s="231">
        <f>ROUND(E104*U104,2)</f>
        <v>0</v>
      </c>
      <c r="W104" s="231"/>
      <c r="X104" s="231" t="s">
        <v>208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209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30.6" outlineLevel="1" x14ac:dyDescent="0.25">
      <c r="A105" s="251">
        <v>94</v>
      </c>
      <c r="B105" s="252" t="s">
        <v>1995</v>
      </c>
      <c r="C105" s="265" t="s">
        <v>1996</v>
      </c>
      <c r="D105" s="253" t="s">
        <v>1846</v>
      </c>
      <c r="E105" s="254">
        <v>2</v>
      </c>
      <c r="F105" s="255"/>
      <c r="G105" s="256">
        <f>ROUND(E105*F105,2)</f>
        <v>0</v>
      </c>
      <c r="H105" s="255"/>
      <c r="I105" s="256">
        <f>ROUND(E105*H105,2)</f>
        <v>0</v>
      </c>
      <c r="J105" s="255"/>
      <c r="K105" s="256">
        <f>ROUND(E105*J105,2)</f>
        <v>0</v>
      </c>
      <c r="L105" s="256">
        <v>15</v>
      </c>
      <c r="M105" s="256">
        <f>G105*(1+L105/100)</f>
        <v>0</v>
      </c>
      <c r="N105" s="254">
        <v>0</v>
      </c>
      <c r="O105" s="254">
        <f>ROUND(E105*N105,2)</f>
        <v>0</v>
      </c>
      <c r="P105" s="254">
        <v>0</v>
      </c>
      <c r="Q105" s="254">
        <f>ROUND(E105*P105,2)</f>
        <v>0</v>
      </c>
      <c r="R105" s="256"/>
      <c r="S105" s="256" t="s">
        <v>421</v>
      </c>
      <c r="T105" s="257" t="s">
        <v>710</v>
      </c>
      <c r="U105" s="231">
        <v>0</v>
      </c>
      <c r="V105" s="231">
        <f>ROUND(E105*U105,2)</f>
        <v>0</v>
      </c>
      <c r="W105" s="231"/>
      <c r="X105" s="231" t="s">
        <v>863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1505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51">
        <v>95</v>
      </c>
      <c r="B106" s="252" t="s">
        <v>1997</v>
      </c>
      <c r="C106" s="265" t="s">
        <v>1998</v>
      </c>
      <c r="D106" s="253" t="s">
        <v>1846</v>
      </c>
      <c r="E106" s="254">
        <v>6</v>
      </c>
      <c r="F106" s="255"/>
      <c r="G106" s="256">
        <f>ROUND(E106*F106,2)</f>
        <v>0</v>
      </c>
      <c r="H106" s="255"/>
      <c r="I106" s="256">
        <f>ROUND(E106*H106,2)</f>
        <v>0</v>
      </c>
      <c r="J106" s="255"/>
      <c r="K106" s="256">
        <f>ROUND(E106*J106,2)</f>
        <v>0</v>
      </c>
      <c r="L106" s="256">
        <v>15</v>
      </c>
      <c r="M106" s="256">
        <f>G106*(1+L106/100)</f>
        <v>0</v>
      </c>
      <c r="N106" s="254">
        <v>0</v>
      </c>
      <c r="O106" s="254">
        <f>ROUND(E106*N106,2)</f>
        <v>0</v>
      </c>
      <c r="P106" s="254">
        <v>0</v>
      </c>
      <c r="Q106" s="254">
        <f>ROUND(E106*P106,2)</f>
        <v>0</v>
      </c>
      <c r="R106" s="256"/>
      <c r="S106" s="256" t="s">
        <v>421</v>
      </c>
      <c r="T106" s="257" t="s">
        <v>710</v>
      </c>
      <c r="U106" s="231">
        <v>0</v>
      </c>
      <c r="V106" s="231">
        <f>ROUND(E106*U106,2)</f>
        <v>0</v>
      </c>
      <c r="W106" s="231"/>
      <c r="X106" s="231" t="s">
        <v>863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864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51">
        <v>96</v>
      </c>
      <c r="B107" s="252" t="s">
        <v>1999</v>
      </c>
      <c r="C107" s="265" t="s">
        <v>2000</v>
      </c>
      <c r="D107" s="253" t="s">
        <v>252</v>
      </c>
      <c r="E107" s="254">
        <v>60</v>
      </c>
      <c r="F107" s="255"/>
      <c r="G107" s="256">
        <f>ROUND(E107*F107,2)</f>
        <v>0</v>
      </c>
      <c r="H107" s="255"/>
      <c r="I107" s="256">
        <f>ROUND(E107*H107,2)</f>
        <v>0</v>
      </c>
      <c r="J107" s="255"/>
      <c r="K107" s="256">
        <f>ROUND(E107*J107,2)</f>
        <v>0</v>
      </c>
      <c r="L107" s="256">
        <v>15</v>
      </c>
      <c r="M107" s="256">
        <f>G107*(1+L107/100)</f>
        <v>0</v>
      </c>
      <c r="N107" s="254">
        <v>0</v>
      </c>
      <c r="O107" s="254">
        <f>ROUND(E107*N107,2)</f>
        <v>0</v>
      </c>
      <c r="P107" s="254">
        <v>0</v>
      </c>
      <c r="Q107" s="254">
        <f>ROUND(E107*P107,2)</f>
        <v>0</v>
      </c>
      <c r="R107" s="256"/>
      <c r="S107" s="256" t="s">
        <v>421</v>
      </c>
      <c r="T107" s="257" t="s">
        <v>710</v>
      </c>
      <c r="U107" s="231">
        <v>0</v>
      </c>
      <c r="V107" s="231">
        <f>ROUND(E107*U107,2)</f>
        <v>0</v>
      </c>
      <c r="W107" s="231"/>
      <c r="X107" s="231" t="s">
        <v>208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1827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51">
        <v>97</v>
      </c>
      <c r="B108" s="252" t="s">
        <v>2001</v>
      </c>
      <c r="C108" s="265" t="s">
        <v>2002</v>
      </c>
      <c r="D108" s="253" t="s">
        <v>1846</v>
      </c>
      <c r="E108" s="254">
        <v>2</v>
      </c>
      <c r="F108" s="255"/>
      <c r="G108" s="256">
        <f>ROUND(E108*F108,2)</f>
        <v>0</v>
      </c>
      <c r="H108" s="255"/>
      <c r="I108" s="256">
        <f>ROUND(E108*H108,2)</f>
        <v>0</v>
      </c>
      <c r="J108" s="255"/>
      <c r="K108" s="256">
        <f>ROUND(E108*J108,2)</f>
        <v>0</v>
      </c>
      <c r="L108" s="256">
        <v>15</v>
      </c>
      <c r="M108" s="256">
        <f>G108*(1+L108/100)</f>
        <v>0</v>
      </c>
      <c r="N108" s="254">
        <v>0</v>
      </c>
      <c r="O108" s="254">
        <f>ROUND(E108*N108,2)</f>
        <v>0</v>
      </c>
      <c r="P108" s="254">
        <v>0</v>
      </c>
      <c r="Q108" s="254">
        <f>ROUND(E108*P108,2)</f>
        <v>0</v>
      </c>
      <c r="R108" s="256"/>
      <c r="S108" s="256" t="s">
        <v>421</v>
      </c>
      <c r="T108" s="257" t="s">
        <v>710</v>
      </c>
      <c r="U108" s="231">
        <v>0</v>
      </c>
      <c r="V108" s="231">
        <f>ROUND(E108*U108,2)</f>
        <v>0</v>
      </c>
      <c r="W108" s="231"/>
      <c r="X108" s="231" t="s">
        <v>863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864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.399999999999999" outlineLevel="1" x14ac:dyDescent="0.25">
      <c r="A109" s="251">
        <v>98</v>
      </c>
      <c r="B109" s="252" t="s">
        <v>2003</v>
      </c>
      <c r="C109" s="265" t="s">
        <v>2004</v>
      </c>
      <c r="D109" s="253" t="s">
        <v>1846</v>
      </c>
      <c r="E109" s="254">
        <v>6</v>
      </c>
      <c r="F109" s="255"/>
      <c r="G109" s="256">
        <f>ROUND(E109*F109,2)</f>
        <v>0</v>
      </c>
      <c r="H109" s="255"/>
      <c r="I109" s="256">
        <f>ROUND(E109*H109,2)</f>
        <v>0</v>
      </c>
      <c r="J109" s="255"/>
      <c r="K109" s="256">
        <f>ROUND(E109*J109,2)</f>
        <v>0</v>
      </c>
      <c r="L109" s="256">
        <v>15</v>
      </c>
      <c r="M109" s="256">
        <f>G109*(1+L109/100)</f>
        <v>0</v>
      </c>
      <c r="N109" s="254">
        <v>0</v>
      </c>
      <c r="O109" s="254">
        <f>ROUND(E109*N109,2)</f>
        <v>0</v>
      </c>
      <c r="P109" s="254">
        <v>0</v>
      </c>
      <c r="Q109" s="254">
        <f>ROUND(E109*P109,2)</f>
        <v>0</v>
      </c>
      <c r="R109" s="256"/>
      <c r="S109" s="256" t="s">
        <v>421</v>
      </c>
      <c r="T109" s="257" t="s">
        <v>710</v>
      </c>
      <c r="U109" s="231">
        <v>0</v>
      </c>
      <c r="V109" s="231">
        <f>ROUND(E109*U109,2)</f>
        <v>0</v>
      </c>
      <c r="W109" s="231"/>
      <c r="X109" s="231" t="s">
        <v>208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1827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.399999999999999" outlineLevel="1" x14ac:dyDescent="0.25">
      <c r="A110" s="251">
        <v>99</v>
      </c>
      <c r="B110" s="252" t="s">
        <v>2005</v>
      </c>
      <c r="C110" s="265" t="s">
        <v>2006</v>
      </c>
      <c r="D110" s="253" t="s">
        <v>302</v>
      </c>
      <c r="E110" s="254">
        <v>65</v>
      </c>
      <c r="F110" s="255"/>
      <c r="G110" s="256">
        <f>ROUND(E110*F110,2)</f>
        <v>0</v>
      </c>
      <c r="H110" s="255"/>
      <c r="I110" s="256">
        <f>ROUND(E110*H110,2)</f>
        <v>0</v>
      </c>
      <c r="J110" s="255"/>
      <c r="K110" s="256">
        <f>ROUND(E110*J110,2)</f>
        <v>0</v>
      </c>
      <c r="L110" s="256">
        <v>15</v>
      </c>
      <c r="M110" s="256">
        <f>G110*(1+L110/100)</f>
        <v>0</v>
      </c>
      <c r="N110" s="254">
        <v>0</v>
      </c>
      <c r="O110" s="254">
        <f>ROUND(E110*N110,2)</f>
        <v>0</v>
      </c>
      <c r="P110" s="254">
        <v>0</v>
      </c>
      <c r="Q110" s="254">
        <f>ROUND(E110*P110,2)</f>
        <v>0</v>
      </c>
      <c r="R110" s="256"/>
      <c r="S110" s="256" t="s">
        <v>421</v>
      </c>
      <c r="T110" s="257" t="s">
        <v>710</v>
      </c>
      <c r="U110" s="231">
        <v>0</v>
      </c>
      <c r="V110" s="231">
        <f>ROUND(E110*U110,2)</f>
        <v>0</v>
      </c>
      <c r="W110" s="231"/>
      <c r="X110" s="231" t="s">
        <v>208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1827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51">
        <v>100</v>
      </c>
      <c r="B111" s="252" t="s">
        <v>2007</v>
      </c>
      <c r="C111" s="265" t="s">
        <v>2008</v>
      </c>
      <c r="D111" s="253" t="s">
        <v>1846</v>
      </c>
      <c r="E111" s="254">
        <v>23</v>
      </c>
      <c r="F111" s="255"/>
      <c r="G111" s="256">
        <f>ROUND(E111*F111,2)</f>
        <v>0</v>
      </c>
      <c r="H111" s="255"/>
      <c r="I111" s="256">
        <f>ROUND(E111*H111,2)</f>
        <v>0</v>
      </c>
      <c r="J111" s="255"/>
      <c r="K111" s="256">
        <f>ROUND(E111*J111,2)</f>
        <v>0</v>
      </c>
      <c r="L111" s="256">
        <v>15</v>
      </c>
      <c r="M111" s="256">
        <f>G111*(1+L111/100)</f>
        <v>0</v>
      </c>
      <c r="N111" s="254">
        <v>0</v>
      </c>
      <c r="O111" s="254">
        <f>ROUND(E111*N111,2)</f>
        <v>0</v>
      </c>
      <c r="P111" s="254">
        <v>0</v>
      </c>
      <c r="Q111" s="254">
        <f>ROUND(E111*P111,2)</f>
        <v>0</v>
      </c>
      <c r="R111" s="256"/>
      <c r="S111" s="256" t="s">
        <v>421</v>
      </c>
      <c r="T111" s="257" t="s">
        <v>710</v>
      </c>
      <c r="U111" s="231">
        <v>0</v>
      </c>
      <c r="V111" s="231">
        <f>ROUND(E111*U111,2)</f>
        <v>0</v>
      </c>
      <c r="W111" s="231"/>
      <c r="X111" s="231" t="s">
        <v>208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209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0.399999999999999" outlineLevel="1" x14ac:dyDescent="0.25">
      <c r="A112" s="251">
        <v>101</v>
      </c>
      <c r="B112" s="252" t="s">
        <v>1910</v>
      </c>
      <c r="C112" s="265" t="s">
        <v>1911</v>
      </c>
      <c r="D112" s="253" t="s">
        <v>302</v>
      </c>
      <c r="E112" s="254">
        <v>1</v>
      </c>
      <c r="F112" s="255"/>
      <c r="G112" s="256">
        <f>ROUND(E112*F112,2)</f>
        <v>0</v>
      </c>
      <c r="H112" s="255"/>
      <c r="I112" s="256">
        <f>ROUND(E112*H112,2)</f>
        <v>0</v>
      </c>
      <c r="J112" s="255"/>
      <c r="K112" s="256">
        <f>ROUND(E112*J112,2)</f>
        <v>0</v>
      </c>
      <c r="L112" s="256">
        <v>15</v>
      </c>
      <c r="M112" s="256">
        <f>G112*(1+L112/100)</f>
        <v>0</v>
      </c>
      <c r="N112" s="254">
        <v>2.5000000000000001E-4</v>
      </c>
      <c r="O112" s="254">
        <f>ROUND(E112*N112,2)</f>
        <v>0</v>
      </c>
      <c r="P112" s="254">
        <v>0</v>
      </c>
      <c r="Q112" s="254">
        <f>ROUND(E112*P112,2)</f>
        <v>0</v>
      </c>
      <c r="R112" s="256"/>
      <c r="S112" s="256" t="s">
        <v>421</v>
      </c>
      <c r="T112" s="257" t="s">
        <v>710</v>
      </c>
      <c r="U112" s="231">
        <v>0.2</v>
      </c>
      <c r="V112" s="231">
        <f>ROUND(E112*U112,2)</f>
        <v>0.2</v>
      </c>
      <c r="W112" s="231"/>
      <c r="X112" s="231" t="s">
        <v>208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209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30.6" outlineLevel="1" x14ac:dyDescent="0.25">
      <c r="A113" s="251">
        <v>102</v>
      </c>
      <c r="B113" s="252" t="s">
        <v>1912</v>
      </c>
      <c r="C113" s="265" t="s">
        <v>1913</v>
      </c>
      <c r="D113" s="253" t="s">
        <v>302</v>
      </c>
      <c r="E113" s="254">
        <v>1</v>
      </c>
      <c r="F113" s="255"/>
      <c r="G113" s="256">
        <f>ROUND(E113*F113,2)</f>
        <v>0</v>
      </c>
      <c r="H113" s="255"/>
      <c r="I113" s="256">
        <f>ROUND(E113*H113,2)</f>
        <v>0</v>
      </c>
      <c r="J113" s="255"/>
      <c r="K113" s="256">
        <f>ROUND(E113*J113,2)</f>
        <v>0</v>
      </c>
      <c r="L113" s="256">
        <v>15</v>
      </c>
      <c r="M113" s="256">
        <f>G113*(1+L113/100)</f>
        <v>0</v>
      </c>
      <c r="N113" s="254">
        <v>6.3000000000000003E-4</v>
      </c>
      <c r="O113" s="254">
        <f>ROUND(E113*N113,2)</f>
        <v>0</v>
      </c>
      <c r="P113" s="254">
        <v>0</v>
      </c>
      <c r="Q113" s="254">
        <f>ROUND(E113*P113,2)</f>
        <v>0</v>
      </c>
      <c r="R113" s="256"/>
      <c r="S113" s="256" t="s">
        <v>421</v>
      </c>
      <c r="T113" s="257" t="s">
        <v>710</v>
      </c>
      <c r="U113" s="231">
        <v>0.42120000000000002</v>
      </c>
      <c r="V113" s="231">
        <f>ROUND(E113*U113,2)</f>
        <v>0.42</v>
      </c>
      <c r="W113" s="231"/>
      <c r="X113" s="231" t="s">
        <v>208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209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51">
        <v>103</v>
      </c>
      <c r="B114" s="252" t="s">
        <v>2009</v>
      </c>
      <c r="C114" s="265" t="s">
        <v>2010</v>
      </c>
      <c r="D114" s="253" t="s">
        <v>715</v>
      </c>
      <c r="E114" s="254">
        <v>1</v>
      </c>
      <c r="F114" s="255"/>
      <c r="G114" s="256">
        <f>ROUND(E114*F114,2)</f>
        <v>0</v>
      </c>
      <c r="H114" s="255"/>
      <c r="I114" s="256">
        <f>ROUND(E114*H114,2)</f>
        <v>0</v>
      </c>
      <c r="J114" s="255"/>
      <c r="K114" s="256">
        <f>ROUND(E114*J114,2)</f>
        <v>0</v>
      </c>
      <c r="L114" s="256">
        <v>15</v>
      </c>
      <c r="M114" s="256">
        <f>G114*(1+L114/100)</f>
        <v>0</v>
      </c>
      <c r="N114" s="254">
        <v>0</v>
      </c>
      <c r="O114" s="254">
        <f>ROUND(E114*N114,2)</f>
        <v>0</v>
      </c>
      <c r="P114" s="254">
        <v>0</v>
      </c>
      <c r="Q114" s="254">
        <f>ROUND(E114*P114,2)</f>
        <v>0</v>
      </c>
      <c r="R114" s="256"/>
      <c r="S114" s="256" t="s">
        <v>421</v>
      </c>
      <c r="T114" s="257" t="s">
        <v>710</v>
      </c>
      <c r="U114" s="231">
        <v>0</v>
      </c>
      <c r="V114" s="231">
        <f>ROUND(E114*U114,2)</f>
        <v>0</v>
      </c>
      <c r="W114" s="231"/>
      <c r="X114" s="231" t="s">
        <v>863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1505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51">
        <v>104</v>
      </c>
      <c r="B115" s="252" t="s">
        <v>2011</v>
      </c>
      <c r="C115" s="265" t="s">
        <v>2012</v>
      </c>
      <c r="D115" s="253" t="s">
        <v>302</v>
      </c>
      <c r="E115" s="254">
        <v>2</v>
      </c>
      <c r="F115" s="255"/>
      <c r="G115" s="256">
        <f>ROUND(E115*F115,2)</f>
        <v>0</v>
      </c>
      <c r="H115" s="255"/>
      <c r="I115" s="256">
        <f>ROUND(E115*H115,2)</f>
        <v>0</v>
      </c>
      <c r="J115" s="255"/>
      <c r="K115" s="256">
        <f>ROUND(E115*J115,2)</f>
        <v>0</v>
      </c>
      <c r="L115" s="256">
        <v>15</v>
      </c>
      <c r="M115" s="256">
        <f>G115*(1+L115/100)</f>
        <v>0</v>
      </c>
      <c r="N115" s="254">
        <v>0</v>
      </c>
      <c r="O115" s="254">
        <f>ROUND(E115*N115,2)</f>
        <v>0</v>
      </c>
      <c r="P115" s="254">
        <v>0</v>
      </c>
      <c r="Q115" s="254">
        <f>ROUND(E115*P115,2)</f>
        <v>0</v>
      </c>
      <c r="R115" s="256"/>
      <c r="S115" s="256" t="s">
        <v>421</v>
      </c>
      <c r="T115" s="257" t="s">
        <v>710</v>
      </c>
      <c r="U115" s="231">
        <v>0.11</v>
      </c>
      <c r="V115" s="231">
        <f>ROUND(E115*U115,2)</f>
        <v>0.22</v>
      </c>
      <c r="W115" s="231"/>
      <c r="X115" s="231" t="s">
        <v>208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1827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51">
        <v>105</v>
      </c>
      <c r="B116" s="252" t="s">
        <v>2013</v>
      </c>
      <c r="C116" s="265" t="s">
        <v>2014</v>
      </c>
      <c r="D116" s="253" t="s">
        <v>302</v>
      </c>
      <c r="E116" s="254">
        <v>2</v>
      </c>
      <c r="F116" s="255"/>
      <c r="G116" s="256">
        <f>ROUND(E116*F116,2)</f>
        <v>0</v>
      </c>
      <c r="H116" s="255"/>
      <c r="I116" s="256">
        <f>ROUND(E116*H116,2)</f>
        <v>0</v>
      </c>
      <c r="J116" s="255"/>
      <c r="K116" s="256">
        <f>ROUND(E116*J116,2)</f>
        <v>0</v>
      </c>
      <c r="L116" s="256">
        <v>15</v>
      </c>
      <c r="M116" s="256">
        <f>G116*(1+L116/100)</f>
        <v>0</v>
      </c>
      <c r="N116" s="254">
        <v>0</v>
      </c>
      <c r="O116" s="254">
        <f>ROUND(E116*N116,2)</f>
        <v>0</v>
      </c>
      <c r="P116" s="254">
        <v>0</v>
      </c>
      <c r="Q116" s="254">
        <f>ROUND(E116*P116,2)</f>
        <v>0</v>
      </c>
      <c r="R116" s="256"/>
      <c r="S116" s="256" t="s">
        <v>421</v>
      </c>
      <c r="T116" s="257" t="s">
        <v>710</v>
      </c>
      <c r="U116" s="231">
        <v>0</v>
      </c>
      <c r="V116" s="231">
        <f>ROUND(E116*U116,2)</f>
        <v>0</v>
      </c>
      <c r="W116" s="231"/>
      <c r="X116" s="231" t="s">
        <v>863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864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51">
        <v>106</v>
      </c>
      <c r="B117" s="252" t="s">
        <v>2015</v>
      </c>
      <c r="C117" s="265" t="s">
        <v>2016</v>
      </c>
      <c r="D117" s="253" t="s">
        <v>302</v>
      </c>
      <c r="E117" s="254">
        <v>4</v>
      </c>
      <c r="F117" s="255"/>
      <c r="G117" s="256">
        <f>ROUND(E117*F117,2)</f>
        <v>0</v>
      </c>
      <c r="H117" s="255"/>
      <c r="I117" s="256">
        <f>ROUND(E117*H117,2)</f>
        <v>0</v>
      </c>
      <c r="J117" s="255"/>
      <c r="K117" s="256">
        <f>ROUND(E117*J117,2)</f>
        <v>0</v>
      </c>
      <c r="L117" s="256">
        <v>15</v>
      </c>
      <c r="M117" s="256">
        <f>G117*(1+L117/100)</f>
        <v>0</v>
      </c>
      <c r="N117" s="254">
        <v>2.1000000000000001E-4</v>
      </c>
      <c r="O117" s="254">
        <f>ROUND(E117*N117,2)</f>
        <v>0</v>
      </c>
      <c r="P117" s="254">
        <v>0</v>
      </c>
      <c r="Q117" s="254">
        <f>ROUND(E117*P117,2)</f>
        <v>0</v>
      </c>
      <c r="R117" s="256"/>
      <c r="S117" s="256" t="s">
        <v>421</v>
      </c>
      <c r="T117" s="257" t="s">
        <v>710</v>
      </c>
      <c r="U117" s="231">
        <v>0.35216999999999998</v>
      </c>
      <c r="V117" s="231">
        <f>ROUND(E117*U117,2)</f>
        <v>1.41</v>
      </c>
      <c r="W117" s="231"/>
      <c r="X117" s="231" t="s">
        <v>208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209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.399999999999999" outlineLevel="1" x14ac:dyDescent="0.25">
      <c r="A118" s="251">
        <v>107</v>
      </c>
      <c r="B118" s="252" t="s">
        <v>2017</v>
      </c>
      <c r="C118" s="265" t="s">
        <v>2018</v>
      </c>
      <c r="D118" s="253" t="s">
        <v>302</v>
      </c>
      <c r="E118" s="254">
        <v>8</v>
      </c>
      <c r="F118" s="255"/>
      <c r="G118" s="256">
        <f>ROUND(E118*F118,2)</f>
        <v>0</v>
      </c>
      <c r="H118" s="255"/>
      <c r="I118" s="256">
        <f>ROUND(E118*H118,2)</f>
        <v>0</v>
      </c>
      <c r="J118" s="255"/>
      <c r="K118" s="256">
        <f>ROUND(E118*J118,2)</f>
        <v>0</v>
      </c>
      <c r="L118" s="256">
        <v>15</v>
      </c>
      <c r="M118" s="256">
        <f>G118*(1+L118/100)</f>
        <v>0</v>
      </c>
      <c r="N118" s="254">
        <v>2.9999999999999997E-4</v>
      </c>
      <c r="O118" s="254">
        <f>ROUND(E118*N118,2)</f>
        <v>0</v>
      </c>
      <c r="P118" s="254">
        <v>0</v>
      </c>
      <c r="Q118" s="254">
        <f>ROUND(E118*P118,2)</f>
        <v>0</v>
      </c>
      <c r="R118" s="256"/>
      <c r="S118" s="256" t="s">
        <v>421</v>
      </c>
      <c r="T118" s="257" t="s">
        <v>710</v>
      </c>
      <c r="U118" s="231">
        <v>0.35216999999999998</v>
      </c>
      <c r="V118" s="231">
        <f>ROUND(E118*U118,2)</f>
        <v>2.82</v>
      </c>
      <c r="W118" s="231"/>
      <c r="X118" s="231" t="s">
        <v>208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1827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51">
        <v>108</v>
      </c>
      <c r="B119" s="252" t="s">
        <v>2019</v>
      </c>
      <c r="C119" s="265" t="s">
        <v>2020</v>
      </c>
      <c r="D119" s="253" t="s">
        <v>302</v>
      </c>
      <c r="E119" s="254">
        <v>10</v>
      </c>
      <c r="F119" s="255"/>
      <c r="G119" s="256">
        <f>ROUND(E119*F119,2)</f>
        <v>0</v>
      </c>
      <c r="H119" s="255"/>
      <c r="I119" s="256">
        <f>ROUND(E119*H119,2)</f>
        <v>0</v>
      </c>
      <c r="J119" s="255"/>
      <c r="K119" s="256">
        <f>ROUND(E119*J119,2)</f>
        <v>0</v>
      </c>
      <c r="L119" s="256">
        <v>15</v>
      </c>
      <c r="M119" s="256">
        <f>G119*(1+L119/100)</f>
        <v>0</v>
      </c>
      <c r="N119" s="254">
        <v>2.2000000000000001E-4</v>
      </c>
      <c r="O119" s="254">
        <f>ROUND(E119*N119,2)</f>
        <v>0</v>
      </c>
      <c r="P119" s="254">
        <v>0</v>
      </c>
      <c r="Q119" s="254">
        <f>ROUND(E119*P119,2)</f>
        <v>0</v>
      </c>
      <c r="R119" s="256"/>
      <c r="S119" s="256" t="s">
        <v>421</v>
      </c>
      <c r="T119" s="257" t="s">
        <v>710</v>
      </c>
      <c r="U119" s="231">
        <v>0.35216999999999998</v>
      </c>
      <c r="V119" s="231">
        <f>ROUND(E119*U119,2)</f>
        <v>3.52</v>
      </c>
      <c r="W119" s="231"/>
      <c r="X119" s="231" t="s">
        <v>208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209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0.399999999999999" outlineLevel="1" x14ac:dyDescent="0.25">
      <c r="A120" s="251">
        <v>109</v>
      </c>
      <c r="B120" s="252" t="s">
        <v>2021</v>
      </c>
      <c r="C120" s="265" t="s">
        <v>2022</v>
      </c>
      <c r="D120" s="253" t="s">
        <v>302</v>
      </c>
      <c r="E120" s="254">
        <v>2</v>
      </c>
      <c r="F120" s="255"/>
      <c r="G120" s="256">
        <f>ROUND(E120*F120,2)</f>
        <v>0</v>
      </c>
      <c r="H120" s="255"/>
      <c r="I120" s="256">
        <f>ROUND(E120*H120,2)</f>
        <v>0</v>
      </c>
      <c r="J120" s="255"/>
      <c r="K120" s="256">
        <f>ROUND(E120*J120,2)</f>
        <v>0</v>
      </c>
      <c r="L120" s="256">
        <v>15</v>
      </c>
      <c r="M120" s="256">
        <f>G120*(1+L120/100)</f>
        <v>0</v>
      </c>
      <c r="N120" s="254">
        <v>2.0000000000000001E-4</v>
      </c>
      <c r="O120" s="254">
        <f>ROUND(E120*N120,2)</f>
        <v>0</v>
      </c>
      <c r="P120" s="254">
        <v>0</v>
      </c>
      <c r="Q120" s="254">
        <f>ROUND(E120*P120,2)</f>
        <v>0</v>
      </c>
      <c r="R120" s="256"/>
      <c r="S120" s="256" t="s">
        <v>421</v>
      </c>
      <c r="T120" s="257" t="s">
        <v>710</v>
      </c>
      <c r="U120" s="231">
        <v>0.24399999999999999</v>
      </c>
      <c r="V120" s="231">
        <f>ROUND(E120*U120,2)</f>
        <v>0.49</v>
      </c>
      <c r="W120" s="231"/>
      <c r="X120" s="231" t="s">
        <v>208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209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51">
        <v>110</v>
      </c>
      <c r="B121" s="252" t="s">
        <v>2023</v>
      </c>
      <c r="C121" s="265" t="s">
        <v>2024</v>
      </c>
      <c r="D121" s="253" t="s">
        <v>1475</v>
      </c>
      <c r="E121" s="254">
        <v>4</v>
      </c>
      <c r="F121" s="255"/>
      <c r="G121" s="256">
        <f>ROUND(E121*F121,2)</f>
        <v>0</v>
      </c>
      <c r="H121" s="255"/>
      <c r="I121" s="256">
        <f>ROUND(E121*H121,2)</f>
        <v>0</v>
      </c>
      <c r="J121" s="255"/>
      <c r="K121" s="256">
        <f>ROUND(E121*J121,2)</f>
        <v>0</v>
      </c>
      <c r="L121" s="256">
        <v>15</v>
      </c>
      <c r="M121" s="256">
        <f>G121*(1+L121/100)</f>
        <v>0</v>
      </c>
      <c r="N121" s="254">
        <v>0</v>
      </c>
      <c r="O121" s="254">
        <f>ROUND(E121*N121,2)</f>
        <v>0</v>
      </c>
      <c r="P121" s="254">
        <v>0</v>
      </c>
      <c r="Q121" s="254">
        <f>ROUND(E121*P121,2)</f>
        <v>0</v>
      </c>
      <c r="R121" s="256"/>
      <c r="S121" s="256" t="s">
        <v>421</v>
      </c>
      <c r="T121" s="257" t="s">
        <v>710</v>
      </c>
      <c r="U121" s="231">
        <v>0</v>
      </c>
      <c r="V121" s="231">
        <f>ROUND(E121*U121,2)</f>
        <v>0</v>
      </c>
      <c r="W121" s="231"/>
      <c r="X121" s="231" t="s">
        <v>97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232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51">
        <v>111</v>
      </c>
      <c r="B122" s="252" t="s">
        <v>2025</v>
      </c>
      <c r="C122" s="265" t="s">
        <v>2026</v>
      </c>
      <c r="D122" s="253" t="s">
        <v>1846</v>
      </c>
      <c r="E122" s="254">
        <v>1</v>
      </c>
      <c r="F122" s="255"/>
      <c r="G122" s="256">
        <f>ROUND(E122*F122,2)</f>
        <v>0</v>
      </c>
      <c r="H122" s="255"/>
      <c r="I122" s="256">
        <f>ROUND(E122*H122,2)</f>
        <v>0</v>
      </c>
      <c r="J122" s="255"/>
      <c r="K122" s="256">
        <f>ROUND(E122*J122,2)</f>
        <v>0</v>
      </c>
      <c r="L122" s="256">
        <v>15</v>
      </c>
      <c r="M122" s="256">
        <f>G122*(1+L122/100)</f>
        <v>0</v>
      </c>
      <c r="N122" s="254">
        <v>0</v>
      </c>
      <c r="O122" s="254">
        <f>ROUND(E122*N122,2)</f>
        <v>0</v>
      </c>
      <c r="P122" s="254">
        <v>0</v>
      </c>
      <c r="Q122" s="254">
        <f>ROUND(E122*P122,2)</f>
        <v>0</v>
      </c>
      <c r="R122" s="256"/>
      <c r="S122" s="256" t="s">
        <v>421</v>
      </c>
      <c r="T122" s="257" t="s">
        <v>710</v>
      </c>
      <c r="U122" s="231">
        <v>0</v>
      </c>
      <c r="V122" s="231">
        <f>ROUND(E122*U122,2)</f>
        <v>0</v>
      </c>
      <c r="W122" s="231"/>
      <c r="X122" s="231" t="s">
        <v>208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1827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4">
        <v>112</v>
      </c>
      <c r="B123" s="245" t="s">
        <v>2027</v>
      </c>
      <c r="C123" s="263" t="s">
        <v>1484</v>
      </c>
      <c r="D123" s="246" t="s">
        <v>1846</v>
      </c>
      <c r="E123" s="247">
        <v>1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15</v>
      </c>
      <c r="M123" s="249">
        <f>G123*(1+L123/100)</f>
        <v>0</v>
      </c>
      <c r="N123" s="247">
        <v>0</v>
      </c>
      <c r="O123" s="247">
        <f>ROUND(E123*N123,2)</f>
        <v>0</v>
      </c>
      <c r="P123" s="247">
        <v>0</v>
      </c>
      <c r="Q123" s="247">
        <f>ROUND(E123*P123,2)</f>
        <v>0</v>
      </c>
      <c r="R123" s="249"/>
      <c r="S123" s="249" t="s">
        <v>421</v>
      </c>
      <c r="T123" s="250" t="s">
        <v>710</v>
      </c>
      <c r="U123" s="231">
        <v>0</v>
      </c>
      <c r="V123" s="231">
        <f>ROUND(E123*U123,2)</f>
        <v>0</v>
      </c>
      <c r="W123" s="231"/>
      <c r="X123" s="231" t="s">
        <v>208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1827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5">
      <c r="A124" s="3"/>
      <c r="B124" s="4"/>
      <c r="C124" s="269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v>15</v>
      </c>
      <c r="AF124">
        <v>21</v>
      </c>
      <c r="AG124" t="s">
        <v>189</v>
      </c>
    </row>
    <row r="125" spans="1:60" x14ac:dyDescent="0.25">
      <c r="A125" s="213"/>
      <c r="B125" s="214" t="s">
        <v>31</v>
      </c>
      <c r="C125" s="270"/>
      <c r="D125" s="215"/>
      <c r="E125" s="216"/>
      <c r="F125" s="216"/>
      <c r="G125" s="261">
        <f>G8+G67+G96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f>SUMIF(L7:L123,AE124,G7:G123)</f>
        <v>0</v>
      </c>
      <c r="AF125">
        <f>SUMIF(L7:L123,AF124,G7:G123)</f>
        <v>0</v>
      </c>
      <c r="AG125" t="s">
        <v>590</v>
      </c>
    </row>
    <row r="126" spans="1:60" x14ac:dyDescent="0.25">
      <c r="A126" s="3"/>
      <c r="B126" s="4"/>
      <c r="C126" s="269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5">
      <c r="A127" s="3"/>
      <c r="B127" s="4"/>
      <c r="C127" s="269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 x14ac:dyDescent="0.25">
      <c r="A128" s="217" t="s">
        <v>591</v>
      </c>
      <c r="B128" s="217"/>
      <c r="C128" s="271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5">
      <c r="A129" s="218"/>
      <c r="B129" s="219"/>
      <c r="C129" s="272"/>
      <c r="D129" s="219"/>
      <c r="E129" s="219"/>
      <c r="F129" s="219"/>
      <c r="G129" s="22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G129" t="s">
        <v>592</v>
      </c>
    </row>
    <row r="130" spans="1:33" x14ac:dyDescent="0.25">
      <c r="A130" s="221"/>
      <c r="B130" s="222"/>
      <c r="C130" s="273"/>
      <c r="D130" s="222"/>
      <c r="E130" s="222"/>
      <c r="F130" s="222"/>
      <c r="G130" s="22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5">
      <c r="A131" s="221"/>
      <c r="B131" s="222"/>
      <c r="C131" s="273"/>
      <c r="D131" s="222"/>
      <c r="E131" s="222"/>
      <c r="F131" s="222"/>
      <c r="G131" s="22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5">
      <c r="A132" s="221"/>
      <c r="B132" s="222"/>
      <c r="C132" s="273"/>
      <c r="D132" s="222"/>
      <c r="E132" s="222"/>
      <c r="F132" s="222"/>
      <c r="G132" s="22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5">
      <c r="A133" s="224"/>
      <c r="B133" s="225"/>
      <c r="C133" s="274"/>
      <c r="D133" s="225"/>
      <c r="E133" s="225"/>
      <c r="F133" s="225"/>
      <c r="G133" s="22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33" x14ac:dyDescent="0.25">
      <c r="A134" s="3"/>
      <c r="B134" s="4"/>
      <c r="C134" s="269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33" x14ac:dyDescent="0.25">
      <c r="C135" s="275"/>
      <c r="D135" s="10"/>
      <c r="AG135" t="s">
        <v>593</v>
      </c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1:G1"/>
    <mergeCell ref="C2:G2"/>
    <mergeCell ref="C3:G3"/>
    <mergeCell ref="C4:G4"/>
    <mergeCell ref="A128:C128"/>
    <mergeCell ref="A129:G133"/>
    <mergeCell ref="C26:G26"/>
  </mergeCells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0F92-31B6-46CF-A031-C9B7F2CD4ED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177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178</v>
      </c>
    </row>
    <row r="3" spans="1:60" ht="25.05" customHeight="1" x14ac:dyDescent="0.25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5" t="s">
        <v>178</v>
      </c>
      <c r="AG3" t="s">
        <v>179</v>
      </c>
    </row>
    <row r="4" spans="1:60" ht="25.05" customHeight="1" x14ac:dyDescent="0.25">
      <c r="A4" s="200" t="s">
        <v>10</v>
      </c>
      <c r="B4" s="201" t="s">
        <v>58</v>
      </c>
      <c r="C4" s="202" t="s">
        <v>59</v>
      </c>
      <c r="D4" s="203"/>
      <c r="E4" s="203"/>
      <c r="F4" s="203"/>
      <c r="G4" s="204"/>
      <c r="AG4" t="s">
        <v>180</v>
      </c>
    </row>
    <row r="5" spans="1:60" x14ac:dyDescent="0.25">
      <c r="D5" s="10"/>
    </row>
    <row r="6" spans="1:60" ht="39.6" x14ac:dyDescent="0.25">
      <c r="A6" s="206" t="s">
        <v>181</v>
      </c>
      <c r="B6" s="208" t="s">
        <v>182</v>
      </c>
      <c r="C6" s="208" t="s">
        <v>183</v>
      </c>
      <c r="D6" s="207" t="s">
        <v>184</v>
      </c>
      <c r="E6" s="206" t="s">
        <v>185</v>
      </c>
      <c r="F6" s="205" t="s">
        <v>186</v>
      </c>
      <c r="G6" s="206" t="s">
        <v>31</v>
      </c>
      <c r="H6" s="209" t="s">
        <v>32</v>
      </c>
      <c r="I6" s="209" t="s">
        <v>187</v>
      </c>
      <c r="J6" s="209" t="s">
        <v>33</v>
      </c>
      <c r="K6" s="209" t="s">
        <v>188</v>
      </c>
      <c r="L6" s="209" t="s">
        <v>189</v>
      </c>
      <c r="M6" s="209" t="s">
        <v>190</v>
      </c>
      <c r="N6" s="209" t="s">
        <v>191</v>
      </c>
      <c r="O6" s="209" t="s">
        <v>192</v>
      </c>
      <c r="P6" s="209" t="s">
        <v>193</v>
      </c>
      <c r="Q6" s="209" t="s">
        <v>194</v>
      </c>
      <c r="R6" s="209" t="s">
        <v>195</v>
      </c>
      <c r="S6" s="209" t="s">
        <v>196</v>
      </c>
      <c r="T6" s="209" t="s">
        <v>197</v>
      </c>
      <c r="U6" s="209" t="s">
        <v>198</v>
      </c>
      <c r="V6" s="209" t="s">
        <v>199</v>
      </c>
      <c r="W6" s="209" t="s">
        <v>200</v>
      </c>
      <c r="X6" s="209" t="s">
        <v>201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38" t="s">
        <v>202</v>
      </c>
      <c r="B8" s="239" t="s">
        <v>46</v>
      </c>
      <c r="C8" s="262" t="s">
        <v>79</v>
      </c>
      <c r="D8" s="240"/>
      <c r="E8" s="241"/>
      <c r="F8" s="242"/>
      <c r="G8" s="242">
        <f>SUMIF(AG9:AG25,"&lt;&gt;NOR",G9:G25)</f>
        <v>0</v>
      </c>
      <c r="H8" s="242"/>
      <c r="I8" s="242">
        <f>SUM(I9:I25)</f>
        <v>0</v>
      </c>
      <c r="J8" s="242"/>
      <c r="K8" s="242">
        <f>SUM(K9:K25)</f>
        <v>0</v>
      </c>
      <c r="L8" s="242"/>
      <c r="M8" s="242">
        <f>SUM(M9:M25)</f>
        <v>0</v>
      </c>
      <c r="N8" s="241"/>
      <c r="O8" s="241">
        <f>SUM(O9:O25)</f>
        <v>0</v>
      </c>
      <c r="P8" s="241"/>
      <c r="Q8" s="241">
        <f>SUM(Q9:Q25)</f>
        <v>0</v>
      </c>
      <c r="R8" s="242"/>
      <c r="S8" s="242"/>
      <c r="T8" s="243"/>
      <c r="U8" s="237"/>
      <c r="V8" s="237">
        <f>SUM(V9:V25)</f>
        <v>0</v>
      </c>
      <c r="W8" s="237"/>
      <c r="X8" s="237"/>
      <c r="AG8" t="s">
        <v>203</v>
      </c>
    </row>
    <row r="9" spans="1:60" ht="20.399999999999999" outlineLevel="1" x14ac:dyDescent="0.25">
      <c r="A9" s="244">
        <v>1</v>
      </c>
      <c r="B9" s="245" t="s">
        <v>2028</v>
      </c>
      <c r="C9" s="263" t="s">
        <v>2029</v>
      </c>
      <c r="D9" s="246" t="s">
        <v>1846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15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421</v>
      </c>
      <c r="T9" s="250" t="s">
        <v>710</v>
      </c>
      <c r="U9" s="231">
        <v>0</v>
      </c>
      <c r="V9" s="231">
        <f>ROUND(E9*U9,2)</f>
        <v>0</v>
      </c>
      <c r="W9" s="231"/>
      <c r="X9" s="23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1476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7" t="s">
        <v>2030</v>
      </c>
      <c r="D10" s="258"/>
      <c r="E10" s="258"/>
      <c r="F10" s="258"/>
      <c r="G10" s="258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569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/>
      <c r="B11" s="228"/>
      <c r="C11" s="268" t="s">
        <v>2031</v>
      </c>
      <c r="D11" s="259"/>
      <c r="E11" s="259"/>
      <c r="F11" s="259"/>
      <c r="G11" s="259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10"/>
      <c r="Z11" s="210"/>
      <c r="AA11" s="210"/>
      <c r="AB11" s="210"/>
      <c r="AC11" s="210"/>
      <c r="AD11" s="210"/>
      <c r="AE11" s="210"/>
      <c r="AF11" s="210"/>
      <c r="AG11" s="210" t="s">
        <v>569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8" t="s">
        <v>2032</v>
      </c>
      <c r="D12" s="259"/>
      <c r="E12" s="259"/>
      <c r="F12" s="259"/>
      <c r="G12" s="259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0"/>
      <c r="Z12" s="210"/>
      <c r="AA12" s="210"/>
      <c r="AB12" s="210"/>
      <c r="AC12" s="210"/>
      <c r="AD12" s="210"/>
      <c r="AE12" s="210"/>
      <c r="AF12" s="210"/>
      <c r="AG12" s="210" t="s">
        <v>569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8" t="s">
        <v>2033</v>
      </c>
      <c r="D13" s="259"/>
      <c r="E13" s="259"/>
      <c r="F13" s="259"/>
      <c r="G13" s="259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10"/>
      <c r="Z13" s="210"/>
      <c r="AA13" s="210"/>
      <c r="AB13" s="210"/>
      <c r="AC13" s="210"/>
      <c r="AD13" s="210"/>
      <c r="AE13" s="210"/>
      <c r="AF13" s="210"/>
      <c r="AG13" s="210" t="s">
        <v>569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8" t="s">
        <v>2034</v>
      </c>
      <c r="D14" s="259"/>
      <c r="E14" s="259"/>
      <c r="F14" s="259"/>
      <c r="G14" s="259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10"/>
      <c r="Z14" s="210"/>
      <c r="AA14" s="210"/>
      <c r="AB14" s="210"/>
      <c r="AC14" s="210"/>
      <c r="AD14" s="210"/>
      <c r="AE14" s="210"/>
      <c r="AF14" s="210"/>
      <c r="AG14" s="210" t="s">
        <v>569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8" t="s">
        <v>2035</v>
      </c>
      <c r="D15" s="259"/>
      <c r="E15" s="259"/>
      <c r="F15" s="259"/>
      <c r="G15" s="259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10"/>
      <c r="Z15" s="210"/>
      <c r="AA15" s="210"/>
      <c r="AB15" s="210"/>
      <c r="AC15" s="210"/>
      <c r="AD15" s="210"/>
      <c r="AE15" s="210"/>
      <c r="AF15" s="210"/>
      <c r="AG15" s="210" t="s">
        <v>569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1">
        <v>2</v>
      </c>
      <c r="B16" s="252" t="s">
        <v>2036</v>
      </c>
      <c r="C16" s="265" t="s">
        <v>2037</v>
      </c>
      <c r="D16" s="253" t="s">
        <v>2038</v>
      </c>
      <c r="E16" s="254">
        <v>1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4">
        <v>0</v>
      </c>
      <c r="O16" s="254">
        <f>ROUND(E16*N16,2)</f>
        <v>0</v>
      </c>
      <c r="P16" s="254">
        <v>0</v>
      </c>
      <c r="Q16" s="254">
        <f>ROUND(E16*P16,2)</f>
        <v>0</v>
      </c>
      <c r="R16" s="256"/>
      <c r="S16" s="256" t="s">
        <v>421</v>
      </c>
      <c r="T16" s="257" t="s">
        <v>710</v>
      </c>
      <c r="U16" s="231">
        <v>0</v>
      </c>
      <c r="V16" s="231">
        <f>ROUND(E16*U16,2)</f>
        <v>0</v>
      </c>
      <c r="W16" s="231"/>
      <c r="X16" s="231" t="s">
        <v>208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1476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1">
        <v>3</v>
      </c>
      <c r="B17" s="252" t="s">
        <v>2039</v>
      </c>
      <c r="C17" s="265" t="s">
        <v>2040</v>
      </c>
      <c r="D17" s="253" t="s">
        <v>1846</v>
      </c>
      <c r="E17" s="254">
        <v>1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4">
        <v>0</v>
      </c>
      <c r="O17" s="254">
        <f>ROUND(E17*N17,2)</f>
        <v>0</v>
      </c>
      <c r="P17" s="254">
        <v>0</v>
      </c>
      <c r="Q17" s="254">
        <f>ROUND(E17*P17,2)</f>
        <v>0</v>
      </c>
      <c r="R17" s="256"/>
      <c r="S17" s="256" t="s">
        <v>421</v>
      </c>
      <c r="T17" s="257" t="s">
        <v>710</v>
      </c>
      <c r="U17" s="231">
        <v>0</v>
      </c>
      <c r="V17" s="231">
        <f>ROUND(E17*U17,2)</f>
        <v>0</v>
      </c>
      <c r="W17" s="231"/>
      <c r="X17" s="231" t="s">
        <v>208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1476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1">
        <v>4</v>
      </c>
      <c r="B18" s="252" t="s">
        <v>2041</v>
      </c>
      <c r="C18" s="265" t="s">
        <v>2042</v>
      </c>
      <c r="D18" s="253" t="s">
        <v>1846</v>
      </c>
      <c r="E18" s="254">
        <v>1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4">
        <v>0</v>
      </c>
      <c r="O18" s="254">
        <f>ROUND(E18*N18,2)</f>
        <v>0</v>
      </c>
      <c r="P18" s="254">
        <v>0</v>
      </c>
      <c r="Q18" s="254">
        <f>ROUND(E18*P18,2)</f>
        <v>0</v>
      </c>
      <c r="R18" s="256"/>
      <c r="S18" s="256" t="s">
        <v>421</v>
      </c>
      <c r="T18" s="257" t="s">
        <v>710</v>
      </c>
      <c r="U18" s="231">
        <v>0</v>
      </c>
      <c r="V18" s="231">
        <f>ROUND(E18*U18,2)</f>
        <v>0</v>
      </c>
      <c r="W18" s="231"/>
      <c r="X18" s="231" t="s">
        <v>208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1476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1">
        <v>5</v>
      </c>
      <c r="B19" s="252" t="s">
        <v>2043</v>
      </c>
      <c r="C19" s="265" t="s">
        <v>2044</v>
      </c>
      <c r="D19" s="253" t="s">
        <v>1846</v>
      </c>
      <c r="E19" s="254">
        <v>6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/>
      <c r="S19" s="256" t="s">
        <v>421</v>
      </c>
      <c r="T19" s="257" t="s">
        <v>710</v>
      </c>
      <c r="U19" s="231">
        <v>0</v>
      </c>
      <c r="V19" s="231">
        <f>ROUND(E19*U19,2)</f>
        <v>0</v>
      </c>
      <c r="W19" s="231"/>
      <c r="X19" s="231" t="s">
        <v>208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1476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1">
        <v>6</v>
      </c>
      <c r="B20" s="252" t="s">
        <v>2045</v>
      </c>
      <c r="C20" s="265" t="s">
        <v>2046</v>
      </c>
      <c r="D20" s="253" t="s">
        <v>1846</v>
      </c>
      <c r="E20" s="254">
        <v>4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4">
        <v>0</v>
      </c>
      <c r="O20" s="254">
        <f>ROUND(E20*N20,2)</f>
        <v>0</v>
      </c>
      <c r="P20" s="254">
        <v>0</v>
      </c>
      <c r="Q20" s="254">
        <f>ROUND(E20*P20,2)</f>
        <v>0</v>
      </c>
      <c r="R20" s="256"/>
      <c r="S20" s="256" t="s">
        <v>421</v>
      </c>
      <c r="T20" s="257" t="s">
        <v>710</v>
      </c>
      <c r="U20" s="231">
        <v>0</v>
      </c>
      <c r="V20" s="231">
        <f>ROUND(E20*U20,2)</f>
        <v>0</v>
      </c>
      <c r="W20" s="231"/>
      <c r="X20" s="231" t="s">
        <v>208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1476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1">
        <v>7</v>
      </c>
      <c r="B21" s="252" t="s">
        <v>2047</v>
      </c>
      <c r="C21" s="265" t="s">
        <v>2048</v>
      </c>
      <c r="D21" s="253" t="s">
        <v>1846</v>
      </c>
      <c r="E21" s="254">
        <v>4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4">
        <v>0</v>
      </c>
      <c r="O21" s="254">
        <f>ROUND(E21*N21,2)</f>
        <v>0</v>
      </c>
      <c r="P21" s="254">
        <v>0</v>
      </c>
      <c r="Q21" s="254">
        <f>ROUND(E21*P21,2)</f>
        <v>0</v>
      </c>
      <c r="R21" s="256"/>
      <c r="S21" s="256" t="s">
        <v>421</v>
      </c>
      <c r="T21" s="257" t="s">
        <v>710</v>
      </c>
      <c r="U21" s="231">
        <v>0</v>
      </c>
      <c r="V21" s="231">
        <f>ROUND(E21*U21,2)</f>
        <v>0</v>
      </c>
      <c r="W21" s="231"/>
      <c r="X21" s="231" t="s">
        <v>208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1476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51">
        <v>8</v>
      </c>
      <c r="B22" s="252" t="s">
        <v>2049</v>
      </c>
      <c r="C22" s="265" t="s">
        <v>2050</v>
      </c>
      <c r="D22" s="253" t="s">
        <v>2051</v>
      </c>
      <c r="E22" s="254">
        <v>22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4">
        <v>0</v>
      </c>
      <c r="O22" s="254">
        <f>ROUND(E22*N22,2)</f>
        <v>0</v>
      </c>
      <c r="P22" s="254">
        <v>0</v>
      </c>
      <c r="Q22" s="254">
        <f>ROUND(E22*P22,2)</f>
        <v>0</v>
      </c>
      <c r="R22" s="256"/>
      <c r="S22" s="256" t="s">
        <v>421</v>
      </c>
      <c r="T22" s="257" t="s">
        <v>710</v>
      </c>
      <c r="U22" s="231">
        <v>0</v>
      </c>
      <c r="V22" s="231">
        <f>ROUND(E22*U22,2)</f>
        <v>0</v>
      </c>
      <c r="W22" s="231"/>
      <c r="X22" s="231" t="s">
        <v>208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1476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1">
        <v>9</v>
      </c>
      <c r="B23" s="252" t="s">
        <v>2052</v>
      </c>
      <c r="C23" s="265" t="s">
        <v>2053</v>
      </c>
      <c r="D23" s="253" t="s">
        <v>2051</v>
      </c>
      <c r="E23" s="254">
        <v>1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4">
        <v>0</v>
      </c>
      <c r="O23" s="254">
        <f>ROUND(E23*N23,2)</f>
        <v>0</v>
      </c>
      <c r="P23" s="254">
        <v>0</v>
      </c>
      <c r="Q23" s="254">
        <f>ROUND(E23*P23,2)</f>
        <v>0</v>
      </c>
      <c r="R23" s="256"/>
      <c r="S23" s="256" t="s">
        <v>421</v>
      </c>
      <c r="T23" s="257" t="s">
        <v>710</v>
      </c>
      <c r="U23" s="231">
        <v>0</v>
      </c>
      <c r="V23" s="231">
        <f>ROUND(E23*U23,2)</f>
        <v>0</v>
      </c>
      <c r="W23" s="231"/>
      <c r="X23" s="231" t="s">
        <v>208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1476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1">
        <v>10</v>
      </c>
      <c r="B24" s="252" t="s">
        <v>2054</v>
      </c>
      <c r="C24" s="265" t="s">
        <v>2055</v>
      </c>
      <c r="D24" s="253" t="s">
        <v>206</v>
      </c>
      <c r="E24" s="254">
        <v>9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4">
        <v>0</v>
      </c>
      <c r="O24" s="254">
        <f>ROUND(E24*N24,2)</f>
        <v>0</v>
      </c>
      <c r="P24" s="254">
        <v>0</v>
      </c>
      <c r="Q24" s="254">
        <f>ROUND(E24*P24,2)</f>
        <v>0</v>
      </c>
      <c r="R24" s="256"/>
      <c r="S24" s="256" t="s">
        <v>421</v>
      </c>
      <c r="T24" s="257" t="s">
        <v>710</v>
      </c>
      <c r="U24" s="231">
        <v>0</v>
      </c>
      <c r="V24" s="231">
        <f>ROUND(E24*U24,2)</f>
        <v>0</v>
      </c>
      <c r="W24" s="231"/>
      <c r="X24" s="231" t="s">
        <v>208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1476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51">
        <v>11</v>
      </c>
      <c r="B25" s="252" t="s">
        <v>2056</v>
      </c>
      <c r="C25" s="265" t="s">
        <v>2057</v>
      </c>
      <c r="D25" s="253" t="s">
        <v>2051</v>
      </c>
      <c r="E25" s="254">
        <v>4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4">
        <v>0</v>
      </c>
      <c r="O25" s="254">
        <f>ROUND(E25*N25,2)</f>
        <v>0</v>
      </c>
      <c r="P25" s="254">
        <v>0</v>
      </c>
      <c r="Q25" s="254">
        <f>ROUND(E25*P25,2)</f>
        <v>0</v>
      </c>
      <c r="R25" s="256"/>
      <c r="S25" s="256" t="s">
        <v>421</v>
      </c>
      <c r="T25" s="257" t="s">
        <v>710</v>
      </c>
      <c r="U25" s="231">
        <v>0</v>
      </c>
      <c r="V25" s="231">
        <f>ROUND(E25*U25,2)</f>
        <v>0</v>
      </c>
      <c r="W25" s="231"/>
      <c r="X25" s="231" t="s">
        <v>208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1476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38" t="s">
        <v>202</v>
      </c>
      <c r="B26" s="239" t="s">
        <v>48</v>
      </c>
      <c r="C26" s="262" t="s">
        <v>83</v>
      </c>
      <c r="D26" s="240"/>
      <c r="E26" s="241"/>
      <c r="F26" s="242"/>
      <c r="G26" s="242">
        <f>SUMIF(AG27:AG28,"&lt;&gt;NOR",G27:G28)</f>
        <v>0</v>
      </c>
      <c r="H26" s="242"/>
      <c r="I26" s="242">
        <f>SUM(I27:I28)</f>
        <v>0</v>
      </c>
      <c r="J26" s="242"/>
      <c r="K26" s="242">
        <f>SUM(K27:K28)</f>
        <v>0</v>
      </c>
      <c r="L26" s="242"/>
      <c r="M26" s="242">
        <f>SUM(M27:M28)</f>
        <v>0</v>
      </c>
      <c r="N26" s="241"/>
      <c r="O26" s="241">
        <f>SUM(O27:O28)</f>
        <v>0</v>
      </c>
      <c r="P26" s="241"/>
      <c r="Q26" s="241">
        <f>SUM(Q27:Q28)</f>
        <v>0</v>
      </c>
      <c r="R26" s="242"/>
      <c r="S26" s="242"/>
      <c r="T26" s="243"/>
      <c r="U26" s="237"/>
      <c r="V26" s="237">
        <f>SUM(V27:V28)</f>
        <v>0</v>
      </c>
      <c r="W26" s="237"/>
      <c r="X26" s="237"/>
      <c r="AG26" t="s">
        <v>203</v>
      </c>
    </row>
    <row r="27" spans="1:60" outlineLevel="1" x14ac:dyDescent="0.25">
      <c r="A27" s="251">
        <v>12</v>
      </c>
      <c r="B27" s="252" t="s">
        <v>2058</v>
      </c>
      <c r="C27" s="265" t="s">
        <v>2059</v>
      </c>
      <c r="D27" s="253" t="s">
        <v>1846</v>
      </c>
      <c r="E27" s="254">
        <v>3</v>
      </c>
      <c r="F27" s="255"/>
      <c r="G27" s="256">
        <f>ROUND(E27*F27,2)</f>
        <v>0</v>
      </c>
      <c r="H27" s="255"/>
      <c r="I27" s="256">
        <f>ROUND(E27*H27,2)</f>
        <v>0</v>
      </c>
      <c r="J27" s="255"/>
      <c r="K27" s="256">
        <f>ROUND(E27*J27,2)</f>
        <v>0</v>
      </c>
      <c r="L27" s="256">
        <v>15</v>
      </c>
      <c r="M27" s="256">
        <f>G27*(1+L27/100)</f>
        <v>0</v>
      </c>
      <c r="N27" s="254">
        <v>0</v>
      </c>
      <c r="O27" s="254">
        <f>ROUND(E27*N27,2)</f>
        <v>0</v>
      </c>
      <c r="P27" s="254">
        <v>0</v>
      </c>
      <c r="Q27" s="254">
        <f>ROUND(E27*P27,2)</f>
        <v>0</v>
      </c>
      <c r="R27" s="256"/>
      <c r="S27" s="256" t="s">
        <v>421</v>
      </c>
      <c r="T27" s="257" t="s">
        <v>710</v>
      </c>
      <c r="U27" s="231">
        <v>0</v>
      </c>
      <c r="V27" s="231">
        <f>ROUND(E27*U27,2)</f>
        <v>0</v>
      </c>
      <c r="W27" s="231"/>
      <c r="X27" s="231" t="s">
        <v>208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1476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51">
        <v>13</v>
      </c>
      <c r="B28" s="252" t="s">
        <v>2060</v>
      </c>
      <c r="C28" s="265" t="s">
        <v>2061</v>
      </c>
      <c r="D28" s="253" t="s">
        <v>2051</v>
      </c>
      <c r="E28" s="254">
        <v>9</v>
      </c>
      <c r="F28" s="255"/>
      <c r="G28" s="256">
        <f>ROUND(E28*F28,2)</f>
        <v>0</v>
      </c>
      <c r="H28" s="255"/>
      <c r="I28" s="256">
        <f>ROUND(E28*H28,2)</f>
        <v>0</v>
      </c>
      <c r="J28" s="255"/>
      <c r="K28" s="256">
        <f>ROUND(E28*J28,2)</f>
        <v>0</v>
      </c>
      <c r="L28" s="256">
        <v>15</v>
      </c>
      <c r="M28" s="256">
        <f>G28*(1+L28/100)</f>
        <v>0</v>
      </c>
      <c r="N28" s="254">
        <v>0</v>
      </c>
      <c r="O28" s="254">
        <f>ROUND(E28*N28,2)</f>
        <v>0</v>
      </c>
      <c r="P28" s="254">
        <v>0</v>
      </c>
      <c r="Q28" s="254">
        <f>ROUND(E28*P28,2)</f>
        <v>0</v>
      </c>
      <c r="R28" s="256"/>
      <c r="S28" s="256" t="s">
        <v>421</v>
      </c>
      <c r="T28" s="257" t="s">
        <v>710</v>
      </c>
      <c r="U28" s="231">
        <v>0</v>
      </c>
      <c r="V28" s="231">
        <f>ROUND(E28*U28,2)</f>
        <v>0</v>
      </c>
      <c r="W28" s="231"/>
      <c r="X28" s="231" t="s">
        <v>208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1476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38" t="s">
        <v>202</v>
      </c>
      <c r="B29" s="239" t="s">
        <v>50</v>
      </c>
      <c r="C29" s="262" t="s">
        <v>85</v>
      </c>
      <c r="D29" s="240"/>
      <c r="E29" s="241"/>
      <c r="F29" s="242"/>
      <c r="G29" s="242">
        <f>SUMIF(AG30:AG32,"&lt;&gt;NOR",G30:G32)</f>
        <v>0</v>
      </c>
      <c r="H29" s="242"/>
      <c r="I29" s="242">
        <f>SUM(I30:I32)</f>
        <v>0</v>
      </c>
      <c r="J29" s="242"/>
      <c r="K29" s="242">
        <f>SUM(K30:K32)</f>
        <v>0</v>
      </c>
      <c r="L29" s="242"/>
      <c r="M29" s="242">
        <f>SUM(M30:M32)</f>
        <v>0</v>
      </c>
      <c r="N29" s="241"/>
      <c r="O29" s="241">
        <f>SUM(O30:O32)</f>
        <v>0</v>
      </c>
      <c r="P29" s="241"/>
      <c r="Q29" s="241">
        <f>SUM(Q30:Q32)</f>
        <v>0</v>
      </c>
      <c r="R29" s="242"/>
      <c r="S29" s="242"/>
      <c r="T29" s="243"/>
      <c r="U29" s="237"/>
      <c r="V29" s="237">
        <f>SUM(V30:V32)</f>
        <v>0</v>
      </c>
      <c r="W29" s="237"/>
      <c r="X29" s="237"/>
      <c r="AG29" t="s">
        <v>203</v>
      </c>
    </row>
    <row r="30" spans="1:60" ht="20.399999999999999" outlineLevel="1" x14ac:dyDescent="0.25">
      <c r="A30" s="251">
        <v>14</v>
      </c>
      <c r="B30" s="252" t="s">
        <v>2062</v>
      </c>
      <c r="C30" s="265" t="s">
        <v>2063</v>
      </c>
      <c r="D30" s="253" t="s">
        <v>1846</v>
      </c>
      <c r="E30" s="254">
        <v>4</v>
      </c>
      <c r="F30" s="255"/>
      <c r="G30" s="256">
        <f>ROUND(E30*F30,2)</f>
        <v>0</v>
      </c>
      <c r="H30" s="255"/>
      <c r="I30" s="256">
        <f>ROUND(E30*H30,2)</f>
        <v>0</v>
      </c>
      <c r="J30" s="255"/>
      <c r="K30" s="256">
        <f>ROUND(E30*J30,2)</f>
        <v>0</v>
      </c>
      <c r="L30" s="256">
        <v>15</v>
      </c>
      <c r="M30" s="256">
        <f>G30*(1+L30/100)</f>
        <v>0</v>
      </c>
      <c r="N30" s="254">
        <v>0</v>
      </c>
      <c r="O30" s="254">
        <f>ROUND(E30*N30,2)</f>
        <v>0</v>
      </c>
      <c r="P30" s="254">
        <v>0</v>
      </c>
      <c r="Q30" s="254">
        <f>ROUND(E30*P30,2)</f>
        <v>0</v>
      </c>
      <c r="R30" s="256"/>
      <c r="S30" s="256" t="s">
        <v>421</v>
      </c>
      <c r="T30" s="257" t="s">
        <v>710</v>
      </c>
      <c r="U30" s="231">
        <v>0</v>
      </c>
      <c r="V30" s="231">
        <f>ROUND(E30*U30,2)</f>
        <v>0</v>
      </c>
      <c r="W30" s="231"/>
      <c r="X30" s="231" t="s">
        <v>208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1476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51">
        <v>15</v>
      </c>
      <c r="B31" s="252" t="s">
        <v>2064</v>
      </c>
      <c r="C31" s="265" t="s">
        <v>2061</v>
      </c>
      <c r="D31" s="253" t="s">
        <v>2051</v>
      </c>
      <c r="E31" s="254">
        <v>12</v>
      </c>
      <c r="F31" s="255"/>
      <c r="G31" s="256">
        <f>ROUND(E31*F31,2)</f>
        <v>0</v>
      </c>
      <c r="H31" s="255"/>
      <c r="I31" s="256">
        <f>ROUND(E31*H31,2)</f>
        <v>0</v>
      </c>
      <c r="J31" s="255"/>
      <c r="K31" s="256">
        <f>ROUND(E31*J31,2)</f>
        <v>0</v>
      </c>
      <c r="L31" s="256">
        <v>15</v>
      </c>
      <c r="M31" s="256">
        <f>G31*(1+L31/100)</f>
        <v>0</v>
      </c>
      <c r="N31" s="254">
        <v>0</v>
      </c>
      <c r="O31" s="254">
        <f>ROUND(E31*N31,2)</f>
        <v>0</v>
      </c>
      <c r="P31" s="254">
        <v>0</v>
      </c>
      <c r="Q31" s="254">
        <f>ROUND(E31*P31,2)</f>
        <v>0</v>
      </c>
      <c r="R31" s="256"/>
      <c r="S31" s="256" t="s">
        <v>421</v>
      </c>
      <c r="T31" s="257" t="s">
        <v>710</v>
      </c>
      <c r="U31" s="231">
        <v>0</v>
      </c>
      <c r="V31" s="231">
        <f>ROUND(E31*U31,2)</f>
        <v>0</v>
      </c>
      <c r="W31" s="231"/>
      <c r="X31" s="231" t="s">
        <v>208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1476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51">
        <v>16</v>
      </c>
      <c r="B32" s="252" t="s">
        <v>2065</v>
      </c>
      <c r="C32" s="265" t="s">
        <v>2066</v>
      </c>
      <c r="D32" s="253" t="s">
        <v>2051</v>
      </c>
      <c r="E32" s="254">
        <v>14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15</v>
      </c>
      <c r="M32" s="256">
        <f>G32*(1+L32/100)</f>
        <v>0</v>
      </c>
      <c r="N32" s="254">
        <v>0</v>
      </c>
      <c r="O32" s="254">
        <f>ROUND(E32*N32,2)</f>
        <v>0</v>
      </c>
      <c r="P32" s="254">
        <v>0</v>
      </c>
      <c r="Q32" s="254">
        <f>ROUND(E32*P32,2)</f>
        <v>0</v>
      </c>
      <c r="R32" s="256"/>
      <c r="S32" s="256" t="s">
        <v>421</v>
      </c>
      <c r="T32" s="257" t="s">
        <v>710</v>
      </c>
      <c r="U32" s="231">
        <v>0</v>
      </c>
      <c r="V32" s="231">
        <f>ROUND(E32*U32,2)</f>
        <v>0</v>
      </c>
      <c r="W32" s="231"/>
      <c r="X32" s="231" t="s">
        <v>208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1476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5">
      <c r="A33" s="238" t="s">
        <v>202</v>
      </c>
      <c r="B33" s="239" t="s">
        <v>52</v>
      </c>
      <c r="C33" s="262" t="s">
        <v>86</v>
      </c>
      <c r="D33" s="240"/>
      <c r="E33" s="241"/>
      <c r="F33" s="242"/>
      <c r="G33" s="242">
        <f>SUMIF(AG34:AG39,"&lt;&gt;NOR",G34:G39)</f>
        <v>0</v>
      </c>
      <c r="H33" s="242"/>
      <c r="I33" s="242">
        <f>SUM(I34:I39)</f>
        <v>0</v>
      </c>
      <c r="J33" s="242"/>
      <c r="K33" s="242">
        <f>SUM(K34:K39)</f>
        <v>0</v>
      </c>
      <c r="L33" s="242"/>
      <c r="M33" s="242">
        <f>SUM(M34:M39)</f>
        <v>0</v>
      </c>
      <c r="N33" s="241"/>
      <c r="O33" s="241">
        <f>SUM(O34:O39)</f>
        <v>0</v>
      </c>
      <c r="P33" s="241"/>
      <c r="Q33" s="241">
        <f>SUM(Q34:Q39)</f>
        <v>0</v>
      </c>
      <c r="R33" s="242"/>
      <c r="S33" s="242"/>
      <c r="T33" s="243"/>
      <c r="U33" s="237"/>
      <c r="V33" s="237">
        <f>SUM(V34:V39)</f>
        <v>0</v>
      </c>
      <c r="W33" s="237"/>
      <c r="X33" s="237"/>
      <c r="AG33" t="s">
        <v>203</v>
      </c>
    </row>
    <row r="34" spans="1:60" outlineLevel="1" x14ac:dyDescent="0.25">
      <c r="A34" s="251">
        <v>17</v>
      </c>
      <c r="B34" s="252" t="s">
        <v>2036</v>
      </c>
      <c r="C34" s="265" t="s">
        <v>2067</v>
      </c>
      <c r="D34" s="253" t="s">
        <v>715</v>
      </c>
      <c r="E34" s="254">
        <v>1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4">
        <v>0</v>
      </c>
      <c r="O34" s="254">
        <f>ROUND(E34*N34,2)</f>
        <v>0</v>
      </c>
      <c r="P34" s="254">
        <v>0</v>
      </c>
      <c r="Q34" s="254">
        <f>ROUND(E34*P34,2)</f>
        <v>0</v>
      </c>
      <c r="R34" s="256"/>
      <c r="S34" s="256" t="s">
        <v>421</v>
      </c>
      <c r="T34" s="257" t="s">
        <v>710</v>
      </c>
      <c r="U34" s="231">
        <v>0</v>
      </c>
      <c r="V34" s="231">
        <f>ROUND(E34*U34,2)</f>
        <v>0</v>
      </c>
      <c r="W34" s="231"/>
      <c r="X34" s="231" t="s">
        <v>971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2068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51">
        <v>18</v>
      </c>
      <c r="B35" s="252" t="s">
        <v>2036</v>
      </c>
      <c r="C35" s="265" t="s">
        <v>2069</v>
      </c>
      <c r="D35" s="253" t="s">
        <v>715</v>
      </c>
      <c r="E35" s="254">
        <v>1</v>
      </c>
      <c r="F35" s="255"/>
      <c r="G35" s="256">
        <f>ROUND(E35*F35,2)</f>
        <v>0</v>
      </c>
      <c r="H35" s="255"/>
      <c r="I35" s="256">
        <f>ROUND(E35*H35,2)</f>
        <v>0</v>
      </c>
      <c r="J35" s="255"/>
      <c r="K35" s="256">
        <f>ROUND(E35*J35,2)</f>
        <v>0</v>
      </c>
      <c r="L35" s="256">
        <v>15</v>
      </c>
      <c r="M35" s="256">
        <f>G35*(1+L35/100)</f>
        <v>0</v>
      </c>
      <c r="N35" s="254">
        <v>0</v>
      </c>
      <c r="O35" s="254">
        <f>ROUND(E35*N35,2)</f>
        <v>0</v>
      </c>
      <c r="P35" s="254">
        <v>0</v>
      </c>
      <c r="Q35" s="254">
        <f>ROUND(E35*P35,2)</f>
        <v>0</v>
      </c>
      <c r="R35" s="256"/>
      <c r="S35" s="256" t="s">
        <v>421</v>
      </c>
      <c r="T35" s="257" t="s">
        <v>710</v>
      </c>
      <c r="U35" s="231">
        <v>0</v>
      </c>
      <c r="V35" s="231">
        <f>ROUND(E35*U35,2)</f>
        <v>0</v>
      </c>
      <c r="W35" s="231"/>
      <c r="X35" s="231" t="s">
        <v>971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2068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51">
        <v>19</v>
      </c>
      <c r="B36" s="252" t="s">
        <v>2036</v>
      </c>
      <c r="C36" s="265" t="s">
        <v>2070</v>
      </c>
      <c r="D36" s="253" t="s">
        <v>715</v>
      </c>
      <c r="E36" s="254">
        <v>1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15</v>
      </c>
      <c r="M36" s="256">
        <f>G36*(1+L36/100)</f>
        <v>0</v>
      </c>
      <c r="N36" s="254">
        <v>0</v>
      </c>
      <c r="O36" s="254">
        <f>ROUND(E36*N36,2)</f>
        <v>0</v>
      </c>
      <c r="P36" s="254">
        <v>0</v>
      </c>
      <c r="Q36" s="254">
        <f>ROUND(E36*P36,2)</f>
        <v>0</v>
      </c>
      <c r="R36" s="256"/>
      <c r="S36" s="256" t="s">
        <v>421</v>
      </c>
      <c r="T36" s="257" t="s">
        <v>710</v>
      </c>
      <c r="U36" s="231">
        <v>0</v>
      </c>
      <c r="V36" s="231">
        <f>ROUND(E36*U36,2)</f>
        <v>0</v>
      </c>
      <c r="W36" s="231"/>
      <c r="X36" s="231" t="s">
        <v>971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2068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1">
        <v>20</v>
      </c>
      <c r="B37" s="252" t="s">
        <v>2071</v>
      </c>
      <c r="C37" s="265" t="s">
        <v>2072</v>
      </c>
      <c r="D37" s="253" t="s">
        <v>1475</v>
      </c>
      <c r="E37" s="254">
        <v>8</v>
      </c>
      <c r="F37" s="255"/>
      <c r="G37" s="256">
        <f>ROUND(E37*F37,2)</f>
        <v>0</v>
      </c>
      <c r="H37" s="255"/>
      <c r="I37" s="256">
        <f>ROUND(E37*H37,2)</f>
        <v>0</v>
      </c>
      <c r="J37" s="255"/>
      <c r="K37" s="256">
        <f>ROUND(E37*J37,2)</f>
        <v>0</v>
      </c>
      <c r="L37" s="256">
        <v>15</v>
      </c>
      <c r="M37" s="256">
        <f>G37*(1+L37/100)</f>
        <v>0</v>
      </c>
      <c r="N37" s="254">
        <v>0</v>
      </c>
      <c r="O37" s="254">
        <f>ROUND(E37*N37,2)</f>
        <v>0</v>
      </c>
      <c r="P37" s="254">
        <v>0</v>
      </c>
      <c r="Q37" s="254">
        <f>ROUND(E37*P37,2)</f>
        <v>0</v>
      </c>
      <c r="R37" s="256"/>
      <c r="S37" s="256" t="s">
        <v>421</v>
      </c>
      <c r="T37" s="257" t="s">
        <v>710</v>
      </c>
      <c r="U37" s="231">
        <v>0</v>
      </c>
      <c r="V37" s="231">
        <f>ROUND(E37*U37,2)</f>
        <v>0</v>
      </c>
      <c r="W37" s="231"/>
      <c r="X37" s="231" t="s">
        <v>208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209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51">
        <v>21</v>
      </c>
      <c r="B38" s="252" t="s">
        <v>2073</v>
      </c>
      <c r="C38" s="265" t="s">
        <v>2074</v>
      </c>
      <c r="D38" s="253" t="s">
        <v>1475</v>
      </c>
      <c r="E38" s="254">
        <v>12</v>
      </c>
      <c r="F38" s="255"/>
      <c r="G38" s="256">
        <f>ROUND(E38*F38,2)</f>
        <v>0</v>
      </c>
      <c r="H38" s="255"/>
      <c r="I38" s="256">
        <f>ROUND(E38*H38,2)</f>
        <v>0</v>
      </c>
      <c r="J38" s="255"/>
      <c r="K38" s="256">
        <f>ROUND(E38*J38,2)</f>
        <v>0</v>
      </c>
      <c r="L38" s="256">
        <v>15</v>
      </c>
      <c r="M38" s="256">
        <f>G38*(1+L38/100)</f>
        <v>0</v>
      </c>
      <c r="N38" s="254">
        <v>0</v>
      </c>
      <c r="O38" s="254">
        <f>ROUND(E38*N38,2)</f>
        <v>0</v>
      </c>
      <c r="P38" s="254">
        <v>0</v>
      </c>
      <c r="Q38" s="254">
        <f>ROUND(E38*P38,2)</f>
        <v>0</v>
      </c>
      <c r="R38" s="256"/>
      <c r="S38" s="256" t="s">
        <v>421</v>
      </c>
      <c r="T38" s="257" t="s">
        <v>710</v>
      </c>
      <c r="U38" s="231">
        <v>0</v>
      </c>
      <c r="V38" s="231">
        <f>ROUND(E38*U38,2)</f>
        <v>0</v>
      </c>
      <c r="W38" s="231"/>
      <c r="X38" s="231" t="s">
        <v>208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209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4">
        <v>22</v>
      </c>
      <c r="B39" s="245" t="s">
        <v>2036</v>
      </c>
      <c r="C39" s="263" t="s">
        <v>2075</v>
      </c>
      <c r="D39" s="246" t="s">
        <v>1475</v>
      </c>
      <c r="E39" s="247">
        <v>6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15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421</v>
      </c>
      <c r="T39" s="250" t="s">
        <v>710</v>
      </c>
      <c r="U39" s="231">
        <v>0</v>
      </c>
      <c r="V39" s="231">
        <f>ROUND(E39*U39,2)</f>
        <v>0</v>
      </c>
      <c r="W39" s="231"/>
      <c r="X39" s="231" t="s">
        <v>1495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1496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5">
      <c r="A40" s="3"/>
      <c r="B40" s="4"/>
      <c r="C40" s="269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189</v>
      </c>
    </row>
    <row r="41" spans="1:60" x14ac:dyDescent="0.25">
      <c r="A41" s="213"/>
      <c r="B41" s="214" t="s">
        <v>31</v>
      </c>
      <c r="C41" s="270"/>
      <c r="D41" s="215"/>
      <c r="E41" s="216"/>
      <c r="F41" s="216"/>
      <c r="G41" s="261">
        <f>G8+G26+G29+G33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590</v>
      </c>
    </row>
    <row r="42" spans="1:60" x14ac:dyDescent="0.25">
      <c r="A42" s="3"/>
      <c r="B42" s="4"/>
      <c r="C42" s="26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5">
      <c r="A43" s="3"/>
      <c r="B43" s="4"/>
      <c r="C43" s="26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5">
      <c r="A44" s="217" t="s">
        <v>591</v>
      </c>
      <c r="B44" s="217"/>
      <c r="C44" s="271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5">
      <c r="A45" s="218"/>
      <c r="B45" s="219"/>
      <c r="C45" s="272"/>
      <c r="D45" s="219"/>
      <c r="E45" s="219"/>
      <c r="F45" s="219"/>
      <c r="G45" s="22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G45" t="s">
        <v>592</v>
      </c>
    </row>
    <row r="46" spans="1:60" x14ac:dyDescent="0.25">
      <c r="A46" s="221"/>
      <c r="B46" s="222"/>
      <c r="C46" s="273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221"/>
      <c r="B47" s="222"/>
      <c r="C47" s="273"/>
      <c r="D47" s="222"/>
      <c r="E47" s="222"/>
      <c r="F47" s="222"/>
      <c r="G47" s="2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5">
      <c r="A48" s="221"/>
      <c r="B48" s="222"/>
      <c r="C48" s="273"/>
      <c r="D48" s="222"/>
      <c r="E48" s="222"/>
      <c r="F48" s="222"/>
      <c r="G48" s="2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5">
      <c r="A49" s="224"/>
      <c r="B49" s="225"/>
      <c r="C49" s="274"/>
      <c r="D49" s="225"/>
      <c r="E49" s="225"/>
      <c r="F49" s="225"/>
      <c r="G49" s="22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3"/>
      <c r="B50" s="4"/>
      <c r="C50" s="269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C51" s="275"/>
      <c r="D51" s="10"/>
      <c r="AG51" t="s">
        <v>593</v>
      </c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2">
    <mergeCell ref="C14:G14"/>
    <mergeCell ref="C15:G15"/>
    <mergeCell ref="A1:G1"/>
    <mergeCell ref="C2:G2"/>
    <mergeCell ref="C3:G3"/>
    <mergeCell ref="C4:G4"/>
    <mergeCell ref="A44:C44"/>
    <mergeCell ref="A45:G49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26C2-7659-4BAA-B8AA-6BF727E4CB6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177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178</v>
      </c>
    </row>
    <row r="3" spans="1:60" ht="25.05" customHeight="1" x14ac:dyDescent="0.25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5" t="s">
        <v>178</v>
      </c>
      <c r="AG3" t="s">
        <v>179</v>
      </c>
    </row>
    <row r="4" spans="1:60" ht="25.05" customHeight="1" x14ac:dyDescent="0.25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180</v>
      </c>
    </row>
    <row r="5" spans="1:60" x14ac:dyDescent="0.25">
      <c r="D5" s="10"/>
    </row>
    <row r="6" spans="1:60" ht="39.6" x14ac:dyDescent="0.25">
      <c r="A6" s="206" t="s">
        <v>181</v>
      </c>
      <c r="B6" s="208" t="s">
        <v>182</v>
      </c>
      <c r="C6" s="208" t="s">
        <v>183</v>
      </c>
      <c r="D6" s="207" t="s">
        <v>184</v>
      </c>
      <c r="E6" s="206" t="s">
        <v>185</v>
      </c>
      <c r="F6" s="205" t="s">
        <v>186</v>
      </c>
      <c r="G6" s="206" t="s">
        <v>31</v>
      </c>
      <c r="H6" s="209" t="s">
        <v>32</v>
      </c>
      <c r="I6" s="209" t="s">
        <v>187</v>
      </c>
      <c r="J6" s="209" t="s">
        <v>33</v>
      </c>
      <c r="K6" s="209" t="s">
        <v>188</v>
      </c>
      <c r="L6" s="209" t="s">
        <v>189</v>
      </c>
      <c r="M6" s="209" t="s">
        <v>190</v>
      </c>
      <c r="N6" s="209" t="s">
        <v>191</v>
      </c>
      <c r="O6" s="209" t="s">
        <v>192</v>
      </c>
      <c r="P6" s="209" t="s">
        <v>193</v>
      </c>
      <c r="Q6" s="209" t="s">
        <v>194</v>
      </c>
      <c r="R6" s="209" t="s">
        <v>195</v>
      </c>
      <c r="S6" s="209" t="s">
        <v>196</v>
      </c>
      <c r="T6" s="209" t="s">
        <v>197</v>
      </c>
      <c r="U6" s="209" t="s">
        <v>198</v>
      </c>
      <c r="V6" s="209" t="s">
        <v>199</v>
      </c>
      <c r="W6" s="209" t="s">
        <v>200</v>
      </c>
      <c r="X6" s="209" t="s">
        <v>201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38" t="s">
        <v>202</v>
      </c>
      <c r="B8" s="239" t="s">
        <v>175</v>
      </c>
      <c r="C8" s="262" t="s">
        <v>29</v>
      </c>
      <c r="D8" s="240"/>
      <c r="E8" s="241"/>
      <c r="F8" s="242"/>
      <c r="G8" s="242">
        <f>SUMIF(AG9:AG14,"&lt;&gt;NOR",G9:G14)</f>
        <v>0</v>
      </c>
      <c r="H8" s="242"/>
      <c r="I8" s="242">
        <f>SUM(I9:I14)</f>
        <v>0</v>
      </c>
      <c r="J8" s="242"/>
      <c r="K8" s="242">
        <f>SUM(K9:K14)</f>
        <v>0</v>
      </c>
      <c r="L8" s="242"/>
      <c r="M8" s="242">
        <f>SUM(M9:M14)</f>
        <v>0</v>
      </c>
      <c r="N8" s="241"/>
      <c r="O8" s="241">
        <f>SUM(O9:O14)</f>
        <v>0</v>
      </c>
      <c r="P8" s="241"/>
      <c r="Q8" s="241">
        <f>SUM(Q9:Q14)</f>
        <v>0</v>
      </c>
      <c r="R8" s="242"/>
      <c r="S8" s="242"/>
      <c r="T8" s="243"/>
      <c r="U8" s="237"/>
      <c r="V8" s="237">
        <f>SUM(V9:V14)</f>
        <v>0</v>
      </c>
      <c r="W8" s="237"/>
      <c r="X8" s="237"/>
      <c r="AG8" t="s">
        <v>203</v>
      </c>
    </row>
    <row r="9" spans="1:60" outlineLevel="1" x14ac:dyDescent="0.25">
      <c r="A9" s="244">
        <v>1</v>
      </c>
      <c r="B9" s="245" t="s">
        <v>2076</v>
      </c>
      <c r="C9" s="263" t="s">
        <v>2077</v>
      </c>
      <c r="D9" s="246" t="s">
        <v>2078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15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207</v>
      </c>
      <c r="T9" s="250" t="s">
        <v>710</v>
      </c>
      <c r="U9" s="231">
        <v>0</v>
      </c>
      <c r="V9" s="231">
        <f>ROUND(E9*U9,2)</f>
        <v>0</v>
      </c>
      <c r="W9" s="231"/>
      <c r="X9" s="231" t="s">
        <v>60</v>
      </c>
      <c r="Y9" s="210"/>
      <c r="Z9" s="210"/>
      <c r="AA9" s="210"/>
      <c r="AB9" s="210"/>
      <c r="AC9" s="210"/>
      <c r="AD9" s="210"/>
      <c r="AE9" s="210"/>
      <c r="AF9" s="210"/>
      <c r="AG9" s="210" t="s">
        <v>2079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1" outlineLevel="1" x14ac:dyDescent="0.25">
      <c r="A10" s="227"/>
      <c r="B10" s="228"/>
      <c r="C10" s="267" t="s">
        <v>2080</v>
      </c>
      <c r="D10" s="258"/>
      <c r="E10" s="258"/>
      <c r="F10" s="258"/>
      <c r="G10" s="258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569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60" t="str">
        <f>C10</f>
        <v>Náklady dodavatele vyplývající z povinností dodavatele stanovených obchodními podmínkami před zahájením stavebních prací. Tato skupina zahrnuje zejména náklady na přípravné činnosti.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4">
        <v>2</v>
      </c>
      <c r="B11" s="245" t="s">
        <v>2081</v>
      </c>
      <c r="C11" s="263" t="s">
        <v>2082</v>
      </c>
      <c r="D11" s="246" t="s">
        <v>2078</v>
      </c>
      <c r="E11" s="247">
        <v>1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15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207</v>
      </c>
      <c r="T11" s="250" t="s">
        <v>710</v>
      </c>
      <c r="U11" s="231">
        <v>0</v>
      </c>
      <c r="V11" s="231">
        <f>ROUND(E11*U11,2)</f>
        <v>0</v>
      </c>
      <c r="W11" s="231"/>
      <c r="X11" s="231" t="s">
        <v>60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2079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7" t="s">
        <v>2083</v>
      </c>
      <c r="D12" s="258"/>
      <c r="E12" s="258"/>
      <c r="F12" s="258"/>
      <c r="G12" s="258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0"/>
      <c r="Z12" s="210"/>
      <c r="AA12" s="210"/>
      <c r="AB12" s="210"/>
      <c r="AC12" s="210"/>
      <c r="AD12" s="210"/>
      <c r="AE12" s="210"/>
      <c r="AF12" s="210"/>
      <c r="AG12" s="210" t="s">
        <v>569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4">
        <v>3</v>
      </c>
      <c r="B13" s="245" t="s">
        <v>2084</v>
      </c>
      <c r="C13" s="263" t="s">
        <v>2085</v>
      </c>
      <c r="D13" s="246" t="s">
        <v>2078</v>
      </c>
      <c r="E13" s="247">
        <v>1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15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207</v>
      </c>
      <c r="T13" s="250" t="s">
        <v>710</v>
      </c>
      <c r="U13" s="231">
        <v>0</v>
      </c>
      <c r="V13" s="231">
        <f>ROUND(E13*U13,2)</f>
        <v>0</v>
      </c>
      <c r="W13" s="231"/>
      <c r="X13" s="231" t="s">
        <v>60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2079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7" t="s">
        <v>2086</v>
      </c>
      <c r="D14" s="258"/>
      <c r="E14" s="258"/>
      <c r="F14" s="258"/>
      <c r="G14" s="258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10"/>
      <c r="Z14" s="210"/>
      <c r="AA14" s="210"/>
      <c r="AB14" s="210"/>
      <c r="AC14" s="210"/>
      <c r="AD14" s="210"/>
      <c r="AE14" s="210"/>
      <c r="AF14" s="210"/>
      <c r="AG14" s="210" t="s">
        <v>569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5">
      <c r="A15" s="238" t="s">
        <v>202</v>
      </c>
      <c r="B15" s="239" t="s">
        <v>176</v>
      </c>
      <c r="C15" s="262" t="s">
        <v>30</v>
      </c>
      <c r="D15" s="240"/>
      <c r="E15" s="241"/>
      <c r="F15" s="242"/>
      <c r="G15" s="242">
        <f>SUMIF(AG16:AG21,"&lt;&gt;NOR",G16:G21)</f>
        <v>0</v>
      </c>
      <c r="H15" s="242"/>
      <c r="I15" s="242">
        <f>SUM(I16:I21)</f>
        <v>0</v>
      </c>
      <c r="J15" s="242"/>
      <c r="K15" s="242">
        <f>SUM(K16:K21)</f>
        <v>0</v>
      </c>
      <c r="L15" s="242"/>
      <c r="M15" s="242">
        <f>SUM(M16:M21)</f>
        <v>0</v>
      </c>
      <c r="N15" s="241"/>
      <c r="O15" s="241">
        <f>SUM(O16:O21)</f>
        <v>0</v>
      </c>
      <c r="P15" s="241"/>
      <c r="Q15" s="241">
        <f>SUM(Q16:Q21)</f>
        <v>0</v>
      </c>
      <c r="R15" s="242"/>
      <c r="S15" s="242"/>
      <c r="T15" s="243"/>
      <c r="U15" s="237"/>
      <c r="V15" s="237">
        <f>SUM(V16:V21)</f>
        <v>0</v>
      </c>
      <c r="W15" s="237"/>
      <c r="X15" s="237"/>
      <c r="AG15" t="s">
        <v>203</v>
      </c>
    </row>
    <row r="16" spans="1:60" outlineLevel="1" x14ac:dyDescent="0.25">
      <c r="A16" s="244">
        <v>4</v>
      </c>
      <c r="B16" s="245" t="s">
        <v>2087</v>
      </c>
      <c r="C16" s="263" t="s">
        <v>2088</v>
      </c>
      <c r="D16" s="246" t="s">
        <v>2078</v>
      </c>
      <c r="E16" s="247">
        <v>1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15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207</v>
      </c>
      <c r="T16" s="250" t="s">
        <v>710</v>
      </c>
      <c r="U16" s="231">
        <v>0</v>
      </c>
      <c r="V16" s="231">
        <f>ROUND(E16*U16,2)</f>
        <v>0</v>
      </c>
      <c r="W16" s="231"/>
      <c r="X16" s="231" t="s">
        <v>60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2079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1.2" outlineLevel="1" x14ac:dyDescent="0.25">
      <c r="A17" s="227"/>
      <c r="B17" s="228"/>
      <c r="C17" s="267" t="s">
        <v>2089</v>
      </c>
      <c r="D17" s="258"/>
      <c r="E17" s="258"/>
      <c r="F17" s="258"/>
      <c r="G17" s="258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10"/>
      <c r="Z17" s="210"/>
      <c r="AA17" s="210"/>
      <c r="AB17" s="210"/>
      <c r="AC17" s="210"/>
      <c r="AD17" s="210"/>
      <c r="AE17" s="210"/>
      <c r="AF17" s="210"/>
      <c r="AG17" s="210" t="s">
        <v>569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60" t="str">
        <f>C17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4">
        <v>5</v>
      </c>
      <c r="B18" s="245" t="s">
        <v>2090</v>
      </c>
      <c r="C18" s="263" t="s">
        <v>2091</v>
      </c>
      <c r="D18" s="246" t="s">
        <v>2078</v>
      </c>
      <c r="E18" s="247">
        <v>1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15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207</v>
      </c>
      <c r="T18" s="250" t="s">
        <v>710</v>
      </c>
      <c r="U18" s="231">
        <v>0</v>
      </c>
      <c r="V18" s="231">
        <f>ROUND(E18*U18,2)</f>
        <v>0</v>
      </c>
      <c r="W18" s="231"/>
      <c r="X18" s="231" t="s">
        <v>60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2079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1" outlineLevel="1" x14ac:dyDescent="0.25">
      <c r="A19" s="227"/>
      <c r="B19" s="228"/>
      <c r="C19" s="267" t="s">
        <v>2092</v>
      </c>
      <c r="D19" s="258"/>
      <c r="E19" s="258"/>
      <c r="F19" s="258"/>
      <c r="G19" s="258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10"/>
      <c r="Z19" s="210"/>
      <c r="AA19" s="210"/>
      <c r="AB19" s="210"/>
      <c r="AC19" s="210"/>
      <c r="AD19" s="210"/>
      <c r="AE19" s="210"/>
      <c r="AF19" s="210"/>
      <c r="AG19" s="210" t="s">
        <v>569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60" t="str">
        <f>C19</f>
        <v>Náklady na vyhotovení dokumentace skutečného provedení stavby a její předání objednateli v požadované formě a požadovaném počtu.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4">
        <v>6</v>
      </c>
      <c r="B20" s="245" t="s">
        <v>2093</v>
      </c>
      <c r="C20" s="263" t="s">
        <v>2094</v>
      </c>
      <c r="D20" s="246" t="s">
        <v>2078</v>
      </c>
      <c r="E20" s="247">
        <v>1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15</v>
      </c>
      <c r="M20" s="249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9"/>
      <c r="S20" s="249" t="s">
        <v>207</v>
      </c>
      <c r="T20" s="250" t="s">
        <v>710</v>
      </c>
      <c r="U20" s="231">
        <v>0</v>
      </c>
      <c r="V20" s="231">
        <f>ROUND(E20*U20,2)</f>
        <v>0</v>
      </c>
      <c r="W20" s="231"/>
      <c r="X20" s="231" t="s">
        <v>60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2079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7" t="s">
        <v>2095</v>
      </c>
      <c r="D21" s="258"/>
      <c r="E21" s="258"/>
      <c r="F21" s="258"/>
      <c r="G21" s="258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10"/>
      <c r="Z21" s="210"/>
      <c r="AA21" s="210"/>
      <c r="AB21" s="210"/>
      <c r="AC21" s="210"/>
      <c r="AD21" s="210"/>
      <c r="AE21" s="210"/>
      <c r="AF21" s="210"/>
      <c r="AG21" s="210" t="s">
        <v>569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3"/>
      <c r="B22" s="4"/>
      <c r="C22" s="26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189</v>
      </c>
    </row>
    <row r="23" spans="1:60" x14ac:dyDescent="0.25">
      <c r="A23" s="213"/>
      <c r="B23" s="214" t="s">
        <v>31</v>
      </c>
      <c r="C23" s="270"/>
      <c r="D23" s="215"/>
      <c r="E23" s="216"/>
      <c r="F23" s="216"/>
      <c r="G23" s="261">
        <f>G8+G15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590</v>
      </c>
    </row>
    <row r="24" spans="1:60" x14ac:dyDescent="0.25">
      <c r="A24" s="3"/>
      <c r="B24" s="4"/>
      <c r="C24" s="269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5">
      <c r="A25" s="3"/>
      <c r="B25" s="4"/>
      <c r="C25" s="26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A26" s="217" t="s">
        <v>591</v>
      </c>
      <c r="B26" s="217"/>
      <c r="C26" s="271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18"/>
      <c r="B27" s="219"/>
      <c r="C27" s="272"/>
      <c r="D27" s="219"/>
      <c r="E27" s="219"/>
      <c r="F27" s="219"/>
      <c r="G27" s="2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592</v>
      </c>
    </row>
    <row r="28" spans="1:60" x14ac:dyDescent="0.25">
      <c r="A28" s="221"/>
      <c r="B28" s="222"/>
      <c r="C28" s="273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21"/>
      <c r="B29" s="222"/>
      <c r="C29" s="273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21"/>
      <c r="B30" s="222"/>
      <c r="C30" s="273"/>
      <c r="D30" s="222"/>
      <c r="E30" s="222"/>
      <c r="F30" s="222"/>
      <c r="G30" s="2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24"/>
      <c r="B31" s="225"/>
      <c r="C31" s="274"/>
      <c r="D31" s="225"/>
      <c r="E31" s="225"/>
      <c r="F31" s="225"/>
      <c r="G31" s="22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3"/>
      <c r="B32" s="4"/>
      <c r="C32" s="26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33" x14ac:dyDescent="0.25">
      <c r="C33" s="275"/>
      <c r="D33" s="10"/>
      <c r="AG33" t="s">
        <v>593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2">
    <mergeCell ref="C19:G19"/>
    <mergeCell ref="C21:G21"/>
    <mergeCell ref="A1:G1"/>
    <mergeCell ref="C2:G2"/>
    <mergeCell ref="C3:G3"/>
    <mergeCell ref="C4:G4"/>
    <mergeCell ref="A26:C26"/>
    <mergeCell ref="A27:G31"/>
    <mergeCell ref="C10:G10"/>
    <mergeCell ref="C12:G12"/>
    <mergeCell ref="C14:G14"/>
    <mergeCell ref="C17:G17"/>
  </mergeCells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1 1 Pol</vt:lpstr>
      <vt:lpstr>1 2 Pol</vt:lpstr>
      <vt:lpstr>1 3 Pol</vt:lpstr>
      <vt:lpstr>1 4 Pol</vt:lpstr>
      <vt:lpstr>1 5 Pol</vt:lpstr>
      <vt:lpstr>1 6 Pol</vt:lpstr>
      <vt:lpstr>1 7 Pol</vt:lpstr>
      <vt:lpstr>1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'1 3 Pol'!Názvy_tisku</vt:lpstr>
      <vt:lpstr>'1 4 Pol'!Názvy_tisku</vt:lpstr>
      <vt:lpstr>'1 5 Pol'!Názvy_tisku</vt:lpstr>
      <vt:lpstr>'1 6 Pol'!Názvy_tisku</vt:lpstr>
      <vt:lpstr>'1 7 Pol'!Názvy_tisku</vt:lpstr>
      <vt:lpstr>'1 VRN Pol'!Názvy_tisku</vt:lpstr>
      <vt:lpstr>oadresa</vt:lpstr>
      <vt:lpstr>Stavba!Objednatel</vt:lpstr>
      <vt:lpstr>Stavba!Objekt</vt:lpstr>
      <vt:lpstr>'1 1 Pol'!Oblast_tisku</vt:lpstr>
      <vt:lpstr>'1 2 Pol'!Oblast_tisku</vt:lpstr>
      <vt:lpstr>'1 3 Pol'!Oblast_tisku</vt:lpstr>
      <vt:lpstr>'1 4 Pol'!Oblast_tisku</vt:lpstr>
      <vt:lpstr>'1 5 Pol'!Oblast_tisku</vt:lpstr>
      <vt:lpstr>'1 6 Pol'!Oblast_tisku</vt:lpstr>
      <vt:lpstr>'1 7 Pol'!Oblast_tisku</vt:lpstr>
      <vt:lpstr>'1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Gabka</dc:creator>
  <cp:lastModifiedBy>Gabka</cp:lastModifiedBy>
  <cp:lastPrinted>2019-03-19T12:27:02Z</cp:lastPrinted>
  <dcterms:created xsi:type="dcterms:W3CDTF">2009-04-08T07:15:50Z</dcterms:created>
  <dcterms:modified xsi:type="dcterms:W3CDTF">2022-02-22T14:10:56Z</dcterms:modified>
</cp:coreProperties>
</file>