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6_Investiční a rozvojové projekty\! 02_ Realizace\Hustopeče_STC Radost (Boschek)\! 2023_Realizace\! Změny Díla\Změnové rozpočty a změnové listy\"/>
    </mc:Choice>
  </mc:AlternateContent>
  <bookViews>
    <workbookView xWindow="0" yWindow="0" windowWidth="28800" windowHeight="1185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23-03-2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23-03-20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23-03-20 Pol'!$A$1:$Y$17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J49" i="1"/>
  <c r="J50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J40" i="1" l="1"/>
  <c r="J39" i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Priprava01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<sst xmlns="http://schemas.openxmlformats.org/spreadsheetml/2006/main" count="165" uniqueCount="122">
  <si>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</si>
  <si>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</si>
  <si>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</si>
  <si>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</si>
  <si>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</si>
  <si>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</si>
  <si>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</si>
  <si>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</si>
  <si>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</si>
  <si>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</si>
  <si>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</si>
  <si>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</si>
  <si>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</si>
  <si>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</si>
  <si>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</si>
  <si>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</si>
  <si>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</si>
  <si>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</si>
  <si>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</si>
  <si>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</si>
  <si>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</si>
  <si>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</si>
  <si>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</si>
  <si>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</si>
  <si>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</si>
  <si>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</si>
  <si>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</si>
  <si>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</si>
  <si>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</si>
  <si>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</si>
  <si>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</si>
  <si>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</si>
  <si>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</si>
  <si>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</si>
  <si>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</si>
  <si>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</si>
  <si>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</si>
  <si>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</si>
  <si>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</si>
  <si>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</si>
  <si>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</si>
  <si>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</si>
  <si>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</si>
  <si>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23-03-20</t>
  </si>
  <si>
    <t>Foukaná izolace stropu - vícepráce</t>
  </si>
  <si>
    <t>01</t>
  </si>
  <si>
    <t>Vícepráce a méněpráce</t>
  </si>
  <si>
    <t>Objekt:</t>
  </si>
  <si>
    <t>Rozpočet:</t>
  </si>
  <si>
    <t>Ing. Dana Smržová</t>
  </si>
  <si>
    <t>DS07341</t>
  </si>
  <si>
    <t>Rekonstrukce budovy č.p.445, Hustopeče u Brna - výroba</t>
  </si>
  <si>
    <t>Diakonie ČCE - středisko BETLÉM</t>
  </si>
  <si>
    <t>Císařova 394/27</t>
  </si>
  <si>
    <t>Klobouky u Brna</t>
  </si>
  <si>
    <t>69172</t>
  </si>
  <si>
    <t>18510949</t>
  </si>
  <si>
    <t>REKO a.s.</t>
  </si>
  <si>
    <t>třída Kpt. Jaroše 1845/26</t>
  </si>
  <si>
    <t>Brno-Černá Pole</t>
  </si>
  <si>
    <t>60200</t>
  </si>
  <si>
    <t>13690299</t>
  </si>
  <si>
    <t>CZ13690299</t>
  </si>
  <si>
    <t>3.4.2023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</si>
  <si>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</si>
  <si>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</si>
  <si>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</si>
  <si>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</si>
  <si>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</si>
  <si>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</si>
  <si>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</si>
  <si>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</si>
  <si>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</si>
  <si>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</si>
  <si>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</si>
  <si>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</si>
  <si>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</si>
  <si>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</si>
  <si>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</si>
  <si>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</si>
  <si>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</si>
  <si>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</si>
  <si>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</si>
  <si>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</si>
  <si>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</si>
  <si>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</si>
  <si>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</si>
  <si>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</si>
  <si>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</si>
  <si>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</si>
  <si>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</si>
  <si>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</si>
  <si>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</si>
  <si>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</si>
  <si>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</si>
  <si>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</si>
  <si>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</si>
  <si>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</si>
  <si>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</si>
  <si>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</si>
  <si>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</si>
  <si>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713181141RT2</t>
  </si>
  <si>
    <t>Izolace foukaná foukaná volně, minerální</t>
  </si>
  <si>
    <t>m3</t>
  </si>
  <si>
    <t>RTS 23/ I</t>
  </si>
  <si>
    <t>Indiv</t>
  </si>
  <si>
    <t>Práce</t>
  </si>
  <si>
    <t>Červená</t>
  </si>
  <si>
    <t>POL1_</t>
  </si>
  <si>
    <t>SOD : -49,36*11,57*0,2</t>
  </si>
  <si>
    <t>VV</t>
  </si>
  <si>
    <t>izolace i na obv. stěnách - skutečné zaměření : 50,2*12,58*0,2</t>
  </si>
  <si>
    <t>kolem vazníků - viz. detail : 12,58*0,6*0,2*15</t>
  </si>
  <si>
    <t>odpočet spodní vaznice - fošny : -0,04*0,13*41,1*20</t>
  </si>
  <si>
    <t>odpočet spodní pásnice vazníků : -(0,13*0,06+0,1*0,14+0,06*0,13)*12,58*15</t>
  </si>
  <si>
    <t>998713101R00</t>
  </si>
  <si>
    <t>Přesun hmot pro izolace tepelné, výšky do 6 m</t>
  </si>
  <si>
    <t>t</t>
  </si>
  <si>
    <t>Přesun hmot</t>
  </si>
  <si>
    <t>Běžná</t>
  </si>
  <si>
    <t>POL7_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</si>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</sst>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5" borderId="15" xfId="0" applyNumberFormat="1" applyFont="1" applyFill="1" applyBorder="1" applyAlignment="1">
      <alignment vertical="center"/>
    </xf>
    <xf numFmtId="4" fontId="11" fillId="5" borderId="12" xfId="0" applyNumberFormat="1" applyFont="1" applyFill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RTS-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6" t="s">
        <v>41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7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2"/>
      <c r="B2" s="78" t="s">
        <v>24</v>
      </c>
      <c r="C2" s="79"/>
      <c r="D2" s="80" t="s">
        <v>50</v>
      </c>
      <c r="E2" s="220" t="s">
        <v>51</v>
      </c>
      <c r="F2" s="221"/>
      <c r="G2" s="221"/>
      <c r="H2" s="221"/>
      <c r="I2" s="221"/>
      <c r="J2" s="222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23" t="s">
        <v>46</v>
      </c>
      <c r="F3" s="224"/>
      <c r="G3" s="224"/>
      <c r="H3" s="224"/>
      <c r="I3" s="224"/>
      <c r="J3" s="225"/>
    </row>
    <row r="4" spans="1:15" ht="23.25" customHeight="1" x14ac:dyDescent="0.2">
      <c r="A4" s="76">
        <v>8798</v>
      </c>
      <c r="B4" s="83" t="s">
        <v>48</v>
      </c>
      <c r="C4" s="84"/>
      <c r="D4" s="85" t="s">
        <v>43</v>
      </c>
      <c r="E4" s="203" t="s">
        <v>44</v>
      </c>
      <c r="F4" s="204"/>
      <c r="G4" s="204"/>
      <c r="H4" s="204"/>
      <c r="I4" s="204"/>
      <c r="J4" s="205"/>
    </row>
    <row r="5" spans="1:15" ht="24" customHeight="1" x14ac:dyDescent="0.2">
      <c r="A5" s="2"/>
      <c r="B5" s="31" t="s">
        <v>23</v>
      </c>
      <c r="D5" s="208" t="s">
        <v>52</v>
      </c>
      <c r="E5" s="209"/>
      <c r="F5" s="209"/>
      <c r="G5" s="209"/>
      <c r="H5" s="18" t="s">
        <v>42</v>
      </c>
      <c r="I5" s="86" t="s">
        <v>56</v>
      </c>
      <c r="J5" s="8"/>
    </row>
    <row r="6" spans="1:15" ht="15.75" customHeight="1" x14ac:dyDescent="0.2">
      <c r="A6" s="2"/>
      <c r="B6" s="28"/>
      <c r="C6" s="55"/>
      <c r="D6" s="210" t="s">
        <v>53</v>
      </c>
      <c r="E6" s="211"/>
      <c r="F6" s="211"/>
      <c r="G6" s="211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55</v>
      </c>
      <c r="E7" s="212" t="s">
        <v>54</v>
      </c>
      <c r="F7" s="213"/>
      <c r="G7" s="21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7" t="s">
        <v>57</v>
      </c>
      <c r="E11" s="227"/>
      <c r="F11" s="227"/>
      <c r="G11" s="227"/>
      <c r="H11" s="18" t="s">
        <v>42</v>
      </c>
      <c r="I11" s="86" t="s">
        <v>61</v>
      </c>
      <c r="J11" s="8"/>
    </row>
    <row r="12" spans="1:15" ht="15.75" customHeight="1" x14ac:dyDescent="0.2">
      <c r="A12" s="2"/>
      <c r="B12" s="28"/>
      <c r="C12" s="55"/>
      <c r="D12" s="202" t="s">
        <v>58</v>
      </c>
      <c r="E12" s="202"/>
      <c r="F12" s="202"/>
      <c r="G12" s="202"/>
      <c r="H12" s="18" t="s">
        <v>36</v>
      </c>
      <c r="I12" s="86" t="s">
        <v>62</v>
      </c>
      <c r="J12" s="8"/>
    </row>
    <row r="13" spans="1:15" ht="15.75" customHeight="1" x14ac:dyDescent="0.2">
      <c r="A13" s="2"/>
      <c r="B13" s="29"/>
      <c r="C13" s="56"/>
      <c r="D13" s="77" t="s">
        <v>60</v>
      </c>
      <c r="E13" s="206" t="s">
        <v>59</v>
      </c>
      <c r="F13" s="207"/>
      <c r="G13" s="20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6"/>
      <c r="F15" s="226"/>
      <c r="G15" s="228"/>
      <c r="H15" s="228"/>
      <c r="I15" s="228" t="s">
        <v>31</v>
      </c>
      <c r="J15" s="229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89"/>
      <c r="F16" s="190"/>
      <c r="G16" s="189"/>
      <c r="H16" s="190"/>
      <c r="I16" s="189">
        <v>0</v>
      </c>
      <c r="J16" s="191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89"/>
      <c r="F17" s="190"/>
      <c r="G17" s="189"/>
      <c r="H17" s="190"/>
      <c r="I17" s="189">
        <v>35997.4</v>
      </c>
      <c r="J17" s="191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89"/>
      <c r="F18" s="190"/>
      <c r="G18" s="189"/>
      <c r="H18" s="190"/>
      <c r="I18" s="189">
        <v>0</v>
      </c>
      <c r="J18" s="191"/>
    </row>
    <row r="19" spans="1:10" ht="23.25" customHeight="1" x14ac:dyDescent="0.2">
      <c r="A19" s="139" t="s">
        <v>71</v>
      </c>
      <c r="B19" s="38" t="s">
        <v>29</v>
      </c>
      <c r="C19" s="62"/>
      <c r="D19" s="63"/>
      <c r="E19" s="189"/>
      <c r="F19" s="190"/>
      <c r="G19" s="189"/>
      <c r="H19" s="190"/>
      <c r="I19" s="189">
        <v>0</v>
      </c>
      <c r="J19" s="191"/>
    </row>
    <row r="20" spans="1:10" ht="23.25" customHeight="1" x14ac:dyDescent="0.2">
      <c r="A20" s="139" t="s">
        <v>72</v>
      </c>
      <c r="B20" s="38" t="s">
        <v>30</v>
      </c>
      <c r="C20" s="62"/>
      <c r="D20" s="63"/>
      <c r="E20" s="189"/>
      <c r="F20" s="190"/>
      <c r="G20" s="189"/>
      <c r="H20" s="190"/>
      <c r="I20" s="189">
        <v>0</v>
      </c>
      <c r="J20" s="191"/>
    </row>
    <row r="21" spans="1:10" ht="23.25" customHeight="1" x14ac:dyDescent="0.2">
      <c r="A21" s="2"/>
      <c r="B21" s="48" t="s">
        <v>31</v>
      </c>
      <c r="C21" s="64"/>
      <c r="D21" s="65"/>
      <c r="E21" s="192"/>
      <c r="F21" s="230"/>
      <c r="G21" s="192"/>
      <c r="H21" s="230"/>
      <c r="I21" s="192">
        <f>SUM(I16:J20)</f>
        <v>35997.4</v>
      </c>
      <c r="J21" s="19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87">
        <v>0</v>
      </c>
      <c r="H23" s="188"/>
      <c r="I23" s="188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85">
        <v>0</v>
      </c>
      <c r="H24" s="186"/>
      <c r="I24" s="186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95">
        <v>35997.4</v>
      </c>
      <c r="H25" s="196"/>
      <c r="I25" s="196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17">
        <v>7559.45</v>
      </c>
      <c r="H26" s="218"/>
      <c r="I26" s="218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19">
        <v>0</v>
      </c>
      <c r="H27" s="219"/>
      <c r="I27" s="21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194">
        <v>35997.4</v>
      </c>
      <c r="H28" s="197"/>
      <c r="I28" s="197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194">
        <v>43556.85</v>
      </c>
      <c r="H29" s="194"/>
      <c r="I29" s="194"/>
      <c r="J29" s="119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63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98"/>
      <c r="E34" s="199"/>
      <c r="G34" s="200"/>
      <c r="H34" s="201"/>
      <c r="I34" s="201"/>
      <c r="J34" s="25"/>
    </row>
    <row r="35" spans="1:10" ht="12.75" customHeight="1" x14ac:dyDescent="0.2">
      <c r="A35" s="2"/>
      <c r="B35" s="2"/>
      <c r="D35" s="184" t="s">
        <v>2</v>
      </c>
      <c r="E35" s="18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64</v>
      </c>
      <c r="C39" s="177"/>
      <c r="D39" s="177"/>
      <c r="E39" s="177"/>
      <c r="F39" s="99">
        <v>0</v>
      </c>
      <c r="G39" s="100">
        <v>35997.4</v>
      </c>
      <c r="H39" s="101">
        <v>7559.45</v>
      </c>
      <c r="I39" s="101">
        <v>43556.85</v>
      </c>
      <c r="J39" s="102">
        <f>IF(CenaCelkemVypocet=0,"",I39/CenaCelkemVypocet*100)</f>
        <v>100</v>
      </c>
    </row>
    <row r="40" spans="1:10" ht="25.5" hidden="1" customHeight="1" x14ac:dyDescent="0.2">
      <c r="A40" s="88">
        <v>2</v>
      </c>
      <c r="B40" s="103" t="s">
        <v>45</v>
      </c>
      <c r="C40" s="178" t="s">
        <v>46</v>
      </c>
      <c r="D40" s="178"/>
      <c r="E40" s="178"/>
      <c r="F40" s="104">
        <v>0</v>
      </c>
      <c r="G40" s="105">
        <v>35997.4</v>
      </c>
      <c r="H40" s="105">
        <v>7559.45</v>
      </c>
      <c r="I40" s="105">
        <v>43556.85</v>
      </c>
      <c r="J40" s="106">
        <f>IF(CenaCelkemVypocet=0,"",I40/CenaCelkemVypocet*100)</f>
        <v>100</v>
      </c>
    </row>
    <row r="41" spans="1:10" ht="25.5" hidden="1" customHeight="1" x14ac:dyDescent="0.2">
      <c r="A41" s="88">
        <v>3</v>
      </c>
      <c r="B41" s="107" t="s">
        <v>43</v>
      </c>
      <c r="C41" s="177" t="s">
        <v>44</v>
      </c>
      <c r="D41" s="177"/>
      <c r="E41" s="177"/>
      <c r="F41" s="108">
        <v>0</v>
      </c>
      <c r="G41" s="101">
        <v>35997.4</v>
      </c>
      <c r="H41" s="101">
        <v>7559.45</v>
      </c>
      <c r="I41" s="101">
        <v>43556.85</v>
      </c>
      <c r="J41" s="102">
        <f>IF(CenaCelkemVypocet=0,"",I41/CenaCelkemVypocet*100)</f>
        <v>100</v>
      </c>
    </row>
    <row r="42" spans="1:10" ht="25.5" hidden="1" customHeight="1" x14ac:dyDescent="0.2">
      <c r="A42" s="88"/>
      <c r="B42" s="179" t="s">
        <v>65</v>
      </c>
      <c r="C42" s="180"/>
      <c r="D42" s="180"/>
      <c r="E42" s="181"/>
      <c r="F42" s="109">
        <f>SUMIF(A39:A41,"=1",F39:F41)</f>
        <v>0</v>
      </c>
      <c r="G42" s="110">
        <f>SUMIF(A39:A41,"=1",G39:G41)</f>
        <v>35997.4</v>
      </c>
      <c r="H42" s="110">
        <f>SUMIF(A39:A41,"=1",H39:H41)</f>
        <v>7559.45</v>
      </c>
      <c r="I42" s="110">
        <f>SUMIF(A39:A41,"=1",I39:I41)</f>
        <v>43556.85</v>
      </c>
      <c r="J42" s="111">
        <f>SUMIF(A39:A41,"=1",J39:J41)</f>
        <v>100</v>
      </c>
    </row>
    <row r="46" spans="1:10" ht="15.75" x14ac:dyDescent="0.25">
      <c r="B46" s="120" t="s">
        <v>67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68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69</v>
      </c>
      <c r="C49" s="182" t="s">
        <v>70</v>
      </c>
      <c r="D49" s="183"/>
      <c r="E49" s="183"/>
      <c r="F49" s="137" t="s">
        <v>27</v>
      </c>
      <c r="G49" s="129"/>
      <c r="H49" s="129"/>
      <c r="I49" s="129">
        <v>35997.4</v>
      </c>
      <c r="J49" s="134">
        <f>IF(I50=0,"",I49/I50*100)</f>
        <v>100</v>
      </c>
    </row>
    <row r="50" spans="1:10" ht="25.5" customHeight="1" x14ac:dyDescent="0.2">
      <c r="A50" s="124"/>
      <c r="B50" s="130" t="s">
        <v>1</v>
      </c>
      <c r="C50" s="131"/>
      <c r="D50" s="132"/>
      <c r="E50" s="132"/>
      <c r="F50" s="138"/>
      <c r="G50" s="133"/>
      <c r="H50" s="133"/>
      <c r="I50" s="133">
        <f>I49</f>
        <v>35997.4</v>
      </c>
      <c r="J50" s="135">
        <f>J49</f>
        <v>100</v>
      </c>
    </row>
    <row r="51" spans="1:10" x14ac:dyDescent="0.2">
      <c r="F51" s="87"/>
      <c r="G51" s="87"/>
      <c r="H51" s="87"/>
      <c r="I51" s="87"/>
      <c r="J51" s="136"/>
    </row>
    <row r="52" spans="1:10" x14ac:dyDescent="0.2">
      <c r="F52" s="87"/>
      <c r="G52" s="87"/>
      <c r="H52" s="87"/>
      <c r="I52" s="87"/>
      <c r="J52" s="136"/>
    </row>
    <row r="53" spans="1:10" x14ac:dyDescent="0.2">
      <c r="F53" s="87"/>
      <c r="G53" s="87"/>
      <c r="H53" s="87"/>
      <c r="I53" s="87"/>
      <c r="J53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50" t="s">
        <v>8</v>
      </c>
      <c r="B2" s="49"/>
      <c r="C2" s="233"/>
      <c r="D2" s="233"/>
      <c r="E2" s="233"/>
      <c r="F2" s="233"/>
      <c r="G2" s="234"/>
    </row>
    <row r="3" spans="1:7" ht="24.95" customHeight="1" x14ac:dyDescent="0.2">
      <c r="A3" s="50" t="s">
        <v>9</v>
      </c>
      <c r="B3" s="49"/>
      <c r="C3" s="233"/>
      <c r="D3" s="233"/>
      <c r="E3" s="233"/>
      <c r="F3" s="233"/>
      <c r="G3" s="234"/>
    </row>
    <row r="4" spans="1:7" ht="24.95" customHeight="1" x14ac:dyDescent="0.2">
      <c r="A4" s="50" t="s">
        <v>10</v>
      </c>
      <c r="B4" s="49"/>
      <c r="C4" s="233"/>
      <c r="D4" s="233"/>
      <c r="E4" s="233"/>
      <c r="F4" s="233"/>
      <c r="G4" s="23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G1" t="s">
        <v>73</v>
      </c>
    </row>
    <row r="2" spans="1:60" ht="24.95" customHeight="1" x14ac:dyDescent="0.2">
      <c r="A2" s="140" t="s">
        <v>8</v>
      </c>
      <c r="B2" s="49" t="s">
        <v>50</v>
      </c>
      <c r="C2" s="236" t="s">
        <v>51</v>
      </c>
      <c r="D2" s="237"/>
      <c r="E2" s="237"/>
      <c r="F2" s="237"/>
      <c r="G2" s="238"/>
      <c r="AG2" t="s">
        <v>74</v>
      </c>
    </row>
    <row r="3" spans="1:60" ht="24.95" customHeight="1" x14ac:dyDescent="0.2">
      <c r="A3" s="140" t="s">
        <v>9</v>
      </c>
      <c r="B3" s="49" t="s">
        <v>45</v>
      </c>
      <c r="C3" s="236" t="s">
        <v>46</v>
      </c>
      <c r="D3" s="237"/>
      <c r="E3" s="237"/>
      <c r="F3" s="237"/>
      <c r="G3" s="238"/>
      <c r="AC3" s="121" t="s">
        <v>74</v>
      </c>
      <c r="AG3" t="s">
        <v>75</v>
      </c>
    </row>
    <row r="4" spans="1:60" ht="24.95" customHeight="1" x14ac:dyDescent="0.2">
      <c r="A4" s="141" t="s">
        <v>10</v>
      </c>
      <c r="B4" s="142" t="s">
        <v>43</v>
      </c>
      <c r="C4" s="239" t="s">
        <v>44</v>
      </c>
      <c r="D4" s="240"/>
      <c r="E4" s="240"/>
      <c r="F4" s="240"/>
      <c r="G4" s="241"/>
      <c r="AG4" t="s">
        <v>76</v>
      </c>
    </row>
    <row r="5" spans="1:60" x14ac:dyDescent="0.2">
      <c r="D5" s="10"/>
    </row>
    <row r="6" spans="1:60" ht="38.25" x14ac:dyDescent="0.2">
      <c r="A6" s="144" t="s">
        <v>77</v>
      </c>
      <c r="B6" s="146" t="s">
        <v>78</v>
      </c>
      <c r="C6" s="146" t="s">
        <v>79</v>
      </c>
      <c r="D6" s="145" t="s">
        <v>80</v>
      </c>
      <c r="E6" s="144" t="s">
        <v>81</v>
      </c>
      <c r="F6" s="143" t="s">
        <v>82</v>
      </c>
      <c r="G6" s="144" t="s">
        <v>31</v>
      </c>
      <c r="H6" s="147" t="s">
        <v>32</v>
      </c>
      <c r="I6" s="147" t="s">
        <v>83</v>
      </c>
      <c r="J6" s="147" t="s">
        <v>33</v>
      </c>
      <c r="K6" s="147" t="s">
        <v>84</v>
      </c>
      <c r="L6" s="147" t="s">
        <v>85</v>
      </c>
      <c r="M6" s="147" t="s">
        <v>86</v>
      </c>
      <c r="N6" s="147" t="s">
        <v>87</v>
      </c>
      <c r="O6" s="147" t="s">
        <v>88</v>
      </c>
      <c r="P6" s="147" t="s">
        <v>89</v>
      </c>
      <c r="Q6" s="147" t="s">
        <v>90</v>
      </c>
      <c r="R6" s="147" t="s">
        <v>91</v>
      </c>
      <c r="S6" s="147" t="s">
        <v>92</v>
      </c>
      <c r="T6" s="147" t="s">
        <v>93</v>
      </c>
      <c r="U6" s="147" t="s">
        <v>94</v>
      </c>
      <c r="V6" s="147" t="s">
        <v>95</v>
      </c>
      <c r="W6" s="147" t="s">
        <v>96</v>
      </c>
      <c r="X6" s="147" t="s">
        <v>97</v>
      </c>
      <c r="Y6" s="147" t="s">
        <v>98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59" t="s">
        <v>99</v>
      </c>
      <c r="B8" s="160" t="s">
        <v>69</v>
      </c>
      <c r="C8" s="171" t="s">
        <v>70</v>
      </c>
      <c r="D8" s="161"/>
      <c r="E8" s="162"/>
      <c r="F8" s="163"/>
      <c r="G8" s="164">
        <v>35997.4</v>
      </c>
      <c r="H8" s="158"/>
      <c r="I8" s="158">
        <v>21149.94</v>
      </c>
      <c r="J8" s="158"/>
      <c r="K8" s="158">
        <v>14847.46</v>
      </c>
      <c r="L8" s="158"/>
      <c r="M8" s="158"/>
      <c r="N8" s="157"/>
      <c r="O8" s="157"/>
      <c r="P8" s="157"/>
      <c r="Q8" s="157"/>
      <c r="R8" s="158"/>
      <c r="S8" s="158"/>
      <c r="T8" s="158"/>
      <c r="U8" s="158"/>
      <c r="V8" s="158"/>
      <c r="W8" s="158"/>
      <c r="X8" s="158"/>
      <c r="Y8" s="158"/>
      <c r="AG8" t="s">
        <v>100</v>
      </c>
    </row>
    <row r="9" spans="1:60" x14ac:dyDescent="0.2">
      <c r="A9" s="165">
        <v>1</v>
      </c>
      <c r="B9" s="166" t="s">
        <v>101</v>
      </c>
      <c r="C9" s="172" t="s">
        <v>102</v>
      </c>
      <c r="D9" s="167" t="s">
        <v>103</v>
      </c>
      <c r="E9" s="168">
        <v>24.86824</v>
      </c>
      <c r="F9" s="169">
        <v>1405</v>
      </c>
      <c r="G9" s="170">
        <v>34939.879999999997</v>
      </c>
      <c r="H9" s="154">
        <v>850.48</v>
      </c>
      <c r="I9" s="154">
        <v>21149.940755200001</v>
      </c>
      <c r="J9" s="154">
        <v>554.52</v>
      </c>
      <c r="K9" s="154">
        <v>13789.9364448</v>
      </c>
      <c r="L9" s="154">
        <v>21</v>
      </c>
      <c r="M9" s="154">
        <v>42277.254799999995</v>
      </c>
      <c r="N9" s="153">
        <v>4.725E-2</v>
      </c>
      <c r="O9" s="153">
        <v>1.17502434</v>
      </c>
      <c r="P9" s="153">
        <v>0</v>
      </c>
      <c r="Q9" s="153">
        <v>0</v>
      </c>
      <c r="R9" s="154"/>
      <c r="S9" s="154" t="s">
        <v>104</v>
      </c>
      <c r="T9" s="154" t="s">
        <v>105</v>
      </c>
      <c r="U9" s="154">
        <v>0.8</v>
      </c>
      <c r="V9" s="154">
        <v>19.894592000000003</v>
      </c>
      <c r="W9" s="154"/>
      <c r="X9" s="154" t="s">
        <v>106</v>
      </c>
      <c r="Y9" s="154" t="s">
        <v>107</v>
      </c>
      <c r="Z9" s="148"/>
      <c r="AA9" s="148"/>
      <c r="AB9" s="148"/>
      <c r="AC9" s="148"/>
      <c r="AD9" s="148"/>
      <c r="AE9" s="148"/>
      <c r="AF9" s="148"/>
      <c r="AG9" s="148" t="s">
        <v>108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3" t="s">
        <v>109</v>
      </c>
      <c r="D10" s="155"/>
      <c r="E10" s="156">
        <v>-114.21904000000001</v>
      </c>
      <c r="F10" s="154"/>
      <c r="G10" s="154"/>
      <c r="H10" s="154"/>
      <c r="I10" s="154"/>
      <c r="J10" s="154"/>
      <c r="K10" s="154"/>
      <c r="L10" s="154"/>
      <c r="M10" s="154"/>
      <c r="N10" s="153"/>
      <c r="O10" s="153"/>
      <c r="P10" s="153"/>
      <c r="Q10" s="153"/>
      <c r="R10" s="154"/>
      <c r="S10" s="154"/>
      <c r="T10" s="154"/>
      <c r="U10" s="154"/>
      <c r="V10" s="154"/>
      <c r="W10" s="154"/>
      <c r="X10" s="154"/>
      <c r="Y10" s="154"/>
      <c r="Z10" s="148"/>
      <c r="AA10" s="148"/>
      <c r="AB10" s="148"/>
      <c r="AC10" s="148"/>
      <c r="AD10" s="148"/>
      <c r="AE10" s="148"/>
      <c r="AF10" s="148"/>
      <c r="AG10" s="148" t="s">
        <v>110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2" x14ac:dyDescent="0.2">
      <c r="A11" s="151"/>
      <c r="B11" s="152"/>
      <c r="C11" s="173" t="s">
        <v>111</v>
      </c>
      <c r="D11" s="155"/>
      <c r="E11" s="156">
        <v>126.3032</v>
      </c>
      <c r="F11" s="154"/>
      <c r="G11" s="154"/>
      <c r="H11" s="154"/>
      <c r="I11" s="154"/>
      <c r="J11" s="154"/>
      <c r="K11" s="154"/>
      <c r="L11" s="154"/>
      <c r="M11" s="154"/>
      <c r="N11" s="153"/>
      <c r="O11" s="153"/>
      <c r="P11" s="153"/>
      <c r="Q11" s="153"/>
      <c r="R11" s="154"/>
      <c r="S11" s="154"/>
      <c r="T11" s="154"/>
      <c r="U11" s="154"/>
      <c r="V11" s="154"/>
      <c r="W11" s="154"/>
      <c r="X11" s="154"/>
      <c r="Y11" s="154"/>
      <c r="Z11" s="148"/>
      <c r="AA11" s="148"/>
      <c r="AB11" s="148"/>
      <c r="AC11" s="148"/>
      <c r="AD11" s="148"/>
      <c r="AE11" s="148"/>
      <c r="AF11" s="148"/>
      <c r="AG11" s="148" t="s">
        <v>110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1"/>
      <c r="B12" s="152"/>
      <c r="C12" s="173" t="s">
        <v>112</v>
      </c>
      <c r="D12" s="155"/>
      <c r="E12" s="156">
        <v>22.643999999999998</v>
      </c>
      <c r="F12" s="154"/>
      <c r="G12" s="154"/>
      <c r="H12" s="154"/>
      <c r="I12" s="154"/>
      <c r="J12" s="154"/>
      <c r="K12" s="154"/>
      <c r="L12" s="154"/>
      <c r="M12" s="154"/>
      <c r="N12" s="153"/>
      <c r="O12" s="153"/>
      <c r="P12" s="153"/>
      <c r="Q12" s="153"/>
      <c r="R12" s="154"/>
      <c r="S12" s="154"/>
      <c r="T12" s="154"/>
      <c r="U12" s="154"/>
      <c r="V12" s="154"/>
      <c r="W12" s="154"/>
      <c r="X12" s="154"/>
      <c r="Y12" s="154"/>
      <c r="Z12" s="148"/>
      <c r="AA12" s="148"/>
      <c r="AB12" s="148"/>
      <c r="AC12" s="148"/>
      <c r="AD12" s="148"/>
      <c r="AE12" s="148"/>
      <c r="AF12" s="148"/>
      <c r="AG12" s="148" t="s">
        <v>110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2" x14ac:dyDescent="0.2">
      <c r="A13" s="151"/>
      <c r="B13" s="152"/>
      <c r="C13" s="173" t="s">
        <v>113</v>
      </c>
      <c r="D13" s="155"/>
      <c r="E13" s="156">
        <v>-4.2744</v>
      </c>
      <c r="F13" s="154"/>
      <c r="G13" s="154"/>
      <c r="H13" s="154"/>
      <c r="I13" s="154"/>
      <c r="J13" s="154"/>
      <c r="K13" s="154"/>
      <c r="L13" s="154"/>
      <c r="M13" s="154"/>
      <c r="N13" s="153"/>
      <c r="O13" s="153"/>
      <c r="P13" s="153"/>
      <c r="Q13" s="153"/>
      <c r="R13" s="154"/>
      <c r="S13" s="154"/>
      <c r="T13" s="154"/>
      <c r="U13" s="154"/>
      <c r="V13" s="154"/>
      <c r="W13" s="154"/>
      <c r="X13" s="154"/>
      <c r="Y13" s="154"/>
      <c r="Z13" s="148"/>
      <c r="AA13" s="148"/>
      <c r="AB13" s="148"/>
      <c r="AC13" s="148"/>
      <c r="AD13" s="148"/>
      <c r="AE13" s="148"/>
      <c r="AF13" s="148"/>
      <c r="AG13" s="148" t="s">
        <v>110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2" x14ac:dyDescent="0.2">
      <c r="A14" s="151"/>
      <c r="B14" s="152"/>
      <c r="C14" s="173" t="s">
        <v>114</v>
      </c>
      <c r="D14" s="155"/>
      <c r="E14" s="156">
        <v>-5.5855199999999998</v>
      </c>
      <c r="F14" s="154"/>
      <c r="G14" s="154"/>
      <c r="H14" s="154"/>
      <c r="I14" s="154"/>
      <c r="J14" s="154"/>
      <c r="K14" s="154"/>
      <c r="L14" s="154"/>
      <c r="M14" s="154"/>
      <c r="N14" s="153"/>
      <c r="O14" s="153"/>
      <c r="P14" s="153"/>
      <c r="Q14" s="153"/>
      <c r="R14" s="154"/>
      <c r="S14" s="154"/>
      <c r="T14" s="154"/>
      <c r="U14" s="154"/>
      <c r="V14" s="154"/>
      <c r="W14" s="154"/>
      <c r="X14" s="154"/>
      <c r="Y14" s="154"/>
      <c r="Z14" s="148"/>
      <c r="AA14" s="148"/>
      <c r="AB14" s="148"/>
      <c r="AC14" s="148"/>
      <c r="AD14" s="148"/>
      <c r="AE14" s="148"/>
      <c r="AF14" s="148"/>
      <c r="AG14" s="148" t="s">
        <v>110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65">
        <v>2</v>
      </c>
      <c r="B15" s="166" t="s">
        <v>115</v>
      </c>
      <c r="C15" s="172" t="s">
        <v>116</v>
      </c>
      <c r="D15" s="167" t="s">
        <v>117</v>
      </c>
      <c r="E15" s="168">
        <v>1.17502</v>
      </c>
      <c r="F15" s="169">
        <v>900</v>
      </c>
      <c r="G15" s="170">
        <v>1057.52</v>
      </c>
      <c r="H15" s="154">
        <v>0</v>
      </c>
      <c r="I15" s="154">
        <v>0</v>
      </c>
      <c r="J15" s="154">
        <v>900</v>
      </c>
      <c r="K15" s="154">
        <v>1057.518</v>
      </c>
      <c r="L15" s="154">
        <v>21</v>
      </c>
      <c r="M15" s="154">
        <v>1279.5991999999999</v>
      </c>
      <c r="N15" s="153">
        <v>0</v>
      </c>
      <c r="O15" s="153">
        <v>0</v>
      </c>
      <c r="P15" s="153">
        <v>0</v>
      </c>
      <c r="Q15" s="153">
        <v>0</v>
      </c>
      <c r="R15" s="154"/>
      <c r="S15" s="154" t="s">
        <v>104</v>
      </c>
      <c r="T15" s="154" t="s">
        <v>105</v>
      </c>
      <c r="U15" s="154">
        <v>1.74</v>
      </c>
      <c r="V15" s="154">
        <v>2.0445348000000001</v>
      </c>
      <c r="W15" s="154"/>
      <c r="X15" s="154" t="s">
        <v>118</v>
      </c>
      <c r="Y15" s="154" t="s">
        <v>119</v>
      </c>
      <c r="Z15" s="148"/>
      <c r="AA15" s="148"/>
      <c r="AB15" s="148"/>
      <c r="AC15" s="148"/>
      <c r="AD15" s="148"/>
      <c r="AE15" s="148"/>
      <c r="AF15" s="148"/>
      <c r="AG15" s="148" t="s">
        <v>120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174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v>15</v>
      </c>
      <c r="AF16">
        <v>21</v>
      </c>
      <c r="AG16" t="s">
        <v>85</v>
      </c>
    </row>
    <row r="17" spans="3:33" x14ac:dyDescent="0.2">
      <c r="C17" s="175"/>
      <c r="D17" s="10"/>
      <c r="AG17" t="s">
        <v>121</v>
      </c>
    </row>
    <row r="18" spans="3:33" x14ac:dyDescent="0.2">
      <c r="D18" s="10"/>
    </row>
    <row r="19" spans="3:33" x14ac:dyDescent="0.2">
      <c r="D19" s="10"/>
    </row>
    <row r="20" spans="3:33" x14ac:dyDescent="0.2">
      <c r="D20" s="10"/>
    </row>
    <row r="21" spans="3:33" x14ac:dyDescent="0.2">
      <c r="D21" s="10"/>
    </row>
    <row r="22" spans="3:33" x14ac:dyDescent="0.2">
      <c r="D22" s="10"/>
    </row>
    <row r="23" spans="3:33" x14ac:dyDescent="0.2">
      <c r="D23" s="10"/>
    </row>
    <row r="24" spans="3:33" x14ac:dyDescent="0.2">
      <c r="D24" s="10"/>
    </row>
    <row r="25" spans="3:33" x14ac:dyDescent="0.2">
      <c r="D25" s="10"/>
    </row>
    <row r="26" spans="3:33" x14ac:dyDescent="0.2">
      <c r="D26" s="10"/>
    </row>
    <row r="27" spans="3:33" x14ac:dyDescent="0.2">
      <c r="D27" s="10"/>
    </row>
    <row r="28" spans="3:33" x14ac:dyDescent="0.2">
      <c r="D28" s="10"/>
    </row>
    <row r="29" spans="3:33" x14ac:dyDescent="0.2">
      <c r="D29" s="10"/>
    </row>
    <row r="30" spans="3:33" x14ac:dyDescent="0.2">
      <c r="D30" s="10"/>
    </row>
    <row r="31" spans="3:33" x14ac:dyDescent="0.2">
      <c r="D31" s="10"/>
    </row>
    <row r="32" spans="3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23-03-20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23-03-20 Pol'!Názvy_tisku</vt:lpstr>
      <vt:lpstr>oadresa</vt:lpstr>
      <vt:lpstr>Stavba!Objednatel</vt:lpstr>
      <vt:lpstr>Stavba!Objekt</vt:lpstr>
      <vt:lpstr>'01 23-03-20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Priprava01</dc:creator>
  <cp:lastModifiedBy>Petr Hejl, DiS.</cp:lastModifiedBy>
  <cp:lastPrinted>2019-03-19T12:27:02Z</cp:lastPrinted>
  <dcterms:created xsi:type="dcterms:W3CDTF">2009-04-08T07:15:50Z</dcterms:created>
  <dcterms:modified xsi:type="dcterms:W3CDTF">2023-04-05T12:17:28Z</dcterms:modified>
</cp:coreProperties>
</file>