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16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23-03-16b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23-03-16b Pol'!$A$1:$Y$72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J53" i="1" s="1"/>
  <c r="J51" i="1"/>
  <c r="J50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4" i="1" s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<sst xmlns="http://schemas.openxmlformats.org/spreadsheetml/2006/main" count="349" uniqueCount="187">
  <si>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</si>
  <si>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</si>
  <si>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</si>
  <si>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</si>
  <si>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</si>
  <si>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</si>
  <si>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</si>
  <si>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</si>
  <si>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</si>
  <si>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</si>
  <si>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</si>
  <si>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</si>
  <si>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</si>
  <si>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</si>
  <si>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</si>
  <si>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</si>
  <si>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</si>
  <si>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</si>
  <si>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</si>
  <si>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</si>
  <si>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</si>
  <si>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</si>
  <si>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</si>
  <si>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</si>
  <si>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</si>
  <si>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</si>
  <si>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</si>
  <si>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</si>
  <si>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</si>
  <si>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</si>
  <si>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</si>
  <si>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</si>
  <si>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</si>
  <si>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</si>
  <si>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</si>
  <si>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</si>
  <si>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</si>
  <si>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</si>
  <si>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</si>
  <si>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</si>
  <si>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</si>
  <si>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</si>
  <si>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</si>
  <si>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23-03-16b</t>
  </si>
  <si>
    <t>Omítky - vícepráce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</si>
  <si>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</si>
  <si>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</si>
  <si>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</si>
  <si>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</si>
  <si>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</si>
  <si>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</si>
  <si>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</si>
  <si>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</si>
  <si>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</si>
  <si>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</si>
  <si>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</si>
  <si>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</si>
  <si>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</si>
  <si>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</si>
  <si>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</si>
  <si>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</si>
  <si>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</si>
  <si>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</si>
  <si>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23.3.2023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</si>
  <si>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</si>
  <si>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</si>
  <si>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</si>
  <si>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</si>
  <si>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</si>
  <si>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</si>
  <si>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</si>
  <si>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</si>
  <si>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</si>
  <si>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</si>
  <si>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</si>
  <si>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</si>
  <si>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</si>
  <si>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</si>
  <si>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</si>
  <si>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</si>
  <si>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</si>
  <si>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</si>
  <si>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</si>
  <si>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</si>
  <si>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</si>
  <si>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</si>
  <si>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</si>
  <si>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</si>
  <si>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</si>
  <si>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</si>
  <si>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</si>
  <si>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</si>
  <si>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</si>
  <si>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</si>
  <si>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</si>
  <si>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</si>
  <si>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</si>
  <si>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</si>
  <si>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</si>
  <si>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</si>
  <si>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</si>
  <si>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</si>
  <si>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</si>
  <si>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</si>
  <si>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</si>
  <si>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</si>
  <si>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</si>
  <si>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</si>
  <si>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</si>
  <si>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</si>
  <si>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319201315R00</t>
  </si>
  <si>
    <t>Vyrovnání zdiva pod omítku maltou ze suché maltové směsi tl. 10 mm</t>
  </si>
  <si>
    <t>m2</t>
  </si>
  <si>
    <t>RTS 23/ I</t>
  </si>
  <si>
    <t>Práce</t>
  </si>
  <si>
    <t>Běžná</t>
  </si>
  <si>
    <t>POL1_</t>
  </si>
  <si>
    <t xml:space="preserve">pod novým obkladem na zdi : </t>
  </si>
  <si>
    <t>VV</t>
  </si>
  <si>
    <t>m.č. 108, 109 : 6,97*2,75*2-(1,15*0,6+2*0,9*0,6+0,9*2,0*2)</t>
  </si>
  <si>
    <t>m.č. 111, 110, 112 : 1,97*2*2*2,75+2*0,56*2,75</t>
  </si>
  <si>
    <t>m.č. 117, 118 : 6,797*2,75*2-(1,15*0,6*2+0,9*2,0*2)+(0,4+0,3)*2,75</t>
  </si>
  <si>
    <t>Mezisoučet</t>
  </si>
  <si>
    <t xml:space="preserve">jádro pod štuk na otlučených zdech, kde není obklad : </t>
  </si>
  <si>
    <t>m. č. 112 : 2,96*2*2,75-(1,5*1,6+0,9*2,0)</t>
  </si>
  <si>
    <t>m.č. 123 : 1,1*2,75</t>
  </si>
  <si>
    <t>m. č. 101 - nade dveřmi Z/3 : 1,45*0,75*2</t>
  </si>
  <si>
    <t>612401291RT2</t>
  </si>
  <si>
    <t>Omítky malých ploch vnitřních stěn přes 0,09 do 0,25 m2, vápennou štukovou omítkou</t>
  </si>
  <si>
    <t>kus</t>
  </si>
  <si>
    <t>Indiv</t>
  </si>
  <si>
    <t>Červená</t>
  </si>
  <si>
    <t>Začátek provozního součtu</t>
  </si>
  <si>
    <t xml:space="preserve">  zapravení po dodat. překladech : 16*2</t>
  </si>
  <si>
    <t xml:space="preserve">  Mezisoučet</t>
  </si>
  <si>
    <t>Konec provozního součtu</t>
  </si>
  <si>
    <t>SOD : -32</t>
  </si>
  <si>
    <t>nad novými překlady ve zdivu tl. 300 mm : (3+2*2)*2</t>
  </si>
  <si>
    <t>zazdívky nad novými překlady : (7+8+2)*2</t>
  </si>
  <si>
    <t>boky pod uložením překladů : (8+2+7)*2*2</t>
  </si>
  <si>
    <t>612425931RT2</t>
  </si>
  <si>
    <t>Omítka vápenná vnitřního ostění omítkou štukovou</t>
  </si>
  <si>
    <t>SOD : -137,3*0,2</t>
  </si>
  <si>
    <t>dveře : ((1,45+2*2,15)+(1,4+2*2,1))*0,2</t>
  </si>
  <si>
    <t>nové dveře v m. č. 122 : (1,5+2*2,4)*0,25</t>
  </si>
  <si>
    <t>okna : (3*1,5*6+(1,5+2*1,6)*16+(1,15+2*0,6)*4+(0,9+2*0,6)*3+3*1,2)*0,25</t>
  </si>
  <si>
    <t>978013211R00</t>
  </si>
  <si>
    <t>Odstranění štukové vrstvy omítky z vnitřních stěn - odstranění struktur. omítky za stěn</t>
  </si>
  <si>
    <t xml:space="preserve">oškrábání stávající struktur. omítky : </t>
  </si>
  <si>
    <t>m. č. 101 - chodba - v. 1,5 m : (48,68*2+0,16+0,15)*1,5-(1,0*1,5*18+0,9*1,5*10)-(2,25+3,575)*1,5</t>
  </si>
  <si>
    <t xml:space="preserve">m. č. 102, 104, 106, 113, 114 - v. 2,05 : </t>
  </si>
  <si>
    <t>m. č. 102 : (4,985+3,575*2+0,3)*2,05-(1,2*1,15+1,5*1,25+1,0*2,05)</t>
  </si>
  <si>
    <t>m.č. 104 : (7,48*2+0,3*2)*2,05-(1,5*1,25*2+0,9*2,0+1,0*2,05)</t>
  </si>
  <si>
    <t>m. č. 106 : (3,61*2)*2,05-(1,5*1,25+1,0*2,05)</t>
  </si>
  <si>
    <t>m. č. 113, 114 : (3,95+4,18+4,85)*2,05*2-(1,5*1,15*3+0,9*2,0+1,0*2,05*2)</t>
  </si>
  <si>
    <t>999281105R00</t>
  </si>
  <si>
    <t>Přesun hmot pro opravy a údržbu objektů pro opravy a údržbu dosavadních objektů včetně vnějších</t>
  </si>
  <si>
    <t>t</t>
  </si>
  <si>
    <t>Přesun hmot</t>
  </si>
  <si>
    <t>POL7_</t>
  </si>
  <si>
    <t>784402801R00</t>
  </si>
  <si>
    <t>Odstranění malby oškrábáním v místnosti H do 3,8 m - oškrábání před opravou omítky</t>
  </si>
  <si>
    <t xml:space="preserve">skutečnost : </t>
  </si>
  <si>
    <t>m. č. 101 : (4,985+3,575*2+0,3)*2,75-(1,2*1,2+1,5*1,6+1,0*2,05)</t>
  </si>
  <si>
    <t>m. č. 103A : (3,575+0,3+0,2)*2,75-1,5*1,6</t>
  </si>
  <si>
    <t>m.č. 104, 105 : (7,48*2+7,15*2+0,3*4)*2,75-(1,5*1,6*4+0,9*2,0*2+1,0*2,05*2)</t>
  </si>
  <si>
    <t>m. č. 106, 107 : (3,61*2+2,35*2)*2,75-(1,5*1,6+0,9*0,6+1,0*2,05*2)</t>
  </si>
  <si>
    <t>m. č. 112 : 4,985*2,75-1,0*2,05</t>
  </si>
  <si>
    <t>m. č. 113, 114 : (3,95+4,18+4,85)*2,75*2-(1,5*1,5*3+0,9*2,0+1,0*2,05*2)</t>
  </si>
  <si>
    <t>m. č. 115, 116 : (8,23*2+4,06*2+4,8*3)*2,75-(1,5*1,5*3+1,5*1,6+0,9*2,0+1,0*2,05*2)</t>
  </si>
  <si>
    <t>m. č. 119, 120, 121 : (4,6*2+0,3*2+2,25+7,63*2+0,3*2)*2,75-(1,5*1,6*4+1,0*2,05*2+0,9*2,0)</t>
  </si>
  <si>
    <t>m. č. 122, 123 : (11,0*2+0,3*4+3,55*2+4,96)*2,75-(1,5*2,4+1,5*1,6*3+1,0*2,05*3)</t>
  </si>
  <si>
    <t>m. č. 101 - chodba : (48,68*2+0,16+0,15+1,4+1,45)*2,75-(1,1*2,1+1,2*2,1+1,0*2,05*18+0,9*2,05*3+0,9*2,0*7)-(2,25+3,575)*2,75</t>
  </si>
  <si>
    <t>odstranění omítky s malbou : -194,77125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</si>
  <si>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</si>
  <si>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</si>
  <si>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</si>
  <si>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</si>
  <si>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</si>
  <si>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</si>
  <si>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979999997R00</t>
  </si>
  <si>
    <t>Poplatek za recyklaci směsi suti betonu, cihel, tašek a keram.výrobků, kusovost do 1600 cm2 (170107)</t>
  </si>
  <si>
    <t>979087312R00</t>
  </si>
  <si>
    <t>Vodorovné přemístění vyb. hmot nošením do 10 m</t>
  </si>
  <si>
    <t>979087391R00</t>
  </si>
  <si>
    <t>Příplatek za nošení suti každých dalších 10 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</si>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</sst>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7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8" t="s">
        <v>24</v>
      </c>
      <c r="C2" s="79"/>
      <c r="D2" s="80" t="s">
        <v>50</v>
      </c>
      <c r="E2" s="237" t="s">
        <v>51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6">
        <v>8794</v>
      </c>
      <c r="B4" s="83" t="s">
        <v>48</v>
      </c>
      <c r="C4" s="84"/>
      <c r="D4" s="85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52</v>
      </c>
      <c r="E5" s="226"/>
      <c r="F5" s="226"/>
      <c r="G5" s="226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27" t="s">
        <v>53</v>
      </c>
      <c r="E6" s="228"/>
      <c r="F6" s="228"/>
      <c r="G6" s="22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29" t="s">
        <v>54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 t="s">
        <v>57</v>
      </c>
      <c r="E11" s="244"/>
      <c r="F11" s="244"/>
      <c r="G11" s="244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19" t="s">
        <v>58</v>
      </c>
      <c r="E12" s="219"/>
      <c r="F12" s="219"/>
      <c r="G12" s="219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23" t="s">
        <v>59</v>
      </c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v>59511.68</v>
      </c>
      <c r="J16" s="20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v>17819.490000000002</v>
      </c>
      <c r="J17" s="20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39" t="s">
        <v>80</v>
      </c>
      <c r="B19" s="38" t="s">
        <v>29</v>
      </c>
      <c r="C19" s="62"/>
      <c r="D19" s="63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39" t="s">
        <v>81</v>
      </c>
      <c r="B20" s="38" t="s">
        <v>30</v>
      </c>
      <c r="C20" s="62"/>
      <c r="D20" s="63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7"/>
      <c r="G21" s="209"/>
      <c r="H21" s="247"/>
      <c r="I21" s="209">
        <f>SUM(I16:J20)</f>
        <v>77331.17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4"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2">
        <v>77331.17</v>
      </c>
      <c r="H25" s="213"/>
      <c r="I25" s="21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v>16239.55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6"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v>77331.17</v>
      </c>
      <c r="H28" s="214"/>
      <c r="I28" s="21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11">
        <v>93570.72</v>
      </c>
      <c r="H29" s="211"/>
      <c r="I29" s="211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96"/>
      <c r="D39" s="196"/>
      <c r="E39" s="196"/>
      <c r="F39" s="99">
        <v>0</v>
      </c>
      <c r="G39" s="100">
        <v>77331.17</v>
      </c>
      <c r="H39" s="101">
        <v>16239.55</v>
      </c>
      <c r="I39" s="101">
        <v>93570.72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97" t="s">
        <v>46</v>
      </c>
      <c r="D40" s="197"/>
      <c r="E40" s="197"/>
      <c r="F40" s="104">
        <v>0</v>
      </c>
      <c r="G40" s="105">
        <v>77331.17</v>
      </c>
      <c r="H40" s="105">
        <v>16239.55</v>
      </c>
      <c r="I40" s="105">
        <v>93570.72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96" t="s">
        <v>44</v>
      </c>
      <c r="D41" s="196"/>
      <c r="E41" s="196"/>
      <c r="F41" s="108">
        <v>0</v>
      </c>
      <c r="G41" s="101">
        <v>77331.17</v>
      </c>
      <c r="H41" s="101">
        <v>16239.55</v>
      </c>
      <c r="I41" s="101">
        <v>93570.72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98" t="s">
        <v>65</v>
      </c>
      <c r="C42" s="199"/>
      <c r="D42" s="199"/>
      <c r="E42" s="200"/>
      <c r="F42" s="109">
        <f>SUMIF(A39:A41,"=1",F39:F41)</f>
        <v>0</v>
      </c>
      <c r="G42" s="110">
        <f>SUMIF(A39:A41,"=1",G39:G41)</f>
        <v>77331.17</v>
      </c>
      <c r="H42" s="110">
        <f>SUMIF(A39:A41,"=1",H39:H41)</f>
        <v>16239.55</v>
      </c>
      <c r="I42" s="110">
        <f>SUMIF(A39:A41,"=1",I39:I41)</f>
        <v>93570.72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94" t="s">
        <v>70</v>
      </c>
      <c r="D49" s="195"/>
      <c r="E49" s="195"/>
      <c r="F49" s="137" t="s">
        <v>26</v>
      </c>
      <c r="G49" s="129"/>
      <c r="H49" s="129"/>
      <c r="I49" s="129">
        <v>47716.07</v>
      </c>
      <c r="J49" s="134">
        <f>IF(I54=0,"",I49/I54*100)</f>
        <v>61.703540758532412</v>
      </c>
    </row>
    <row r="50" spans="1:10" ht="36.75" customHeight="1" x14ac:dyDescent="0.2">
      <c r="A50" s="123"/>
      <c r="B50" s="128" t="s">
        <v>71</v>
      </c>
      <c r="C50" s="194" t="s">
        <v>72</v>
      </c>
      <c r="D50" s="195"/>
      <c r="E50" s="195"/>
      <c r="F50" s="137" t="s">
        <v>26</v>
      </c>
      <c r="G50" s="129"/>
      <c r="H50" s="129"/>
      <c r="I50" s="129">
        <v>8024.58</v>
      </c>
      <c r="J50" s="134">
        <f>IF(I54=0,"",I50/I54*100)</f>
        <v>10.37690235386326</v>
      </c>
    </row>
    <row r="51" spans="1:10" ht="36.75" customHeight="1" x14ac:dyDescent="0.2">
      <c r="A51" s="123"/>
      <c r="B51" s="128" t="s">
        <v>73</v>
      </c>
      <c r="C51" s="194" t="s">
        <v>74</v>
      </c>
      <c r="D51" s="195"/>
      <c r="E51" s="195"/>
      <c r="F51" s="137" t="s">
        <v>26</v>
      </c>
      <c r="G51" s="129"/>
      <c r="H51" s="129"/>
      <c r="I51" s="129">
        <v>912.57</v>
      </c>
      <c r="J51" s="134">
        <f>IF(I54=0,"",I51/I54*100)</f>
        <v>1.1800804255256967</v>
      </c>
    </row>
    <row r="52" spans="1:10" ht="36.75" customHeight="1" x14ac:dyDescent="0.2">
      <c r="A52" s="123"/>
      <c r="B52" s="128" t="s">
        <v>75</v>
      </c>
      <c r="C52" s="194" t="s">
        <v>76</v>
      </c>
      <c r="D52" s="195"/>
      <c r="E52" s="195"/>
      <c r="F52" s="137" t="s">
        <v>27</v>
      </c>
      <c r="G52" s="129"/>
      <c r="H52" s="129"/>
      <c r="I52" s="129">
        <v>17819.490000000002</v>
      </c>
      <c r="J52" s="134">
        <f>IF(I54=0,"",I52/I54*100)</f>
        <v>23.043088576055425</v>
      </c>
    </row>
    <row r="53" spans="1:10" ht="36.75" customHeight="1" x14ac:dyDescent="0.2">
      <c r="A53" s="123"/>
      <c r="B53" s="128" t="s">
        <v>77</v>
      </c>
      <c r="C53" s="194" t="s">
        <v>78</v>
      </c>
      <c r="D53" s="195"/>
      <c r="E53" s="195"/>
      <c r="F53" s="137" t="s">
        <v>79</v>
      </c>
      <c r="G53" s="129"/>
      <c r="H53" s="129"/>
      <c r="I53" s="129">
        <v>2858.46</v>
      </c>
      <c r="J53" s="134">
        <f>IF(I54=0,"",I53/I54*100)</f>
        <v>3.6963878860231905</v>
      </c>
    </row>
    <row r="54" spans="1:10" ht="25.5" customHeight="1" x14ac:dyDescent="0.2">
      <c r="A54" s="124"/>
      <c r="B54" s="130" t="s">
        <v>1</v>
      </c>
      <c r="C54" s="131"/>
      <c r="D54" s="132"/>
      <c r="E54" s="132"/>
      <c r="F54" s="138"/>
      <c r="G54" s="133"/>
      <c r="H54" s="133"/>
      <c r="I54" s="133">
        <f>SUM(I49:I53)</f>
        <v>77331.170000000013</v>
      </c>
      <c r="J54" s="135">
        <f>SUM(J49:J53)</f>
        <v>99.999999999999986</v>
      </c>
    </row>
    <row r="55" spans="1:10" x14ac:dyDescent="0.2">
      <c r="F55" s="87"/>
      <c r="G55" s="87"/>
      <c r="H55" s="87"/>
      <c r="I55" s="87"/>
      <c r="J55" s="136"/>
    </row>
    <row r="56" spans="1:10" x14ac:dyDescent="0.2">
      <c r="F56" s="87"/>
      <c r="G56" s="87"/>
      <c r="H56" s="87"/>
      <c r="I56" s="87"/>
      <c r="J56" s="136"/>
    </row>
    <row r="57" spans="1:10" x14ac:dyDescent="0.2">
      <c r="F57" s="87"/>
      <c r="G57" s="87"/>
      <c r="H57" s="87"/>
      <c r="I57" s="87"/>
      <c r="J57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82</v>
      </c>
    </row>
    <row r="2" spans="1:60" ht="24.95" customHeight="1" x14ac:dyDescent="0.2">
      <c r="A2" s="140" t="s">
        <v>8</v>
      </c>
      <c r="B2" s="49" t="s">
        <v>50</v>
      </c>
      <c r="C2" s="253" t="s">
        <v>51</v>
      </c>
      <c r="D2" s="254"/>
      <c r="E2" s="254"/>
      <c r="F2" s="254"/>
      <c r="G2" s="255"/>
      <c r="AG2" t="s">
        <v>83</v>
      </c>
    </row>
    <row r="3" spans="1:60" ht="24.95" customHeight="1" x14ac:dyDescent="0.2">
      <c r="A3" s="140" t="s">
        <v>9</v>
      </c>
      <c r="B3" s="49" t="s">
        <v>45</v>
      </c>
      <c r="C3" s="253" t="s">
        <v>46</v>
      </c>
      <c r="D3" s="254"/>
      <c r="E3" s="254"/>
      <c r="F3" s="254"/>
      <c r="G3" s="255"/>
      <c r="AC3" s="121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43</v>
      </c>
      <c r="C4" s="256" t="s">
        <v>44</v>
      </c>
      <c r="D4" s="257"/>
      <c r="E4" s="257"/>
      <c r="F4" s="257"/>
      <c r="G4" s="258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  <c r="Y6" s="147" t="s">
        <v>107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5" t="s">
        <v>108</v>
      </c>
      <c r="B8" s="166" t="s">
        <v>69</v>
      </c>
      <c r="C8" s="183" t="s">
        <v>70</v>
      </c>
      <c r="D8" s="167"/>
      <c r="E8" s="168"/>
      <c r="F8" s="169"/>
      <c r="G8" s="170">
        <v>47716.07</v>
      </c>
      <c r="H8" s="164"/>
      <c r="I8" s="164">
        <v>13623.45</v>
      </c>
      <c r="J8" s="164"/>
      <c r="K8" s="164">
        <v>34092.620000000003</v>
      </c>
      <c r="L8" s="164"/>
      <c r="M8" s="164"/>
      <c r="N8" s="163"/>
      <c r="O8" s="163"/>
      <c r="P8" s="163"/>
      <c r="Q8" s="163"/>
      <c r="R8" s="164"/>
      <c r="S8" s="164"/>
      <c r="T8" s="164"/>
      <c r="U8" s="164"/>
      <c r="V8" s="164"/>
      <c r="W8" s="164"/>
      <c r="X8" s="164"/>
      <c r="Y8" s="164"/>
      <c r="AG8" t="s">
        <v>109</v>
      </c>
    </row>
    <row r="9" spans="1:60" ht="22.5" x14ac:dyDescent="0.2">
      <c r="A9" s="171">
        <v>1</v>
      </c>
      <c r="B9" s="172" t="s">
        <v>110</v>
      </c>
      <c r="C9" s="184" t="s">
        <v>111</v>
      </c>
      <c r="D9" s="173" t="s">
        <v>112</v>
      </c>
      <c r="E9" s="174">
        <v>109.3235</v>
      </c>
      <c r="F9" s="175">
        <v>196.5</v>
      </c>
      <c r="G9" s="176">
        <v>21482.07</v>
      </c>
      <c r="H9" s="154">
        <v>53.11</v>
      </c>
      <c r="I9" s="154">
        <v>5806.1710849999999</v>
      </c>
      <c r="J9" s="154">
        <v>143.38999999999999</v>
      </c>
      <c r="K9" s="154">
        <v>15675.896664999998</v>
      </c>
      <c r="L9" s="154">
        <v>21</v>
      </c>
      <c r="M9" s="154">
        <v>25993.304700000001</v>
      </c>
      <c r="N9" s="153">
        <v>8.2500000000000004E-3</v>
      </c>
      <c r="O9" s="153">
        <v>0.90191887500000001</v>
      </c>
      <c r="P9" s="153">
        <v>0</v>
      </c>
      <c r="Q9" s="153">
        <v>0</v>
      </c>
      <c r="R9" s="154"/>
      <c r="S9" s="154" t="s">
        <v>113</v>
      </c>
      <c r="T9" s="154" t="s">
        <v>113</v>
      </c>
      <c r="U9" s="154">
        <v>0.3</v>
      </c>
      <c r="V9" s="154">
        <v>32.797049999999999</v>
      </c>
      <c r="W9" s="154"/>
      <c r="X9" s="154" t="s">
        <v>114</v>
      </c>
      <c r="Y9" s="154" t="s">
        <v>115</v>
      </c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85" t="s">
        <v>117</v>
      </c>
      <c r="D10" s="155"/>
      <c r="E10" s="156"/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2" x14ac:dyDescent="0.2">
      <c r="A11" s="151"/>
      <c r="B11" s="152"/>
      <c r="C11" s="185" t="s">
        <v>119</v>
      </c>
      <c r="D11" s="155"/>
      <c r="E11" s="156">
        <v>32.965000000000003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1"/>
      <c r="B12" s="152"/>
      <c r="C12" s="185" t="s">
        <v>120</v>
      </c>
      <c r="D12" s="155"/>
      <c r="E12" s="156">
        <v>24.75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2" x14ac:dyDescent="0.2">
      <c r="A13" s="151"/>
      <c r="B13" s="152"/>
      <c r="C13" s="185" t="s">
        <v>121</v>
      </c>
      <c r="D13" s="155"/>
      <c r="E13" s="156">
        <v>34.328499999999998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1"/>
      <c r="B14" s="152"/>
      <c r="C14" s="186" t="s">
        <v>122</v>
      </c>
      <c r="D14" s="157"/>
      <c r="E14" s="158">
        <v>92.043499999999995</v>
      </c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1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2" x14ac:dyDescent="0.2">
      <c r="A15" s="151"/>
      <c r="B15" s="152"/>
      <c r="C15" s="185" t="s">
        <v>123</v>
      </c>
      <c r="D15" s="155"/>
      <c r="E15" s="156"/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1"/>
      <c r="B16" s="152"/>
      <c r="C16" s="185" t="s">
        <v>124</v>
      </c>
      <c r="D16" s="155"/>
      <c r="E16" s="156">
        <v>12.08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1"/>
      <c r="B17" s="152"/>
      <c r="C17" s="185" t="s">
        <v>125</v>
      </c>
      <c r="D17" s="155"/>
      <c r="E17" s="156">
        <v>3.0249999999999999</v>
      </c>
      <c r="F17" s="154"/>
      <c r="G17" s="154"/>
      <c r="H17" s="154"/>
      <c r="I17" s="154"/>
      <c r="J17" s="154"/>
      <c r="K17" s="154"/>
      <c r="L17" s="154"/>
      <c r="M17" s="154"/>
      <c r="N17" s="153"/>
      <c r="O17" s="153"/>
      <c r="P17" s="153"/>
      <c r="Q17" s="153"/>
      <c r="R17" s="154"/>
      <c r="S17" s="154"/>
      <c r="T17" s="154"/>
      <c r="U17" s="154"/>
      <c r="V17" s="154"/>
      <c r="W17" s="154"/>
      <c r="X17" s="154"/>
      <c r="Y17" s="154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1"/>
      <c r="B18" s="152"/>
      <c r="C18" s="185" t="s">
        <v>126</v>
      </c>
      <c r="D18" s="155"/>
      <c r="E18" s="156">
        <v>2.1749999999999998</v>
      </c>
      <c r="F18" s="154"/>
      <c r="G18" s="154"/>
      <c r="H18" s="154"/>
      <c r="I18" s="154"/>
      <c r="J18" s="154"/>
      <c r="K18" s="154"/>
      <c r="L18" s="154"/>
      <c r="M18" s="154"/>
      <c r="N18" s="153"/>
      <c r="O18" s="153"/>
      <c r="P18" s="153"/>
      <c r="Q18" s="153"/>
      <c r="R18" s="154"/>
      <c r="S18" s="154"/>
      <c r="T18" s="154"/>
      <c r="U18" s="154"/>
      <c r="V18" s="154"/>
      <c r="W18" s="154"/>
      <c r="X18" s="154"/>
      <c r="Y18" s="154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1"/>
      <c r="B19" s="152"/>
      <c r="C19" s="186" t="s">
        <v>122</v>
      </c>
      <c r="D19" s="157"/>
      <c r="E19" s="158">
        <v>17.28</v>
      </c>
      <c r="F19" s="154"/>
      <c r="G19" s="154"/>
      <c r="H19" s="154"/>
      <c r="I19" s="154"/>
      <c r="J19" s="154"/>
      <c r="K19" s="154"/>
      <c r="L19" s="154"/>
      <c r="M19" s="154"/>
      <c r="N19" s="153"/>
      <c r="O19" s="153"/>
      <c r="P19" s="153"/>
      <c r="Q19" s="153"/>
      <c r="R19" s="154"/>
      <c r="S19" s="154"/>
      <c r="T19" s="154"/>
      <c r="U19" s="154"/>
      <c r="V19" s="154"/>
      <c r="W19" s="154"/>
      <c r="X19" s="154"/>
      <c r="Y19" s="154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1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x14ac:dyDescent="0.2">
      <c r="A20" s="171">
        <v>2</v>
      </c>
      <c r="B20" s="172" t="s">
        <v>127</v>
      </c>
      <c r="C20" s="184" t="s">
        <v>128</v>
      </c>
      <c r="D20" s="173" t="s">
        <v>129</v>
      </c>
      <c r="E20" s="174">
        <v>84</v>
      </c>
      <c r="F20" s="175">
        <v>260</v>
      </c>
      <c r="G20" s="176">
        <v>21840</v>
      </c>
      <c r="H20" s="154">
        <v>77.58</v>
      </c>
      <c r="I20" s="154">
        <v>6516.72</v>
      </c>
      <c r="J20" s="154">
        <v>182.42</v>
      </c>
      <c r="K20" s="154">
        <v>15323.279999999999</v>
      </c>
      <c r="L20" s="154">
        <v>21</v>
      </c>
      <c r="M20" s="154">
        <v>26426.400000000001</v>
      </c>
      <c r="N20" s="153">
        <v>8.6700000000000006E-3</v>
      </c>
      <c r="O20" s="153">
        <v>0.72828000000000004</v>
      </c>
      <c r="P20" s="153">
        <v>0</v>
      </c>
      <c r="Q20" s="153">
        <v>0</v>
      </c>
      <c r="R20" s="154"/>
      <c r="S20" s="154" t="s">
        <v>113</v>
      </c>
      <c r="T20" s="154" t="s">
        <v>130</v>
      </c>
      <c r="U20" s="154">
        <v>0.35974</v>
      </c>
      <c r="V20" s="154">
        <v>30.218160000000001</v>
      </c>
      <c r="W20" s="154"/>
      <c r="X20" s="154" t="s">
        <v>114</v>
      </c>
      <c r="Y20" s="154" t="s">
        <v>131</v>
      </c>
      <c r="Z20" s="148"/>
      <c r="AA20" s="148"/>
      <c r="AB20" s="148"/>
      <c r="AC20" s="148"/>
      <c r="AD20" s="148"/>
      <c r="AE20" s="148"/>
      <c r="AF20" s="148"/>
      <c r="AG20" s="148" t="s">
        <v>116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1"/>
      <c r="B21" s="152"/>
      <c r="C21" s="187" t="s">
        <v>132</v>
      </c>
      <c r="D21" s="159"/>
      <c r="E21" s="160"/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1"/>
      <c r="B22" s="152"/>
      <c r="C22" s="188" t="s">
        <v>133</v>
      </c>
      <c r="D22" s="159"/>
      <c r="E22" s="160">
        <v>32</v>
      </c>
      <c r="F22" s="154"/>
      <c r="G22" s="154"/>
      <c r="H22" s="154"/>
      <c r="I22" s="154"/>
      <c r="J22" s="154"/>
      <c r="K22" s="154"/>
      <c r="L22" s="154"/>
      <c r="M22" s="154"/>
      <c r="N22" s="153"/>
      <c r="O22" s="153"/>
      <c r="P22" s="153"/>
      <c r="Q22" s="153"/>
      <c r="R22" s="154"/>
      <c r="S22" s="154"/>
      <c r="T22" s="154"/>
      <c r="U22" s="154"/>
      <c r="V22" s="154"/>
      <c r="W22" s="154"/>
      <c r="X22" s="154"/>
      <c r="Y22" s="154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2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1"/>
      <c r="B23" s="152"/>
      <c r="C23" s="189" t="s">
        <v>134</v>
      </c>
      <c r="D23" s="161"/>
      <c r="E23" s="162">
        <v>32</v>
      </c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3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1"/>
      <c r="B24" s="152"/>
      <c r="C24" s="187" t="s">
        <v>135</v>
      </c>
      <c r="D24" s="159"/>
      <c r="E24" s="160"/>
      <c r="F24" s="154"/>
      <c r="G24" s="154"/>
      <c r="H24" s="154"/>
      <c r="I24" s="154"/>
      <c r="J24" s="154"/>
      <c r="K24" s="154"/>
      <c r="L24" s="154"/>
      <c r="M24" s="154"/>
      <c r="N24" s="153"/>
      <c r="O24" s="153"/>
      <c r="P24" s="153"/>
      <c r="Q24" s="153"/>
      <c r="R24" s="154"/>
      <c r="S24" s="154"/>
      <c r="T24" s="154"/>
      <c r="U24" s="154"/>
      <c r="V24" s="154"/>
      <c r="W24" s="154"/>
      <c r="X24" s="154"/>
      <c r="Y24" s="154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1"/>
      <c r="B25" s="152"/>
      <c r="C25" s="185" t="s">
        <v>136</v>
      </c>
      <c r="D25" s="155"/>
      <c r="E25" s="156">
        <v>-32</v>
      </c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1"/>
      <c r="B26" s="152"/>
      <c r="C26" s="186" t="s">
        <v>122</v>
      </c>
      <c r="D26" s="157"/>
      <c r="E26" s="158">
        <v>-32</v>
      </c>
      <c r="F26" s="154"/>
      <c r="G26" s="154"/>
      <c r="H26" s="154"/>
      <c r="I26" s="154"/>
      <c r="J26" s="154"/>
      <c r="K26" s="154"/>
      <c r="L26" s="154"/>
      <c r="M26" s="154"/>
      <c r="N26" s="153"/>
      <c r="O26" s="153"/>
      <c r="P26" s="153"/>
      <c r="Q26" s="153"/>
      <c r="R26" s="154"/>
      <c r="S26" s="154"/>
      <c r="T26" s="154"/>
      <c r="U26" s="154"/>
      <c r="V26" s="154"/>
      <c r="W26" s="154"/>
      <c r="X26" s="154"/>
      <c r="Y26" s="154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1"/>
      <c r="B27" s="152"/>
      <c r="C27" s="185" t="s">
        <v>137</v>
      </c>
      <c r="D27" s="155"/>
      <c r="E27" s="156">
        <v>14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1"/>
      <c r="B28" s="152"/>
      <c r="C28" s="185" t="s">
        <v>138</v>
      </c>
      <c r="D28" s="155"/>
      <c r="E28" s="156">
        <v>34</v>
      </c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1"/>
      <c r="B29" s="152"/>
      <c r="C29" s="185" t="s">
        <v>139</v>
      </c>
      <c r="D29" s="155"/>
      <c r="E29" s="156">
        <v>68</v>
      </c>
      <c r="F29" s="154"/>
      <c r="G29" s="154"/>
      <c r="H29" s="154"/>
      <c r="I29" s="154"/>
      <c r="J29" s="154"/>
      <c r="K29" s="154"/>
      <c r="L29" s="154"/>
      <c r="M29" s="154"/>
      <c r="N29" s="153"/>
      <c r="O29" s="153"/>
      <c r="P29" s="153"/>
      <c r="Q29" s="153"/>
      <c r="R29" s="154"/>
      <c r="S29" s="154"/>
      <c r="T29" s="154"/>
      <c r="U29" s="154"/>
      <c r="V29" s="154"/>
      <c r="W29" s="154"/>
      <c r="X29" s="154"/>
      <c r="Y29" s="154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1"/>
      <c r="B30" s="152"/>
      <c r="C30" s="186" t="s">
        <v>122</v>
      </c>
      <c r="D30" s="157"/>
      <c r="E30" s="158">
        <v>116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71">
        <v>3</v>
      </c>
      <c r="B31" s="172" t="s">
        <v>140</v>
      </c>
      <c r="C31" s="184" t="s">
        <v>141</v>
      </c>
      <c r="D31" s="173" t="s">
        <v>112</v>
      </c>
      <c r="E31" s="174">
        <v>6.76</v>
      </c>
      <c r="F31" s="175">
        <v>650</v>
      </c>
      <c r="G31" s="176">
        <v>4394</v>
      </c>
      <c r="H31" s="154">
        <v>192.39</v>
      </c>
      <c r="I31" s="154">
        <v>1300.5563999999999</v>
      </c>
      <c r="J31" s="154">
        <v>457.61</v>
      </c>
      <c r="K31" s="154">
        <v>3093.4436000000001</v>
      </c>
      <c r="L31" s="154">
        <v>21</v>
      </c>
      <c r="M31" s="154">
        <v>5316.74</v>
      </c>
      <c r="N31" s="153">
        <v>3.4909999999999997E-2</v>
      </c>
      <c r="O31" s="153">
        <v>0.23599159999999997</v>
      </c>
      <c r="P31" s="153">
        <v>0</v>
      </c>
      <c r="Q31" s="153">
        <v>0</v>
      </c>
      <c r="R31" s="154"/>
      <c r="S31" s="154" t="s">
        <v>113</v>
      </c>
      <c r="T31" s="154" t="s">
        <v>130</v>
      </c>
      <c r="U31" s="154">
        <v>1.1841699999999999</v>
      </c>
      <c r="V31" s="154">
        <v>8.0049891999999989</v>
      </c>
      <c r="W31" s="154"/>
      <c r="X31" s="154" t="s">
        <v>114</v>
      </c>
      <c r="Y31" s="154" t="s">
        <v>131</v>
      </c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1"/>
      <c r="B32" s="152"/>
      <c r="C32" s="185" t="s">
        <v>142</v>
      </c>
      <c r="D32" s="155"/>
      <c r="E32" s="156">
        <v>-27.46</v>
      </c>
      <c r="F32" s="154"/>
      <c r="G32" s="154"/>
      <c r="H32" s="154"/>
      <c r="I32" s="154"/>
      <c r="J32" s="154"/>
      <c r="K32" s="154"/>
      <c r="L32" s="154"/>
      <c r="M32" s="154"/>
      <c r="N32" s="153"/>
      <c r="O32" s="153"/>
      <c r="P32" s="153"/>
      <c r="Q32" s="153"/>
      <c r="R32" s="154"/>
      <c r="S32" s="154"/>
      <c r="T32" s="154"/>
      <c r="U32" s="154"/>
      <c r="V32" s="154"/>
      <c r="W32" s="154"/>
      <c r="X32" s="154"/>
      <c r="Y32" s="154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1"/>
      <c r="B33" s="152"/>
      <c r="C33" s="186" t="s">
        <v>122</v>
      </c>
      <c r="D33" s="157"/>
      <c r="E33" s="158">
        <v>-27.46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1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1"/>
      <c r="B34" s="152"/>
      <c r="C34" s="185" t="s">
        <v>143</v>
      </c>
      <c r="D34" s="155"/>
      <c r="E34" s="156">
        <v>2.27</v>
      </c>
      <c r="F34" s="154"/>
      <c r="G34" s="154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54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1"/>
      <c r="B35" s="152"/>
      <c r="C35" s="185" t="s">
        <v>144</v>
      </c>
      <c r="D35" s="155"/>
      <c r="E35" s="156">
        <v>1.575</v>
      </c>
      <c r="F35" s="154"/>
      <c r="G35" s="154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54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33.75" outlineLevel="2" x14ac:dyDescent="0.2">
      <c r="A36" s="151"/>
      <c r="B36" s="152"/>
      <c r="C36" s="185" t="s">
        <v>145</v>
      </c>
      <c r="D36" s="155"/>
      <c r="E36" s="156">
        <v>30.375</v>
      </c>
      <c r="F36" s="154"/>
      <c r="G36" s="154"/>
      <c r="H36" s="154"/>
      <c r="I36" s="154"/>
      <c r="J36" s="154"/>
      <c r="K36" s="154"/>
      <c r="L36" s="154"/>
      <c r="M36" s="154"/>
      <c r="N36" s="153"/>
      <c r="O36" s="153"/>
      <c r="P36" s="153"/>
      <c r="Q36" s="153"/>
      <c r="R36" s="154"/>
      <c r="S36" s="154"/>
      <c r="T36" s="154"/>
      <c r="U36" s="154"/>
      <c r="V36" s="154"/>
      <c r="W36" s="154"/>
      <c r="X36" s="154"/>
      <c r="Y36" s="154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1"/>
      <c r="B37" s="152"/>
      <c r="C37" s="186" t="s">
        <v>122</v>
      </c>
      <c r="D37" s="157"/>
      <c r="E37" s="158">
        <v>34.22</v>
      </c>
      <c r="F37" s="154"/>
      <c r="G37" s="154"/>
      <c r="H37" s="154"/>
      <c r="I37" s="154"/>
      <c r="J37" s="154"/>
      <c r="K37" s="154"/>
      <c r="L37" s="154"/>
      <c r="M37" s="154"/>
      <c r="N37" s="153"/>
      <c r="O37" s="153"/>
      <c r="P37" s="153"/>
      <c r="Q37" s="153"/>
      <c r="R37" s="154"/>
      <c r="S37" s="154"/>
      <c r="T37" s="154"/>
      <c r="U37" s="154"/>
      <c r="V37" s="154"/>
      <c r="W37" s="154"/>
      <c r="X37" s="154"/>
      <c r="Y37" s="154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1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5" t="s">
        <v>108</v>
      </c>
      <c r="B38" s="166" t="s">
        <v>71</v>
      </c>
      <c r="C38" s="183" t="s">
        <v>72</v>
      </c>
      <c r="D38" s="167"/>
      <c r="E38" s="168"/>
      <c r="F38" s="169"/>
      <c r="G38" s="170">
        <v>8024.58</v>
      </c>
      <c r="H38" s="164"/>
      <c r="I38" s="164">
        <v>0</v>
      </c>
      <c r="J38" s="164"/>
      <c r="K38" s="164">
        <v>8024.58</v>
      </c>
      <c r="L38" s="164"/>
      <c r="M38" s="164"/>
      <c r="N38" s="163"/>
      <c r="O38" s="163"/>
      <c r="P38" s="163"/>
      <c r="Q38" s="163"/>
      <c r="R38" s="164"/>
      <c r="S38" s="164"/>
      <c r="T38" s="164"/>
      <c r="U38" s="164"/>
      <c r="V38" s="164"/>
      <c r="W38" s="164"/>
      <c r="X38" s="164"/>
      <c r="Y38" s="164"/>
      <c r="AG38" t="s">
        <v>109</v>
      </c>
    </row>
    <row r="39" spans="1:60" ht="22.5" x14ac:dyDescent="0.2">
      <c r="A39" s="171">
        <v>4</v>
      </c>
      <c r="B39" s="172" t="s">
        <v>146</v>
      </c>
      <c r="C39" s="184" t="s">
        <v>147</v>
      </c>
      <c r="D39" s="173" t="s">
        <v>112</v>
      </c>
      <c r="E39" s="174">
        <v>194.77125000000001</v>
      </c>
      <c r="F39" s="175">
        <v>41.2</v>
      </c>
      <c r="G39" s="176">
        <v>8024.58</v>
      </c>
      <c r="H39" s="154">
        <v>0</v>
      </c>
      <c r="I39" s="154">
        <v>0</v>
      </c>
      <c r="J39" s="154">
        <v>41.2</v>
      </c>
      <c r="K39" s="154">
        <v>8024.5755000000008</v>
      </c>
      <c r="L39" s="154">
        <v>21</v>
      </c>
      <c r="M39" s="154">
        <v>9709.7417999999998</v>
      </c>
      <c r="N39" s="153">
        <v>0</v>
      </c>
      <c r="O39" s="153">
        <v>0</v>
      </c>
      <c r="P39" s="153">
        <v>1.2E-2</v>
      </c>
      <c r="Q39" s="153">
        <v>2.3372550000000003</v>
      </c>
      <c r="R39" s="154"/>
      <c r="S39" s="154" t="s">
        <v>113</v>
      </c>
      <c r="T39" s="154" t="s">
        <v>113</v>
      </c>
      <c r="U39" s="154">
        <v>0.105</v>
      </c>
      <c r="V39" s="154">
        <v>20.450981250000002</v>
      </c>
      <c r="W39" s="154"/>
      <c r="X39" s="154" t="s">
        <v>114</v>
      </c>
      <c r="Y39" s="154" t="s">
        <v>115</v>
      </c>
      <c r="Z39" s="148"/>
      <c r="AA39" s="148"/>
      <c r="AB39" s="148"/>
      <c r="AC39" s="148"/>
      <c r="AD39" s="148"/>
      <c r="AE39" s="148"/>
      <c r="AF39" s="148"/>
      <c r="AG39" s="148" t="s">
        <v>116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1"/>
      <c r="B40" s="152"/>
      <c r="C40" s="185" t="s">
        <v>148</v>
      </c>
      <c r="D40" s="155"/>
      <c r="E40" s="156"/>
      <c r="F40" s="154"/>
      <c r="G40" s="154"/>
      <c r="H40" s="154"/>
      <c r="I40" s="154"/>
      <c r="J40" s="154"/>
      <c r="K40" s="154"/>
      <c r="L40" s="154"/>
      <c r="M40" s="154"/>
      <c r="N40" s="153"/>
      <c r="O40" s="153"/>
      <c r="P40" s="153"/>
      <c r="Q40" s="153"/>
      <c r="R40" s="154"/>
      <c r="S40" s="154"/>
      <c r="T40" s="154"/>
      <c r="U40" s="154"/>
      <c r="V40" s="154"/>
      <c r="W40" s="154"/>
      <c r="X40" s="154"/>
      <c r="Y40" s="154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33.75" outlineLevel="2" x14ac:dyDescent="0.2">
      <c r="A41" s="151"/>
      <c r="B41" s="152"/>
      <c r="C41" s="185" t="s">
        <v>149</v>
      </c>
      <c r="D41" s="155"/>
      <c r="E41" s="156">
        <v>97.267499999999998</v>
      </c>
      <c r="F41" s="154"/>
      <c r="G41" s="154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54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1"/>
      <c r="B42" s="152"/>
      <c r="C42" s="185" t="s">
        <v>150</v>
      </c>
      <c r="D42" s="155"/>
      <c r="E42" s="156"/>
      <c r="F42" s="154"/>
      <c r="G42" s="154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54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2" x14ac:dyDescent="0.2">
      <c r="A43" s="151"/>
      <c r="B43" s="152"/>
      <c r="C43" s="185" t="s">
        <v>151</v>
      </c>
      <c r="D43" s="155"/>
      <c r="E43" s="156">
        <v>20.18675</v>
      </c>
      <c r="F43" s="154"/>
      <c r="G43" s="154"/>
      <c r="H43" s="154"/>
      <c r="I43" s="154"/>
      <c r="J43" s="154"/>
      <c r="K43" s="154"/>
      <c r="L43" s="154"/>
      <c r="M43" s="154"/>
      <c r="N43" s="153"/>
      <c r="O43" s="153"/>
      <c r="P43" s="153"/>
      <c r="Q43" s="153"/>
      <c r="R43" s="154"/>
      <c r="S43" s="154"/>
      <c r="T43" s="154"/>
      <c r="U43" s="154"/>
      <c r="V43" s="154"/>
      <c r="W43" s="154"/>
      <c r="X43" s="154"/>
      <c r="Y43" s="154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2" x14ac:dyDescent="0.2">
      <c r="A44" s="151"/>
      <c r="B44" s="152"/>
      <c r="C44" s="185" t="s">
        <v>152</v>
      </c>
      <c r="D44" s="155"/>
      <c r="E44" s="156">
        <v>24.297999999999998</v>
      </c>
      <c r="F44" s="154"/>
      <c r="G44" s="154"/>
      <c r="H44" s="154"/>
      <c r="I44" s="154"/>
      <c r="J44" s="154"/>
      <c r="K44" s="154"/>
      <c r="L44" s="154"/>
      <c r="M44" s="154"/>
      <c r="N44" s="153"/>
      <c r="O44" s="153"/>
      <c r="P44" s="153"/>
      <c r="Q44" s="153"/>
      <c r="R44" s="154"/>
      <c r="S44" s="154"/>
      <c r="T44" s="154"/>
      <c r="U44" s="154"/>
      <c r="V44" s="154"/>
      <c r="W44" s="154"/>
      <c r="X44" s="154"/>
      <c r="Y44" s="154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1"/>
      <c r="B45" s="152"/>
      <c r="C45" s="185" t="s">
        <v>153</v>
      </c>
      <c r="D45" s="155"/>
      <c r="E45" s="156">
        <v>10.875999999999999</v>
      </c>
      <c r="F45" s="154"/>
      <c r="G45" s="154"/>
      <c r="H45" s="154"/>
      <c r="I45" s="154"/>
      <c r="J45" s="154"/>
      <c r="K45" s="154"/>
      <c r="L45" s="154"/>
      <c r="M45" s="154"/>
      <c r="N45" s="153"/>
      <c r="O45" s="153"/>
      <c r="P45" s="153"/>
      <c r="Q45" s="153"/>
      <c r="R45" s="154"/>
      <c r="S45" s="154"/>
      <c r="T45" s="154"/>
      <c r="U45" s="154"/>
      <c r="V45" s="154"/>
      <c r="W45" s="154"/>
      <c r="X45" s="154"/>
      <c r="Y45" s="154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2" x14ac:dyDescent="0.2">
      <c r="A46" s="151"/>
      <c r="B46" s="152"/>
      <c r="C46" s="185" t="s">
        <v>154</v>
      </c>
      <c r="D46" s="155"/>
      <c r="E46" s="156">
        <v>42.143000000000001</v>
      </c>
      <c r="F46" s="154"/>
      <c r="G46" s="154"/>
      <c r="H46" s="154"/>
      <c r="I46" s="154"/>
      <c r="J46" s="154"/>
      <c r="K46" s="154"/>
      <c r="L46" s="154"/>
      <c r="M46" s="154"/>
      <c r="N46" s="153"/>
      <c r="O46" s="153"/>
      <c r="P46" s="153"/>
      <c r="Q46" s="153"/>
      <c r="R46" s="154"/>
      <c r="S46" s="154"/>
      <c r="T46" s="154"/>
      <c r="U46" s="154"/>
      <c r="V46" s="154"/>
      <c r="W46" s="154"/>
      <c r="X46" s="154"/>
      <c r="Y46" s="154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1"/>
      <c r="B47" s="152"/>
      <c r="C47" s="186" t="s">
        <v>122</v>
      </c>
      <c r="D47" s="157"/>
      <c r="E47" s="158">
        <v>194.77125000000001</v>
      </c>
      <c r="F47" s="154"/>
      <c r="G47" s="154"/>
      <c r="H47" s="154"/>
      <c r="I47" s="154"/>
      <c r="J47" s="154"/>
      <c r="K47" s="154"/>
      <c r="L47" s="154"/>
      <c r="M47" s="154"/>
      <c r="N47" s="153"/>
      <c r="O47" s="153"/>
      <c r="P47" s="153"/>
      <c r="Q47" s="153"/>
      <c r="R47" s="154"/>
      <c r="S47" s="154"/>
      <c r="T47" s="154"/>
      <c r="U47" s="154"/>
      <c r="V47" s="154"/>
      <c r="W47" s="154"/>
      <c r="X47" s="154"/>
      <c r="Y47" s="154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5" t="s">
        <v>108</v>
      </c>
      <c r="B48" s="166" t="s">
        <v>73</v>
      </c>
      <c r="C48" s="183" t="s">
        <v>74</v>
      </c>
      <c r="D48" s="167"/>
      <c r="E48" s="168"/>
      <c r="F48" s="169"/>
      <c r="G48" s="170">
        <v>912.57</v>
      </c>
      <c r="H48" s="164"/>
      <c r="I48" s="164">
        <v>0</v>
      </c>
      <c r="J48" s="164"/>
      <c r="K48" s="164">
        <v>912.57</v>
      </c>
      <c r="L48" s="164"/>
      <c r="M48" s="164"/>
      <c r="N48" s="163"/>
      <c r="O48" s="163"/>
      <c r="P48" s="163"/>
      <c r="Q48" s="163"/>
      <c r="R48" s="164"/>
      <c r="S48" s="164"/>
      <c r="T48" s="164"/>
      <c r="U48" s="164"/>
      <c r="V48" s="164"/>
      <c r="W48" s="164"/>
      <c r="X48" s="164"/>
      <c r="Y48" s="164"/>
      <c r="AG48" t="s">
        <v>109</v>
      </c>
    </row>
    <row r="49" spans="1:60" ht="33.75" x14ac:dyDescent="0.2">
      <c r="A49" s="177">
        <v>5</v>
      </c>
      <c r="B49" s="178" t="s">
        <v>155</v>
      </c>
      <c r="C49" s="190" t="s">
        <v>156</v>
      </c>
      <c r="D49" s="179" t="s">
        <v>157</v>
      </c>
      <c r="E49" s="180">
        <v>1.86619</v>
      </c>
      <c r="F49" s="181">
        <v>489</v>
      </c>
      <c r="G49" s="182">
        <v>912.57</v>
      </c>
      <c r="H49" s="154">
        <v>0</v>
      </c>
      <c r="I49" s="154">
        <v>0</v>
      </c>
      <c r="J49" s="154">
        <v>489</v>
      </c>
      <c r="K49" s="154">
        <v>912.56691000000001</v>
      </c>
      <c r="L49" s="154">
        <v>21</v>
      </c>
      <c r="M49" s="154">
        <v>1104.2097000000001</v>
      </c>
      <c r="N49" s="153">
        <v>0</v>
      </c>
      <c r="O49" s="153">
        <v>0</v>
      </c>
      <c r="P49" s="153">
        <v>0</v>
      </c>
      <c r="Q49" s="153">
        <v>0</v>
      </c>
      <c r="R49" s="154"/>
      <c r="S49" s="154" t="s">
        <v>113</v>
      </c>
      <c r="T49" s="154" t="s">
        <v>130</v>
      </c>
      <c r="U49" s="154">
        <v>0.9385</v>
      </c>
      <c r="V49" s="154">
        <v>1.7514193149999999</v>
      </c>
      <c r="W49" s="154"/>
      <c r="X49" s="154" t="s">
        <v>158</v>
      </c>
      <c r="Y49" s="154" t="s">
        <v>115</v>
      </c>
      <c r="Z49" s="148"/>
      <c r="AA49" s="148"/>
      <c r="AB49" s="148"/>
      <c r="AC49" s="148"/>
      <c r="AD49" s="148"/>
      <c r="AE49" s="148"/>
      <c r="AF49" s="148"/>
      <c r="AG49" s="148" t="s">
        <v>159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5" t="s">
        <v>108</v>
      </c>
      <c r="B50" s="166" t="s">
        <v>75</v>
      </c>
      <c r="C50" s="183" t="s">
        <v>76</v>
      </c>
      <c r="D50" s="167"/>
      <c r="E50" s="168"/>
      <c r="F50" s="169"/>
      <c r="G50" s="170">
        <v>17819.490000000002</v>
      </c>
      <c r="H50" s="164"/>
      <c r="I50" s="164">
        <v>48.28</v>
      </c>
      <c r="J50" s="164"/>
      <c r="K50" s="164">
        <v>17771.21</v>
      </c>
      <c r="L50" s="164"/>
      <c r="M50" s="164"/>
      <c r="N50" s="163"/>
      <c r="O50" s="163"/>
      <c r="P50" s="163"/>
      <c r="Q50" s="163"/>
      <c r="R50" s="164"/>
      <c r="S50" s="164"/>
      <c r="T50" s="164"/>
      <c r="U50" s="164"/>
      <c r="V50" s="164"/>
      <c r="W50" s="164"/>
      <c r="X50" s="164"/>
      <c r="Y50" s="164"/>
      <c r="AG50" t="s">
        <v>109</v>
      </c>
    </row>
    <row r="51" spans="1:60" ht="22.5" x14ac:dyDescent="0.2">
      <c r="A51" s="171">
        <v>6</v>
      </c>
      <c r="B51" s="172" t="s">
        <v>160</v>
      </c>
      <c r="C51" s="184" t="s">
        <v>161</v>
      </c>
      <c r="D51" s="173" t="s">
        <v>112</v>
      </c>
      <c r="E51" s="174">
        <v>438.90375</v>
      </c>
      <c r="F51" s="175">
        <v>40.6</v>
      </c>
      <c r="G51" s="176">
        <v>17819.490000000002</v>
      </c>
      <c r="H51" s="154">
        <v>0.11</v>
      </c>
      <c r="I51" s="154">
        <v>48.279412499999999</v>
      </c>
      <c r="J51" s="154">
        <v>40.49</v>
      </c>
      <c r="K51" s="154">
        <v>17771.212837499999</v>
      </c>
      <c r="L51" s="154">
        <v>21</v>
      </c>
      <c r="M51" s="154">
        <v>21561.582900000001</v>
      </c>
      <c r="N51" s="153">
        <v>0</v>
      </c>
      <c r="O51" s="153">
        <v>0</v>
      </c>
      <c r="P51" s="153">
        <v>0</v>
      </c>
      <c r="Q51" s="153">
        <v>0</v>
      </c>
      <c r="R51" s="154"/>
      <c r="S51" s="154" t="s">
        <v>113</v>
      </c>
      <c r="T51" s="154" t="s">
        <v>113</v>
      </c>
      <c r="U51" s="154">
        <v>7.6679999999999998E-2</v>
      </c>
      <c r="V51" s="154">
        <v>33.655139550000001</v>
      </c>
      <c r="W51" s="154"/>
      <c r="X51" s="154" t="s">
        <v>114</v>
      </c>
      <c r="Y51" s="154" t="s">
        <v>115</v>
      </c>
      <c r="Z51" s="148"/>
      <c r="AA51" s="148"/>
      <c r="AB51" s="148"/>
      <c r="AC51" s="148"/>
      <c r="AD51" s="148"/>
      <c r="AE51" s="148"/>
      <c r="AF51" s="148"/>
      <c r="AG51" s="148" t="s">
        <v>116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1"/>
      <c r="B52" s="152"/>
      <c r="C52" s="185" t="s">
        <v>162</v>
      </c>
      <c r="D52" s="155"/>
      <c r="E52" s="156"/>
      <c r="F52" s="154"/>
      <c r="G52" s="154"/>
      <c r="H52" s="154"/>
      <c r="I52" s="154"/>
      <c r="J52" s="154"/>
      <c r="K52" s="154"/>
      <c r="L52" s="154"/>
      <c r="M52" s="154"/>
      <c r="N52" s="153"/>
      <c r="O52" s="153"/>
      <c r="P52" s="153"/>
      <c r="Q52" s="153"/>
      <c r="R52" s="154"/>
      <c r="S52" s="154"/>
      <c r="T52" s="154"/>
      <c r="U52" s="154"/>
      <c r="V52" s="154"/>
      <c r="W52" s="154"/>
      <c r="X52" s="154"/>
      <c r="Y52" s="154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2" x14ac:dyDescent="0.2">
      <c r="A53" s="151"/>
      <c r="B53" s="152"/>
      <c r="C53" s="185" t="s">
        <v>163</v>
      </c>
      <c r="D53" s="155"/>
      <c r="E53" s="156">
        <v>28.306249999999999</v>
      </c>
      <c r="F53" s="154"/>
      <c r="G53" s="154"/>
      <c r="H53" s="154"/>
      <c r="I53" s="154"/>
      <c r="J53" s="154"/>
      <c r="K53" s="154"/>
      <c r="L53" s="154"/>
      <c r="M53" s="154"/>
      <c r="N53" s="153"/>
      <c r="O53" s="153"/>
      <c r="P53" s="153"/>
      <c r="Q53" s="153"/>
      <c r="R53" s="154"/>
      <c r="S53" s="154"/>
      <c r="T53" s="154"/>
      <c r="U53" s="154"/>
      <c r="V53" s="154"/>
      <c r="W53" s="154"/>
      <c r="X53" s="154"/>
      <c r="Y53" s="154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1"/>
      <c r="B54" s="152"/>
      <c r="C54" s="185" t="s">
        <v>164</v>
      </c>
      <c r="D54" s="155"/>
      <c r="E54" s="156">
        <v>8.8062500000000004</v>
      </c>
      <c r="F54" s="154"/>
      <c r="G54" s="154"/>
      <c r="H54" s="154"/>
      <c r="I54" s="154"/>
      <c r="J54" s="154"/>
      <c r="K54" s="154"/>
      <c r="L54" s="154"/>
      <c r="M54" s="154"/>
      <c r="N54" s="153"/>
      <c r="O54" s="153"/>
      <c r="P54" s="153"/>
      <c r="Q54" s="153"/>
      <c r="R54" s="154"/>
      <c r="S54" s="154"/>
      <c r="T54" s="154"/>
      <c r="U54" s="154"/>
      <c r="V54" s="154"/>
      <c r="W54" s="154"/>
      <c r="X54" s="154"/>
      <c r="Y54" s="154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2" x14ac:dyDescent="0.2">
      <c r="A55" s="151"/>
      <c r="B55" s="152"/>
      <c r="C55" s="185" t="s">
        <v>165</v>
      </c>
      <c r="D55" s="155"/>
      <c r="E55" s="156">
        <v>66.465000000000003</v>
      </c>
      <c r="F55" s="154"/>
      <c r="G55" s="154"/>
      <c r="H55" s="154"/>
      <c r="I55" s="154"/>
      <c r="J55" s="154"/>
      <c r="K55" s="154"/>
      <c r="L55" s="154"/>
      <c r="M55" s="154"/>
      <c r="N55" s="153"/>
      <c r="O55" s="153"/>
      <c r="P55" s="153"/>
      <c r="Q55" s="153"/>
      <c r="R55" s="154"/>
      <c r="S55" s="154"/>
      <c r="T55" s="154"/>
      <c r="U55" s="154"/>
      <c r="V55" s="154"/>
      <c r="W55" s="154"/>
      <c r="X55" s="154"/>
      <c r="Y55" s="154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2" x14ac:dyDescent="0.2">
      <c r="A56" s="151"/>
      <c r="B56" s="152"/>
      <c r="C56" s="185" t="s">
        <v>166</v>
      </c>
      <c r="D56" s="155"/>
      <c r="E56" s="156">
        <v>25.74</v>
      </c>
      <c r="F56" s="154"/>
      <c r="G56" s="154"/>
      <c r="H56" s="154"/>
      <c r="I56" s="154"/>
      <c r="J56" s="154"/>
      <c r="K56" s="154"/>
      <c r="L56" s="154"/>
      <c r="M56" s="154"/>
      <c r="N56" s="153"/>
      <c r="O56" s="153"/>
      <c r="P56" s="153"/>
      <c r="Q56" s="153"/>
      <c r="R56" s="154"/>
      <c r="S56" s="154"/>
      <c r="T56" s="154"/>
      <c r="U56" s="154"/>
      <c r="V56" s="154"/>
      <c r="W56" s="154"/>
      <c r="X56" s="154"/>
      <c r="Y56" s="154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1"/>
      <c r="B57" s="152"/>
      <c r="C57" s="185" t="s">
        <v>167</v>
      </c>
      <c r="D57" s="155"/>
      <c r="E57" s="156">
        <v>11.65875</v>
      </c>
      <c r="F57" s="154"/>
      <c r="G57" s="154"/>
      <c r="H57" s="154"/>
      <c r="I57" s="154"/>
      <c r="J57" s="154"/>
      <c r="K57" s="154"/>
      <c r="L57" s="154"/>
      <c r="M57" s="154"/>
      <c r="N57" s="153"/>
      <c r="O57" s="153"/>
      <c r="P57" s="153"/>
      <c r="Q57" s="153"/>
      <c r="R57" s="154"/>
      <c r="S57" s="154"/>
      <c r="T57" s="154"/>
      <c r="U57" s="154"/>
      <c r="V57" s="154"/>
      <c r="W57" s="154"/>
      <c r="X57" s="154"/>
      <c r="Y57" s="154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2" x14ac:dyDescent="0.2">
      <c r="A58" s="151"/>
      <c r="B58" s="152"/>
      <c r="C58" s="185" t="s">
        <v>168</v>
      </c>
      <c r="D58" s="155"/>
      <c r="E58" s="156">
        <v>58.74</v>
      </c>
      <c r="F58" s="154"/>
      <c r="G58" s="154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54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2" x14ac:dyDescent="0.2">
      <c r="A59" s="151"/>
      <c r="B59" s="152"/>
      <c r="C59" s="185" t="s">
        <v>169</v>
      </c>
      <c r="D59" s="155"/>
      <c r="E59" s="156">
        <v>92.144999999999996</v>
      </c>
      <c r="F59" s="154"/>
      <c r="G59" s="154"/>
      <c r="H59" s="154"/>
      <c r="I59" s="154"/>
      <c r="J59" s="154"/>
      <c r="K59" s="154"/>
      <c r="L59" s="154"/>
      <c r="M59" s="154"/>
      <c r="N59" s="153"/>
      <c r="O59" s="153"/>
      <c r="P59" s="153"/>
      <c r="Q59" s="153"/>
      <c r="R59" s="154"/>
      <c r="S59" s="154"/>
      <c r="T59" s="154"/>
      <c r="U59" s="154"/>
      <c r="V59" s="154"/>
      <c r="W59" s="154"/>
      <c r="X59" s="154"/>
      <c r="Y59" s="154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33.75" outlineLevel="2" x14ac:dyDescent="0.2">
      <c r="A60" s="151"/>
      <c r="B60" s="152"/>
      <c r="C60" s="185" t="s">
        <v>170</v>
      </c>
      <c r="D60" s="155"/>
      <c r="E60" s="156">
        <v>61.252499999999998</v>
      </c>
      <c r="F60" s="154"/>
      <c r="G60" s="154"/>
      <c r="H60" s="154"/>
      <c r="I60" s="154"/>
      <c r="J60" s="154"/>
      <c r="K60" s="154"/>
      <c r="L60" s="154"/>
      <c r="M60" s="154"/>
      <c r="N60" s="153"/>
      <c r="O60" s="153"/>
      <c r="P60" s="153"/>
      <c r="Q60" s="153"/>
      <c r="R60" s="154"/>
      <c r="S60" s="154"/>
      <c r="T60" s="154"/>
      <c r="U60" s="154"/>
      <c r="V60" s="154"/>
      <c r="W60" s="154"/>
      <c r="X60" s="154"/>
      <c r="Y60" s="154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2" x14ac:dyDescent="0.2">
      <c r="A61" s="151"/>
      <c r="B61" s="152"/>
      <c r="C61" s="185" t="s">
        <v>171</v>
      </c>
      <c r="D61" s="155"/>
      <c r="E61" s="156">
        <v>80.015000000000001</v>
      </c>
      <c r="F61" s="154"/>
      <c r="G61" s="154"/>
      <c r="H61" s="154"/>
      <c r="I61" s="154"/>
      <c r="J61" s="154"/>
      <c r="K61" s="154"/>
      <c r="L61" s="154"/>
      <c r="M61" s="154"/>
      <c r="N61" s="153"/>
      <c r="O61" s="153"/>
      <c r="P61" s="153"/>
      <c r="Q61" s="153"/>
      <c r="R61" s="154"/>
      <c r="S61" s="154"/>
      <c r="T61" s="154"/>
      <c r="U61" s="154"/>
      <c r="V61" s="154"/>
      <c r="W61" s="154"/>
      <c r="X61" s="154"/>
      <c r="Y61" s="154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45" outlineLevel="2" x14ac:dyDescent="0.2">
      <c r="A62" s="151"/>
      <c r="B62" s="152"/>
      <c r="C62" s="185" t="s">
        <v>172</v>
      </c>
      <c r="D62" s="155"/>
      <c r="E62" s="156">
        <v>200.54624999999999</v>
      </c>
      <c r="F62" s="154"/>
      <c r="G62" s="154"/>
      <c r="H62" s="154"/>
      <c r="I62" s="154"/>
      <c r="J62" s="154"/>
      <c r="K62" s="154"/>
      <c r="L62" s="154"/>
      <c r="M62" s="154"/>
      <c r="N62" s="153"/>
      <c r="O62" s="153"/>
      <c r="P62" s="153"/>
      <c r="Q62" s="153"/>
      <c r="R62" s="154"/>
      <c r="S62" s="154"/>
      <c r="T62" s="154"/>
      <c r="U62" s="154"/>
      <c r="V62" s="154"/>
      <c r="W62" s="154"/>
      <c r="X62" s="154"/>
      <c r="Y62" s="154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1"/>
      <c r="B63" s="152"/>
      <c r="C63" s="186" t="s">
        <v>122</v>
      </c>
      <c r="D63" s="157"/>
      <c r="E63" s="158">
        <v>633.67499999999995</v>
      </c>
      <c r="F63" s="154"/>
      <c r="G63" s="154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54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1"/>
      <c r="B64" s="152"/>
      <c r="C64" s="185" t="s">
        <v>173</v>
      </c>
      <c r="D64" s="155"/>
      <c r="E64" s="156">
        <v>-194.77125000000001</v>
      </c>
      <c r="F64" s="154"/>
      <c r="G64" s="154"/>
      <c r="H64" s="154"/>
      <c r="I64" s="154"/>
      <c r="J64" s="154"/>
      <c r="K64" s="154"/>
      <c r="L64" s="154"/>
      <c r="M64" s="154"/>
      <c r="N64" s="153"/>
      <c r="O64" s="153"/>
      <c r="P64" s="153"/>
      <c r="Q64" s="153"/>
      <c r="R64" s="154"/>
      <c r="S64" s="154"/>
      <c r="T64" s="154"/>
      <c r="U64" s="154"/>
      <c r="V64" s="154"/>
      <c r="W64" s="154"/>
      <c r="X64" s="154"/>
      <c r="Y64" s="154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65" t="s">
        <v>108</v>
      </c>
      <c r="B65" s="166" t="s">
        <v>77</v>
      </c>
      <c r="C65" s="183" t="s">
        <v>78</v>
      </c>
      <c r="D65" s="167"/>
      <c r="E65" s="168"/>
      <c r="F65" s="169"/>
      <c r="G65" s="170">
        <v>2858.46</v>
      </c>
      <c r="H65" s="164"/>
      <c r="I65" s="164">
        <v>0</v>
      </c>
      <c r="J65" s="164"/>
      <c r="K65" s="164">
        <v>2858.46</v>
      </c>
      <c r="L65" s="164"/>
      <c r="M65" s="164"/>
      <c r="N65" s="163"/>
      <c r="O65" s="163"/>
      <c r="P65" s="163"/>
      <c r="Q65" s="163"/>
      <c r="R65" s="164"/>
      <c r="S65" s="164"/>
      <c r="T65" s="164"/>
      <c r="U65" s="164"/>
      <c r="V65" s="164"/>
      <c r="W65" s="164"/>
      <c r="X65" s="164"/>
      <c r="Y65" s="164"/>
      <c r="AG65" t="s">
        <v>109</v>
      </c>
    </row>
    <row r="66" spans="1:60" x14ac:dyDescent="0.2">
      <c r="A66" s="177">
        <v>7</v>
      </c>
      <c r="B66" s="178" t="s">
        <v>174</v>
      </c>
      <c r="C66" s="190" t="s">
        <v>175</v>
      </c>
      <c r="D66" s="179" t="s">
        <v>157</v>
      </c>
      <c r="E66" s="180">
        <v>2.3372600000000001</v>
      </c>
      <c r="F66" s="181">
        <v>190</v>
      </c>
      <c r="G66" s="182">
        <v>444.08</v>
      </c>
      <c r="H66" s="154">
        <v>0</v>
      </c>
      <c r="I66" s="154">
        <v>0</v>
      </c>
      <c r="J66" s="154">
        <v>190</v>
      </c>
      <c r="K66" s="154">
        <v>444.07940000000002</v>
      </c>
      <c r="L66" s="154">
        <v>21</v>
      </c>
      <c r="M66" s="154">
        <v>537.33679999999993</v>
      </c>
      <c r="N66" s="153">
        <v>0</v>
      </c>
      <c r="O66" s="153">
        <v>0</v>
      </c>
      <c r="P66" s="153">
        <v>0</v>
      </c>
      <c r="Q66" s="153">
        <v>0</v>
      </c>
      <c r="R66" s="154"/>
      <c r="S66" s="154" t="s">
        <v>113</v>
      </c>
      <c r="T66" s="154" t="s">
        <v>130</v>
      </c>
      <c r="U66" s="154">
        <v>0.49</v>
      </c>
      <c r="V66" s="154">
        <v>1.1452574</v>
      </c>
      <c r="W66" s="154"/>
      <c r="X66" s="154" t="s">
        <v>176</v>
      </c>
      <c r="Y66" s="154" t="s">
        <v>115</v>
      </c>
      <c r="Z66" s="148"/>
      <c r="AA66" s="148"/>
      <c r="AB66" s="148"/>
      <c r="AC66" s="148"/>
      <c r="AD66" s="148"/>
      <c r="AE66" s="148"/>
      <c r="AF66" s="148"/>
      <c r="AG66" s="148" t="s">
        <v>177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177">
        <v>8</v>
      </c>
      <c r="B67" s="178" t="s">
        <v>178</v>
      </c>
      <c r="C67" s="190" t="s">
        <v>179</v>
      </c>
      <c r="D67" s="179" t="s">
        <v>157</v>
      </c>
      <c r="E67" s="180">
        <v>7.0117700000000003</v>
      </c>
      <c r="F67" s="181">
        <v>21</v>
      </c>
      <c r="G67" s="182">
        <v>147.25</v>
      </c>
      <c r="H67" s="154">
        <v>0</v>
      </c>
      <c r="I67" s="154">
        <v>0</v>
      </c>
      <c r="J67" s="154">
        <v>21</v>
      </c>
      <c r="K67" s="154">
        <v>147.24717000000001</v>
      </c>
      <c r="L67" s="154">
        <v>21</v>
      </c>
      <c r="M67" s="154">
        <v>178.17250000000001</v>
      </c>
      <c r="N67" s="153">
        <v>0</v>
      </c>
      <c r="O67" s="153">
        <v>0</v>
      </c>
      <c r="P67" s="153">
        <v>0</v>
      </c>
      <c r="Q67" s="153">
        <v>0</v>
      </c>
      <c r="R67" s="154"/>
      <c r="S67" s="154" t="s">
        <v>113</v>
      </c>
      <c r="T67" s="154" t="s">
        <v>130</v>
      </c>
      <c r="U67" s="154">
        <v>0</v>
      </c>
      <c r="V67" s="154">
        <v>0</v>
      </c>
      <c r="W67" s="154"/>
      <c r="X67" s="154" t="s">
        <v>176</v>
      </c>
      <c r="Y67" s="154" t="s">
        <v>115</v>
      </c>
      <c r="Z67" s="148"/>
      <c r="AA67" s="148"/>
      <c r="AB67" s="148"/>
      <c r="AC67" s="148"/>
      <c r="AD67" s="148"/>
      <c r="AE67" s="148"/>
      <c r="AF67" s="148"/>
      <c r="AG67" s="148" t="s">
        <v>177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x14ac:dyDescent="0.2">
      <c r="A68" s="177">
        <v>9</v>
      </c>
      <c r="B68" s="178" t="s">
        <v>180</v>
      </c>
      <c r="C68" s="190" t="s">
        <v>181</v>
      </c>
      <c r="D68" s="179" t="s">
        <v>157</v>
      </c>
      <c r="E68" s="180">
        <v>2.3372600000000001</v>
      </c>
      <c r="F68" s="181">
        <v>400</v>
      </c>
      <c r="G68" s="182">
        <v>934.9</v>
      </c>
      <c r="H68" s="154">
        <v>0</v>
      </c>
      <c r="I68" s="154">
        <v>0</v>
      </c>
      <c r="J68" s="154">
        <v>400</v>
      </c>
      <c r="K68" s="154">
        <v>934.904</v>
      </c>
      <c r="L68" s="154">
        <v>21</v>
      </c>
      <c r="M68" s="154">
        <v>1131.229</v>
      </c>
      <c r="N68" s="153">
        <v>0</v>
      </c>
      <c r="O68" s="153">
        <v>0</v>
      </c>
      <c r="P68" s="153">
        <v>0</v>
      </c>
      <c r="Q68" s="153">
        <v>0</v>
      </c>
      <c r="R68" s="154"/>
      <c r="S68" s="154" t="s">
        <v>113</v>
      </c>
      <c r="T68" s="154" t="s">
        <v>130</v>
      </c>
      <c r="U68" s="154">
        <v>0</v>
      </c>
      <c r="V68" s="154">
        <v>0</v>
      </c>
      <c r="W68" s="154"/>
      <c r="X68" s="154" t="s">
        <v>176</v>
      </c>
      <c r="Y68" s="154" t="s">
        <v>115</v>
      </c>
      <c r="Z68" s="148"/>
      <c r="AA68" s="148"/>
      <c r="AB68" s="148"/>
      <c r="AC68" s="148"/>
      <c r="AD68" s="148"/>
      <c r="AE68" s="148"/>
      <c r="AF68" s="148"/>
      <c r="AG68" s="148" t="s">
        <v>177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77">
        <v>10</v>
      </c>
      <c r="B69" s="178" t="s">
        <v>182</v>
      </c>
      <c r="C69" s="190" t="s">
        <v>183</v>
      </c>
      <c r="D69" s="179" t="s">
        <v>157</v>
      </c>
      <c r="E69" s="180">
        <v>2.3372600000000001</v>
      </c>
      <c r="F69" s="181">
        <v>240</v>
      </c>
      <c r="G69" s="182">
        <v>560.94000000000005</v>
      </c>
      <c r="H69" s="154">
        <v>0</v>
      </c>
      <c r="I69" s="154">
        <v>0</v>
      </c>
      <c r="J69" s="154">
        <v>240</v>
      </c>
      <c r="K69" s="154">
        <v>560.94240000000002</v>
      </c>
      <c r="L69" s="154">
        <v>21</v>
      </c>
      <c r="M69" s="154">
        <v>678.73740000000009</v>
      </c>
      <c r="N69" s="153">
        <v>0</v>
      </c>
      <c r="O69" s="153">
        <v>0</v>
      </c>
      <c r="P69" s="153">
        <v>0</v>
      </c>
      <c r="Q69" s="153">
        <v>0</v>
      </c>
      <c r="R69" s="154"/>
      <c r="S69" s="154" t="s">
        <v>113</v>
      </c>
      <c r="T69" s="154" t="s">
        <v>130</v>
      </c>
      <c r="U69" s="154">
        <v>0.83199999999999996</v>
      </c>
      <c r="V69" s="154">
        <v>1.9446003199999999</v>
      </c>
      <c r="W69" s="154"/>
      <c r="X69" s="154" t="s">
        <v>176</v>
      </c>
      <c r="Y69" s="154" t="s">
        <v>115</v>
      </c>
      <c r="Z69" s="148"/>
      <c r="AA69" s="148"/>
      <c r="AB69" s="148"/>
      <c r="AC69" s="148"/>
      <c r="AD69" s="148"/>
      <c r="AE69" s="148"/>
      <c r="AF69" s="148"/>
      <c r="AG69" s="148" t="s">
        <v>177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71">
        <v>11</v>
      </c>
      <c r="B70" s="172" t="s">
        <v>184</v>
      </c>
      <c r="C70" s="184" t="s">
        <v>185</v>
      </c>
      <c r="D70" s="173" t="s">
        <v>157</v>
      </c>
      <c r="E70" s="174">
        <v>7.0117700000000003</v>
      </c>
      <c r="F70" s="175">
        <v>110</v>
      </c>
      <c r="G70" s="176">
        <v>771.29</v>
      </c>
      <c r="H70" s="154">
        <v>0</v>
      </c>
      <c r="I70" s="154">
        <v>0</v>
      </c>
      <c r="J70" s="154">
        <v>110</v>
      </c>
      <c r="K70" s="154">
        <v>771.29470000000003</v>
      </c>
      <c r="L70" s="154">
        <v>21</v>
      </c>
      <c r="M70" s="154">
        <v>933.26089999999999</v>
      </c>
      <c r="N70" s="153">
        <v>0</v>
      </c>
      <c r="O70" s="153">
        <v>0</v>
      </c>
      <c r="P70" s="153">
        <v>0</v>
      </c>
      <c r="Q70" s="153">
        <v>0</v>
      </c>
      <c r="R70" s="154"/>
      <c r="S70" s="154" t="s">
        <v>113</v>
      </c>
      <c r="T70" s="154" t="s">
        <v>130</v>
      </c>
      <c r="U70" s="154">
        <v>0.36</v>
      </c>
      <c r="V70" s="154">
        <v>2.5242372</v>
      </c>
      <c r="W70" s="154"/>
      <c r="X70" s="154" t="s">
        <v>176</v>
      </c>
      <c r="Y70" s="154" t="s">
        <v>115</v>
      </c>
      <c r="Z70" s="148"/>
      <c r="AA70" s="148"/>
      <c r="AB70" s="148"/>
      <c r="AC70" s="148"/>
      <c r="AD70" s="148"/>
      <c r="AE70" s="148"/>
      <c r="AF70" s="148"/>
      <c r="AG70" s="148" t="s">
        <v>177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3"/>
      <c r="B71" s="4"/>
      <c r="C71" s="191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E71">
        <v>15</v>
      </c>
      <c r="AF71">
        <v>21</v>
      </c>
      <c r="AG71" t="s">
        <v>94</v>
      </c>
    </row>
    <row r="72" spans="1:60" x14ac:dyDescent="0.2">
      <c r="C72" s="192"/>
      <c r="D72" s="10"/>
      <c r="AG72" t="s">
        <v>186</v>
      </c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23-03-16b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23-03-16b Pol'!Názvy_tisku</vt:lpstr>
      <vt:lpstr>oadresa</vt:lpstr>
      <vt:lpstr>Stavba!Objednatel</vt:lpstr>
      <vt:lpstr>Stavba!Objekt</vt:lpstr>
      <vt:lpstr>'01 23-03-16b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2023-03-30T08:26:49Z</dcterms:modified>
</cp:coreProperties>
</file>