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 defaultThemeVersion="124226"/>
  <bookViews>
    <workbookView xWindow="28680" yWindow="315" windowWidth="25440" windowHeight="15270"/>
  </bookViews>
  <sheets>
    <sheet name="Položkový rozpočet" sheetId="3" r:id="rId1"/>
    <sheet name="#Figury" sheetId="4" state="hidden" r:id="rId2"/>
  </sheets>
  <definedNames>
    <definedName name="_xlnm.Print_Titles" localSheetId="0">'Položkový rozpočet'!$2:$3</definedName>
    <definedName name="_xlnm.Print_Area" localSheetId="0">'Položkový rozpočet'!$A$1:$J$37</definedName>
    <definedName name="Z_65E3123D_ED26_44E3_A414_09EEEF825484_.wvu.Cols" localSheetId="0" hidden="1">'Položkový rozpočet'!#REF!,'Položkový rozpočet'!#REF!,'Položkový rozpočet'!#REF!</definedName>
    <definedName name="Z_65E3123D_ED26_44E3_A414_09EEEF825484_.wvu.PrintArea" localSheetId="0" hidden="1">'Položkový rozpočet'!$A$1:$H$37</definedName>
    <definedName name="Z_65E3123D_ED26_44E3_A414_09EEEF825484_.wvu.PrintTitles" localSheetId="0" hidden="1">'Položkový rozpočet'!$2:$3</definedName>
    <definedName name="Z_65E3123D_ED26_44E3_A414_09EEEF825484_.wvu.Rows" localSheetId="0" hidden="1">'Položkový rozpočet'!#REF!,'Položkový rozpočet'!#REF!,'Položkový rozpočet'!#REF!,'Položkový rozpočet'!#REF!,'Položkový rozpočet'!#REF!,'Položkový rozpočet'!#REF!,'Položkový rozpočet'!#REF!,'Položkový rozpočet'!#REF!,'Položkový rozpočet'!#REF!,'Položkový rozpočet'!#REF!,'Položkový rozpočet'!#REF!,'Položkový rozpočet'!#REF!,'Položkový rozpočet'!#REF!,'Položkový rozpočet'!#REF!,'Položkový rozpočet'!#REF!,'Položkový rozpočet'!#REF!,'Položkový rozpočet'!#REF!,'Položkový rozpočet'!#REF!,'Položkový rozpočet'!#REF!,'Položkový rozpočet'!#REF!,'Položkový rozpočet'!#REF!,'Položkový rozpočet'!#REF!,'Položkový rozpočet'!#REF!,'Položkový rozpočet'!#REF!,'Položkový rozpočet'!#REF!,'Položkový rozpočet'!#REF!,'Položkový rozpočet'!#REF!,'Položkový rozpočet'!#REF!,'Položkový rozpočet'!#REF!,'Položkový rozpočet'!#REF!,'Položkový rozpočet'!#REF!,'Položkový rozpočet'!#REF!,'Položkový rozpočet'!#REF!,'Položkový rozpočet'!#REF!,'Položkový rozpočet'!#REF!,'Položkový rozpočet'!#REF!,'Položkový rozpočet'!#REF!,'Položkový rozpočet'!#REF!,'Položkový rozpočet'!#REF!,'Položkový rozpočet'!#REF!,'Položkový rozpočet'!#REF!</definedName>
    <definedName name="Z_82B4F4D9_5370_4303_A97E_2A49E01AF629_.wvu.Cols" localSheetId="0" hidden="1">'Položkový rozpočet'!#REF!,'Položkový rozpočet'!#REF!,'Položkový rozpočet'!#REF!</definedName>
    <definedName name="Z_82B4F4D9_5370_4303_A97E_2A49E01AF629_.wvu.PrintArea" localSheetId="0" hidden="1">'Položkový rozpočet'!$A$1:$H$37</definedName>
    <definedName name="Z_82B4F4D9_5370_4303_A97E_2A49E01AF629_.wvu.PrintTitles" localSheetId="0" hidden="1">'Položkový rozpočet'!$2:$3</definedName>
    <definedName name="Z_82B4F4D9_5370_4303_A97E_2A49E01AF629_.wvu.Rows" localSheetId="0" hidden="1">'Položkový rozpočet'!#REF!,'Položkový rozpočet'!#REF!,'Položkový rozpočet'!#REF!,'Položkový rozpočet'!#REF!,'Položkový rozpočet'!#REF!,'Položkový rozpočet'!#REF!,'Položkový rozpočet'!#REF!,'Položkový rozpočet'!#REF!,'Položkový rozpočet'!#REF!,'Položkový rozpočet'!#REF!,'Položkový rozpočet'!#REF!,'Položkový rozpočet'!#REF!,'Položkový rozpočet'!#REF!,'Položkový rozpočet'!#REF!,'Položkový rozpočet'!#REF!,'Položkový rozpočet'!#REF!,'Položkový rozpočet'!#REF!,'Položkový rozpočet'!#REF!,'Položkový rozpočet'!#REF!,'Položkový rozpočet'!#REF!,'Položkový rozpočet'!#REF!,'Položkový rozpočet'!#REF!,'Položkový rozpočet'!#REF!,'Položkový rozpočet'!#REF!,'Položkový rozpočet'!#REF!,'Položkový rozpočet'!#REF!,'Položkový rozpočet'!#REF!,'Položkový rozpočet'!#REF!,'Položkový rozpočet'!#REF!,'Položkový rozpočet'!#REF!,'Položkový rozpočet'!#REF!,'Položkový rozpočet'!#REF!,'Položkový rozpočet'!#REF!,'Položkový rozpočet'!#REF!,'Položkový rozpočet'!#REF!,'Položkový rozpočet'!#REF!,'Položkový rozpočet'!#REF!,'Položkový rozpočet'!#REF!,'Položkový rozpočet'!#REF!,'Položkový rozpočet'!#REF!,'Položkový rozpočet'!#REF!</definedName>
    <definedName name="Z_D6CFA044_0C8C_4ECE_96A2_AFF3DD5E0425_.wvu.Cols" localSheetId="0" hidden="1">'Položkový rozpočet'!#REF!,'Položkový rozpočet'!#REF!,'Položkový rozpočet'!#REF!</definedName>
    <definedName name="Z_D6CFA044_0C8C_4ECE_96A2_AFF3DD5E0425_.wvu.PrintArea" localSheetId="0" hidden="1">'Položkový rozpočet'!$A$1:$H$37</definedName>
    <definedName name="Z_D6CFA044_0C8C_4ECE_96A2_AFF3DD5E0425_.wvu.PrintTitles" localSheetId="0" hidden="1">'Položkový rozpočet'!$2:$3</definedName>
    <definedName name="Z_D6CFA044_0C8C_4ECE_96A2_AFF3DD5E0425_.wvu.Rows" localSheetId="0" hidden="1">'Položkový rozpočet'!#REF!,'Položkový rozpočet'!#REF!,'Položkový rozpočet'!#REF!,'Položkový rozpočet'!#REF!,'Položkový rozpočet'!#REF!,'Položkový rozpočet'!#REF!,'Položkový rozpočet'!#REF!,'Položkový rozpočet'!#REF!,'Položkový rozpočet'!#REF!,'Položkový rozpočet'!#REF!,'Položkový rozpočet'!#REF!,'Položkový rozpočet'!#REF!,'Položkový rozpočet'!#REF!,'Položkový rozpočet'!#REF!,'Položkový rozpočet'!#REF!,'Položkový rozpočet'!#REF!,'Položkový rozpočet'!#REF!,'Položkový rozpočet'!#REF!,'Položkový rozpočet'!#REF!,'Položkový rozpočet'!#REF!,'Položkový rozpočet'!#REF!,'Položkový rozpočet'!#REF!,'Položkový rozpočet'!#REF!,'Položkový rozpočet'!#REF!,'Položkový rozpočet'!#REF!,'Položkový rozpočet'!#REF!,'Položkový rozpočet'!#REF!,'Položkový rozpočet'!#REF!,'Položkový rozpočet'!#REF!,'Položkový rozpočet'!#REF!,'Položkový rozpočet'!#REF!,'Položkový rozpočet'!#REF!,'Položkový rozpočet'!#REF!,'Položkový rozpočet'!#REF!,'Položkový rozpočet'!#REF!,'Položkový rozpočet'!#REF!,'Položkový rozpočet'!#REF!,'Položkový rozpočet'!#REF!,'Položkový rozpočet'!#REF!,'Položkový rozpočet'!#REF!,'Položkový rozpočet'!#REF!</definedName>
  </definedNames>
  <calcPr calcId="125725"/>
  <customWorkbookViews>
    <customWorkbookView name="Sebastian Fenyk – osobní zobrazení" guid="{65E3123D-ED26-44E3-A414-09EEEF825484}" mergeInterval="0" personalView="1" maximized="1" xWindow="-8" yWindow="-8" windowWidth="1936" windowHeight="1056" activeSheetId="3"/>
    <customWorkbookView name="Vladimír Lazárek – osobní zobrazení" guid="{82B4F4D9-5370-4303-A97E-2A49E01AF629}" mergeInterval="0" personalView="1" maximized="1" xWindow="-8" yWindow="-8" windowWidth="1936" windowHeight="1056" activeSheetId="3"/>
    <customWorkbookView name="Petr Smolík – osobní zobrazení" guid="{D6CFA044-0C8C-4ECE-96A2-AFF3DD5E0425}" mergeInterval="0" personalView="1" maximized="1" xWindow="1911" yWindow="-9" windowWidth="1938" windowHeight="1048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3"/>
  <c r="G36" l="1"/>
  <c r="I36" s="1"/>
  <c r="G34"/>
  <c r="I34" s="1"/>
  <c r="G33"/>
  <c r="I33" s="1"/>
  <c r="G32"/>
  <c r="I32" s="1"/>
  <c r="G31"/>
  <c r="I31" s="1"/>
  <c r="G30"/>
  <c r="I30" s="1"/>
  <c r="G29"/>
  <c r="I29" s="1"/>
  <c r="G28"/>
  <c r="I28" s="1"/>
  <c r="G27"/>
  <c r="I27" s="1"/>
  <c r="G26"/>
  <c r="I26" s="1"/>
  <c r="G35"/>
  <c r="I35" s="1"/>
  <c r="G13" l="1"/>
  <c r="I13" s="1"/>
  <c r="G19"/>
  <c r="I19" s="1"/>
  <c r="G20"/>
  <c r="I20" s="1"/>
  <c r="G21"/>
  <c r="I21" s="1"/>
  <c r="G23"/>
  <c r="I23" s="1"/>
  <c r="G24"/>
  <c r="I24" s="1"/>
  <c r="G6"/>
  <c r="I6" s="1"/>
  <c r="G7"/>
  <c r="I7" s="1"/>
  <c r="G8"/>
  <c r="I8" s="1"/>
  <c r="G9"/>
  <c r="I9" s="1"/>
  <c r="G10"/>
  <c r="I10" s="1"/>
  <c r="G11"/>
  <c r="I11" s="1"/>
  <c r="G14" l="1"/>
  <c r="I14" s="1"/>
  <c r="G18" l="1"/>
  <c r="I18" s="1"/>
  <c r="G5" l="1"/>
  <c r="I5" l="1"/>
  <c r="G12" l="1"/>
  <c r="G37" s="1"/>
  <c r="I12" l="1"/>
</calcChain>
</file>

<file path=xl/sharedStrings.xml><?xml version="1.0" encoding="utf-8"?>
<sst xmlns="http://schemas.openxmlformats.org/spreadsheetml/2006/main" count="100" uniqueCount="65">
  <si>
    <t>P.Č.</t>
  </si>
  <si>
    <t>MJ</t>
  </si>
  <si>
    <t>Množství celkem</t>
  </si>
  <si>
    <t>Sazba DPH</t>
  </si>
  <si>
    <t>kus</t>
  </si>
  <si>
    <t>Popis / minimální technické parametry</t>
  </si>
  <si>
    <t>Cena celkem s DPH</t>
  </si>
  <si>
    <t>Cena jednotková bez DPH</t>
  </si>
  <si>
    <t>Cena celkem bez DPH</t>
  </si>
  <si>
    <t>Kód položky / název</t>
  </si>
  <si>
    <t>Celkem bez DPH</t>
  </si>
  <si>
    <t>Výrobní označení nabízeného produktu</t>
  </si>
  <si>
    <t>POLOŽKOVÝ ROZPOČET</t>
  </si>
  <si>
    <t>Vizualizační server</t>
  </si>
  <si>
    <t>Backup server</t>
  </si>
  <si>
    <t>Diskové pole</t>
  </si>
  <si>
    <t>Síťové aktivní prvky</t>
  </si>
  <si>
    <t xml:space="preserve">BOX	 Provedení:Rack mounted 19″; Technologie:Gigabit Ethernet 1000Mbps; Maximální počet portů:12; Management:SNMP/RMON; Vlastnosti switche:Rozšiřitelnost, Poe
- Moduly: 2x X120 1G SFP LC SX Transceiver, 2x X121 1G SFP LC LX Transceiver, 2x X121 1G SFP LC SX Transceiver
- Záruka: Doživotní záruka
- Instalace a konfigurace: Instalace a konfigurace aktivních prvků
- SW: Požadovaný nainstalovaný SW – Microsoft Office, Hores, MemberPro.
</t>
  </si>
  <si>
    <t>BOX	 Provedení: Rack mounted 19″; Technologie:Gigabit Ethernet 1000Mbps; Maximální počet portů:24; Management:SNMP/RMON; Vlastnosti switche:Rozšiřitelnost, Poe
- Stohování: 2x SFP+ 3m DAC Kabel
- Moduly: 10x X120 1G SFP LC SX Transceiver, 12x X121 1G SFP LC LX Transceiver, 12x X121 1G SFP LC SX Transceiver
- Záruka: Doživotní záruka
- Instalace a konfigurace: Instalace a konfigurace aktivních prvků
- SW: Požadovaný nainstalovaný SW – Microsoft Office, Hores, MemberPro.</t>
  </si>
  <si>
    <t>BOX	 Provedení: Rack mounted 19″; Technologie:Gigabit Ethernet 1000Mbps; Maximální počet portů:48; Management:SNMP/RMON; Vlastnosti switche: Rozšiřitelnost, Poe
- Stohování: 3x SFP+ 3m DAC Kabel
- Moduly: 5x X120 1G SFP LC SX Transceiver, 6x X121 1G SFP LC LX Transceiver, 6x X121 1G SFP LC SX Transceiver
- Záruka: Doživotní záruka
- Instalace a konfigurace: Instalace a konfigurace aktivních prvků
- SW: Požadovaný nainstalovaný SW – Microsoft Office, Hores, MemberPro.</t>
  </si>
  <si>
    <t>BOX	 Management: Fully managed - Layer 3 Advanced: L2 switching / L3 Static routing / RIP routing / Multicast routing / OSPF - 16x 1000/10000 SFP+ port portů + 2x Open module Slot - podpora až 8x SFP+ portů nebo 2x 40GbE
- Zdroj: 4x Redundantní zdroje 
- Stohování: 4-port Stacking Modul
- Moduly: 2x 4SFP modul, 4x 1G SFP LC SX, 5x 1G SFP LC LX, 5x X121 1G SFP LC SX
- Záruka: Doživotní záruka
- Instalace a konfigurace: Instalace a konfigurace aktivních prvků</t>
  </si>
  <si>
    <t>Síťové aktivní prvky AP</t>
  </si>
  <si>
    <t xml:space="preserve">AP: Access Point s WiFi 6, 802.11ax, celková přenosová rychlost až 1.774 Gbps (1.2 Gbps / 5 GHz; 574 Mbps / 2.4 GHz). Podporuje OFDMA, WPA3, IoT-ready Bluetooth 5, Zigbee. Rozhraní: 1 x 10/100/1000 BASE-T, 2x integrované dvoupásmové, montážní Kit, všesměrové antény pro 2x2 MIMO.
- Připojení: SFP LC LX 10km SMF XCVR
- Záruka: Doživotní záruka
- Instalace a konfigurace: Instalace a konfigurace aktivních prvků
</t>
  </si>
  <si>
    <t>AP: Access Point s WiFi 6, 802.11ax, celková přenosová rychlost až 2.4 Gbps / 5 GHz; 1147 Mbps (574 Mbps / HE20) / 2.4 GHz. Podporuje OFDMA, MU-MIMO, WPA3, Enhanced Open Security, IoT-ready Bluetooth 5, Zigbee. Rozhraní: 2x HPR SmartRate RJ-45 (až 5 Gbps), 4x integrované dvoupásmové sklopné všesměrové antény pro 4x4 MIMO
- Připojení: Mount bracket kit
- Záruka: Doživotní záruka
- Instalace a konfigurace: Instalace a konfigurace aktivních prvků</t>
  </si>
  <si>
    <t>Tiskárny, I. konfigurace</t>
  </si>
  <si>
    <t>Skener:	Typ Plochý, Rychlost: 30 stran/min. (A4, 300 dpi, čb, simplex), 23 stran/min. (A4, 300 dpi, barevně, simplex), 24 stran/min. (A4, 300 dpi, čb, duplex), 16 stran/min. (A4, 300 dpi, barevně, duplex)
- Optické rozlišení: 600, 400, 300, 200 dpi (256 odstínů pro každou barvu)
- Skenování do: emailu (SMPT), skenování do FTP (přes SSL), skenování do SMB, skenování do USB Host, rozhraní TWAIN (síť, USB), WSD (WIA) sken (USB, síť)
- Funkce: integrovaný adresář, podpora Active Directory, přenos šifrovaných dat, přeskočení prázdných stránek
- Typ souboru: TIFF, PDF, PDF/A, vysoko komprimované PDF, šifrované PDF, JPEG, XPS</t>
  </si>
  <si>
    <t>Kopírka: Rychlost kopírování: černobíle i barevně až 26 str/min, Maximální počet kopií: 999
- Funkce: Automatický barevný mód, vícenásobné kopírování, elektronické třídění, 2 a 4 originály na jednu kopii, kopírování ID karet, prioritní tisk, program, automatické duplexní kopírování, nepřetržité skenování, automatická změna zásobníku, kontrola density tisku kopií
- Kvalita obrazu: text + foto, text, foto, mapa, vytištěný dokument
- Zvětšení/Zmenšení: 25–400 % v 1% krocích; 7 hodnot zmenšení, 5 hodnot zvětšení</t>
  </si>
  <si>
    <t>FAX: Kompatibilita: ITU-T Super G3
- Rychlost modemu: max. 33,6 kbps
- Přenosová rychlost: méně než 3 sekundy
- Metoda komprese: JBIG, MMR, MR, MH
- Adresář: 100 položek
- Funkce: síťový fax, duplexní příjem a vysílání faxu, příjem a vysílání na dotaz</t>
  </si>
  <si>
    <t>Typ tiskárny: Barevná, laserová, multifunkční (skener, kopírka fax)
- Duplex: Ano, automatický oboustranný tisk, podavač originálů
- Rychlost tisku: černobíle i barevně až 26 str/min
- Rozlišení: 1200 x 1200 dpi se sníženou rychlostí tisku, technologie MultiBit pro kvalitu tisku odpovídající 9600x600 dpi (tisk), 600x600 dpi, 256 odstínů pro každou barvu (sken/kopírování)
- Displej: barevný, dotykový, 10,9 cm (4,3")
- Paměť: standardně 512 MB, max. 1 536 MB
- Procesor: 800 MHz
- Rozhraní: USB 2.0 (vysokorychlostní), USB Host, Gigabit Ethernet 10BaseT/100BaseTX/1000BaseT, Wireless LAN, slot pro volitelnou SD/SDHCkartu                                                                                                                                                                                                         - Podpora operačních systémů: všechny stávající operační systémy Windows, Mac OS X verze 10.8 nebo vyšší, UNIX, LINUX a také další operační systémy dle požadavků
- Tiskové jazyky: PCL6 (PCL5c/PCL-XL), KPDL3 (PostScript 3 kompatibilní), PDF přímý tisk, XPS přímý tisk
- Celková životnost stroje: 10000 stran, nebo 5 let, podle toho, která okolnost nastane dříve
- Záruka: 2 roky</t>
  </si>
  <si>
    <t>Tiskárny, II. konfigurace</t>
  </si>
  <si>
    <t>Typ tiskárny: Monochromatický laser
- Duplex: Ano, integrovaný duplex
- Rychlost tisku: černobíle až 47 str./min.
- Rozlišení tisku: Černobílého: 1200 x 1200 dpi, Kvalita 2400, 600 x 600 dpi, Kvalita 1200
- Displej: 2.4 palcový (60 mm) barevný LCD displej
- Paměť: standardně 512 MB, max. 512 MB
- Procesor: 1000 MHz
- Rozhraní: USB 2.0 (vysokorychlostní), USB Host, Gigabit Ethernet 10BaseT/100BaseTX/1000BaseT, Wireless LAN
- Podpora operačních systémů: Windows 10, Windows 8.1, Windows 8, Windows 8 x64, Windows 7 x64, Windows 8.1 x64, Windows 7, Apple OS X (10.6, 10.7, 10.8, 10.9, 10.10, 10.11, 10.12, 10.13), Debian GNU/Linux 7.0, 8.0, Ubuntu 16.04 LTS, Fedora 23, 24, openSUSE Linux 42.3, Red Hat Enterprise Linux WS 6, 7, openSUSE Linux 13.2, SUSE Linux Enterprise Server 10, 11, 12
- Tiskové jazyky: Emulace PCL 5e, Emulace PCL 6, Datový tok osobních tiskáren (PPDS), Emulace PostScript 3, Emulace PDF 1.7, Přímý obraz, AirPrint
- Záruka: 2 roky</t>
  </si>
  <si>
    <t>Stolní počítač</t>
  </si>
  <si>
    <t>Skříň: Micro ATX
- CPU: Min. 6 fyzických jader, výkon min. 17000 bodů dle Passmark CPU Mark, TDP 65 W
- RAM: paměť min. 16GB DDR4 3000MHz (2x8GB)
- Disk: Min. 500 GB SSD PCIe NVMe
- Zdroj: Minimálně 350W
- Příslušenství: USB klávesnice a myš
- Operační systém: Windows 10 Pro a vyšší
- Externí přední porty: 1x USB 3.0, 1x USB 2.0
- Externí zadní porty: 2x USB 2.0, 1x PS/2 keyboard/mouse port, 1x D-Sub port, 1x DVI-D port, 1x DisplayPort, 1x HDMI port, 4x USB 3.2, 1x RJ-45 port, 6x audio jacks
- Záruka: 3 roky</t>
  </si>
  <si>
    <t>Notebooky, I. konfigurace</t>
  </si>
  <si>
    <t>CPU: Min. 10 jader, výkon min. 13500 bodů dle Passmark CPU Mark, TDP 55 W
- RAM: paměť min. 16GB DDR4 3200MHz (2x8GB)
- Operační systém: Windows 11 Pro
- Kapacita disku: 512 GB SSD PCIe M.2
- Displej: 15.6" Full HD (1920x1080) antireflexní, IPS
- Grafická karta: Integrovaná se sdílenou pamětí
- Webkamera: Barevná a infračervená kamera s rozlišením FHD
- Připojení: WiFi +  Bluetooth 5.2 a vyšší
- Baterie: 4článková lithium-iontová baterie
- Napájení: Adaptér 65 W (USB-C)
- Výbava: Podsvícená klávesnice - Česká/Slovenská s numerickou klávesnicí, Čtečka otisku prstu, Smart Card, Thunderbolt 4, vPro
- Konektivita: 1x port USB 3.2 1. generace, 1x port USB 3.2 1. generace s technologií PowerShare, 2x porty Thunderbolt 4 s rozhraním DisplayPort v alternativním režimu / USB 4 / funkcí Power Delivery, 1x univerzální zvukový port, 1x port HDMI 2.0, 1x slot pro kartu micro SD, 1x slot bezpečnostního kabelu Wedge, 1x port RJ-45 (10/100/1 000 Mb/s)
- Záruka: 3 roky -  servis u zákazníka do druhého pracovního dne</t>
  </si>
  <si>
    <t>Notebooky, II. konfigurace</t>
  </si>
  <si>
    <t>CPU: Min. 6 jader, výkon min. 13000 bodů dle Passmark CPU Mark, TDP 25 W
- RAM: paměť min. 8GB DDR4 3200MHz (1x8GB)
- Operační systém: Windows 10 Pro a vyšší
- Kapacita disku: 512 GB SSD PCIe M.2
- Displej: 15.6" Full HD (1920x1080) antireflexní, IPS
- Grafická karta: Integrovaná se sdílenou pamětí
- Webkamera: Barevná a infračervená kamera s rozlišením HD
- Připojení: WiFi +  Bluetooth 5.0 a vyšší
- Baterie: 4článková polymerová baterie
- Napájení: Adaptér 65 W
- Výbava: Podsvícená klávesnice - Česká/Slovenská s numerickou klávesnicí, Čtečka otisku prstů
- Konektivita: 1x ethernetový port RJ45, 2x porty USB 3.2 1. generace, 1x port USB 3.2 Type-C 1. generace s napájením a rozhraním DisplayPort v alternativním režimu, 1x globální konektor pro náhlavní soupravu, 1x port HDMI 1.4, 1x čtečka karet microSD, 1x port 4,5 mm x 2,9 mm pro vstup stejnosměrného napájení, 1x slot pro bezpečnostní zámek Wedge
- Záruka: 3 roky - servis u zákazníka do druhého pracovního dne</t>
  </si>
  <si>
    <t>Monitory, I. konfigurace</t>
  </si>
  <si>
    <t>Úhlopříčka: 23,8“
- Typ panelu: IPS
- Povrch displeje: Matný/Anti-glare
- Rozlišení: 1920x1080
- Pozorovací úhly: 178/178
- Kontrastní poměr: 1000:1
- Poměr stran: 16:9
- Jas: 350 nits
- Doba odezvy: 1 ms
- Konektivita: DisplayPort, HDMI, Výstup na sluchátka
- Spotřeba v provozu (typická): 38W
- Výškově nastavitelný: ANO, min. 110mm
- Naklápění: ANO, min. -6/+23
- Záruka: 3 roky</t>
  </si>
  <si>
    <t>Monitory, II. konfigurace</t>
  </si>
  <si>
    <t>Úhlopříčka: 23“
- Typ panelu: IPS
- Povrch displeje: Matný/Anti-glare
- Rozlišení: 1920x1080
- Pozorovací úhly: 178/178
- Kontrastní poměr: 1000:1
- Poměr stran: 16:9
- Jas: 250 nits
- Doba odezvy: 5 ms
- Konektivita: DisplayPort, HDMI, VGA, 4× USB 3.2 Gen 1 Type-A, 1× USB Type-B
- Spotřeba v provozu (typická): 26W
- Výškově nastavitelný: ANO, min. 150 mm
- Naklápění: ANO, min. -5/+23
- Záruka: 3 roky</t>
  </si>
  <si>
    <t>Příslušenství</t>
  </si>
  <si>
    <t>Brašna</t>
  </si>
  <si>
    <t>Hmotnost do 800 g, pro notebooky do velikosti 16", polstrovaná, voděodolná, kapsa na síťové příslušenství</t>
  </si>
  <si>
    <t>Klávesnice</t>
  </si>
  <si>
    <t>Set klávesnice a myši</t>
  </si>
  <si>
    <t>Myš</t>
  </si>
  <si>
    <t>Kancelářský balík</t>
  </si>
  <si>
    <t>Dokovací stanice</t>
  </si>
  <si>
    <t>Kabel</t>
  </si>
  <si>
    <t xml:space="preserve">Tablet </t>
  </si>
  <si>
    <t>Provedení a vnitřní uspořádání: provedení RACK (hloubka do 85 cm, výška 1U), hot-plug vnitřní komponenty, pro přístup ke všem komponentám serveru není nutné nářadí, zásuvné kolejnice pro instalaci do racku. Čelní displej není podmínkou. 
- CPU: Systém osazený 1x CPU AMD EPYC generace 2, nebo generace 3 s 16Core.  Minimální frekvence v nepřetaktováním stavu 3,0GHz, PCIe 4.0x, minimální cache CPU 128MB, podpora pro 3200 MHz RAM paměti. 
- RAM: Velikost paměti 128GB, optimalizace pro maximální výkon, moduly organizace 2R, server musí podporovat 16 paměťových slotů, 3200Mhz RDIMM, rozšiřitelná kapacita na 2,0 TB.
- Datové disky: Minimálně 2 ks hot plug 480GB SSD disk velikosti 2,5“. Endurance DWPD (Drive Writes Per Day) minimálně 3,5.
- Úložný prostor a rozšíření: Server musí podporovat bez dodatečných nákladů minimálně 8ks 2,5" hot plug disků typu SAS, SATA, server musí akceptovat rotační i SSD disky, včetně jejich kombinace. Možnost rozšíření diskové kapacity o minimálně 2 disky na celkem min. 10 disků.
- Diskový řadič: Rozhraní SAS/SATA, 12Gb/s SAS a 6Gbs SATA, PCI Express 3.0x8 link, RAID 0, 1, 5, 6, 10, porty pro připojení minimálně 8 zařízení. Podpora Mixed Mode provozu.
- Řadič SAS: Rozhraní SAS, 12Gb/s SAS, PCI Express 3.0x8 link, RAID 0, 1, 5, 6, 10, 2x externí port SAS minimálně. Podpora Mixed Mode provozu.
- Síťové rozhraní: 1x 4-port 1Gbit/s RJ-45 ethernet adaptér LAN, bez obsazení PCIe slotu. 1x 2-port 10/25Gbit/s SFP+ /SFP28 adaptér LAN.
- Management rozhraní: 1x dedikovaný port LAN pro vzdálenou správu. 1x Dedikovaný port USB pro lokální správu. Umístění portu na čelním panelu.
- USB rozhraní: Minimálně 4xUSB port 3.X (1xpřední, 1x interní, 2x zadní)
- TPM Modul: Osazený TPM Modul
- Napájení: 2x redundantní, za běhu měnitelné napájecí zdroje o výkonu minimálně 800W. Zdroje musí vyhovovat technické specifikaci Platinum. Musí podporovat vzdálený management s možností zapínat, vypínat a restartovat server.
- Management procesor: Management procesor pro vzdálenou správu (virtuální grafická konzole) včetně plné podpory hostitelského OS a vzdálených médií. Licence a technická podpora musí být dostupná po celou dobu záruční podpory serveru.
- Kompatibilita (podporované OS): Microsoft Windows Server 2019, 2022, VMware 7.1, 8.0
- OS a licence CAL: Microsoft Windows Server 2019 Standard, 20x User CAL
- Podpora a servis: 60 měsíců servisní podpora v režimu 9x5 NBD – servisní podpora hardware a software třetích stran s odezvou do druhého pracovního dne. Servis musí být prováděn výrobcem serveru, nebo autorizovaným servisním partnerem v ČR.</t>
  </si>
  <si>
    <t>Provedení a vnitřní uspořádání: provedení RACK (hloubka do 75 cm, výška 2U), hot-plug vnitřní komponenty, pro přístup ke všem komponentám serveru není nutné nářadí, zásuvné kolejnice pro instalaci do racku. Čelní displej není podmínkou. 
- CPU: Systém osazený 1x CPU AMD EPYC generace 2, nebo generace 3 s 8Core.  Minimální frekvence v nepřetaktováním stavu 3,1GHz, PCIe 4.0x, minimální cache CPU 64MB, podpora pro 3200 MHz RAM paměti. 
- RAM: Velikost paměti 32GB, optimalizace pro maximální výkon, moduly organizace 2R, server musí podporovat 32paměťových slotů, 3200Mhz RDIMM, rozšiřitelná kapacita na 4,0 TB.
- Datové disky: Minimálně 2 ks hot plug 480GB SSD disk velikosti 2,5“. Endurance DWPD (Drive Writes Per Day) minimálně 3,5. Minimálně 6 ks 4TB SATA 7,2K 3,5“ HDD disk.
- Úložný prostor a rozšíření: Server musí podporovat bez dodatečných nákladů minimálně 12ks 3,5" hot plug disků typu SAS, SATA, server musí akceptovat rotační i SSD disky, včetně jejich kombinace. Možnost rozšíření diskové kapacity na celkem min. 20 disků.
- Diskový řadič: Rozhraní SAS/SATA, 12Gb/s SAS a 6Gbs SATA, PCI Express 3.0x8 link, RAID 0, 1, 5, 6, 10, 50, porty pro připojení minimálně 16 zařízení. Podpora Mixed Mode provozu.
- Síťové rozhraní: 1x 2-port 10/25Gbit/s SFP+ /SFP28 adaptér LAN.
- Management rozhraní: 1x dedikovaný port LAN pro vzdálenou správu. 1x Dedikovaný port USB pro lokální správu. Umístění portu na čelním panelu.
- USB rozhraní: Minimálně 4xUSB port 3.X (1xpřední, 2x interní, 2x zadní)
- TPM Modul: Osazený TPM Modul
- Napájení: 2x redundantní, za běhu měnitelné napájecí zdroje o výkonu minimálně 800W. Zdroje musí vyhovovat technické specifikaci Platinum. Musí podporovat vzdálený management s možností zapínat, vypínat a restartovat server.
- Management procesor: Management procesor pro vzdálenou správu (virtuální grafická konzole) včetně plné podpory hostitelského OS a vzdálených médií. Licence a technická podpora musí být dostupná po celou dobu záruční podpory serveru.
- Kompatibilita (podporované OS): 	Microsoft Windows Server 2019, 2022, VMware 7.1, 8.0
- OS a licence CAL: Microsoft Windows Server 2019 Standard.
- Podpora a servis: 60 měsíců servisní podpora v režimu 9x5 NBD – servisní podpora hardware a software třetích stran s odezvou do druhého pracovního dne. Servis musí být prováděn výrobcem serveru, nebo autorizovaným servisním partnerem v ČR.</t>
  </si>
  <si>
    <t>USB připojení, layout CZ/SK, klávesová technologie: membrána</t>
  </si>
  <si>
    <t>Bezdrátové připojení, layout CZ/SK, bezdrátový dosah až 10m, 6-ti tlačítková optická myš, tlačítko pro výběr rychlosti myši, ergonomický design myši pro praváka</t>
  </si>
  <si>
    <t>Bezdrátové připojení, layout CZ/SK, bezdrátový dosah až 10m,  ergonomický design myši pro praváka i leváka</t>
  </si>
  <si>
    <t>Optická, drátová - USB, vertikální design pro praváka, dvě tlačítka pro palec, tlačítko volby rychlosti myši</t>
  </si>
  <si>
    <t>Optická, bezdrátová, vertikální design pro praváka, dvě tlačítka pro palec, tlačítko volby rychlosti myši</t>
  </si>
  <si>
    <t>Optická, bezdrátová, ergonomická pro praváka, dvě tlačítka pro palec, tlačítko volby rychlosti myši</t>
  </si>
  <si>
    <t>Grafické rozhraní: 1x HDMI max. rozlišení 4K Ultra HD 3840x2160@30Hz, Režimy: Rozšířit, Zrcadlit a Primární monitor, Podporované barvy 16 / 32 bitů
- Vysokorychlostní přístup k síti a internetu přes Gigabit Ethernet, 1x Ethernet GLAN RJ-45 port podporuje rychlosti 10 / 100 / 1000 Mbps
- 4x USB-A 3.0 port pro připojení vašich současných USB 3.1/3.0/2.0 zařízení a vysokorychlostní přenos dat (5 Gbps), z toho 1x USB 3.0 port pro rychlé nabíjení dle specifikace BC 1.2, např. pro iPad nebo Samsung tablet
- 1x USB-C port pro připojení dokovací stanice k notebooku nebo tabletu s funkcí Power Delivery s profilem 4 (max. 85W) pro nabíjení notebooku nebo tabletu s podporou technologie Power Delivery.
- 1x Audio 3.5 mm Jack pro připojení sluchátek a mikrofonu
- Přepínač ON/OFF pro zapnutí a vypnutí dokovací stanice
- 1x vstup pro napájení – externí napájecí adaptér (výstup: DC 20V/5A, max. 100W)
- OS: Vyžaduje USB-C rozhraní s podporou "DisplayPort Alternate Mode" a „Power Delivery“ (ne všechna zařízení/systémy s rozhraním USB-C mají tento standard) nebo Thunderbolt 3 port – nyní Windows 10 32/64bit, Mac OS X, Chrome OS a Android 6 (Google) s Intel Broadwell Processors a R51 a vyšší</t>
  </si>
  <si>
    <t>Video konektory: 2x DP 1.4, 1x HDMI, USB konektory: 3x USB 3.1 Gen 1 typ A, 2x USB 3.1 Gen 2 typ C, Ostatní konektory: 1x RJ-45 (Gigabit Ethernet), 1x Konektor pro bezpečnostní zámek kensington, 1x Noble Wedge lock slot, Napájení: 130 W AC adaptér (až 90 W power delivery), Rozhraní: USB-C (délka kabelu 1 m)</t>
  </si>
  <si>
    <t>4x2 žil, 100% Cu měděný vodič AWG26/7, 2x RJ45 konektor, přímé zapojení 1:1, UL certifikát, teplotní rozsah: -20°C až +60°C, délka 2m</t>
  </si>
  <si>
    <t>Provedení a vnitřní uspořádání: Provedení RACK, max. 2U, plná kompatibilita s nabízenými servery, společný management stávajících serverů. Hot-plug vnitřní komponenty, pro přístup ke všem komponentám pole není nutné nářadí, zásuvné kolejnice pro instalaci do racku.
- Řadiče: Diskové pole s redundantními řadiči, pracujícími v režimu active-active podle standartu ALUA. Celková paměť na řadičích musí být min. 24 GB.
- Výkon na front-end portech: Výkon pole na úrovni front-end portů min. 200 000 IOPS (8k 100% random read).
- Front-end konektivita: Pole musí být vybaveno min. 4x 12Gb/s SAS/FC rozhraním s možností rozšíření na 8 portů celkem.
- Kapacita pro disky SSD: Minimálně 2 ks 1,92TB Read Intensive SSD, 2,5“. Endurance DWPD (Drive Writes Per Day) minimálně 1.
- Kapacita pro disky HDD: Minimálně 6 ks 7.2TB SAS, 10 000 ot/s, 2,5“ HDD. Diskové pole musí podporovat poslední generaci SAS disků (12Gb).
- Rozšiřitelnost kapacity: Minimálně na 180 disků. Všechny typy disků (SSD, SAS, SATA) musí být možno kombinovat v jedné diskové polici.
- Záloha datové cache: Cache paměť musí být zálohována (bateriemi, vysokokapacitními kondenzátory nebo podobnou technologií) po dobu min. 5 let.
- Podpora RAID: RAID 0, 1, 5, 6, 10, DP
- Spare disk: Pole musí umět nastavit spare disky dedikované (pro určitou RAID skupinu) i globální pro celé pole.
- Tiering	Podpora automatického přesouvání blokových dat mezi diskovými tiery (tvořené např. 10k SAS a SSD disky).
- Počet LUN: Pole by mělo umožnovat vytvoření alespoň 512 logických disků (LUN). Velikost jednoho LUNu min.100TB nebo větší.
- Licence SW: Pole podporuje a má plně licencovanou funkcionalitu Thin Provisioning včetně podpory T-10 SCSI UNMAP funkcionality na celou kapacitu pole.
- Licence snapshot: Nabízená technologie musí umět vytvářet snapshoty a klony LUNů a musí být možné vytvořit až 512 snapshotů jednoho LUNu na úrovni diskového pole.
- Podpora MPIO: Pole podporuje standardy typu MPIO pro připojení LUNů více cestami. Pokud je k tomu zapotřebí specializovaný SW, požadujeme přiložit licence pro neomezený počet server.
- Podpora OS: Microsoft Windows Server 2019, Microsoft Windows Server 2022, VMware vSphere 7.X, 8.0
- Podpora vCentre: Pole musí být možné spravovat i z vCenter rozhraní (vytváření nových datastore, templates apod).
- Podpora VAAI: Pole musí podporovat VAAI primitiva pro VMware integraci.
- Redundance a vysoká dostupnost: Pole musí být ve vysoce dostupné konfiguraci a podporovat přidávání a náhradu disků za běhu, mít redundantní řadiče, napájení a větráky.
- Upgrade SW a firmware: Veškeré upgrady pole (včetně upgrade FW řadičů i disků, přidávání diskových polic) musí být realizovatelné on-line.
- Měření a nastavení výkonu: Nabízené řešení musí podporovat funkce Quality of Service, kde je možné definovat a garantovat minimální a maximální hodnoty IOPs a MB/s zátěže, latence a priority na úrovni jednotlivých disků a jejich skupin.
- Podpora a servis: 60 měsíců servisní podpora v režimu 24x7 – servisní podpora hardware a software třetích stran s odezvou do druhého pracovního dne. Servis musí být prováděn výrobcem serveru, nebo autorizovaným servisním partnerem v ČR.</t>
  </si>
  <si>
    <t>Zahrnuje aplikace Word, Excel, Outlook a PowerPoint (z dovůdu nutnosti zajištění kompatibility se stávajícím provozem zadavatele), licence pokrývá i komerční použití, pro instalaci na 1 zařízení PC či Mac</t>
  </si>
  <si>
    <t>CPU: MediaTek Helio G90T; 2x A76 @2.05GHz + 6x A55 @2.0GHz
- RAM: 4GB LPDDR4x
- Operační systém: Android 512 GB SSD PCIe M.2 (z důvodu nutnosti zajištění kompatibility se stávajícím provozem zadavatele)
- Kapacita disku: 128GB UFS 2.1
- Displej: 11" 2K (2000 x 1200)
- Grafická karta: Integrovaná se sdílenou pamětí
- Fotoaparát: Front 8.0MP / Rear 8.0MP
- Připojení: WLAN + Bluetooth: 11a/b/g/n/ac, 2x2 + BT5.0
- Baterie: integrovaná; 7500 mAh
- Napájení: 10V / 2.0A
- Výbava: Gyroscope sensor, ALS, ToF sensor, Vibration sensor
- Záruka: 2 roky</t>
  </si>
</sst>
</file>

<file path=xl/styles.xml><?xml version="1.0" encoding="utf-8"?>
<styleSheet xmlns="http://schemas.openxmlformats.org/spreadsheetml/2006/main">
  <numFmts count="3">
    <numFmt numFmtId="164" formatCode="#,##0.000"/>
    <numFmt numFmtId="165" formatCode="#,##0\_x0000_"/>
    <numFmt numFmtId="166" formatCode="#,##0.0"/>
  </numFmts>
  <fonts count="11">
    <font>
      <sz val="10"/>
      <name val="Arial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name val="Arial CE"/>
      <family val="2"/>
      <charset val="238"/>
    </font>
    <font>
      <b/>
      <u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rgb="FF800080"/>
      <name val="Arial"/>
      <family val="2"/>
      <charset val="238"/>
    </font>
    <font>
      <b/>
      <u/>
      <sz val="10"/>
      <color rgb="FFFA0000"/>
      <name val="Arial"/>
      <family val="2"/>
      <charset val="238"/>
    </font>
    <font>
      <sz val="1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/>
    <xf numFmtId="0" fontId="5" fillId="0" borderId="0"/>
    <xf numFmtId="0" fontId="8" fillId="0" borderId="0"/>
  </cellStyleXfs>
  <cellXfs count="67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4" fontId="6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horizontal="right" vertical="center"/>
    </xf>
    <xf numFmtId="166" fontId="1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Alignment="1" applyProtection="1">
      <alignment wrapText="1"/>
      <protection locked="0"/>
    </xf>
    <xf numFmtId="49" fontId="1" fillId="2" borderId="0" xfId="0" applyNumberFormat="1" applyFont="1" applyFill="1"/>
    <xf numFmtId="49" fontId="1" fillId="2" borderId="0" xfId="0" applyNumberFormat="1" applyFont="1" applyFill="1" applyAlignment="1">
      <alignment vertical="center" wrapText="1"/>
    </xf>
    <xf numFmtId="0" fontId="1" fillId="0" borderId="0" xfId="0" applyFont="1" applyAlignment="1" applyProtection="1">
      <alignment vertical="center" wrapText="1"/>
      <protection locked="0"/>
    </xf>
    <xf numFmtId="49" fontId="3" fillId="2" borderId="1" xfId="0" applyNumberFormat="1" applyFont="1" applyFill="1" applyBorder="1"/>
    <xf numFmtId="49" fontId="3" fillId="2" borderId="1" xfId="0" applyNumberFormat="1" applyFont="1" applyFill="1" applyBorder="1" applyAlignment="1">
      <alignment vertical="center" wrapText="1"/>
    </xf>
    <xf numFmtId="165" fontId="1" fillId="0" borderId="0" xfId="0" applyNumberFormat="1" applyFont="1" applyAlignment="1">
      <alignment vertical="center"/>
    </xf>
    <xf numFmtId="0" fontId="6" fillId="0" borderId="0" xfId="0" applyFont="1" applyAlignment="1">
      <alignment horizontal="left" vertical="top" wrapText="1"/>
    </xf>
    <xf numFmtId="49" fontId="1" fillId="2" borderId="0" xfId="0" applyNumberFormat="1" applyFont="1" applyFill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left" vertical="top" wrapText="1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1" xfId="0" applyFont="1" applyBorder="1" applyProtection="1">
      <protection locked="0"/>
    </xf>
    <xf numFmtId="49" fontId="1" fillId="6" borderId="3" xfId="0" applyNumberFormat="1" applyFont="1" applyFill="1" applyBorder="1" applyAlignment="1">
      <alignment vertical="center" wrapText="1"/>
    </xf>
    <xf numFmtId="49" fontId="1" fillId="6" borderId="2" xfId="0" applyNumberFormat="1" applyFont="1" applyFill="1" applyBorder="1" applyAlignment="1">
      <alignment horizontal="center" vertical="center" wrapText="1"/>
    </xf>
    <xf numFmtId="0" fontId="1" fillId="6" borderId="2" xfId="0" applyFont="1" applyFill="1" applyBorder="1" applyAlignment="1" applyProtection="1">
      <alignment horizontal="center" vertical="center" wrapText="1"/>
      <protection locked="0"/>
    </xf>
    <xf numFmtId="165" fontId="1" fillId="0" borderId="4" xfId="0" applyNumberFormat="1" applyFont="1" applyBorder="1" applyAlignment="1">
      <alignment vertical="center"/>
    </xf>
    <xf numFmtId="49" fontId="1" fillId="0" borderId="4" xfId="0" applyNumberFormat="1" applyFont="1" applyBorder="1" applyAlignment="1">
      <alignment vertical="center" wrapText="1"/>
    </xf>
    <xf numFmtId="0" fontId="1" fillId="3" borderId="4" xfId="0" applyFont="1" applyFill="1" applyBorder="1" applyAlignment="1">
      <alignment horizontal="left" vertical="top" wrapText="1"/>
    </xf>
    <xf numFmtId="165" fontId="1" fillId="0" borderId="4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center"/>
    </xf>
    <xf numFmtId="4" fontId="1" fillId="5" borderId="4" xfId="0" applyNumberFormat="1" applyFont="1" applyFill="1" applyBorder="1" applyAlignment="1">
      <alignment horizontal="right" vertical="center"/>
    </xf>
    <xf numFmtId="4" fontId="1" fillId="0" borderId="4" xfId="0" applyNumberFormat="1" applyFont="1" applyBorder="1" applyAlignment="1">
      <alignment horizontal="right" vertical="center"/>
    </xf>
    <xf numFmtId="166" fontId="1" fillId="0" borderId="4" xfId="0" applyNumberFormat="1" applyFont="1" applyBorder="1" applyAlignment="1">
      <alignment horizontal="right" vertical="center"/>
    </xf>
    <xf numFmtId="0" fontId="1" fillId="5" borderId="4" xfId="0" applyFont="1" applyFill="1" applyBorder="1" applyAlignment="1">
      <alignment vertical="center"/>
    </xf>
    <xf numFmtId="0" fontId="1" fillId="0" borderId="4" xfId="0" applyFont="1" applyBorder="1" applyAlignment="1">
      <alignment horizontal="left" vertical="top" wrapText="1"/>
    </xf>
    <xf numFmtId="49" fontId="1" fillId="0" borderId="4" xfId="0" applyNumberFormat="1" applyFont="1" applyBorder="1" applyAlignment="1">
      <alignment horizontal="left" vertical="top" wrapText="1"/>
    </xf>
    <xf numFmtId="0" fontId="1" fillId="3" borderId="4" xfId="0" applyFont="1" applyFill="1" applyBorder="1" applyAlignment="1">
      <alignment vertical="center" wrapText="1"/>
    </xf>
    <xf numFmtId="165" fontId="1" fillId="3" borderId="4" xfId="0" applyNumberFormat="1" applyFont="1" applyFill="1" applyBorder="1" applyAlignment="1">
      <alignment horizontal="center" vertical="center"/>
    </xf>
    <xf numFmtId="164" fontId="1" fillId="3" borderId="4" xfId="0" applyNumberFormat="1" applyFont="1" applyFill="1" applyBorder="1" applyAlignment="1">
      <alignment horizontal="right" vertical="center"/>
    </xf>
    <xf numFmtId="0" fontId="1" fillId="0" borderId="4" xfId="0" applyFont="1" applyBorder="1" applyAlignment="1">
      <alignment vertical="center" wrapText="1"/>
    </xf>
    <xf numFmtId="0" fontId="1" fillId="4" borderId="4" xfId="0" applyFont="1" applyFill="1" applyBorder="1" applyAlignment="1">
      <alignment horizontal="left" vertical="top" wrapText="1"/>
    </xf>
    <xf numFmtId="0" fontId="1" fillId="0" borderId="4" xfId="0" applyFont="1" applyBorder="1" applyAlignment="1">
      <alignment vertical="top" wrapText="1"/>
    </xf>
    <xf numFmtId="49" fontId="1" fillId="0" borderId="4" xfId="0" applyNumberFormat="1" applyFont="1" applyBorder="1" applyAlignment="1">
      <alignment vertical="top" wrapText="1"/>
    </xf>
    <xf numFmtId="49" fontId="2" fillId="2" borderId="0" xfId="0" applyNumberFormat="1" applyFont="1" applyFill="1" applyAlignment="1">
      <alignment horizontal="left" vertical="center"/>
    </xf>
    <xf numFmtId="0" fontId="9" fillId="0" borderId="4" xfId="0" applyFont="1" applyBorder="1" applyAlignment="1">
      <alignment vertical="center" wrapText="1"/>
    </xf>
    <xf numFmtId="0" fontId="9" fillId="0" borderId="4" xfId="0" applyFont="1" applyBorder="1" applyAlignment="1">
      <alignment vertical="center"/>
    </xf>
    <xf numFmtId="0" fontId="9" fillId="7" borderId="4" xfId="0" applyFont="1" applyFill="1" applyBorder="1" applyAlignment="1">
      <alignment vertical="center" wrapText="1"/>
    </xf>
    <xf numFmtId="165" fontId="1" fillId="6" borderId="4" xfId="0" applyNumberFormat="1" applyFont="1" applyFill="1" applyBorder="1" applyAlignment="1">
      <alignment vertical="center"/>
    </xf>
    <xf numFmtId="49" fontId="10" fillId="6" borderId="4" xfId="0" applyNumberFormat="1" applyFont="1" applyFill="1" applyBorder="1" applyAlignment="1">
      <alignment vertical="center" wrapText="1"/>
    </xf>
    <xf numFmtId="0" fontId="1" fillId="6" borderId="4" xfId="0" applyFont="1" applyFill="1" applyBorder="1" applyAlignment="1">
      <alignment horizontal="left" vertical="top" wrapText="1"/>
    </xf>
    <xf numFmtId="165" fontId="1" fillId="6" borderId="4" xfId="0" applyNumberFormat="1" applyFont="1" applyFill="1" applyBorder="1" applyAlignment="1">
      <alignment horizontal="center" vertical="center"/>
    </xf>
    <xf numFmtId="164" fontId="1" fillId="6" borderId="4" xfId="0" applyNumberFormat="1" applyFont="1" applyFill="1" applyBorder="1" applyAlignment="1">
      <alignment horizontal="right" vertical="center"/>
    </xf>
    <xf numFmtId="4" fontId="1" fillId="6" borderId="4" xfId="0" applyNumberFormat="1" applyFont="1" applyFill="1" applyBorder="1" applyAlignment="1">
      <alignment horizontal="right" vertical="center"/>
    </xf>
    <xf numFmtId="166" fontId="1" fillId="6" borderId="4" xfId="0" applyNumberFormat="1" applyFont="1" applyFill="1" applyBorder="1" applyAlignment="1">
      <alignment horizontal="right" vertical="center"/>
    </xf>
    <xf numFmtId="0" fontId="1" fillId="6" borderId="4" xfId="0" applyFont="1" applyFill="1" applyBorder="1" applyAlignment="1">
      <alignment vertical="center"/>
    </xf>
    <xf numFmtId="0" fontId="1" fillId="6" borderId="0" xfId="0" applyFont="1" applyFill="1" applyAlignment="1">
      <alignment vertical="center"/>
    </xf>
    <xf numFmtId="0" fontId="4" fillId="0" borderId="0" xfId="0" applyFont="1" applyAlignment="1">
      <alignment horizontal="left" vertical="top" wrapText="1"/>
    </xf>
    <xf numFmtId="4" fontId="4" fillId="0" borderId="0" xfId="0" applyNumberFormat="1" applyFont="1" applyAlignment="1">
      <alignment horizontal="right" vertical="center"/>
    </xf>
    <xf numFmtId="0" fontId="1" fillId="0" borderId="0" xfId="0" applyFont="1" applyAlignment="1">
      <alignment vertical="center" wrapText="1"/>
    </xf>
    <xf numFmtId="165" fontId="1" fillId="0" borderId="4" xfId="0" applyNumberFormat="1" applyFont="1" applyFill="1" applyBorder="1" applyAlignment="1">
      <alignment vertical="center"/>
    </xf>
    <xf numFmtId="0" fontId="1" fillId="0" borderId="4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left" vertical="top" wrapText="1"/>
    </xf>
    <xf numFmtId="165" fontId="1" fillId="0" borderId="4" xfId="0" applyNumberFormat="1" applyFont="1" applyFill="1" applyBorder="1" applyAlignment="1">
      <alignment horizontal="center" vertical="center"/>
    </xf>
    <xf numFmtId="164" fontId="1" fillId="0" borderId="4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1" fillId="0" borderId="4" xfId="0" applyFont="1" applyFill="1" applyBorder="1" applyAlignment="1">
      <alignment vertical="center"/>
    </xf>
    <xf numFmtId="4" fontId="1" fillId="0" borderId="4" xfId="0" applyNumberFormat="1" applyFont="1" applyFill="1" applyBorder="1" applyAlignment="1">
      <alignment horizontal="right" vertical="center"/>
    </xf>
  </cellXfs>
  <cellStyles count="4">
    <cellStyle name="normální" xfId="0" builtinId="0"/>
    <cellStyle name="Normální 14" xfId="1"/>
    <cellStyle name="Normální 16" xfId="2"/>
    <cellStyle name="Normální 4" xfId="3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3">
    <pageSetUpPr fitToPage="1"/>
  </sheetPr>
  <dimension ref="A1:J46"/>
  <sheetViews>
    <sheetView showGridLines="0" tabSelected="1" view="pageBreakPreview" topLeftCell="A25" zoomScale="80" zoomScaleNormal="80" zoomScaleSheetLayoutView="80" workbookViewId="0">
      <selection activeCell="J35" sqref="J35"/>
    </sheetView>
  </sheetViews>
  <sheetFormatPr defaultColWidth="9.140625" defaultRowHeight="12.75"/>
  <cols>
    <col min="1" max="1" width="5.5703125" style="1" customWidth="1"/>
    <col min="2" max="2" width="14.5703125" style="13" customWidth="1"/>
    <col min="3" max="3" width="119.42578125" style="20" customWidth="1"/>
    <col min="4" max="4" width="7.7109375" style="1" customWidth="1"/>
    <col min="5" max="5" width="9.85546875" style="1" customWidth="1"/>
    <col min="6" max="6" width="13.140625" style="1" customWidth="1"/>
    <col min="7" max="7" width="15.5703125" style="1" customWidth="1"/>
    <col min="8" max="8" width="6.7109375" style="1" customWidth="1"/>
    <col min="9" max="9" width="15.5703125" style="1" customWidth="1"/>
    <col min="10" max="10" width="18.42578125" style="1" customWidth="1"/>
    <col min="11" max="16384" width="9.140625" style="1"/>
  </cols>
  <sheetData>
    <row r="1" spans="1:10" ht="18">
      <c r="A1" s="43" t="s">
        <v>12</v>
      </c>
      <c r="B1" s="12"/>
      <c r="C1" s="18"/>
      <c r="D1" s="11"/>
      <c r="E1" s="11"/>
      <c r="F1" s="11"/>
      <c r="G1" s="11"/>
      <c r="H1" s="11"/>
      <c r="I1" s="11"/>
    </row>
    <row r="2" spans="1:10" s="10" customFormat="1" ht="38.25">
      <c r="A2" s="22" t="s">
        <v>0</v>
      </c>
      <c r="B2" s="23" t="s">
        <v>9</v>
      </c>
      <c r="C2" s="23" t="s">
        <v>5</v>
      </c>
      <c r="D2" s="23" t="s">
        <v>1</v>
      </c>
      <c r="E2" s="23" t="s">
        <v>2</v>
      </c>
      <c r="F2" s="23" t="s">
        <v>7</v>
      </c>
      <c r="G2" s="23" t="s">
        <v>8</v>
      </c>
      <c r="H2" s="23" t="s">
        <v>3</v>
      </c>
      <c r="I2" s="23" t="s">
        <v>6</v>
      </c>
      <c r="J2" s="24" t="s">
        <v>11</v>
      </c>
    </row>
    <row r="3" spans="1:10">
      <c r="A3" s="14"/>
      <c r="B3" s="15"/>
      <c r="C3" s="19"/>
      <c r="D3" s="14"/>
      <c r="E3" s="14"/>
      <c r="F3" s="14"/>
      <c r="G3" s="14"/>
      <c r="H3" s="14"/>
      <c r="I3" s="14"/>
      <c r="J3" s="21"/>
    </row>
    <row r="4" spans="1:10" s="2" customFormat="1">
      <c r="A4" s="16"/>
      <c r="B4" s="4"/>
      <c r="C4" s="17"/>
      <c r="D4" s="3"/>
      <c r="E4" s="3"/>
      <c r="F4" s="3"/>
      <c r="G4" s="5"/>
      <c r="H4" s="7"/>
      <c r="I4" s="6"/>
    </row>
    <row r="5" spans="1:10" s="2" customFormat="1" ht="372.75" customHeight="1">
      <c r="A5" s="25">
        <v>1</v>
      </c>
      <c r="B5" s="26" t="s">
        <v>13</v>
      </c>
      <c r="C5" s="27" t="s">
        <v>51</v>
      </c>
      <c r="D5" s="28" t="s">
        <v>4</v>
      </c>
      <c r="E5" s="29">
        <v>2</v>
      </c>
      <c r="F5" s="30">
        <v>0</v>
      </c>
      <c r="G5" s="31">
        <f t="shared" ref="G5:G11" si="0">ROUND(E5*F5,2)</f>
        <v>0</v>
      </c>
      <c r="H5" s="32">
        <v>21</v>
      </c>
      <c r="I5" s="31">
        <f t="shared" ref="I5:I11" si="1">G5+((G5/100)*H5)</f>
        <v>0</v>
      </c>
      <c r="J5" s="33"/>
    </row>
    <row r="6" spans="1:10" s="2" customFormat="1" ht="338.25" customHeight="1">
      <c r="A6" s="25">
        <v>2</v>
      </c>
      <c r="B6" s="26" t="s">
        <v>14</v>
      </c>
      <c r="C6" s="34" t="s">
        <v>52</v>
      </c>
      <c r="D6" s="28" t="s">
        <v>4</v>
      </c>
      <c r="E6" s="29">
        <v>1</v>
      </c>
      <c r="F6" s="30"/>
      <c r="G6" s="31">
        <f t="shared" si="0"/>
        <v>0</v>
      </c>
      <c r="H6" s="32">
        <v>21</v>
      </c>
      <c r="I6" s="31">
        <f t="shared" si="1"/>
        <v>0</v>
      </c>
      <c r="J6" s="33"/>
    </row>
    <row r="7" spans="1:10" s="2" customFormat="1" ht="63" customHeight="1">
      <c r="A7" s="25">
        <v>3</v>
      </c>
      <c r="B7" s="26" t="s">
        <v>15</v>
      </c>
      <c r="C7" s="35" t="s">
        <v>62</v>
      </c>
      <c r="D7" s="28" t="s">
        <v>4</v>
      </c>
      <c r="E7" s="29">
        <v>1</v>
      </c>
      <c r="F7" s="30"/>
      <c r="G7" s="31">
        <f t="shared" si="0"/>
        <v>0</v>
      </c>
      <c r="H7" s="32">
        <v>21</v>
      </c>
      <c r="I7" s="31">
        <f t="shared" si="1"/>
        <v>0</v>
      </c>
      <c r="J7" s="33"/>
    </row>
    <row r="8" spans="1:10" s="2" customFormat="1" ht="91.5" customHeight="1">
      <c r="A8" s="25">
        <v>4</v>
      </c>
      <c r="B8" s="36" t="s">
        <v>16</v>
      </c>
      <c r="C8" s="34" t="s">
        <v>20</v>
      </c>
      <c r="D8" s="37" t="s">
        <v>4</v>
      </c>
      <c r="E8" s="38">
        <v>2</v>
      </c>
      <c r="F8" s="30"/>
      <c r="G8" s="31">
        <f t="shared" si="0"/>
        <v>0</v>
      </c>
      <c r="H8" s="32">
        <v>21</v>
      </c>
      <c r="I8" s="31">
        <f t="shared" si="1"/>
        <v>0</v>
      </c>
      <c r="J8" s="65"/>
    </row>
    <row r="9" spans="1:10" s="2" customFormat="1" ht="94.5" customHeight="1">
      <c r="A9" s="25">
        <v>5</v>
      </c>
      <c r="B9" s="36" t="s">
        <v>16</v>
      </c>
      <c r="C9" s="34" t="s">
        <v>19</v>
      </c>
      <c r="D9" s="28" t="s">
        <v>4</v>
      </c>
      <c r="E9" s="38">
        <v>5</v>
      </c>
      <c r="F9" s="30"/>
      <c r="G9" s="31">
        <f t="shared" si="0"/>
        <v>0</v>
      </c>
      <c r="H9" s="32">
        <v>21</v>
      </c>
      <c r="I9" s="31">
        <f t="shared" si="1"/>
        <v>0</v>
      </c>
      <c r="J9" s="65"/>
    </row>
    <row r="10" spans="1:10" s="2" customFormat="1" ht="90" customHeight="1">
      <c r="A10" s="25">
        <v>6</v>
      </c>
      <c r="B10" s="26" t="s">
        <v>16</v>
      </c>
      <c r="C10" s="27" t="s">
        <v>18</v>
      </c>
      <c r="D10" s="28" t="s">
        <v>4</v>
      </c>
      <c r="E10" s="29">
        <v>3</v>
      </c>
      <c r="F10" s="30"/>
      <c r="G10" s="31">
        <f t="shared" si="0"/>
        <v>0</v>
      </c>
      <c r="H10" s="32">
        <v>21</v>
      </c>
      <c r="I10" s="31">
        <f t="shared" si="1"/>
        <v>0</v>
      </c>
      <c r="J10" s="65"/>
    </row>
    <row r="11" spans="1:10" s="2" customFormat="1" ht="81.75" customHeight="1">
      <c r="A11" s="25">
        <v>7</v>
      </c>
      <c r="B11" s="26" t="s">
        <v>16</v>
      </c>
      <c r="C11" s="34" t="s">
        <v>17</v>
      </c>
      <c r="D11" s="28" t="s">
        <v>4</v>
      </c>
      <c r="E11" s="29">
        <v>2</v>
      </c>
      <c r="F11" s="30"/>
      <c r="G11" s="31">
        <f t="shared" si="0"/>
        <v>0</v>
      </c>
      <c r="H11" s="32">
        <v>21</v>
      </c>
      <c r="I11" s="31">
        <f t="shared" si="1"/>
        <v>0</v>
      </c>
      <c r="J11" s="65"/>
    </row>
    <row r="12" spans="1:10" s="2" customFormat="1" ht="76.5" customHeight="1">
      <c r="A12" s="25">
        <v>8</v>
      </c>
      <c r="B12" s="26" t="s">
        <v>21</v>
      </c>
      <c r="C12" s="40" t="s">
        <v>22</v>
      </c>
      <c r="D12" s="28" t="s">
        <v>4</v>
      </c>
      <c r="E12" s="29">
        <v>16</v>
      </c>
      <c r="F12" s="30"/>
      <c r="G12" s="31">
        <f t="shared" ref="G12:G23" si="2">ROUND(E12*F12,2)</f>
        <v>0</v>
      </c>
      <c r="H12" s="32">
        <v>21</v>
      </c>
      <c r="I12" s="31">
        <f t="shared" ref="I12:I23" si="3">G12+((G12/100)*H12)</f>
        <v>0</v>
      </c>
      <c r="J12" s="65"/>
    </row>
    <row r="13" spans="1:10" s="2" customFormat="1" ht="76.5" customHeight="1">
      <c r="A13" s="25">
        <v>9</v>
      </c>
      <c r="B13" s="26" t="s">
        <v>21</v>
      </c>
      <c r="C13" s="41" t="s">
        <v>23</v>
      </c>
      <c r="D13" s="28" t="s">
        <v>4</v>
      </c>
      <c r="E13" s="29">
        <v>4</v>
      </c>
      <c r="F13" s="30"/>
      <c r="G13" s="31">
        <f t="shared" si="2"/>
        <v>0</v>
      </c>
      <c r="H13" s="32">
        <v>21</v>
      </c>
      <c r="I13" s="31">
        <f t="shared" si="3"/>
        <v>0</v>
      </c>
      <c r="J13" s="65"/>
    </row>
    <row r="14" spans="1:10" s="2" customFormat="1" ht="198.75" customHeight="1">
      <c r="A14" s="25">
        <v>10</v>
      </c>
      <c r="B14" s="42" t="s">
        <v>24</v>
      </c>
      <c r="C14" s="39" t="s">
        <v>28</v>
      </c>
      <c r="D14" s="28" t="s">
        <v>4</v>
      </c>
      <c r="E14" s="38">
        <v>1</v>
      </c>
      <c r="F14" s="30"/>
      <c r="G14" s="31">
        <f t="shared" si="2"/>
        <v>0</v>
      </c>
      <c r="H14" s="32">
        <v>21</v>
      </c>
      <c r="I14" s="31">
        <f t="shared" si="3"/>
        <v>0</v>
      </c>
      <c r="J14" s="33"/>
    </row>
    <row r="15" spans="1:10" s="2" customFormat="1" ht="101.25" customHeight="1">
      <c r="A15" s="25"/>
      <c r="B15" s="42"/>
      <c r="C15" s="39" t="s">
        <v>25</v>
      </c>
      <c r="D15" s="28"/>
      <c r="E15" s="38"/>
      <c r="F15" s="66"/>
      <c r="G15" s="31"/>
      <c r="H15" s="32"/>
      <c r="I15" s="31"/>
      <c r="J15" s="65"/>
    </row>
    <row r="16" spans="1:10" s="2" customFormat="1" ht="69" customHeight="1">
      <c r="A16" s="25"/>
      <c r="B16" s="42"/>
      <c r="C16" s="39" t="s">
        <v>26</v>
      </c>
      <c r="D16" s="28"/>
      <c r="E16" s="38"/>
      <c r="F16" s="66"/>
      <c r="G16" s="31"/>
      <c r="H16" s="32"/>
      <c r="I16" s="31"/>
      <c r="J16" s="65"/>
    </row>
    <row r="17" spans="1:10" s="2" customFormat="1" ht="84" customHeight="1">
      <c r="A17" s="25"/>
      <c r="B17" s="42"/>
      <c r="C17" s="39" t="s">
        <v>27</v>
      </c>
      <c r="D17" s="28"/>
      <c r="E17" s="38"/>
      <c r="F17" s="66"/>
      <c r="G17" s="31"/>
      <c r="H17" s="32"/>
      <c r="I17" s="31"/>
      <c r="J17" s="65"/>
    </row>
    <row r="18" spans="1:10" s="2" customFormat="1" ht="191.25" customHeight="1">
      <c r="A18" s="25">
        <v>11</v>
      </c>
      <c r="B18" s="26" t="s">
        <v>29</v>
      </c>
      <c r="C18" s="39" t="s">
        <v>30</v>
      </c>
      <c r="D18" s="28" t="s">
        <v>4</v>
      </c>
      <c r="E18" s="38">
        <v>1</v>
      </c>
      <c r="F18" s="30"/>
      <c r="G18" s="31">
        <f t="shared" si="2"/>
        <v>0</v>
      </c>
      <c r="H18" s="32">
        <v>21</v>
      </c>
      <c r="I18" s="31">
        <f t="shared" si="3"/>
        <v>0</v>
      </c>
      <c r="J18" s="33"/>
    </row>
    <row r="19" spans="1:10" s="2" customFormat="1" ht="140.25">
      <c r="A19" s="25">
        <v>12</v>
      </c>
      <c r="B19" s="39" t="s">
        <v>31</v>
      </c>
      <c r="C19" s="27" t="s">
        <v>32</v>
      </c>
      <c r="D19" s="28" t="s">
        <v>4</v>
      </c>
      <c r="E19" s="29">
        <v>1</v>
      </c>
      <c r="F19" s="30"/>
      <c r="G19" s="31">
        <f t="shared" si="2"/>
        <v>0</v>
      </c>
      <c r="H19" s="32">
        <v>21</v>
      </c>
      <c r="I19" s="31">
        <f t="shared" si="3"/>
        <v>0</v>
      </c>
      <c r="J19" s="33"/>
    </row>
    <row r="20" spans="1:10" s="2" customFormat="1" ht="201" customHeight="1">
      <c r="A20" s="25">
        <v>13</v>
      </c>
      <c r="B20" s="39" t="s">
        <v>33</v>
      </c>
      <c r="C20" s="34" t="s">
        <v>34</v>
      </c>
      <c r="D20" s="28" t="s">
        <v>4</v>
      </c>
      <c r="E20" s="29">
        <v>2</v>
      </c>
      <c r="F20" s="30"/>
      <c r="G20" s="31">
        <f t="shared" si="2"/>
        <v>0</v>
      </c>
      <c r="H20" s="32">
        <v>21</v>
      </c>
      <c r="I20" s="31">
        <f t="shared" si="3"/>
        <v>0</v>
      </c>
      <c r="J20" s="33"/>
    </row>
    <row r="21" spans="1:10" s="2" customFormat="1" ht="202.5" customHeight="1">
      <c r="A21" s="25">
        <v>14</v>
      </c>
      <c r="B21" s="26" t="s">
        <v>35</v>
      </c>
      <c r="C21" s="41" t="s">
        <v>36</v>
      </c>
      <c r="D21" s="28" t="s">
        <v>4</v>
      </c>
      <c r="E21" s="29">
        <v>2</v>
      </c>
      <c r="F21" s="30"/>
      <c r="G21" s="31">
        <f t="shared" si="2"/>
        <v>0</v>
      </c>
      <c r="H21" s="32">
        <v>21</v>
      </c>
      <c r="I21" s="31">
        <f t="shared" si="3"/>
        <v>0</v>
      </c>
      <c r="J21" s="33"/>
    </row>
    <row r="22" spans="1:10" s="2" customFormat="1" ht="184.5" customHeight="1">
      <c r="A22" s="25">
        <v>15</v>
      </c>
      <c r="B22" s="26" t="s">
        <v>37</v>
      </c>
      <c r="C22" s="41" t="s">
        <v>38</v>
      </c>
      <c r="D22" s="28" t="s">
        <v>4</v>
      </c>
      <c r="E22" s="29">
        <v>1</v>
      </c>
      <c r="F22" s="30"/>
      <c r="G22" s="31">
        <f t="shared" si="2"/>
        <v>0</v>
      </c>
      <c r="H22" s="32"/>
      <c r="I22" s="31"/>
      <c r="J22" s="33"/>
    </row>
    <row r="23" spans="1:10" s="2" customFormat="1" ht="184.5" customHeight="1">
      <c r="A23" s="25">
        <v>16</v>
      </c>
      <c r="B23" s="26" t="s">
        <v>39</v>
      </c>
      <c r="C23" s="34" t="s">
        <v>40</v>
      </c>
      <c r="D23" s="28" t="s">
        <v>4</v>
      </c>
      <c r="E23" s="29">
        <v>1</v>
      </c>
      <c r="F23" s="30"/>
      <c r="G23" s="31">
        <f t="shared" si="2"/>
        <v>0</v>
      </c>
      <c r="H23" s="32">
        <v>21</v>
      </c>
      <c r="I23" s="31">
        <f t="shared" si="3"/>
        <v>0</v>
      </c>
      <c r="J23" s="33"/>
    </row>
    <row r="24" spans="1:10" s="2" customFormat="1" ht="161.25" customHeight="1">
      <c r="A24" s="25">
        <v>17</v>
      </c>
      <c r="B24" s="39" t="s">
        <v>50</v>
      </c>
      <c r="C24" s="34" t="s">
        <v>64</v>
      </c>
      <c r="D24" s="28" t="s">
        <v>4</v>
      </c>
      <c r="E24" s="29">
        <v>3</v>
      </c>
      <c r="F24" s="30"/>
      <c r="G24" s="31">
        <f>ROUND(E24*F24,2)</f>
        <v>0</v>
      </c>
      <c r="H24" s="32">
        <v>21</v>
      </c>
      <c r="I24" s="31">
        <f>G24+((G24/100)*H24)</f>
        <v>0</v>
      </c>
      <c r="J24" s="33"/>
    </row>
    <row r="25" spans="1:10" s="55" customFormat="1" ht="20.25" customHeight="1">
      <c r="A25" s="47"/>
      <c r="B25" s="48" t="s">
        <v>41</v>
      </c>
      <c r="C25" s="49"/>
      <c r="D25" s="50"/>
      <c r="E25" s="51"/>
      <c r="F25" s="52"/>
      <c r="G25" s="52"/>
      <c r="H25" s="53"/>
      <c r="I25" s="52"/>
      <c r="J25" s="54"/>
    </row>
    <row r="26" spans="1:10" s="2" customFormat="1" ht="33" customHeight="1">
      <c r="A26" s="25">
        <v>18</v>
      </c>
      <c r="B26" s="39" t="s">
        <v>42</v>
      </c>
      <c r="C26" s="44" t="s">
        <v>43</v>
      </c>
      <c r="D26" s="28" t="s">
        <v>4</v>
      </c>
      <c r="E26" s="29">
        <v>3</v>
      </c>
      <c r="F26" s="30"/>
      <c r="G26" s="31">
        <f t="shared" ref="G26:G34" si="4">ROUND(E26*F26,2)</f>
        <v>0</v>
      </c>
      <c r="H26" s="32">
        <v>21</v>
      </c>
      <c r="I26" s="31">
        <f t="shared" ref="I26:I34" si="5">G26+((G26/100)*H26)</f>
        <v>0</v>
      </c>
      <c r="J26" s="65"/>
    </row>
    <row r="27" spans="1:10" s="2" customFormat="1" ht="33" customHeight="1">
      <c r="A27" s="25">
        <v>19</v>
      </c>
      <c r="B27" s="39" t="s">
        <v>44</v>
      </c>
      <c r="C27" s="44" t="s">
        <v>53</v>
      </c>
      <c r="D27" s="28" t="s">
        <v>4</v>
      </c>
      <c r="E27" s="29">
        <v>1</v>
      </c>
      <c r="F27" s="30"/>
      <c r="G27" s="31">
        <f t="shared" si="4"/>
        <v>0</v>
      </c>
      <c r="H27" s="32">
        <v>21</v>
      </c>
      <c r="I27" s="31">
        <f t="shared" si="5"/>
        <v>0</v>
      </c>
      <c r="J27" s="65"/>
    </row>
    <row r="28" spans="1:10" s="2" customFormat="1" ht="33" customHeight="1">
      <c r="A28" s="25">
        <v>20</v>
      </c>
      <c r="B28" s="39" t="s">
        <v>45</v>
      </c>
      <c r="C28" s="34" t="s">
        <v>54</v>
      </c>
      <c r="D28" s="28" t="s">
        <v>4</v>
      </c>
      <c r="E28" s="29">
        <v>1</v>
      </c>
      <c r="F28" s="30"/>
      <c r="G28" s="31">
        <f t="shared" si="4"/>
        <v>0</v>
      </c>
      <c r="H28" s="32">
        <v>21</v>
      </c>
      <c r="I28" s="31">
        <f t="shared" si="5"/>
        <v>0</v>
      </c>
      <c r="J28" s="65"/>
    </row>
    <row r="29" spans="1:10" s="2" customFormat="1" ht="33" customHeight="1">
      <c r="A29" s="25">
        <v>21</v>
      </c>
      <c r="B29" s="39" t="s">
        <v>45</v>
      </c>
      <c r="C29" s="34" t="s">
        <v>55</v>
      </c>
      <c r="D29" s="28" t="s">
        <v>4</v>
      </c>
      <c r="E29" s="29">
        <v>1</v>
      </c>
      <c r="F29" s="30"/>
      <c r="G29" s="31">
        <f t="shared" si="4"/>
        <v>0</v>
      </c>
      <c r="H29" s="32">
        <v>21</v>
      </c>
      <c r="I29" s="31">
        <f t="shared" si="5"/>
        <v>0</v>
      </c>
      <c r="J29" s="65"/>
    </row>
    <row r="30" spans="1:10" s="2" customFormat="1" ht="33" customHeight="1">
      <c r="A30" s="25">
        <v>22</v>
      </c>
      <c r="B30" s="39" t="s">
        <v>46</v>
      </c>
      <c r="C30" s="34" t="s">
        <v>56</v>
      </c>
      <c r="D30" s="28" t="s">
        <v>4</v>
      </c>
      <c r="E30" s="29">
        <v>1</v>
      </c>
      <c r="F30" s="30"/>
      <c r="G30" s="31">
        <f t="shared" si="4"/>
        <v>0</v>
      </c>
      <c r="H30" s="32">
        <v>21</v>
      </c>
      <c r="I30" s="31">
        <f t="shared" si="5"/>
        <v>0</v>
      </c>
      <c r="J30" s="65"/>
    </row>
    <row r="31" spans="1:10" s="2" customFormat="1" ht="33" customHeight="1">
      <c r="A31" s="25">
        <v>23</v>
      </c>
      <c r="B31" s="39" t="s">
        <v>46</v>
      </c>
      <c r="C31" s="46" t="s">
        <v>57</v>
      </c>
      <c r="D31" s="28" t="s">
        <v>4</v>
      </c>
      <c r="E31" s="29">
        <v>1</v>
      </c>
      <c r="F31" s="30"/>
      <c r="G31" s="31">
        <f t="shared" si="4"/>
        <v>0</v>
      </c>
      <c r="H31" s="32">
        <v>21</v>
      </c>
      <c r="I31" s="31">
        <f t="shared" si="5"/>
        <v>0</v>
      </c>
      <c r="J31" s="65"/>
    </row>
    <row r="32" spans="1:10" s="2" customFormat="1" ht="32.25" customHeight="1">
      <c r="A32" s="25">
        <v>24</v>
      </c>
      <c r="B32" s="39" t="s">
        <v>46</v>
      </c>
      <c r="C32" s="45" t="s">
        <v>58</v>
      </c>
      <c r="D32" s="28" t="s">
        <v>4</v>
      </c>
      <c r="E32" s="29">
        <v>1</v>
      </c>
      <c r="F32" s="30"/>
      <c r="G32" s="31">
        <f t="shared" si="4"/>
        <v>0</v>
      </c>
      <c r="H32" s="32">
        <v>21</v>
      </c>
      <c r="I32" s="31">
        <f t="shared" si="5"/>
        <v>0</v>
      </c>
      <c r="J32" s="65"/>
    </row>
    <row r="33" spans="1:10" s="2" customFormat="1" ht="32.25" customHeight="1">
      <c r="A33" s="25">
        <v>25</v>
      </c>
      <c r="B33" s="39" t="s">
        <v>47</v>
      </c>
      <c r="C33" s="45" t="s">
        <v>63</v>
      </c>
      <c r="D33" s="28" t="s">
        <v>4</v>
      </c>
      <c r="E33" s="29">
        <v>2</v>
      </c>
      <c r="F33" s="30"/>
      <c r="G33" s="31">
        <f t="shared" si="4"/>
        <v>0</v>
      </c>
      <c r="H33" s="32">
        <v>21</v>
      </c>
      <c r="I33" s="31">
        <f t="shared" si="5"/>
        <v>0</v>
      </c>
      <c r="J33" s="65"/>
    </row>
    <row r="34" spans="1:10" s="2" customFormat="1" ht="164.25" customHeight="1">
      <c r="A34" s="25">
        <v>26</v>
      </c>
      <c r="B34" s="39" t="s">
        <v>48</v>
      </c>
      <c r="C34" s="34" t="s">
        <v>59</v>
      </c>
      <c r="D34" s="28" t="s">
        <v>4</v>
      </c>
      <c r="E34" s="29">
        <v>3</v>
      </c>
      <c r="F34" s="30"/>
      <c r="G34" s="31">
        <f t="shared" si="4"/>
        <v>0</v>
      </c>
      <c r="H34" s="32">
        <v>21</v>
      </c>
      <c r="I34" s="31">
        <f t="shared" si="5"/>
        <v>0</v>
      </c>
      <c r="J34" s="65"/>
    </row>
    <row r="35" spans="1:10" s="2" customFormat="1" ht="51" customHeight="1">
      <c r="A35" s="59">
        <v>27</v>
      </c>
      <c r="B35" s="60" t="s">
        <v>48</v>
      </c>
      <c r="C35" s="61" t="s">
        <v>60</v>
      </c>
      <c r="D35" s="62" t="s">
        <v>4</v>
      </c>
      <c r="E35" s="63">
        <v>1</v>
      </c>
      <c r="F35" s="30"/>
      <c r="G35" s="31">
        <f t="shared" ref="G35:G36" si="6">ROUND(E35*F35,2)</f>
        <v>0</v>
      </c>
      <c r="H35" s="32">
        <v>21</v>
      </c>
      <c r="I35" s="31">
        <f t="shared" ref="I35:I36" si="7">G35+((G35/100)*H35)</f>
        <v>0</v>
      </c>
      <c r="J35" s="65"/>
    </row>
    <row r="36" spans="1:10" s="2" customFormat="1" ht="33" customHeight="1">
      <c r="A36" s="25">
        <v>28</v>
      </c>
      <c r="B36" s="39" t="s">
        <v>49</v>
      </c>
      <c r="C36" s="34" t="s">
        <v>61</v>
      </c>
      <c r="D36" s="28" t="s">
        <v>4</v>
      </c>
      <c r="E36" s="29">
        <v>1</v>
      </c>
      <c r="F36" s="30"/>
      <c r="G36" s="31">
        <f t="shared" si="6"/>
        <v>0</v>
      </c>
      <c r="H36" s="32">
        <v>21</v>
      </c>
      <c r="I36" s="31">
        <f t="shared" si="7"/>
        <v>0</v>
      </c>
      <c r="J36" s="65"/>
    </row>
    <row r="37" spans="1:10" s="9" customFormat="1" ht="42" customHeight="1">
      <c r="A37" s="8"/>
      <c r="B37" s="64"/>
      <c r="C37" s="56" t="s">
        <v>10</v>
      </c>
      <c r="D37" s="8"/>
      <c r="E37" s="8"/>
      <c r="F37" s="8"/>
      <c r="G37" s="57">
        <f>SUM(G1:G36)</f>
        <v>0</v>
      </c>
      <c r="H37" s="8"/>
      <c r="I37" s="8"/>
    </row>
    <row r="38" spans="1:10">
      <c r="B38" s="64"/>
    </row>
    <row r="39" spans="1:10">
      <c r="B39" s="64"/>
    </row>
    <row r="40" spans="1:10">
      <c r="B40" s="64"/>
    </row>
    <row r="41" spans="1:10">
      <c r="B41" s="64"/>
    </row>
    <row r="42" spans="1:10">
      <c r="B42" s="64"/>
    </row>
    <row r="43" spans="1:10">
      <c r="B43" s="64"/>
    </row>
    <row r="44" spans="1:10">
      <c r="B44" s="64"/>
    </row>
    <row r="45" spans="1:10">
      <c r="B45" s="58"/>
    </row>
    <row r="46" spans="1:10">
      <c r="B46" s="58"/>
    </row>
  </sheetData>
  <sheetProtection formatCells="0" formatColumns="0" formatRows="0" insertColumns="0" insertRows="0" insertHyperlinks="0" deleteColumns="0" deleteRows="0" sort="0" autoFilter="0" pivotTables="0"/>
  <customSheetViews>
    <customSheetView guid="{65E3123D-ED26-44E3-A414-09EEEF825484}" scale="70" showGridLines="0" fitToPage="1" hiddenRows="1" hiddenColumns="1">
      <pane ySplit="12" topLeftCell="A13" activePane="bottomLeft" state="frozen"/>
      <selection pane="bottomLeft" activeCell="A13" sqref="A13"/>
      <pageMargins left="0.59055118110236227" right="0.59055118110236227" top="0.59055118110236227" bottom="0.59055118110236227" header="0.51181102362204722" footer="0.51181102362204722"/>
      <printOptions horizontalCentered="1"/>
      <pageSetup paperSize="9" scale="77" fitToHeight="999" orientation="landscape" errors="blank" r:id="rId1"/>
      <headerFooter alignWithMargins="0"/>
    </customSheetView>
    <customSheetView guid="{82B4F4D9-5370-4303-A97E-2A49E01AF629}" scale="70" showGridLines="0" fitToPage="1" hiddenRows="1" hiddenColumns="1">
      <pane ySplit="12" topLeftCell="A453" activePane="bottomLeft" state="frozen"/>
      <selection pane="bottomLeft" activeCell="E448" sqref="E448"/>
      <pageMargins left="0.59055118110236227" right="0.59055118110236227" top="0.59055118110236227" bottom="0.59055118110236227" header="0.51181102362204722" footer="0.51181102362204722"/>
      <printOptions horizontalCentered="1"/>
      <pageSetup paperSize="9" scale="77" fitToHeight="999" orientation="landscape" errors="blank" r:id="rId2"/>
      <headerFooter alignWithMargins="0"/>
    </customSheetView>
    <customSheetView guid="{D6CFA044-0C8C-4ECE-96A2-AFF3DD5E0425}" scale="70" showPageBreaks="1" showGridLines="0" fitToPage="1" printArea="1" hiddenRows="1" hiddenColumns="1">
      <pane ySplit="12" topLeftCell="A13" activePane="bottomLeft" state="frozen"/>
      <selection pane="bottomLeft" activeCell="A13" sqref="A13"/>
      <pageMargins left="0.59055118110236227" right="0.59055118110236227" top="0.59055118110236227" bottom="0.59055118110236227" header="0.51181102362204722" footer="0.51181102362204722"/>
      <printOptions horizontalCentered="1"/>
      <pageSetup paperSize="9" scale="77" fitToHeight="999" orientation="landscape" errors="blank" r:id="rId3"/>
      <headerFooter alignWithMargins="0"/>
    </customSheetView>
  </customSheetViews>
  <mergeCells count="1">
    <mergeCell ref="B37:B44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60" fitToHeight="999" orientation="landscape" errors="blank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4"/>
  <dimension ref="A1"/>
  <sheetViews>
    <sheetView workbookViewId="0"/>
  </sheetViews>
  <sheetFormatPr defaultRowHeight="12.75"/>
  <sheetData/>
  <sheetProtection formatCells="0" formatColumns="0" formatRows="0" insertColumns="0" insertRows="0" insertHyperlinks="0" deleteColumns="0" deleteRows="0" sort="0" autoFilter="0" pivotTables="0"/>
  <customSheetViews>
    <customSheetView guid="{65E3123D-ED26-44E3-A414-09EEEF825484}" state="hidden">
      <pageMargins left="0.69999998807907104" right="0.69999998807907104" top="0.75" bottom="0.75" header="0.30000001192092896" footer="0.30000001192092896"/>
      <pageSetup errors="blank"/>
    </customSheetView>
    <customSheetView guid="{82B4F4D9-5370-4303-A97E-2A49E01AF629}" state="hidden">
      <pageMargins left="0.69999998807907104" right="0.69999998807907104" top="0.75" bottom="0.75" header="0.30000001192092896" footer="0.30000001192092896"/>
      <pageSetup errors="blank"/>
    </customSheetView>
    <customSheetView guid="{D6CFA044-0C8C-4ECE-96A2-AFF3DD5E0425}" state="hidden">
      <pageMargins left="0.69999998807907104" right="0.69999998807907104" top="0.75" bottom="0.75" header="0.30000001192092896" footer="0.30000001192092896"/>
      <pageSetup errors="blank"/>
    </customSheetView>
  </customSheetViews>
  <pageMargins left="0.69999998807907104" right="0.69999998807907104" top="0.75" bottom="0.75" header="0.30000001192092896" footer="0.30000001192092896"/>
  <pageSetup errors="blank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/>
</file>

<file path=customXml/itemProps1.xml><?xml version="1.0" encoding="utf-8"?>
<ds:datastoreItem xmlns:ds="http://schemas.openxmlformats.org/officeDocument/2006/customXml" ds:itemID="{1A117082-AE84-45DC-B4B1-E854891D3B4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Položkový rozpočet</vt:lpstr>
      <vt:lpstr>#Figury</vt:lpstr>
      <vt:lpstr>'Položkový rozpočet'!Názvy_tisku</vt:lpstr>
      <vt:lpstr>'Položkový rozpočet'!Oblast_tisku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</dc:creator>
  <cp:lastModifiedBy>Josef Kudrna</cp:lastModifiedBy>
  <cp:lastPrinted>2019-11-21T13:12:23Z</cp:lastPrinted>
  <dcterms:created xsi:type="dcterms:W3CDTF">2006-04-27T05:25:48Z</dcterms:created>
  <dcterms:modified xsi:type="dcterms:W3CDTF">2023-12-15T10:00:40Z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\	;	;	{	}	[@[{0}]]	1029	1029</vt:lpwstr>
  </property>
</Properties>
</file>