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talcz-my.sharepoint.com/personal/daniel_luksa_santal_cz/Documents/Dokumenty/SCIO Frýdek Místek/VŘ2024/"/>
    </mc:Choice>
  </mc:AlternateContent>
  <xr:revisionPtr revIDLastSave="4" documentId="8_{56A4009F-C1FD-41BE-977F-1883012E5610}" xr6:coauthVersionLast="47" xr6:coauthVersionMax="47" xr10:uidLastSave="{3E73A49C-0206-4FDA-A194-6C96085E34B2}"/>
  <bookViews>
    <workbookView xWindow="-120" yWindow="-120" windowWidth="29040" windowHeight="15720" activeTab="1" xr2:uid="{89367A74-5B28-4DF8-8895-B2EE0E24DDE8}"/>
  </bookViews>
  <sheets>
    <sheet name="Celkový přehled" sheetId="11" r:id="rId1"/>
    <sheet name="učebna IT" sheetId="3" r:id="rId2"/>
    <sheet name="Polytechnika" sheetId="1" r:id="rId3"/>
    <sheet name="Cvičná kuchyně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0" l="1"/>
  <c r="G12" i="1"/>
  <c r="G16" i="1" l="1"/>
  <c r="G11" i="1"/>
  <c r="G10" i="1"/>
  <c r="G9" i="3"/>
  <c r="G21" i="10" l="1"/>
  <c r="G19" i="1"/>
  <c r="G18" i="1"/>
  <c r="G17" i="1"/>
  <c r="G8" i="1"/>
  <c r="G9" i="1"/>
  <c r="G13" i="1"/>
  <c r="G14" i="1"/>
  <c r="G15" i="10" l="1"/>
  <c r="G12" i="10"/>
  <c r="G11" i="10"/>
  <c r="G10" i="10"/>
  <c r="G20" i="10"/>
  <c r="G10" i="3"/>
  <c r="G19" i="10" l="1"/>
  <c r="G18" i="10"/>
  <c r="G17" i="10"/>
  <c r="G14" i="10"/>
  <c r="G13" i="10"/>
  <c r="G9" i="10"/>
  <c r="G8" i="10" l="1"/>
  <c r="G7" i="10"/>
  <c r="G6" i="10"/>
  <c r="G22" i="10" l="1"/>
  <c r="D8" i="11" s="1"/>
  <c r="G15" i="1"/>
  <c r="G7" i="1"/>
  <c r="G6" i="1"/>
  <c r="G23" i="10" l="1"/>
  <c r="G24" i="10" s="1"/>
  <c r="G20" i="1"/>
  <c r="D7" i="11" s="1"/>
  <c r="G21" i="1" l="1"/>
  <c r="G22" i="1" s="1"/>
  <c r="G8" i="3" l="1"/>
  <c r="G7" i="3"/>
  <c r="G6" i="3"/>
  <c r="G11" i="3" l="1"/>
  <c r="D6" i="11" s="1"/>
  <c r="D9" i="11" s="1"/>
  <c r="D10" i="11" s="1"/>
  <c r="D11" i="11" s="1"/>
  <c r="G12" i="3" l="1"/>
  <c r="G13" i="3" s="1"/>
</calcChain>
</file>

<file path=xl/sharedStrings.xml><?xml version="1.0" encoding="utf-8"?>
<sst xmlns="http://schemas.openxmlformats.org/spreadsheetml/2006/main" count="109" uniqueCount="67">
  <si>
    <t>Číslo
položky</t>
  </si>
  <si>
    <t>Název</t>
  </si>
  <si>
    <t>Požadované technické parametry</t>
  </si>
  <si>
    <t>Počet ks</t>
  </si>
  <si>
    <t>Kč / jednotka
bez DPH</t>
  </si>
  <si>
    <t>Kč / celkem
bez DPH</t>
  </si>
  <si>
    <t>Cena celkem (bez DPH)</t>
  </si>
  <si>
    <t>DPH (21%)</t>
  </si>
  <si>
    <t>Cena celkem (s DPH)</t>
  </si>
  <si>
    <t>Nástěnka</t>
  </si>
  <si>
    <t>Skříně</t>
  </si>
  <si>
    <t xml:space="preserve">Studentská židle </t>
  </si>
  <si>
    <t>Žákovský stůl</t>
  </si>
  <si>
    <t>kuchyňská skříňka - spodní</t>
  </si>
  <si>
    <t>kuchyňská skříňka - horní</t>
  </si>
  <si>
    <t>vestavné spotřebiče</t>
  </si>
  <si>
    <t>IT učebna</t>
  </si>
  <si>
    <t>Zádová krycí deska</t>
  </si>
  <si>
    <t>Nástěnná keramická, magnetická tabule o rozměrech 1800 x1200 mm. Hrany ošetřeny hliníkovým profilem s bezpečnostními krytkami v rozích.</t>
  </si>
  <si>
    <t>Cvičná kuchyně</t>
  </si>
  <si>
    <t>Polytechnika</t>
  </si>
  <si>
    <t>Vestavná trouba,  multifunkční, rozměr 594x590x548 mm. Energetická třída A</t>
  </si>
  <si>
    <t>Volně stojící lednice, rozměry
Výška 186 cm
Šířka 60 cm
Hloubka 66 cm</t>
  </si>
  <si>
    <t>Vestavná indukční deska. Počet varných zón: 3 (1x Duální zóna), Ovládání: Integrovaný dotykový ovládací panel , Ukazatel zbytkového tepla, Dětský zámek, Časovač 3x, Minutka, Rozměr: 580 x 520 mm</t>
  </si>
  <si>
    <t>Dílenský stůl</t>
  </si>
  <si>
    <t>Závěsná skřín</t>
  </si>
  <si>
    <t>Nábytkový žebřík</t>
  </si>
  <si>
    <t>Svěrák dílenský</t>
  </si>
  <si>
    <t>Svěrák dílenský pro učitele, šířka čelisti 150 mm</t>
  </si>
  <si>
    <t>dokrýtí, zádové desky</t>
  </si>
  <si>
    <t xml:space="preserve">Vestavná myčka nádobí, rozměr 600x815x573 mm, </t>
  </si>
  <si>
    <t>Skříňová sestava</t>
  </si>
  <si>
    <t>Žebřík samonosný nábytkový s polstrovanou hranou stupňů, vč. háků pro vodící tyč pr. 38 mm, výška žebříku 217 mm, stupně se sklonem pro uchycení žebříku ve výšce 205 mm.</t>
  </si>
  <si>
    <t>Perforpanel</t>
  </si>
  <si>
    <t>Zádová krycí deska tl. 12 mm, celkový rozměr 5300x650 mm</t>
  </si>
  <si>
    <t>Svěrák dílenský pro žáky, šířka čelisti 100 mm, demontovatelný, pro rychlé upnutí na stůl pomocí svěrky, s velkou kovadlinou</t>
  </si>
  <si>
    <t>Pracovní stolička</t>
  </si>
  <si>
    <t>Zádová deska, dokrytí kuchyně rozměr minimálně 6400x540 mm + dokrytí dle stavu omítky za stávající kuchyňskou linkou</t>
  </si>
  <si>
    <t>celkový přehled</t>
  </si>
  <si>
    <t>Učebna IT</t>
  </si>
  <si>
    <t>Pracovní stolička, výškově stavitelná na pístu, možnost osadit kolečky, případně kluzáky, kovová konstrukce se sedákem z bukové překližky.</t>
  </si>
  <si>
    <t>Perforpanel pro osazení závěsného systému pro uložení dílenského nářadí, celkový rozměr minimálně 4000x800 mm. Perforpanel je vyroben z plechu min. tl. 1 mm.</t>
  </si>
  <si>
    <t>Příslušenství pro perfopanel</t>
  </si>
  <si>
    <t>Dílenský stůl, rozměr 2000x750x700,  nohy stolu z masivních kovových podnoží z profilu minimální rozměr 40x40x2 mm. Pracovní desky jsou z bukové spárovky o síle 40 mm a olejované přírodním olejem. Stoly jsou připraveny pro osazení demontovatelného svěráku. V konstrukci stolu jsou kotvící body pro osazení demontovatelné svěráku.</t>
  </si>
  <si>
    <t>Stůl dílenský 1300x750x700mm, nohy stolu z masivních kovových podnoží z profilu minimální rozměr 40x40x2 mm. Pracovní desky jsou z bukové spárovky o síle 40 mm a olejované přírodním olejem. Stoly jsou připraveny pro osazení demontovatelného svěráku. V konstrukci stolu jsou kotvící body pro osazení demontovatelné svěráku.</t>
  </si>
  <si>
    <t>Boční dokrytí kuchyňské sestavy</t>
  </si>
  <si>
    <t>Boční dokrytí kuchyňské sestavy, vyrobeno z LTD tl. Min 19 mm, rozměr mininmálně 1950x300 mm</t>
  </si>
  <si>
    <t xml:space="preserve">Skříň vysoká, spodní část 2x křídlové dveře, prostřední část otevřený regál, horní část 2x dveře včetně pevný sokl, ke kterému je připevněno vedení žebříku. Vedení je z trubky síly 38 mm, lakované práškovou barvou.  Rozměr minimálně  1200x3200x600 mm. Skříně jsou slepeny v korpusovém lisu - jsou dodávány k zákazníkovi ve složeném stavu. Korpus je dodáván smontovaný, lepený v lisu bez pohledových spojení, je vyroben z oboustranně laminovaných dřevotřískových desek tloušťky min. 19 mm. Záda z laminované dřevotřískové desky tloušťky min. 12 mm uchycené v drážce. Korpus osazen na nepohledových hranách ABS hranou tloušťky min. 1mm a na pohledových hranách ABS hranou tloušťky min. 2 mm. Hrany lepeny voděodolným PUR lepidlem, úchytky jsou celokovové, zamykání trojcestnými zámky. </t>
  </si>
  <si>
    <t>Skříň vysoká, spodní část 2x křídlové dveře, prostřední část otevřený regál, horní část 2x dveře včetně pevný sokl, ke kterému je připevněno vedení žebříku. Vedení je z trubky síly 38 mm, lakované práškovou barvou.  Rozměr minimálně 900x3200x600 mm. Skříně jsou slepeny v korpusovém lisu - jsou dodávány k zákazníkovi ve složeném stavu. Korpus je dodáván smontovaný, lepený v lisu bez pohledových spojení, je vyroben z oboustranně laminovaných dřevotřískových desek tloušťky min. 19 mm. Záda z laminované dřevotřískové desky tloušťky min. 12 mm uchycené v drážce. Korpus osazen na nepohledových hranách ABS hranou tloušťky min. 1mm a na pohledových hranách ABS hranou tloušťky min. 2 mm. Hrany lepeny voděodolným PUR lepidlem, úchytky jsou celokovové, zamykání trojcestnými zámky.  Záruka min. 5 let.</t>
  </si>
  <si>
    <t xml:space="preserve">Skříň horní závěsná,2x dveře, policová.  Rozměr 1000x500x320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min. 1mm a na pohledových hranách ABS hranou tloušťky min. 2 mm. Hrany lepeny voděodolným PUR lepidlem. </t>
  </si>
  <si>
    <t xml:space="preserve">Skříň horní závěsná, dveře, policová.  Rozměr 650x500x320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min. 1mm a na pohledových hranách ABS hranou tloušťky min. 2 mm. Hrany lepeny voděodolným PUR lepidlem. </t>
  </si>
  <si>
    <t xml:space="preserve">Skříň 2 dvéřová uzamykatelná, policová, 800x2000x600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min. 1mm a na pohledových hranách ABS hranou tloušťky min. 2 mm. Hrany lepeny voděodolným PUR lepidlem. 
</t>
  </si>
  <si>
    <t xml:space="preserve">Skříň otevřený regál, policová, rozměr minimálně 600x1200x400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min. 1mm a na pohledových hranách ABS hranou tloušťky min. 2 mm. Hrany lepeny voděodolným PUR lepidlem. 
</t>
  </si>
  <si>
    <t xml:space="preserve">Skříň, dvířka, policová. Kuchyňská skřínka horní. Rozměr minimálně 800x500x320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min. 1mm a na pohledových hranách ABS hranou tloušťky min. 2 mm. Hrany lepeny voděodolným PUR lepidlem. 
</t>
  </si>
  <si>
    <t xml:space="preserve">Skříň, dvířka, policová. Kuchyňská skřínka horní. Rozměr 600x500x320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min. 1mm a na pohledových hranách ABS hranou tloušťky min. 2 mm. Hrany lepeny voděodolným PUR lepidlem. 
</t>
  </si>
  <si>
    <t xml:space="preserve">Skříň, dvířka, policová. Kuchyňská skřínka horní. Rozměr 1000x500x320 mm. Korpus je lepený, ne šroubovaný, vyroben je z oboustranně laminovaných dřevotřískových desek tloušťky min. 19 mm. Záda  z laminované dřevotřískové desky tloušťky min. 12 mm uchycené v drážce. Korpus osazen na nepohledových hranách ABS hranou tloušťky min. 1mm a na pohledových hranách ABS hranou tloušťky min. 2 mm. Hrany lepeny voděodolným PUR lepidlem. 
</t>
  </si>
  <si>
    <t xml:space="preserve">Žákovský stůl, stohovatelný do 10 kusů na sebe, stůl je ve variantě pojízdný případně nepojízdný, výběr dle investora. Rozměr 750x500mm. Předpokládaná výška 760 mm. Konstrukce z ocelové trubky průměru 38 mm, síly stěny min. 2 mm. Deska stolu je z oboustranně laminované dřevotřískové desky HPL laminátem tl. minimálně 1,5 mm o celkově tloušťce minimálně 25 mm, ABS hrany o tloušťce min. 5 mm jsou lepeny voděodolným polyuretanovým lepidlem. </t>
  </si>
  <si>
    <t xml:space="preserve">Příslušentství pro perfopanel, souhrn držáků na šroubováky, klíče, kleště, misky pro spojovací materiál. Jedná se o kovové úchytky do perfopanelu, sloužící jako držáky nářadí. Od každého držáku minimální počet 4 ks. Součástí dodávky jsou plastové zásobníky pro uložení spojovacího materiálu. </t>
  </si>
  <si>
    <t xml:space="preserve">Nástavec skříňový, 2x křídlové dveře. Rozměr minimálně 800x800x600 mm. Pevný sokl, ke kterému je připevněno vedení žebříku. Vedení je z trubky síly 38 mm, lakované práškovou barvou. Korpus je dodáván smontovaný, lepený v lisu bez pohledových spojení, je vyroben z oboustranně laminovaných dřevotřískových desek tloušťky min. 19 mm. Záda z laminované dřevotřískové desky tloušťky min. 12 mm uchycené v drážce. Korpus osazen na nepohledových hranách ABS hranou tloušťky min. 1mm a na pohledových hranách ABS hranou tloušťky min. 2 mm. Hrany lepeny voděodolným PUR lepidlem, úchytky jsou celokovové, zamykání trojcestnými zámky.  </t>
  </si>
  <si>
    <t xml:space="preserve">Spodní dřezová skříňka, 2x dveře. Rozměr minimálně 1000x860x560 mm. 1x dvoudřez + vodovodní páková baterie. Korpus je lepený, ne šroubovaný, vyroben je z oboustranně laminovaných dřevotřískových desek tloušťky min. 19 mm. Korpus osazen na nepohledových hranách ABS hranou tloušťky min. 1mm a na pohledových hranách ABS hranou tloušťky min. 2 mm. Hrany lepeny voděodolným PUR lepidlem. Včetně pracovní desky tl. min. 23,6 mm. Výška včetně pracovní desky.  
</t>
  </si>
  <si>
    <t xml:space="preserve">Spodní skříňka zásuvková. Rozměr 600x860x560 mm.  Korpus je lepený, ne šroubovaný, vyroben je z oboustranně laminovaných dřevotřískových desek tloušťky min. 19 mm. Korpus osazen na nepohledových hranách ABS hranou tloušťky min. 1mm a na pohledových hranách ABS hranou tloušťky min. 2 mm. Hrany lepeny voděodolným PUR lepidlem. Včetně pracovní desky tl. min. 23,6 mm. Výška včetně pracovní desky.  </t>
  </si>
  <si>
    <t xml:space="preserve">Skříň pro vestavnou troubu se zásuvkou. Rozměr 600x860x560 mm. Korpus je lepený, ne šroubovaný, vyroben je z oboustranně laminovaných dřevotřískových desek tloušťky min. 19 mm. Korpus osazen na nepohledových hranách ABS hranou tloušťky min. 1mm a na pohledových hranách ABS hranou tloušťky min. 2 mm. Hrany lepeny voděodolným PUR lepidlem. Včetně pracovní desky tl. min. 23,6 mm. Výška včetně pracovní desky.  </t>
  </si>
  <si>
    <t xml:space="preserve">Skříň pro vestavnou myčku, včetně dokrytí pro rozvod vody a elektra. Rozměr minimálně 600x860x560 mm.  Korpus je lepený, ne šroubovaný, vyroben je z oboustranně laminovaných dřevotřískových desek tloušťky min. 19 mm. Korpus osazen na nepohledových hranách ABS hranou tloušťky min. 1mm a na pohledových hranách ABS hranou tloušťky min. 2 mm. Hrany lepeny voděodolným PUR lepidlem. Včetně pracovní desky tl. min. 23,6 mm. Výška včetně pracovní desky.  </t>
  </si>
  <si>
    <t xml:space="preserve">Spodní skříňka 2x dveře. Rozměr 800x860x560 mm.  Korpus je lepený, ne šroubovaný, vyroben je z oboustranně laminovaných dřevotřískových desek tloušťky min. 19 mm. Korpus osazen na nepohledových hranách ABS hranou tloušťky min. 1mm a na pohledových hranách ABS hranou tloušťky min. 2 mm. Hrany lepeny voděodolným PUR lepidlem. Včetně pracovní desky tl. min. 23,6 mm. Výška včetně pracovní desky.  </t>
  </si>
  <si>
    <t xml:space="preserve">Spodní skříňka zásuvková. Rozměr 800x860x560 mm.  Korpus je lepený, ne šroubovaný, vyroben je z oboustranně laminovaných dřevotřískových desek tloušťky min. 19 mm. Korpus osazen na nepohledových hranách ABS hranou tloušťky min. 1mm a na pohledových hranách ABS hranou tloušťky min. 2 mm. Hrany lepeny voděodolným PUR lepidlem. Včetně pracovní desky tl. min. 23,6 mm. Výška včetně pracovní desky.  </t>
  </si>
  <si>
    <t xml:space="preserve">Spodní skříňka 2x dveře. Rozměr 1000x860x560 mm.  Korpus je lepený, ne šroubovaný, vyroben je z oboustranně laminovaných dřevotřískových desek tloušťky min. 19 mm. Korpus osazen na nepohledových hranách ABS hranou tloušťky min. 1mm a na pohledových hranách ABS hranou tloušťky min. 2 mm. Hrany lepeny voděodolným PUR lepidlem. Včetně pracovní desky tl. min. 23,6 mm. Výška včetně pracovní desky. </t>
  </si>
  <si>
    <t>Židle je vyrobena z kovové pružné konstrukce a plastového skořepinového sedáku. Židle je stohovatelná min. 5 ks na sebe nebo min. 14 na kovový stojan. Konstrukce je ohýbána z kovového profilu o průřezu: 22 mm trubka  s minimální tloušťkou stěny 2,5mm. Konstrukce je povrchově ošetřena práškovým vypalovacím lakem v odstínu RAL. Židli tvoří jednodílný sedák s opěrákem, který má otvor v opěradle pro jednoduché uchopení. Plast je polypropylenový, se vzduchovým polštářem, snadno omyvatelný, s jemnou strukturou bez horní perforace a drážek. Certifikováno dle EU ČSN EN 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</si>
</sst>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B1B1F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4" fontId="5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44" fontId="5" fillId="0" borderId="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4" fontId="5" fillId="2" borderId="18" xfId="0" applyNumberFormat="1" applyFont="1" applyFill="1" applyBorder="1" applyAlignment="1" applyProtection="1">
      <alignment horizontal="right" vertical="center"/>
      <protection locked="0"/>
    </xf>
    <xf numFmtId="44" fontId="5" fillId="0" borderId="19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right" vertical="center"/>
    </xf>
    <xf numFmtId="44" fontId="6" fillId="0" borderId="10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44" fontId="0" fillId="0" borderId="0" xfId="0" applyNumberFormat="1" applyAlignment="1" applyProtection="1">
      <alignment vertical="center"/>
      <protection locked="0"/>
    </xf>
    <xf numFmtId="44" fontId="0" fillId="0" borderId="0" xfId="0" applyNumberFormat="1"/>
    <xf numFmtId="0" fontId="0" fillId="0" borderId="0" xfId="0" applyAlignment="1">
      <alignment horizontal="center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</xf>
    <xf numFmtId="44" fontId="5" fillId="2" borderId="9" xfId="0" applyNumberFormat="1" applyFont="1" applyFill="1" applyBorder="1" applyAlignment="1" applyProtection="1">
      <alignment horizontal="right" vertical="center"/>
      <protection locked="0"/>
    </xf>
    <xf numFmtId="44" fontId="5" fillId="0" borderId="10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44" fontId="6" fillId="0" borderId="2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 shrinkToFit="1"/>
    </xf>
    <xf numFmtId="0" fontId="4" fillId="0" borderId="9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44" fontId="5" fillId="4" borderId="5" xfId="0" applyNumberFormat="1" applyFont="1" applyFill="1" applyBorder="1" applyAlignment="1" applyProtection="1">
      <alignment horizontal="right" vertical="center"/>
      <protection locked="0"/>
    </xf>
    <xf numFmtId="0" fontId="10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44" fontId="5" fillId="4" borderId="18" xfId="0" applyNumberFormat="1" applyFont="1" applyFill="1" applyBorder="1" applyAlignment="1" applyProtection="1">
      <alignment horizontal="right" vertical="center"/>
      <protection locked="0"/>
    </xf>
    <xf numFmtId="44" fontId="5" fillId="4" borderId="19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 wrapText="1"/>
    </xf>
    <xf numFmtId="44" fontId="5" fillId="4" borderId="6" xfId="0" applyNumberFormat="1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44" fontId="5" fillId="4" borderId="9" xfId="0" applyNumberFormat="1" applyFont="1" applyFill="1" applyBorder="1" applyAlignment="1" applyProtection="1">
      <alignment horizontal="right" vertical="center"/>
      <protection locked="0"/>
    </xf>
    <xf numFmtId="44" fontId="5" fillId="4" borderId="10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wrapText="1"/>
    </xf>
    <xf numFmtId="0" fontId="4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6" fillId="0" borderId="0" xfId="0" applyFont="1" applyAlignment="1" applyProtection="1">
      <alignment horizontal="right"/>
      <protection locked="0"/>
    </xf>
    <xf numFmtId="44" fontId="6" fillId="0" borderId="25" xfId="0" applyNumberFormat="1" applyFont="1" applyBorder="1" applyAlignment="1">
      <alignment horizontal="right" vertical="center"/>
    </xf>
    <xf numFmtId="44" fontId="6" fillId="0" borderId="26" xfId="0" applyNumberFormat="1" applyFont="1" applyBorder="1" applyAlignment="1">
      <alignment horizontal="right" vertical="center"/>
    </xf>
    <xf numFmtId="44" fontId="6" fillId="0" borderId="27" xfId="0" applyNumberFormat="1" applyFont="1" applyBorder="1" applyAlignment="1">
      <alignment horizontal="right" vertical="center"/>
    </xf>
    <xf numFmtId="0" fontId="10" fillId="4" borderId="5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left"/>
      <protection locked="0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7DB3-F004-4595-8830-5E931FE5A39E}">
  <dimension ref="A1:K15"/>
  <sheetViews>
    <sheetView workbookViewId="0">
      <selection activeCell="B2" sqref="B2:D2"/>
    </sheetView>
  </sheetViews>
  <sheetFormatPr defaultRowHeight="15" x14ac:dyDescent="0.25"/>
  <cols>
    <col min="2" max="2" width="7.85546875" customWidth="1"/>
    <col min="3" max="3" width="57.42578125" customWidth="1"/>
    <col min="4" max="4" width="15.85546875" customWidth="1"/>
    <col min="5" max="5" width="19.7109375" bestFit="1" customWidth="1"/>
    <col min="6" max="6" width="11.85546875" bestFit="1" customWidth="1"/>
  </cols>
  <sheetData>
    <row r="1" spans="1:11" ht="15.75" thickBot="1" x14ac:dyDescent="0.3">
      <c r="A1" s="1"/>
      <c r="B1" s="1"/>
      <c r="C1" s="1"/>
      <c r="D1" s="1"/>
      <c r="E1" s="1"/>
    </row>
    <row r="2" spans="1:11" ht="27" thickBot="1" x14ac:dyDescent="0.3">
      <c r="A2" s="1"/>
      <c r="B2" s="74" t="s">
        <v>38</v>
      </c>
      <c r="C2" s="75"/>
      <c r="D2" s="76"/>
      <c r="E2" s="1"/>
    </row>
    <row r="3" spans="1:11" ht="15.75" thickBot="1" x14ac:dyDescent="0.3">
      <c r="A3" s="1"/>
      <c r="B3" s="17"/>
      <c r="C3" s="22"/>
      <c r="D3" s="18"/>
      <c r="E3" s="22"/>
      <c r="F3" s="2"/>
    </row>
    <row r="4" spans="1:11" ht="29.25" thickBot="1" x14ac:dyDescent="0.3">
      <c r="A4" s="1"/>
      <c r="B4" s="3" t="s">
        <v>0</v>
      </c>
      <c r="C4" s="4"/>
      <c r="D4" s="19" t="s">
        <v>5</v>
      </c>
      <c r="E4" s="31"/>
    </row>
    <row r="5" spans="1:11" s="7" customFormat="1" ht="15.75" x14ac:dyDescent="0.25">
      <c r="A5" s="6"/>
      <c r="B5" s="77"/>
      <c r="C5" s="78"/>
      <c r="D5" s="79"/>
      <c r="E5" s="6"/>
    </row>
    <row r="6" spans="1:11" ht="21" x14ac:dyDescent="0.25">
      <c r="A6" s="1"/>
      <c r="B6" s="10">
        <v>1</v>
      </c>
      <c r="C6" s="66" t="s">
        <v>39</v>
      </c>
      <c r="D6" s="29">
        <f>'učebna IT'!G11</f>
        <v>0</v>
      </c>
      <c r="E6" s="32"/>
      <c r="F6" s="33"/>
      <c r="G6" s="8"/>
      <c r="K6" s="34"/>
    </row>
    <row r="7" spans="1:11" ht="21" x14ac:dyDescent="0.25">
      <c r="A7" s="1"/>
      <c r="B7" s="10">
        <v>2</v>
      </c>
      <c r="C7" s="66" t="s">
        <v>20</v>
      </c>
      <c r="D7" s="29">
        <f>Polytechnika!G20</f>
        <v>0</v>
      </c>
      <c r="E7" s="32"/>
      <c r="F7" s="33"/>
      <c r="G7" s="8"/>
      <c r="K7" s="34"/>
    </row>
    <row r="8" spans="1:11" ht="21" x14ac:dyDescent="0.25">
      <c r="A8" s="1"/>
      <c r="B8" s="10">
        <v>3</v>
      </c>
      <c r="C8" s="67" t="s">
        <v>19</v>
      </c>
      <c r="D8" s="29">
        <f>'Cvičná kuchyně'!G22</f>
        <v>0</v>
      </c>
      <c r="E8" s="32"/>
      <c r="F8" s="33"/>
      <c r="G8" s="8"/>
    </row>
    <row r="9" spans="1:11" x14ac:dyDescent="0.25">
      <c r="A9" s="1"/>
      <c r="B9" s="1"/>
      <c r="C9" s="68" t="s">
        <v>6</v>
      </c>
      <c r="D9" s="69">
        <f>SUM(D6:D8)</f>
        <v>0</v>
      </c>
      <c r="E9" s="1"/>
    </row>
    <row r="10" spans="1:11" x14ac:dyDescent="0.25">
      <c r="A10" s="1"/>
      <c r="B10" s="1"/>
      <c r="C10" s="68" t="s">
        <v>7</v>
      </c>
      <c r="D10" s="70">
        <f>D9*0.21</f>
        <v>0</v>
      </c>
      <c r="E10" s="1"/>
    </row>
    <row r="11" spans="1:11" ht="15.75" thickBot="1" x14ac:dyDescent="0.3">
      <c r="A11" s="1"/>
      <c r="B11" s="1"/>
      <c r="C11" s="68" t="s">
        <v>8</v>
      </c>
      <c r="D11" s="71">
        <f>SUM(D9:D10)</f>
        <v>0</v>
      </c>
      <c r="E11" s="1"/>
    </row>
    <row r="12" spans="1:11" x14ac:dyDescent="0.25">
      <c r="A12" s="1"/>
      <c r="B12" s="1"/>
      <c r="C12" s="1"/>
      <c r="D12" s="1"/>
      <c r="E12" s="1"/>
    </row>
    <row r="13" spans="1:11" x14ac:dyDescent="0.25">
      <c r="A13" s="1"/>
      <c r="B13" s="1"/>
      <c r="C13" s="1"/>
    </row>
    <row r="14" spans="1:11" x14ac:dyDescent="0.25">
      <c r="A14" s="1"/>
      <c r="B14" s="1"/>
      <c r="C14" s="1"/>
    </row>
    <row r="15" spans="1:11" x14ac:dyDescent="0.25">
      <c r="A15" s="1"/>
      <c r="B15" s="1"/>
      <c r="C15" s="1"/>
    </row>
  </sheetData>
  <mergeCells count="2">
    <mergeCell ref="B2:D2"/>
    <mergeCell ref="B5:D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4A235-28F0-4178-86F4-3D978269CD2A}">
  <dimension ref="A1:M17"/>
  <sheetViews>
    <sheetView tabSelected="1" topLeftCell="A3" zoomScale="85" zoomScaleNormal="85" workbookViewId="0">
      <selection activeCell="D7" sqref="D7"/>
    </sheetView>
  </sheetViews>
  <sheetFormatPr defaultRowHeight="15" x14ac:dyDescent="0.25"/>
  <cols>
    <col min="2" max="2" width="7.85546875" customWidth="1"/>
    <col min="3" max="3" width="21.85546875" customWidth="1"/>
    <col min="4" max="4" width="107.140625" customWidth="1"/>
    <col min="5" max="5" width="7.85546875" customWidth="1"/>
    <col min="6" max="7" width="15.85546875" customWidth="1"/>
    <col min="8" max="8" width="11.8554687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</row>
    <row r="2" spans="1:13" ht="27" thickBot="1" x14ac:dyDescent="0.3">
      <c r="A2" s="1"/>
      <c r="B2" s="74" t="s">
        <v>16</v>
      </c>
      <c r="C2" s="75"/>
      <c r="D2" s="75"/>
      <c r="E2" s="75"/>
      <c r="F2" s="75"/>
      <c r="G2" s="76"/>
    </row>
    <row r="3" spans="1:13" ht="15.75" thickBot="1" x14ac:dyDescent="0.3">
      <c r="A3" s="1"/>
      <c r="B3" s="17"/>
      <c r="C3" s="22"/>
      <c r="D3" s="22"/>
      <c r="E3" s="22"/>
      <c r="F3" s="22"/>
      <c r="G3" s="18"/>
      <c r="H3" s="2"/>
    </row>
    <row r="4" spans="1:13" ht="29.25" thickBot="1" x14ac:dyDescent="0.3">
      <c r="A4" s="1"/>
      <c r="B4" s="3" t="s">
        <v>0</v>
      </c>
      <c r="C4" s="4" t="s">
        <v>1</v>
      </c>
      <c r="D4" s="4" t="s">
        <v>2</v>
      </c>
      <c r="E4" s="5" t="s">
        <v>3</v>
      </c>
      <c r="F4" s="15" t="s">
        <v>4</v>
      </c>
      <c r="G4" s="19" t="s">
        <v>5</v>
      </c>
    </row>
    <row r="5" spans="1:13" s="7" customFormat="1" ht="16.5" thickBot="1" x14ac:dyDescent="0.3">
      <c r="A5" s="6"/>
      <c r="B5" s="77"/>
      <c r="C5" s="78"/>
      <c r="D5" s="78"/>
      <c r="E5" s="78"/>
      <c r="F5" s="78"/>
      <c r="G5" s="79"/>
    </row>
    <row r="6" spans="1:13" ht="108" customHeight="1" x14ac:dyDescent="0.25">
      <c r="A6" s="1"/>
      <c r="B6" s="23">
        <v>1</v>
      </c>
      <c r="C6" s="24" t="s">
        <v>12</v>
      </c>
      <c r="D6" s="44" t="s">
        <v>56</v>
      </c>
      <c r="E6" s="25">
        <v>20</v>
      </c>
      <c r="F6" s="26"/>
      <c r="G6" s="27">
        <f>E6*F6</f>
        <v>0</v>
      </c>
      <c r="H6" s="33"/>
      <c r="I6" s="8"/>
      <c r="M6" s="34"/>
    </row>
    <row r="7" spans="1:13" ht="105" customHeight="1" x14ac:dyDescent="0.25">
      <c r="A7" s="1"/>
      <c r="B7" s="10">
        <v>2</v>
      </c>
      <c r="C7" s="11" t="s">
        <v>11</v>
      </c>
      <c r="D7" s="43" t="s">
        <v>66</v>
      </c>
      <c r="E7" s="9">
        <v>20</v>
      </c>
      <c r="F7" s="16"/>
      <c r="G7" s="20">
        <f t="shared" ref="G7:G10" si="0">E7*F7</f>
        <v>0</v>
      </c>
      <c r="H7" s="33"/>
      <c r="I7" s="8"/>
    </row>
    <row r="8" spans="1:13" ht="89.25" x14ac:dyDescent="0.25">
      <c r="A8" s="1"/>
      <c r="B8" s="10">
        <v>3</v>
      </c>
      <c r="C8" s="11" t="s">
        <v>31</v>
      </c>
      <c r="D8" s="64" t="s">
        <v>47</v>
      </c>
      <c r="E8" s="9">
        <v>1</v>
      </c>
      <c r="F8" s="16"/>
      <c r="G8" s="20">
        <f t="shared" si="0"/>
        <v>0</v>
      </c>
      <c r="I8" s="8"/>
    </row>
    <row r="9" spans="1:13" ht="89.25" x14ac:dyDescent="0.25">
      <c r="A9" s="1"/>
      <c r="B9" s="10">
        <v>4</v>
      </c>
      <c r="C9" s="11" t="s">
        <v>31</v>
      </c>
      <c r="D9" s="64" t="s">
        <v>48</v>
      </c>
      <c r="E9" s="9">
        <v>1</v>
      </c>
      <c r="F9" s="16"/>
      <c r="G9" s="20">
        <f t="shared" si="0"/>
        <v>0</v>
      </c>
      <c r="I9" s="8"/>
    </row>
    <row r="10" spans="1:13" ht="26.25" thickBot="1" x14ac:dyDescent="0.3">
      <c r="A10" s="1"/>
      <c r="B10" s="21">
        <v>5</v>
      </c>
      <c r="C10" s="45" t="s">
        <v>9</v>
      </c>
      <c r="D10" s="41" t="s">
        <v>18</v>
      </c>
      <c r="E10" s="36">
        <v>2</v>
      </c>
      <c r="F10" s="37"/>
      <c r="G10" s="38">
        <f t="shared" si="0"/>
        <v>0</v>
      </c>
      <c r="I10" s="8"/>
    </row>
    <row r="11" spans="1:13" x14ac:dyDescent="0.25">
      <c r="A11" s="1"/>
      <c r="B11" s="1"/>
      <c r="C11" s="13"/>
      <c r="D11" s="13"/>
      <c r="E11" s="85" t="s">
        <v>6</v>
      </c>
      <c r="F11" s="86"/>
      <c r="G11" s="42">
        <f>SUM(G6:G10)</f>
        <v>0</v>
      </c>
    </row>
    <row r="12" spans="1:13" x14ac:dyDescent="0.25">
      <c r="A12" s="1"/>
      <c r="B12" s="1"/>
      <c r="C12" s="13"/>
      <c r="D12" s="13"/>
      <c r="E12" s="80" t="s">
        <v>7</v>
      </c>
      <c r="F12" s="81"/>
      <c r="G12" s="29">
        <f>G11*0.21</f>
        <v>0</v>
      </c>
    </row>
    <row r="13" spans="1:13" ht="15.75" thickBot="1" x14ac:dyDescent="0.3">
      <c r="A13" s="1"/>
      <c r="B13" s="1"/>
      <c r="C13" s="13"/>
      <c r="D13" s="13"/>
      <c r="E13" s="82" t="s">
        <v>8</v>
      </c>
      <c r="F13" s="83"/>
      <c r="G13" s="30">
        <f>SUM(G11:G12)</f>
        <v>0</v>
      </c>
    </row>
    <row r="14" spans="1:13" x14ac:dyDescent="0.25">
      <c r="A14" s="1"/>
      <c r="B14" s="1"/>
      <c r="C14" s="1"/>
      <c r="D14" s="1"/>
      <c r="E14" s="1"/>
      <c r="F14" s="1"/>
      <c r="G14" s="1"/>
    </row>
    <row r="15" spans="1:13" x14ac:dyDescent="0.25">
      <c r="A15" s="1"/>
      <c r="B15" s="1"/>
      <c r="C15" s="1"/>
      <c r="D15" s="14"/>
      <c r="E15" s="84"/>
      <c r="F15" s="84"/>
      <c r="G15" s="84"/>
    </row>
    <row r="16" spans="1:13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</sheetData>
  <mergeCells count="6">
    <mergeCell ref="E12:F12"/>
    <mergeCell ref="E13:F13"/>
    <mergeCell ref="E15:G15"/>
    <mergeCell ref="B2:G2"/>
    <mergeCell ref="B5:G5"/>
    <mergeCell ref="E11:F1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793D-0A85-4201-BAAD-1A125661B346}">
  <sheetPr>
    <pageSetUpPr fitToPage="1"/>
  </sheetPr>
  <dimension ref="A1:N26"/>
  <sheetViews>
    <sheetView topLeftCell="A8" zoomScaleNormal="100" workbookViewId="0">
      <selection activeCell="B2" sqref="B2:G2"/>
    </sheetView>
  </sheetViews>
  <sheetFormatPr defaultRowHeight="15" x14ac:dyDescent="0.25"/>
  <cols>
    <col min="2" max="2" width="7.85546875" customWidth="1"/>
    <col min="3" max="3" width="21.85546875" customWidth="1"/>
    <col min="4" max="4" width="107.140625" customWidth="1"/>
    <col min="5" max="5" width="7.85546875" customWidth="1"/>
    <col min="6" max="7" width="15.85546875" customWidth="1"/>
    <col min="8" max="8" width="19.7109375" bestFit="1" customWidth="1"/>
    <col min="9" max="9" width="11.85546875" bestFit="1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</row>
    <row r="2" spans="1:14" ht="27" thickBot="1" x14ac:dyDescent="0.3">
      <c r="A2" s="1"/>
      <c r="B2" s="74" t="s">
        <v>20</v>
      </c>
      <c r="C2" s="75"/>
      <c r="D2" s="75"/>
      <c r="E2" s="75"/>
      <c r="F2" s="75"/>
      <c r="G2" s="76"/>
      <c r="H2" s="1"/>
    </row>
    <row r="3" spans="1:14" ht="15.75" thickBot="1" x14ac:dyDescent="0.3">
      <c r="A3" s="1"/>
      <c r="B3" s="22"/>
      <c r="C3" s="22"/>
      <c r="D3" s="22"/>
      <c r="E3" s="22"/>
      <c r="F3" s="22"/>
      <c r="G3" s="22"/>
      <c r="H3" s="22"/>
      <c r="I3" s="2"/>
    </row>
    <row r="4" spans="1:14" ht="29.25" thickBot="1" x14ac:dyDescent="0.3">
      <c r="A4" s="1"/>
      <c r="B4" s="3" t="s">
        <v>0</v>
      </c>
      <c r="C4" s="4" t="s">
        <v>1</v>
      </c>
      <c r="D4" s="4" t="s">
        <v>2</v>
      </c>
      <c r="E4" s="5" t="s">
        <v>3</v>
      </c>
      <c r="F4" s="15" t="s">
        <v>4</v>
      </c>
      <c r="G4" s="35" t="s">
        <v>5</v>
      </c>
      <c r="H4" s="31"/>
    </row>
    <row r="5" spans="1:14" s="7" customFormat="1" ht="16.5" thickBot="1" x14ac:dyDescent="0.3">
      <c r="A5" s="6"/>
      <c r="B5" s="77"/>
      <c r="C5" s="78"/>
      <c r="D5" s="78"/>
      <c r="E5" s="78"/>
      <c r="F5" s="78"/>
      <c r="G5" s="78"/>
      <c r="H5" s="6"/>
    </row>
    <row r="6" spans="1:14" ht="39" x14ac:dyDescent="0.25">
      <c r="A6" s="1"/>
      <c r="B6" s="23">
        <v>1</v>
      </c>
      <c r="C6" s="24" t="s">
        <v>24</v>
      </c>
      <c r="D6" s="63" t="s">
        <v>43</v>
      </c>
      <c r="E6" s="25">
        <v>4</v>
      </c>
      <c r="F6" s="26"/>
      <c r="G6" s="27">
        <f>E6*F6</f>
        <v>0</v>
      </c>
      <c r="H6" s="32"/>
      <c r="I6" s="33"/>
      <c r="J6" s="8"/>
      <c r="N6" s="34"/>
    </row>
    <row r="7" spans="1:14" ht="38.25" x14ac:dyDescent="0.25">
      <c r="A7" s="1"/>
      <c r="B7" s="10">
        <v>2</v>
      </c>
      <c r="C7" s="28" t="s">
        <v>24</v>
      </c>
      <c r="D7" s="12" t="s">
        <v>44</v>
      </c>
      <c r="E7" s="9">
        <v>1</v>
      </c>
      <c r="F7" s="16"/>
      <c r="G7" s="20">
        <f t="shared" ref="G7:G19" si="0">E7*F7</f>
        <v>0</v>
      </c>
      <c r="H7" s="32"/>
      <c r="I7" s="33"/>
      <c r="J7" s="8"/>
    </row>
    <row r="8" spans="1:14" ht="51" x14ac:dyDescent="0.25">
      <c r="A8" s="1"/>
      <c r="B8" s="10">
        <v>3</v>
      </c>
      <c r="C8" s="11" t="s">
        <v>25</v>
      </c>
      <c r="D8" s="65" t="s">
        <v>49</v>
      </c>
      <c r="E8" s="9">
        <v>8</v>
      </c>
      <c r="F8" s="16"/>
      <c r="G8" s="20">
        <f t="shared" si="0"/>
        <v>0</v>
      </c>
      <c r="H8" s="32"/>
      <c r="I8" s="33"/>
      <c r="J8" s="8"/>
    </row>
    <row r="9" spans="1:14" ht="51" x14ac:dyDescent="0.25">
      <c r="A9" s="1"/>
      <c r="B9" s="10">
        <v>4</v>
      </c>
      <c r="C9" s="11" t="s">
        <v>25</v>
      </c>
      <c r="D9" s="65" t="s">
        <v>50</v>
      </c>
      <c r="E9" s="9">
        <v>2</v>
      </c>
      <c r="F9" s="16"/>
      <c r="G9" s="20">
        <f t="shared" si="0"/>
        <v>0</v>
      </c>
      <c r="H9" s="32"/>
      <c r="I9" s="33"/>
      <c r="J9" s="8"/>
    </row>
    <row r="10" spans="1:14" x14ac:dyDescent="0.25">
      <c r="A10" s="1"/>
      <c r="B10" s="10">
        <v>5</v>
      </c>
      <c r="C10" s="11" t="s">
        <v>17</v>
      </c>
      <c r="D10" s="65" t="s">
        <v>34</v>
      </c>
      <c r="E10" s="9">
        <v>1</v>
      </c>
      <c r="F10" s="16"/>
      <c r="G10" s="20">
        <f t="shared" si="0"/>
        <v>0</v>
      </c>
      <c r="H10" s="32"/>
      <c r="I10" s="33"/>
      <c r="J10" s="8"/>
    </row>
    <row r="11" spans="1:14" ht="33" customHeight="1" x14ac:dyDescent="0.25">
      <c r="A11" s="1"/>
      <c r="B11" s="10">
        <v>6</v>
      </c>
      <c r="C11" s="11" t="s">
        <v>33</v>
      </c>
      <c r="D11" s="65" t="s">
        <v>41</v>
      </c>
      <c r="E11" s="9">
        <v>1</v>
      </c>
      <c r="F11" s="16"/>
      <c r="G11" s="20">
        <f t="shared" si="0"/>
        <v>0</v>
      </c>
      <c r="H11" s="32"/>
      <c r="I11" s="33"/>
      <c r="J11" s="8"/>
    </row>
    <row r="12" spans="1:14" ht="33" customHeight="1" x14ac:dyDescent="0.25">
      <c r="A12" s="1"/>
      <c r="B12" s="10">
        <v>7</v>
      </c>
      <c r="C12" s="11" t="s">
        <v>42</v>
      </c>
      <c r="D12" s="65" t="s">
        <v>57</v>
      </c>
      <c r="E12" s="9">
        <v>1</v>
      </c>
      <c r="F12" s="16"/>
      <c r="G12" s="20">
        <f t="shared" si="0"/>
        <v>0</v>
      </c>
      <c r="H12" s="32"/>
      <c r="I12" s="33"/>
      <c r="J12" s="8"/>
    </row>
    <row r="13" spans="1:14" ht="63.75" x14ac:dyDescent="0.25">
      <c r="A13" s="1"/>
      <c r="B13" s="10">
        <v>8</v>
      </c>
      <c r="C13" s="11" t="s">
        <v>10</v>
      </c>
      <c r="D13" s="39" t="s">
        <v>51</v>
      </c>
      <c r="E13" s="9">
        <v>3</v>
      </c>
      <c r="F13" s="16"/>
      <c r="G13" s="20">
        <f t="shared" si="0"/>
        <v>0</v>
      </c>
      <c r="H13" s="32"/>
      <c r="I13" s="33"/>
      <c r="J13" s="8"/>
    </row>
    <row r="14" spans="1:14" ht="76.5" x14ac:dyDescent="0.25">
      <c r="A14" s="1"/>
      <c r="B14" s="10">
        <v>9</v>
      </c>
      <c r="C14" s="11" t="s">
        <v>10</v>
      </c>
      <c r="D14" s="43" t="s">
        <v>58</v>
      </c>
      <c r="E14" s="9">
        <v>3</v>
      </c>
      <c r="F14" s="16"/>
      <c r="G14" s="20">
        <f t="shared" si="0"/>
        <v>0</v>
      </c>
      <c r="H14" s="32"/>
      <c r="I14" s="33"/>
      <c r="J14" s="8"/>
    </row>
    <row r="15" spans="1:14" ht="63.75" x14ac:dyDescent="0.25">
      <c r="A15" s="1"/>
      <c r="B15" s="10">
        <v>10</v>
      </c>
      <c r="C15" s="11" t="s">
        <v>10</v>
      </c>
      <c r="D15" s="39" t="s">
        <v>52</v>
      </c>
      <c r="E15" s="9">
        <v>1</v>
      </c>
      <c r="F15" s="16"/>
      <c r="G15" s="20">
        <f t="shared" si="0"/>
        <v>0</v>
      </c>
      <c r="H15" s="32"/>
      <c r="J15" s="8"/>
    </row>
    <row r="16" spans="1:14" ht="25.5" x14ac:dyDescent="0.25">
      <c r="A16" s="1"/>
      <c r="B16" s="10">
        <v>11</v>
      </c>
      <c r="C16" s="11" t="s">
        <v>36</v>
      </c>
      <c r="D16" s="39" t="s">
        <v>40</v>
      </c>
      <c r="E16" s="9">
        <v>15</v>
      </c>
      <c r="F16" s="16"/>
      <c r="G16" s="20">
        <f t="shared" si="0"/>
        <v>0</v>
      </c>
      <c r="H16" s="32"/>
      <c r="J16" s="8"/>
    </row>
    <row r="17" spans="1:10" ht="25.5" x14ac:dyDescent="0.25">
      <c r="A17" s="1"/>
      <c r="B17" s="10">
        <v>12</v>
      </c>
      <c r="C17" s="11" t="s">
        <v>26</v>
      </c>
      <c r="D17" s="43" t="s">
        <v>32</v>
      </c>
      <c r="E17" s="9">
        <v>1</v>
      </c>
      <c r="F17" s="16"/>
      <c r="G17" s="20">
        <f t="shared" si="0"/>
        <v>0</v>
      </c>
      <c r="H17" s="32"/>
      <c r="J17" s="8"/>
    </row>
    <row r="18" spans="1:10" x14ac:dyDescent="0.25">
      <c r="A18" s="1"/>
      <c r="B18" s="10">
        <v>13</v>
      </c>
      <c r="C18" s="11" t="s">
        <v>27</v>
      </c>
      <c r="D18" s="39" t="s">
        <v>28</v>
      </c>
      <c r="E18" s="9">
        <v>2</v>
      </c>
      <c r="F18" s="16"/>
      <c r="G18" s="20">
        <f t="shared" si="0"/>
        <v>0</v>
      </c>
      <c r="H18" s="32"/>
      <c r="J18" s="8"/>
    </row>
    <row r="19" spans="1:10" ht="15.75" thickBot="1" x14ac:dyDescent="0.3">
      <c r="A19" s="1"/>
      <c r="B19" s="21">
        <v>14</v>
      </c>
      <c r="C19" s="45" t="s">
        <v>27</v>
      </c>
      <c r="D19" s="73" t="s">
        <v>35</v>
      </c>
      <c r="E19" s="36">
        <v>12</v>
      </c>
      <c r="F19" s="37"/>
      <c r="G19" s="38">
        <f t="shared" si="0"/>
        <v>0</v>
      </c>
      <c r="H19" s="32"/>
      <c r="J19" s="8"/>
    </row>
    <row r="20" spans="1:10" x14ac:dyDescent="0.25">
      <c r="A20" s="1"/>
      <c r="B20" s="1"/>
      <c r="C20" s="13"/>
      <c r="D20" s="13"/>
      <c r="E20" s="85" t="s">
        <v>6</v>
      </c>
      <c r="F20" s="86"/>
      <c r="G20" s="42">
        <f>SUM(G6:G19)</f>
        <v>0</v>
      </c>
      <c r="H20" s="1"/>
    </row>
    <row r="21" spans="1:10" x14ac:dyDescent="0.25">
      <c r="A21" s="1"/>
      <c r="B21" s="1"/>
      <c r="C21" s="13"/>
      <c r="D21" s="13"/>
      <c r="E21" s="80" t="s">
        <v>7</v>
      </c>
      <c r="F21" s="81"/>
      <c r="G21" s="29">
        <f>G20*0.21</f>
        <v>0</v>
      </c>
      <c r="H21" s="1"/>
    </row>
    <row r="22" spans="1:10" ht="15.75" thickBot="1" x14ac:dyDescent="0.3">
      <c r="A22" s="1"/>
      <c r="B22" s="1"/>
      <c r="C22" s="13"/>
      <c r="D22" s="13"/>
      <c r="E22" s="82" t="s">
        <v>8</v>
      </c>
      <c r="F22" s="83"/>
      <c r="G22" s="30">
        <f>SUM(G20:G21)</f>
        <v>0</v>
      </c>
      <c r="H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</row>
    <row r="24" spans="1:10" x14ac:dyDescent="0.25">
      <c r="A24" s="1"/>
      <c r="B24" s="1"/>
      <c r="C24" s="1"/>
      <c r="D24" s="14"/>
      <c r="E24" s="84"/>
      <c r="F24" s="84"/>
      <c r="G24" s="84"/>
      <c r="H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</row>
  </sheetData>
  <mergeCells count="6">
    <mergeCell ref="E24:G24"/>
    <mergeCell ref="B2:G2"/>
    <mergeCell ref="B5:G5"/>
    <mergeCell ref="E20:F20"/>
    <mergeCell ref="E21:F21"/>
    <mergeCell ref="E22:F22"/>
  </mergeCells>
  <pageMargins left="0.7" right="0.7" top="0.78740157499999996" bottom="0.78740157499999996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022E-91D8-478A-89DE-C88A274C42E2}">
  <dimension ref="A1:N28"/>
  <sheetViews>
    <sheetView topLeftCell="A11" zoomScaleNormal="100" workbookViewId="0">
      <selection activeCell="B2" sqref="B2:G2"/>
    </sheetView>
  </sheetViews>
  <sheetFormatPr defaultRowHeight="15" x14ac:dyDescent="0.25"/>
  <cols>
    <col min="2" max="2" width="7.85546875" customWidth="1"/>
    <col min="3" max="3" width="21.85546875" customWidth="1"/>
    <col min="4" max="4" width="107.140625" customWidth="1"/>
    <col min="5" max="5" width="7.85546875" customWidth="1"/>
    <col min="6" max="7" width="15.85546875" customWidth="1"/>
    <col min="8" max="8" width="19.7109375" bestFit="1" customWidth="1"/>
    <col min="9" max="9" width="11.85546875" bestFit="1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</row>
    <row r="2" spans="1:14" ht="27" thickBot="1" x14ac:dyDescent="0.3">
      <c r="A2" s="1"/>
      <c r="B2" s="74" t="s">
        <v>19</v>
      </c>
      <c r="C2" s="75"/>
      <c r="D2" s="75"/>
      <c r="E2" s="75"/>
      <c r="F2" s="75"/>
      <c r="G2" s="76"/>
      <c r="H2" s="1"/>
    </row>
    <row r="3" spans="1:14" ht="15.75" thickBot="1" x14ac:dyDescent="0.3">
      <c r="A3" s="1"/>
      <c r="B3" s="22"/>
      <c r="C3" s="22"/>
      <c r="D3" s="22"/>
      <c r="E3" s="22"/>
      <c r="F3" s="22"/>
      <c r="G3" s="22"/>
      <c r="H3" s="22"/>
      <c r="I3" s="2"/>
    </row>
    <row r="4" spans="1:14" ht="29.25" thickBot="1" x14ac:dyDescent="0.3">
      <c r="A4" s="1"/>
      <c r="B4" s="3" t="s">
        <v>0</v>
      </c>
      <c r="C4" s="4" t="s">
        <v>1</v>
      </c>
      <c r="D4" s="4" t="s">
        <v>2</v>
      </c>
      <c r="E4" s="5" t="s">
        <v>3</v>
      </c>
      <c r="F4" s="15" t="s">
        <v>4</v>
      </c>
      <c r="G4" s="19" t="s">
        <v>5</v>
      </c>
      <c r="H4" s="31"/>
    </row>
    <row r="5" spans="1:14" s="7" customFormat="1" ht="16.5" thickBot="1" x14ac:dyDescent="0.3">
      <c r="A5" s="6"/>
      <c r="B5" s="77"/>
      <c r="C5" s="78"/>
      <c r="D5" s="78"/>
      <c r="E5" s="78"/>
      <c r="F5" s="78"/>
      <c r="G5" s="79"/>
      <c r="H5" s="6"/>
    </row>
    <row r="6" spans="1:14" ht="63.75" x14ac:dyDescent="0.25">
      <c r="A6" s="1"/>
      <c r="B6" s="51">
        <v>1</v>
      </c>
      <c r="C6" s="52" t="s">
        <v>13</v>
      </c>
      <c r="D6" s="40" t="s">
        <v>59</v>
      </c>
      <c r="E6" s="53">
        <v>1</v>
      </c>
      <c r="F6" s="54"/>
      <c r="G6" s="55">
        <f>E6*F6</f>
        <v>0</v>
      </c>
      <c r="H6" s="32"/>
      <c r="I6" s="33"/>
      <c r="J6" s="8"/>
      <c r="N6" s="34"/>
    </row>
    <row r="7" spans="1:14" ht="45" customHeight="1" x14ac:dyDescent="0.25">
      <c r="A7" s="1"/>
      <c r="B7" s="56">
        <v>2</v>
      </c>
      <c r="C7" s="46" t="s">
        <v>13</v>
      </c>
      <c r="D7" s="49" t="s">
        <v>60</v>
      </c>
      <c r="E7" s="47">
        <v>1</v>
      </c>
      <c r="F7" s="48"/>
      <c r="G7" s="57">
        <f t="shared" ref="G7:G21" si="0">E7*F7</f>
        <v>0</v>
      </c>
      <c r="H7" s="32"/>
      <c r="I7" s="33"/>
      <c r="J7" s="8"/>
    </row>
    <row r="8" spans="1:14" ht="51" x14ac:dyDescent="0.25">
      <c r="A8" s="1"/>
      <c r="B8" s="56">
        <v>3</v>
      </c>
      <c r="C8" s="46" t="s">
        <v>13</v>
      </c>
      <c r="D8" s="72" t="s">
        <v>61</v>
      </c>
      <c r="E8" s="47">
        <v>1</v>
      </c>
      <c r="F8" s="48"/>
      <c r="G8" s="57">
        <f t="shared" si="0"/>
        <v>0</v>
      </c>
      <c r="H8" s="32"/>
      <c r="J8" s="8"/>
    </row>
    <row r="9" spans="1:14" ht="51.75" x14ac:dyDescent="0.25">
      <c r="A9" s="1"/>
      <c r="B9" s="56">
        <v>4</v>
      </c>
      <c r="C9" s="46" t="s">
        <v>13</v>
      </c>
      <c r="D9" s="50" t="s">
        <v>62</v>
      </c>
      <c r="E9" s="47">
        <v>1</v>
      </c>
      <c r="F9" s="48"/>
      <c r="G9" s="57">
        <f t="shared" si="0"/>
        <v>0</v>
      </c>
      <c r="H9" s="32"/>
      <c r="J9" s="8"/>
    </row>
    <row r="10" spans="1:14" ht="51" x14ac:dyDescent="0.25">
      <c r="A10" s="1"/>
      <c r="B10" s="56">
        <v>5</v>
      </c>
      <c r="C10" s="46" t="s">
        <v>13</v>
      </c>
      <c r="D10" s="49" t="s">
        <v>63</v>
      </c>
      <c r="E10" s="47">
        <v>1</v>
      </c>
      <c r="F10" s="48"/>
      <c r="G10" s="57">
        <f t="shared" si="0"/>
        <v>0</v>
      </c>
      <c r="H10" s="32"/>
      <c r="J10" s="8"/>
    </row>
    <row r="11" spans="1:14" ht="51" x14ac:dyDescent="0.25">
      <c r="A11" s="1"/>
      <c r="B11" s="56">
        <v>6</v>
      </c>
      <c r="C11" s="46" t="s">
        <v>13</v>
      </c>
      <c r="D11" s="49" t="s">
        <v>64</v>
      </c>
      <c r="E11" s="47">
        <v>2</v>
      </c>
      <c r="F11" s="48"/>
      <c r="G11" s="57">
        <f t="shared" si="0"/>
        <v>0</v>
      </c>
      <c r="H11" s="32"/>
      <c r="J11" s="8"/>
    </row>
    <row r="12" spans="1:14" ht="51" x14ac:dyDescent="0.25">
      <c r="A12" s="1"/>
      <c r="B12" s="56">
        <v>8</v>
      </c>
      <c r="C12" s="46" t="s">
        <v>13</v>
      </c>
      <c r="D12" s="49" t="s">
        <v>65</v>
      </c>
      <c r="E12" s="47">
        <v>1</v>
      </c>
      <c r="F12" s="48"/>
      <c r="G12" s="57">
        <f t="shared" si="0"/>
        <v>0</v>
      </c>
      <c r="H12" s="32"/>
      <c r="J12" s="8"/>
    </row>
    <row r="13" spans="1:14" ht="63.75" x14ac:dyDescent="0.25">
      <c r="A13" s="1"/>
      <c r="B13" s="56">
        <v>9</v>
      </c>
      <c r="C13" s="46" t="s">
        <v>14</v>
      </c>
      <c r="D13" s="39" t="s">
        <v>53</v>
      </c>
      <c r="E13" s="47">
        <v>4</v>
      </c>
      <c r="F13" s="48"/>
      <c r="G13" s="57">
        <f t="shared" si="0"/>
        <v>0</v>
      </c>
      <c r="H13" s="32"/>
      <c r="J13" s="8"/>
    </row>
    <row r="14" spans="1:14" ht="63.75" x14ac:dyDescent="0.25">
      <c r="A14" s="1"/>
      <c r="B14" s="56">
        <v>10</v>
      </c>
      <c r="C14" s="46" t="s">
        <v>14</v>
      </c>
      <c r="D14" s="39" t="s">
        <v>54</v>
      </c>
      <c r="E14" s="47">
        <v>2</v>
      </c>
      <c r="F14" s="48"/>
      <c r="G14" s="57">
        <f t="shared" si="0"/>
        <v>0</v>
      </c>
      <c r="H14" s="32"/>
      <c r="J14" s="8"/>
    </row>
    <row r="15" spans="1:14" ht="63.75" x14ac:dyDescent="0.25">
      <c r="A15" s="1"/>
      <c r="B15" s="56">
        <v>11</v>
      </c>
      <c r="C15" s="46" t="s">
        <v>14</v>
      </c>
      <c r="D15" s="39" t="s">
        <v>55</v>
      </c>
      <c r="E15" s="47">
        <v>1</v>
      </c>
      <c r="F15" s="48"/>
      <c r="G15" s="57">
        <f t="shared" si="0"/>
        <v>0</v>
      </c>
      <c r="H15" s="32"/>
      <c r="J15" s="8"/>
    </row>
    <row r="16" spans="1:14" ht="25.5" x14ac:dyDescent="0.25">
      <c r="A16" s="1"/>
      <c r="B16" s="56">
        <v>12</v>
      </c>
      <c r="C16" s="46" t="s">
        <v>45</v>
      </c>
      <c r="D16" s="39" t="s">
        <v>46</v>
      </c>
      <c r="E16" s="47">
        <v>1</v>
      </c>
      <c r="F16" s="48"/>
      <c r="G16" s="57">
        <f t="shared" si="0"/>
        <v>0</v>
      </c>
      <c r="H16" s="32"/>
      <c r="J16" s="8"/>
    </row>
    <row r="17" spans="1:10" ht="51" x14ac:dyDescent="0.25">
      <c r="A17" s="1"/>
      <c r="B17" s="56">
        <v>13</v>
      </c>
      <c r="C17" s="46" t="s">
        <v>15</v>
      </c>
      <c r="D17" s="39" t="s">
        <v>22</v>
      </c>
      <c r="E17" s="47">
        <v>1</v>
      </c>
      <c r="F17" s="48"/>
      <c r="G17" s="57">
        <f t="shared" si="0"/>
        <v>0</v>
      </c>
      <c r="H17" s="32"/>
      <c r="J17" s="8"/>
    </row>
    <row r="18" spans="1:10" x14ac:dyDescent="0.25">
      <c r="A18" s="1"/>
      <c r="B18" s="56">
        <v>14</v>
      </c>
      <c r="C18" s="46" t="s">
        <v>15</v>
      </c>
      <c r="D18" s="39" t="s">
        <v>21</v>
      </c>
      <c r="E18" s="47">
        <v>1</v>
      </c>
      <c r="F18" s="48"/>
      <c r="G18" s="57">
        <f t="shared" si="0"/>
        <v>0</v>
      </c>
      <c r="H18" s="32"/>
      <c r="J18" s="8"/>
    </row>
    <row r="19" spans="1:10" ht="25.5" x14ac:dyDescent="0.25">
      <c r="A19" s="1"/>
      <c r="B19" s="56">
        <v>15</v>
      </c>
      <c r="C19" s="46" t="s">
        <v>15</v>
      </c>
      <c r="D19" s="39" t="s">
        <v>23</v>
      </c>
      <c r="E19" s="47">
        <v>1</v>
      </c>
      <c r="F19" s="48"/>
      <c r="G19" s="57">
        <f t="shared" si="0"/>
        <v>0</v>
      </c>
      <c r="H19" s="32"/>
      <c r="J19" s="8"/>
    </row>
    <row r="20" spans="1:10" x14ac:dyDescent="0.25">
      <c r="A20" s="1"/>
      <c r="B20" s="56">
        <v>16</v>
      </c>
      <c r="C20" s="46" t="s">
        <v>15</v>
      </c>
      <c r="D20" s="39" t="s">
        <v>30</v>
      </c>
      <c r="E20" s="47">
        <v>1</v>
      </c>
      <c r="F20" s="48"/>
      <c r="G20" s="57">
        <f t="shared" si="0"/>
        <v>0</v>
      </c>
      <c r="H20" s="32"/>
      <c r="J20" s="8"/>
    </row>
    <row r="21" spans="1:10" ht="15.75" thickBot="1" x14ac:dyDescent="0.3">
      <c r="A21" s="1"/>
      <c r="B21" s="58">
        <v>17</v>
      </c>
      <c r="C21" s="59" t="s">
        <v>29</v>
      </c>
      <c r="D21" s="73" t="s">
        <v>37</v>
      </c>
      <c r="E21" s="60">
        <v>1</v>
      </c>
      <c r="F21" s="61"/>
      <c r="G21" s="62">
        <f t="shared" si="0"/>
        <v>0</v>
      </c>
      <c r="H21" s="32"/>
      <c r="J21" s="8"/>
    </row>
    <row r="22" spans="1:10" x14ac:dyDescent="0.25">
      <c r="A22" s="1"/>
      <c r="B22" s="1"/>
      <c r="C22" s="13"/>
      <c r="D22" s="13"/>
      <c r="E22" s="85" t="s">
        <v>6</v>
      </c>
      <c r="F22" s="86"/>
      <c r="G22" s="42">
        <f>SUM(G6:G21)</f>
        <v>0</v>
      </c>
      <c r="H22" s="1"/>
    </row>
    <row r="23" spans="1:10" x14ac:dyDescent="0.25">
      <c r="A23" s="1"/>
      <c r="B23" s="1"/>
      <c r="C23" s="13"/>
      <c r="D23" s="13"/>
      <c r="E23" s="80" t="s">
        <v>7</v>
      </c>
      <c r="F23" s="81"/>
      <c r="G23" s="29">
        <f>G22*0.21</f>
        <v>0</v>
      </c>
      <c r="H23" s="1"/>
    </row>
    <row r="24" spans="1:10" ht="15.75" thickBot="1" x14ac:dyDescent="0.3">
      <c r="A24" s="1"/>
      <c r="B24" s="1"/>
      <c r="C24" s="13"/>
      <c r="D24" s="13"/>
      <c r="E24" s="82" t="s">
        <v>8</v>
      </c>
      <c r="F24" s="83"/>
      <c r="G24" s="30">
        <f>SUM(G22:G23)</f>
        <v>0</v>
      </c>
      <c r="H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</row>
    <row r="26" spans="1:10" x14ac:dyDescent="0.25">
      <c r="A26" s="1"/>
      <c r="B26" s="1"/>
      <c r="C26" s="1"/>
      <c r="D26" s="14"/>
      <c r="E26" s="84"/>
      <c r="F26" s="84"/>
      <c r="G26" s="84"/>
      <c r="H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</row>
  </sheetData>
  <mergeCells count="6">
    <mergeCell ref="E26:G26"/>
    <mergeCell ref="B2:G2"/>
    <mergeCell ref="B5:G5"/>
    <mergeCell ref="E22:F22"/>
    <mergeCell ref="E23:F23"/>
    <mergeCell ref="E24:F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Celkový přehled</vt:lpstr>
      <vt:lpstr>učebna IT</vt:lpstr>
      <vt:lpstr>Polytechnika</vt:lpstr>
      <vt:lpstr>Cvičná kuchyně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Daniel Lukša</cp:lastModifiedBy>
  <cp:lastPrinted>2019-09-17T07:53:36Z</cp:lastPrinted>
  <dcterms:created xsi:type="dcterms:W3CDTF">2019-06-27T10:36:33Z</dcterms:created>
  <dcterms:modified xsi:type="dcterms:W3CDTF">2024-04-08T15:06:42Z</dcterms:modified>
</cp:coreProperties>
</file>