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2315" windowHeight="12750" tabRatio="676" activeTab="0"/>
  </bookViews>
  <sheets>
    <sheet name="rekapitulace" sheetId="1" r:id="rId1"/>
    <sheet name="DAT" sheetId="2" r:id="rId2"/>
    <sheet name="EZS" sheetId="3" r:id="rId3"/>
    <sheet name="CCTV" sheetId="4" r:id="rId4"/>
    <sheet name="IMOB" sheetId="5" r:id="rId5"/>
    <sheet name="Silnoproud" sheetId="6" r:id="rId6"/>
  </sheets>
  <definedNames/>
  <calcPr fullCalcOnLoad="1"/>
</workbook>
</file>

<file path=xl/sharedStrings.xml><?xml version="1.0" encoding="utf-8"?>
<sst xmlns="http://schemas.openxmlformats.org/spreadsheetml/2006/main" count="776" uniqueCount="444">
  <si>
    <t>Celkem</t>
  </si>
  <si>
    <t>Celkem bez DPH</t>
  </si>
  <si>
    <t>DPH celkem</t>
  </si>
  <si>
    <t>Celkem s DPH</t>
  </si>
  <si>
    <t>Daň z přidané hodnoty</t>
  </si>
  <si>
    <t>Rekapitulace rozpočtu</t>
  </si>
  <si>
    <t xml:space="preserve">% z </t>
  </si>
  <si>
    <t>HLAVA I.</t>
  </si>
  <si>
    <t>Projektové a průzkumné práce</t>
  </si>
  <si>
    <t>HLAVA III.</t>
  </si>
  <si>
    <t>Základní rozpočtové náklady</t>
  </si>
  <si>
    <t>HLAVA XI.</t>
  </si>
  <si>
    <t>Náklady hrazené z provozních prostředků</t>
  </si>
  <si>
    <t>Revize a zkoušky</t>
  </si>
  <si>
    <t>Ceny montáží byly zpracovány dle ceníku URS M21, M22, M46.</t>
  </si>
  <si>
    <t>Ceny materiálů a dodávek dle platných velkoobchodních ceníků.</t>
  </si>
  <si>
    <t>Způsob zpracování rozpočtových cen:</t>
  </si>
  <si>
    <t>sazba DPH</t>
  </si>
  <si>
    <t>Mimostav. doprava 3.6% z dodávky</t>
  </si>
  <si>
    <t>Dokumentace skutečného provedení stavby</t>
  </si>
  <si>
    <t>ks</t>
  </si>
  <si>
    <t>m</t>
  </si>
  <si>
    <t>kpl</t>
  </si>
  <si>
    <t>hod</t>
  </si>
  <si>
    <t>Kabely</t>
  </si>
  <si>
    <t>Položka</t>
  </si>
  <si>
    <t>Název</t>
  </si>
  <si>
    <t>M.J.</t>
  </si>
  <si>
    <t>POČET</t>
  </si>
  <si>
    <t>CENA</t>
  </si>
  <si>
    <t>CELKEM</t>
  </si>
  <si>
    <t>Rozvaděče ( s prostorovou rezervou)</t>
  </si>
  <si>
    <t>01.01</t>
  </si>
  <si>
    <t>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</si>
  <si>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</si>
  <si>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</si>
  <si>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</si>
  <si>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</si>
  <si>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</si>
  <si>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</si>
  <si>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</si>
  <si>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</si>
  <si>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</si>
  <si>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</si>
  <si>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</si>
  <si>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</si>
  <si>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</si>
  <si>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</si>
  <si>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</si>
  <si>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</si>
  <si>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</si>
  <si>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</si>
  <si>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</si>
  <si>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</si>
  <si>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</si>
  <si>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</si>
  <si>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</si>
  <si>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</si>
  <si>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</si>
  <si>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01.28</t>
  </si>
  <si>
    <t>01.32</t>
  </si>
  <si>
    <t>01.33</t>
  </si>
  <si>
    <t>01.35</t>
  </si>
  <si>
    <t>01.29</t>
  </si>
  <si>
    <t>01.30</t>
  </si>
  <si>
    <t>01.31</t>
  </si>
  <si>
    <t>Nosný materiál</t>
  </si>
  <si>
    <t>01.45</t>
  </si>
  <si>
    <t>01.36</t>
  </si>
  <si>
    <t>01.37</t>
  </si>
  <si>
    <t>kg</t>
  </si>
  <si>
    <t>01.48</t>
  </si>
  <si>
    <t>01.39</t>
  </si>
  <si>
    <t>01.40</t>
  </si>
  <si>
    <t>01.41</t>
  </si>
  <si>
    <t>01.42</t>
  </si>
  <si>
    <t>01.55</t>
  </si>
  <si>
    <t>01.56</t>
  </si>
  <si>
    <t>01.43</t>
  </si>
  <si>
    <t>01.44</t>
  </si>
  <si>
    <t>01.46</t>
  </si>
  <si>
    <t>01.47</t>
  </si>
  <si>
    <t>01.51</t>
  </si>
  <si>
    <t xml:space="preserve">Štítky na krabice, spínače a zásuvky </t>
  </si>
  <si>
    <t>Protipožární ucpávky</t>
  </si>
  <si>
    <t>Pomocný instalační materiál</t>
  </si>
  <si>
    <t>Průrazy zdivem</t>
  </si>
  <si>
    <t>Lešení, plošiny</t>
  </si>
  <si>
    <t>Uvedení do provozu jako celek</t>
  </si>
  <si>
    <t>Zařizovací servis dle investora jako celek</t>
  </si>
  <si>
    <t>Výchozí revizní zpráva jako celek</t>
  </si>
  <si>
    <t xml:space="preserve">Plán skutečného provedení </t>
  </si>
  <si>
    <t>Koordinace s ostatními profesemi během stavby</t>
  </si>
  <si>
    <t>Vyhledání napojných míst NN</t>
  </si>
  <si>
    <t>Výstražné tabulky jako celek</t>
  </si>
  <si>
    <t>Bleskosvod a uzemnění</t>
  </si>
  <si>
    <t xml:space="preserve">Zemnící pásek FeZn 30/4mm vč. upevnění </t>
  </si>
  <si>
    <t>Zemnící drát AlMgSi průměr 8 vč. upevnění</t>
  </si>
  <si>
    <t>Podpěry vedení - PV21</t>
  </si>
  <si>
    <t>Podpěry vedení PV01</t>
  </si>
  <si>
    <t>Svorky hromosvodné SK-křížová</t>
  </si>
  <si>
    <t>Svorky hromosvodné SS-spojovací</t>
  </si>
  <si>
    <t>Svorky hromosvodné SO-okapová</t>
  </si>
  <si>
    <t>Svorky hromosvodné SP1-pro kovové části</t>
  </si>
  <si>
    <t>Svorky hromosvodné SZ</t>
  </si>
  <si>
    <t>Svorky hromosvodné ST</t>
  </si>
  <si>
    <t>Svorky hromosvodné Sua</t>
  </si>
  <si>
    <t>Zalévací hmota</t>
  </si>
  <si>
    <t>Sváření pásku</t>
  </si>
  <si>
    <t>Označovací štítek</t>
  </si>
  <si>
    <t>Ochranný úhelník + 2x držák</t>
  </si>
  <si>
    <t>Revizní zpráva hromosvodů</t>
  </si>
  <si>
    <t>Silnoproud</t>
  </si>
  <si>
    <t>Strukturovaná kabeláž</t>
  </si>
  <si>
    <t>EZS</t>
  </si>
  <si>
    <t>01.27</t>
  </si>
  <si>
    <t>01.34</t>
  </si>
  <si>
    <t>01.38</t>
  </si>
  <si>
    <t>01.49</t>
  </si>
  <si>
    <t>01.50</t>
  </si>
  <si>
    <t>01.52</t>
  </si>
  <si>
    <t>01.53</t>
  </si>
  <si>
    <t>01.54</t>
  </si>
  <si>
    <t>NOVOSTAVBA ADMINISTRATIVNĚ VÝROBNÍHO</t>
  </si>
  <si>
    <t>OBJEKTU POWERBRIDGE POPŮVKY, parcela č. 1624/59</t>
  </si>
  <si>
    <t>D.1.4.4-6 ELEKTROINSTALACE</t>
  </si>
  <si>
    <t xml:space="preserve">PPV </t>
  </si>
  <si>
    <t>Rozvaděč RH vč.montáže a zapojení, v.č. 109</t>
  </si>
  <si>
    <t xml:space="preserve">Rozvaděč RK, kompenzační do 30 kVAr, chráněný vč.montáže a zapojení, </t>
  </si>
  <si>
    <t>Rozvaděč RMS2.1 vč.montáže a zapojení, v.č. 110</t>
  </si>
  <si>
    <t>Rozvaděč RMS2.2 vč.montáže a zapojení, v.č. 111</t>
  </si>
  <si>
    <t>Rozvaděč RTČ, kompenzace 10kVAr, vč.montáže a zapojení, v.č. 112</t>
  </si>
  <si>
    <t>Svítidlo typ A1</t>
  </si>
  <si>
    <t>Svítidlo typ B1</t>
  </si>
  <si>
    <t>Svítidlo typ B2</t>
  </si>
  <si>
    <t>Svítidlo typ B3</t>
  </si>
  <si>
    <t>Svítidlo typ B4</t>
  </si>
  <si>
    <t>Svítidlo typ B5</t>
  </si>
  <si>
    <t>Svítidlo typ B6</t>
  </si>
  <si>
    <t>Svítidlo typ C1</t>
  </si>
  <si>
    <t>Svítidlo typ D1</t>
  </si>
  <si>
    <t>Svítidlo typ E1</t>
  </si>
  <si>
    <t>Svítidlo typ N1</t>
  </si>
  <si>
    <t>Svítidlo typ N2</t>
  </si>
  <si>
    <t>Svítidlo typ P1</t>
  </si>
  <si>
    <t>Svítidlo typ P2</t>
  </si>
  <si>
    <t>Barevný LED pásek (35m) 350W v Al profilu, difuzor , spojky, trafo</t>
  </si>
  <si>
    <t>Svítidla vč.zdrojů, závěsů (1,5m) a rec. poplatků (popis v knize svítidel)</t>
  </si>
  <si>
    <t>Svítidlo typ N3 vč. 1,5m lankový závěs</t>
  </si>
  <si>
    <t>Vodič Cu 4 ZŽ</t>
  </si>
  <si>
    <t>Vodič Cu 6 ZŽ</t>
  </si>
  <si>
    <t>Vodič Cu 10 ZŽ</t>
  </si>
  <si>
    <t>Vodič Cu 16 ZŽ</t>
  </si>
  <si>
    <t>Vodič Cu 25 ZŽ</t>
  </si>
  <si>
    <t>Kabel CYKY 2Ax1,5 vč. uložení a zapojení, ukončení</t>
  </si>
  <si>
    <t>Kabel CYKY 3Ax1,5 vč. uložení a zapojení, ukončení</t>
  </si>
  <si>
    <t>Kabel CYKY 3Cx1,5 vč. uložení a zapojení, ukončení</t>
  </si>
  <si>
    <t>Kabel CYKY 5Cx1,5 vč. uložení a zapojení, ukončení</t>
  </si>
  <si>
    <t>Kabel CYKY 3Cx2,5 vč. uložení a zapojení, ukončení</t>
  </si>
  <si>
    <t>Kabel CYKY 5Cx2,5 vč. uložení a zapojení, ukončení</t>
  </si>
  <si>
    <t>Kabel CYKY 5Cx6 vč. uložení a zapojení, ukončení</t>
  </si>
  <si>
    <t>Kabel CYKY 5Cx10 vč. uložení a zapojení, ukončení</t>
  </si>
  <si>
    <t>Kabel CYKY 5Cx16 vč. uložení a zapojení, ukončení</t>
  </si>
  <si>
    <t>Kabel CGSG 3Cx1,5 vč. uložení a zapojení, ukončení</t>
  </si>
  <si>
    <t>Kabel CGSG 3Cx2,5 vč. uložení a zapojení, ukončení</t>
  </si>
  <si>
    <t>01.57</t>
  </si>
  <si>
    <t>Kabel CGSG 5Cx2,5 vč. uložení a zapojení, ukončení</t>
  </si>
  <si>
    <t>01.58</t>
  </si>
  <si>
    <t>01.59</t>
  </si>
  <si>
    <t>01.60</t>
  </si>
  <si>
    <t>01.61</t>
  </si>
  <si>
    <t>01.62</t>
  </si>
  <si>
    <t>01.63</t>
  </si>
  <si>
    <t>01.64</t>
  </si>
  <si>
    <t>01.65</t>
  </si>
  <si>
    <t>01.66</t>
  </si>
  <si>
    <t>01.67</t>
  </si>
  <si>
    <t>Ocel. nos. konstr. pomocná s nařezáním a úpravou</t>
  </si>
  <si>
    <t>01.68</t>
  </si>
  <si>
    <t>01.69</t>
  </si>
  <si>
    <t>01.70</t>
  </si>
  <si>
    <t>01.71</t>
  </si>
  <si>
    <t>01.72</t>
  </si>
  <si>
    <t>01.73</t>
  </si>
  <si>
    <t>01.74</t>
  </si>
  <si>
    <t>01.75</t>
  </si>
  <si>
    <t>01.76</t>
  </si>
  <si>
    <t>01.77</t>
  </si>
  <si>
    <t>Krabicová rozvodka do vlhka IP44 + svorky s upevněním na stěnu nebo do žlabu, včetně zapojení</t>
  </si>
  <si>
    <t>01.78</t>
  </si>
  <si>
    <t xml:space="preserve">Podružný připojovací pás </t>
  </si>
  <si>
    <t>01.79</t>
  </si>
  <si>
    <t xml:space="preserve">Hlavní připojovací pás </t>
  </si>
  <si>
    <t>01.80</t>
  </si>
  <si>
    <t>01.81</t>
  </si>
  <si>
    <t>01.82</t>
  </si>
  <si>
    <t>Spínač řaz.5, 250V, 10A, IP20, bílý, zapuštěný, kompletní</t>
  </si>
  <si>
    <t>01.83</t>
  </si>
  <si>
    <t>Spínač řaz.6, 250V, 10A, IP20, bílý, zapuštěný, kompletní</t>
  </si>
  <si>
    <t>01.84</t>
  </si>
  <si>
    <t>Spínač řaz.7, 250V, 10A, IP20, bílý, zapuštěný, kompletní</t>
  </si>
  <si>
    <t>01.85</t>
  </si>
  <si>
    <t>Žaluziový spínač 10A 250V IP20, bílý, zapuštěný, kompletní</t>
  </si>
  <si>
    <t>01.86</t>
  </si>
  <si>
    <t>Spínač řaz.1, 250V, 10A, IP44, bílý, zapuštěný, kompletní</t>
  </si>
  <si>
    <t>01.87</t>
  </si>
  <si>
    <t>01.88</t>
  </si>
  <si>
    <t>Spínač řaz.1, 250V, 10A, IP44, bílý, na povrch, kompletní</t>
  </si>
  <si>
    <t>01.89</t>
  </si>
  <si>
    <t>01.90</t>
  </si>
  <si>
    <t>Žaluziový spínač 10A 250V, IP44, bílý, na povrch, kompletní</t>
  </si>
  <si>
    <t>01.91</t>
  </si>
  <si>
    <t>OVLADAČ DVOJTLAČÍTKO ZAP./VYP. IP65</t>
  </si>
  <si>
    <t>01.92</t>
  </si>
  <si>
    <t>SNÍMAČ POHYBU BÍLÝ IP44, redukce dosahu, 12m, spínání relé, 180st.</t>
  </si>
  <si>
    <t>01.93</t>
  </si>
  <si>
    <t>Zásuvka 1x 230V/16A IP20 kompletní, rámeček, vč. zapojení a montáže</t>
  </si>
  <si>
    <t>01.94</t>
  </si>
  <si>
    <t>Zásuvka 2x 230V/16A IP20 kompletní, rámeček, vč. zapojení a montáže</t>
  </si>
  <si>
    <t>01.95</t>
  </si>
  <si>
    <t>01.96</t>
  </si>
  <si>
    <t>Zásuvka 1x 230V/16A IP44 kompletní, na povrch vč. zapojení a montáže</t>
  </si>
  <si>
    <t>01.97</t>
  </si>
  <si>
    <t xml:space="preserve">Zásuvka 1x 230V/16A IP20  kompletní, vč. zapojení a montáže, rudá </t>
  </si>
  <si>
    <t>01.98</t>
  </si>
  <si>
    <t>Zásuvka 1x 230V/16A IP20 kompletní, vč. zapojení a montáže + přep.ochr., rudá</t>
  </si>
  <si>
    <t>01.99</t>
  </si>
  <si>
    <t xml:space="preserve">Zásuvka 1x 230V/16A IP20 45x45 kompletní, vč. zapojení a montáže, rudá </t>
  </si>
  <si>
    <t>01.100</t>
  </si>
  <si>
    <t>Zásuvka 1x 230V/16A IP20 45x45 kompletní, vč. zapojení a montáže + přep.ochr., rudá</t>
  </si>
  <si>
    <t>01.101</t>
  </si>
  <si>
    <t>Podlahová krabice do betonu, 6 modulů 45x45, kompletní bez zásuvek</t>
  </si>
  <si>
    <t>01.102</t>
  </si>
  <si>
    <t>01.103</t>
  </si>
  <si>
    <t>01.104</t>
  </si>
  <si>
    <t>01.105</t>
  </si>
  <si>
    <t>Spínač  1P, 230V, vačkový, 16A, IP54, bílý, nástěnný, kompletní</t>
  </si>
  <si>
    <t>01.106</t>
  </si>
  <si>
    <t>01.107</t>
  </si>
  <si>
    <t>01.108</t>
  </si>
  <si>
    <t>01.109</t>
  </si>
  <si>
    <t>01.110</t>
  </si>
  <si>
    <t>01.111</t>
  </si>
  <si>
    <t>01.121</t>
  </si>
  <si>
    <t>Jímací tyč 2,0m vč. Ukotvení a svorek</t>
  </si>
  <si>
    <t>Havarijní tlačítko červené,IP65, hřib</t>
  </si>
  <si>
    <t>Kabel CYKY 3Cx4 vč. uložení a zapojení, ukončení</t>
  </si>
  <si>
    <t>Kabel CHKE-V 3Ax1,5mm vč. uložení a zapojení, ukončení</t>
  </si>
  <si>
    <t>Kabel JYSTY 2x2x0,8mm vč. uložení a zapojení, ukončení</t>
  </si>
  <si>
    <t>TRUBKA ø16mm TUHÁ S VYSOKOU MECHANICKOU ODOLNOSTÍ, BÍLÁ, včetně uchycení</t>
  </si>
  <si>
    <t>TRUBKA ø25mm TUHÁ S VYSOKOU MECHANICKOU ODOLNOSTÍ, BÍLÁ, včetně uchycení</t>
  </si>
  <si>
    <t>TRUBKA ø40mm TUHÁ S VYSOKOU MECHANICKOU ODOLNOSTÍ, BÍLÁ, včetně uchycení</t>
  </si>
  <si>
    <t>Trubky ohebné PVC to 23 vč. uložení</t>
  </si>
  <si>
    <t>Kabelový žlab drátěný 50/50 včetně uložení</t>
  </si>
  <si>
    <t>Kabelový žlab drátěný 100/50 včetně uložení</t>
  </si>
  <si>
    <t xml:space="preserve">Kabelový žlab drátěný 200/50 včetně uložení </t>
  </si>
  <si>
    <t xml:space="preserve">Kabelový žlab drátěný 300/50 včetně uložení </t>
  </si>
  <si>
    <t>Kabelový žlab plný 50/50 včetně podpěr na plochou střechu</t>
  </si>
  <si>
    <t>Stropní kabelová příchytka, 15 kab.</t>
  </si>
  <si>
    <t>Stropní kabelová příchytka s pož. odolností</t>
  </si>
  <si>
    <t>Krabice přístrojová pr. 68 vč. uložení a zapojení</t>
  </si>
  <si>
    <t>Krabicová rozvodka  (zeď, sádrokarton) pr. 68mm vč. svorek, uložení a zapojení</t>
  </si>
  <si>
    <t>Krabicová rozvodka  (zeď, sádrokarton) pr. 103mm vč. svorek, uložení a zapojení</t>
  </si>
  <si>
    <t>Krabicová rozvodka  (zeď, sádrokarton) 150x150mm vč. svorek, uložení a zapojení</t>
  </si>
  <si>
    <t>Krabice přístrojová do betonu kompl.. vč. uložení a zapojení</t>
  </si>
  <si>
    <t>Krabice s ekvipotenciální svorkovnicí</t>
  </si>
  <si>
    <t>Trubky ohebné PVC to 36 vč. uložení</t>
  </si>
  <si>
    <t xml:space="preserve">Kabelový žlab drátěný 400/50 včetně uložení </t>
  </si>
  <si>
    <t xml:space="preserve">Kabelový žlab drátěný 500/50 včetně uložení </t>
  </si>
  <si>
    <t>Stoupací žebřík š.200, včetně uložení</t>
  </si>
  <si>
    <t>Krabice s přep. ochr. TYB B 1f</t>
  </si>
  <si>
    <t>Krabice s přep. ochr. TYB B 3f</t>
  </si>
  <si>
    <t>Zásuvky, spínače</t>
  </si>
  <si>
    <t xml:space="preserve">Spínač řaz.1, 250V, 10A, IP20, bílý, zapuštěný, kompletní </t>
  </si>
  <si>
    <t>ZÁSUVKOVÁ SKŘÍŇ Z1 1x400V 16A, 4x230V 16A,  s proud. chr., jističi,</t>
  </si>
  <si>
    <t>ZÁSUVKOVÁ SKŘÍŇ Z2 1x400V 32A, 1x230V 16A,  s proud. chr., jističi,</t>
  </si>
  <si>
    <t>Spínač  1P, 230V, vačkový, 25A, IP54, bílý, nástěnný, kompletní</t>
  </si>
  <si>
    <t>Doběhové relé pod tlačítko pro VZT</t>
  </si>
  <si>
    <t>Spínač řaz.6+6, 250V, 10A, IP20, bílý, zapuštěný, kompletní</t>
  </si>
  <si>
    <t>Tlačítko Total Stop - pod sklem, 2x kontakt</t>
  </si>
  <si>
    <t>SPORÁKOVÁ PŘÍPOJKA 16A 400V</t>
  </si>
  <si>
    <t>I/O modul do krabice 4x vstup, 4x výstup. MODBUS</t>
  </si>
  <si>
    <t>Uzemňovací svorka vč. Cu pásku</t>
  </si>
  <si>
    <t>Průraz střechou vč. zaizolování</t>
  </si>
  <si>
    <t>Propojení podle požadavků VZT</t>
  </si>
  <si>
    <t>Propojení podle požadavků ÚT</t>
  </si>
  <si>
    <t xml:space="preserve">Zemnící drát FeZn průměr 10 vč. upevnění </t>
  </si>
  <si>
    <t>01.112</t>
  </si>
  <si>
    <t>01.113</t>
  </si>
  <si>
    <t>01.114</t>
  </si>
  <si>
    <t>01.115</t>
  </si>
  <si>
    <t>01.116</t>
  </si>
  <si>
    <t>01.117</t>
  </si>
  <si>
    <t>01.118</t>
  </si>
  <si>
    <t>01.119</t>
  </si>
  <si>
    <t>01.120</t>
  </si>
  <si>
    <t>01.122</t>
  </si>
  <si>
    <t>01.123</t>
  </si>
  <si>
    <t>01.124</t>
  </si>
  <si>
    <t>01.125</t>
  </si>
  <si>
    <t>01.126</t>
  </si>
  <si>
    <t>01.127</t>
  </si>
  <si>
    <t>01.128</t>
  </si>
  <si>
    <t>01.129</t>
  </si>
  <si>
    <t>01.130</t>
  </si>
  <si>
    <t>01.131</t>
  </si>
  <si>
    <t>Strukturovaná kabeláž - dodávka + montáž</t>
  </si>
  <si>
    <t>Materiál</t>
  </si>
  <si>
    <t>Montáž</t>
  </si>
  <si>
    <t>č.</t>
  </si>
  <si>
    <t>položka</t>
  </si>
  <si>
    <t>popis položky</t>
  </si>
  <si>
    <t>množ.</t>
  </si>
  <si>
    <t>m.j.</t>
  </si>
  <si>
    <t>j. cena</t>
  </si>
  <si>
    <t>celkem</t>
  </si>
  <si>
    <t>Komponenty</t>
  </si>
  <si>
    <t>Datový rozvaděč 42U 600x800</t>
  </si>
  <si>
    <t>Ventilační jednotka s termostatem</t>
  </si>
  <si>
    <t>Patch panel 24 port neosazený 1U</t>
  </si>
  <si>
    <t>Modul MINI -JACK RJ45 kat.6A do p.p.</t>
  </si>
  <si>
    <t>Vyvazovací panel 2U</t>
  </si>
  <si>
    <t>19"police 250mm</t>
  </si>
  <si>
    <t>Rozvodný panel 5x 230V s předpěťovou ochranou</t>
  </si>
  <si>
    <t>Záložní zdroj 19" UPS 3000VA, online</t>
  </si>
  <si>
    <t>Switch 48port 10/100/1000, 2x SFP 10Gbps, manažovatelný</t>
  </si>
  <si>
    <t>SFP optický modul 1Gbps, LC</t>
  </si>
  <si>
    <t>Dveřní hláska IP provedení, tři tlačítka, krabice pod omítku</t>
  </si>
  <si>
    <t>IP telefonní přístroj, SIP protokol, displej</t>
  </si>
  <si>
    <t>Datový projektor 5000lm, 400:1, projekční vzdálenost 1,2-8,5m, 16:9, včetně stropního držáku</t>
  </si>
  <si>
    <t>Projekční plátno elektrické, 16:9, 240x1755m</t>
  </si>
  <si>
    <t>FTP kabel kat.6A</t>
  </si>
  <si>
    <t>FTP Patch Cords RJ45/RJ 45 1m kat 6A</t>
  </si>
  <si>
    <t>FTP Patch Cords RJ45/RJ 45 2m kat 6A</t>
  </si>
  <si>
    <t>Kabel HDMI A/HDMI A</t>
  </si>
  <si>
    <t>Kabelové trasy</t>
  </si>
  <si>
    <t>Datová zásuvka 2x RJ 45cat.6A pod omítku</t>
  </si>
  <si>
    <t>Modul 1x RJ 45cat.6A do podlahové krabice</t>
  </si>
  <si>
    <t>Zásuvka HDMI pod omítku</t>
  </si>
  <si>
    <t>Trubka 2323 PVC pod omítkou vč. zapravení</t>
  </si>
  <si>
    <t>Drátěný žlab 125/50 včetně upevnňovacího materiálu, spojek, konzol, víka</t>
  </si>
  <si>
    <t>Krabice pr. 68 vč. víčka</t>
  </si>
  <si>
    <t>Krabice 132x132x72 vč. víčka</t>
  </si>
  <si>
    <t>Stahovací pasek PVC,  25cm</t>
  </si>
  <si>
    <t>Osazení hmoždinky 8 mm  včetně vrutu</t>
  </si>
  <si>
    <t>Koordinace se silnoproudem</t>
  </si>
  <si>
    <t>Koordinace ostatní profese</t>
  </si>
  <si>
    <t>Značení modulů RJ</t>
  </si>
  <si>
    <t>Měření segmentů UTP, FTP kat.6A</t>
  </si>
  <si>
    <t>Konfigurace aktivních prvků sítě</t>
  </si>
  <si>
    <t>Připojení IP hlásky do ŘJ dveří</t>
  </si>
  <si>
    <t>Průraz stěnou 30cm</t>
  </si>
  <si>
    <t>Průraz stěnou 60cm</t>
  </si>
  <si>
    <t>SOUČET BEZ DPH</t>
  </si>
  <si>
    <t>Elektronická zabezpečovací signalizace - dodávka + montáž</t>
  </si>
  <si>
    <r>
      <t>Ústř. 192 smyček</t>
    </r>
    <r>
      <rPr>
        <sz val="9"/>
        <color indexed="8"/>
        <rFont val="Arial CE"/>
        <family val="0"/>
      </rPr>
      <t>, 8-zón na desce, 8 podsystémů, plechový box+trafo 75W k EZS</t>
    </r>
  </si>
  <si>
    <t>SW pro uživatelskou správu ústředen EVO</t>
  </si>
  <si>
    <t>Modul IP 100 pro komunikaci po internetu</t>
  </si>
  <si>
    <t xml:space="preserve"> </t>
  </si>
  <si>
    <t>LCD CZ, klávesnice LCD</t>
  </si>
  <si>
    <r>
      <t>LED tablo</t>
    </r>
    <r>
      <rPr>
        <sz val="9"/>
        <color indexed="8"/>
        <rFont val="Arial CE"/>
        <family val="0"/>
      </rPr>
      <t xml:space="preserve"> pro klávesnici</t>
    </r>
  </si>
  <si>
    <t>Expandér, 8 smyček na sběrnici + BOX včetně tampru</t>
  </si>
  <si>
    <t>Bílý závrtný mag. kontakt, 45x15x16,5mm</t>
  </si>
  <si>
    <t>Garážový magnetický kontakt, masivní provedení106x38x10mm, prac. mezera 75mm</t>
  </si>
  <si>
    <t>Čidlo digitální PIR</t>
  </si>
  <si>
    <t>Opticko-kouřový hlásič + teplotní, samoresetovací, NO/NC výstup</t>
  </si>
  <si>
    <t>Modul pro ACCESS ACM12 včetně krabice</t>
  </si>
  <si>
    <t>Čtečka karet indoor/outdoor</t>
  </si>
  <si>
    <t>Čtecí karta s potiskem</t>
  </si>
  <si>
    <t>El magnetický zámek 12V/DC, nízkoodběrový 170mA, reverzní se signalizací</t>
  </si>
  <si>
    <t>GSM komunikátor + SIM</t>
  </si>
  <si>
    <t>5A posilový zdroj s dobíječem, plechový kryt pro Aku do 40Ah</t>
  </si>
  <si>
    <t>Aku kapacita 38 Ah, nominální napětí 12 Vss, hmotnost 13,6 kg</t>
  </si>
  <si>
    <t>Aku kapacita 7 Ah, nominální napětí 12 Vss</t>
  </si>
  <si>
    <t>FTP KAT 5E</t>
  </si>
  <si>
    <r>
      <t xml:space="preserve">Kabel 3x2x0,5 dle dodavatele </t>
    </r>
  </si>
  <si>
    <t>CYKY 2x2,5</t>
  </si>
  <si>
    <t>Plastová propojovací krabice šroubovací svorky, počet svorek 5+1</t>
  </si>
  <si>
    <t>Tuhá trubka PVC 25</t>
  </si>
  <si>
    <t>Krabice pr. 68 vč. Víčka</t>
  </si>
  <si>
    <t xml:space="preserve">Oživení a nastavení systému EZS </t>
  </si>
  <si>
    <t>kpl.</t>
  </si>
  <si>
    <t>Výchozí revize ústředny EZS</t>
  </si>
  <si>
    <t>Koordinace prací s dalšími profesemi</t>
  </si>
  <si>
    <t>Školení uživatelů EZS</t>
  </si>
  <si>
    <t>Provozní kniha EZS</t>
  </si>
  <si>
    <t>Pomocné práce, plošina</t>
  </si>
  <si>
    <t>Kamerový systém - dodávka + montáž</t>
  </si>
  <si>
    <t>IP full HD dome kamera, CMOS, 3x motorizovaný varifokální objektiv, SFP slot, H.264/MJPEG, IR přísvit do 25m, ONVIF, IP67, WDR, 3DNR, 12Vdc/24Vac/PoE+, včetně zdroje 24Vac</t>
  </si>
  <si>
    <t>Držák kamery na stěnu</t>
  </si>
  <si>
    <t>Držák kamery na sloup</t>
  </si>
  <si>
    <t>Small From-factor Pluggable transceivery, 100Base BX</t>
  </si>
  <si>
    <t>Small From-factor Pluggable transceivery, 100Base TX</t>
  </si>
  <si>
    <t>19" Server/klient pro DIVA, I7, 16GB RAM, 240GB SSD</t>
  </si>
  <si>
    <t>Optický panel 12x SC včetně 6xpigtail, 6x adaptér, kazeta + hřebínek</t>
  </si>
  <si>
    <t>Optický přepínač 9portů, 8x SFP slot 1Gbps + 1x RJ45 port 100/1000Mbps</t>
  </si>
  <si>
    <t>SFP optický modul 1Gbps, LC  SM</t>
  </si>
  <si>
    <t>SFP metalický modul  RJ45 1Gbps</t>
  </si>
  <si>
    <t>PoE injektor pro napájení jedné IP kamery</t>
  </si>
  <si>
    <t>Pigtail LC konektor 1m 09/125</t>
  </si>
  <si>
    <t>Krabice na omítku Gewiss, zásuvka 16A/230V, uchycení na sloupu třmen</t>
  </si>
  <si>
    <t>Optický kabel SM, 4x 9/125, gel, vnější provedení</t>
  </si>
  <si>
    <t xml:space="preserve">FO Patch Cords, SC/LC, 09/125um, 2m </t>
  </si>
  <si>
    <t xml:space="preserve">FO Patch Cords, LC/LC, 09/125um, 2m </t>
  </si>
  <si>
    <t>Příchytka pro tr.23,36,48</t>
  </si>
  <si>
    <t>Krimpovací konektor RJ45 kat6A</t>
  </si>
  <si>
    <t>Výkop kabelové rýhy 55/80 tř.3</t>
  </si>
  <si>
    <t>Zához kabelové rýhy 55/80 tř.3</t>
  </si>
  <si>
    <t>Zřízení kabelového lože prosátá zemina</t>
  </si>
  <si>
    <t>Výstražná fólie</t>
  </si>
  <si>
    <t>Prostup do objektu vč. zapravení pr. do 150mm</t>
  </si>
  <si>
    <t>Nastavení objektivu kamery</t>
  </si>
  <si>
    <t xml:space="preserve">Oživení a nastavení systému CCTV </t>
  </si>
  <si>
    <t>Drobný instalační materiál</t>
  </si>
  <si>
    <t>Výchozí revize</t>
  </si>
  <si>
    <t>Optický svár</t>
  </si>
  <si>
    <t>Měření reflektometrem</t>
  </si>
  <si>
    <t>Spínač řaz.1/0S, 250V, 10A, IP20, bílý, zapuštěný, kompletní</t>
  </si>
  <si>
    <t>Imobilní rozvod WC  - dodávka + montáž</t>
  </si>
  <si>
    <t>Přivolávací systém - WC imobilní</t>
  </si>
  <si>
    <t>Modul s alarmem a signálním svítidlem 15-28V AC/18-35V DC</t>
  </si>
  <si>
    <t>Transformátor pro signalizační modul modul 230V/15V/2VA, 3DIN</t>
  </si>
  <si>
    <t>Spínací tlačítko</t>
  </si>
  <si>
    <t>JYTY 2x1</t>
  </si>
  <si>
    <t>Stahovací pásek PVC 150mm</t>
  </si>
  <si>
    <t>CCTV</t>
  </si>
  <si>
    <t>Nouzové volání pro imobilní</t>
  </si>
  <si>
    <t>Kabel JYTY 2x1mm vč. uložení a zapojení, ukončení</t>
  </si>
  <si>
    <t>Čidlo teploty - NI1000, venkovní</t>
  </si>
  <si>
    <t>Krabice přístrojová pr. 68 hluboká vč. uložení a zapojení</t>
  </si>
  <si>
    <t>Magnetický kontakt na okno, 24V</t>
  </si>
  <si>
    <t>01.132</t>
  </si>
  <si>
    <t>01.133</t>
  </si>
  <si>
    <t>01.134</t>
  </si>
  <si>
    <t>01.135</t>
  </si>
  <si>
    <t>Programování ŘS pro řízení a ovládání žaluzií, čerpadla, blokování chlazení</t>
  </si>
  <si>
    <t>Trubka 23mm PVC pod omítkou vč. zapravení</t>
  </si>
  <si>
    <t>Trubka 48mm PVC pod omítkou vč. Zapravení</t>
  </si>
  <si>
    <t>Protipožární ochrana např. tmel  (komplet)</t>
  </si>
  <si>
    <t>Kabelový žlab betonový, 100x170x140mm včetně víka</t>
  </si>
  <si>
    <t>Trubka zemní 50mm</t>
  </si>
  <si>
    <t>HDD pro kamerové syst., formár 3,5", kapacita 2TB, rozhranní SATA III pro videoserver</t>
  </si>
  <si>
    <t>Licence 2x klient/5x slave server/konfig. Manager</t>
  </si>
  <si>
    <t>Licence 1 video kanál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</si>
</sst>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  <numFmt numFmtId="167" formatCode="[h]"/>
    <numFmt numFmtId="168" formatCode="h"/>
    <numFmt numFmtId="169" formatCode="#,##0\ &quot;Kč&quot;"/>
    <numFmt numFmtId="170" formatCode="General_)"/>
    <numFmt numFmtId="171" formatCode="#,##0_ ;\-#,##0\ "/>
    <numFmt numFmtId="172" formatCode="#,##0\ \K\č"/>
    <numFmt numFmtId="173" formatCode="#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;[Red]#,##0.00"/>
    <numFmt numFmtId="178" formatCode="[$-405]d\.\ mmmm\ yyyy"/>
    <numFmt numFmtId="179" formatCode="#,##0.00\ [$Kč-405]"/>
    <numFmt numFmtId="180" formatCode="#,##0.00\ ;\-#,##0.00\ "/>
    <numFmt numFmtId="181" formatCode="#,##0.00&quot; Kč&quot;"/>
    <numFmt numFmtId="182" formatCode="[$¥€-2]\ #\ ##,000_);[Red]\([$€-2]\ #\ ##,000\)"/>
  </numFmts>
  <fonts count="69">
    <font>
      <sz val="10"/>
      <name val="Arial CE"/>
      <family val="0"/>
    </font>
    <font>
      <b/>
      <sz val="10"/>
      <name val="Arial CE"/>
      <family val="2"/>
    </font>
    <font>
      <sz val="6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Arial CE"/>
      <family val="2"/>
    </font>
    <font>
      <sz val="10"/>
      <name val="Arial"/>
      <family val="2"/>
    </font>
    <font>
      <sz val="11"/>
      <name val="Arial CE"/>
      <family val="2"/>
    </font>
    <font>
      <b/>
      <i/>
      <sz val="14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0"/>
      <name val="Helv"/>
      <family val="0"/>
    </font>
    <font>
      <b/>
      <i/>
      <u val="single"/>
      <sz val="10"/>
      <name val="Arial CE"/>
      <family val="0"/>
    </font>
    <font>
      <sz val="9"/>
      <name val="Arial CE"/>
      <family val="2"/>
    </font>
    <font>
      <b/>
      <i/>
      <u val="single"/>
      <sz val="11"/>
      <name val="Arial CE"/>
      <family val="2"/>
    </font>
    <font>
      <i/>
      <u val="single"/>
      <sz val="12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color indexed="8"/>
      <name val="Arial CE"/>
      <family val="2"/>
    </font>
    <font>
      <b/>
      <i/>
      <sz val="9"/>
      <color indexed="8"/>
      <name val="Arial CE"/>
      <family val="0"/>
    </font>
    <font>
      <b/>
      <i/>
      <u val="single"/>
      <sz val="9"/>
      <name val="Arial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170" fontId="2" fillId="0" borderId="0" applyFill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18" xfId="0" applyBorder="1" applyAlignment="1">
      <alignment/>
    </xf>
    <xf numFmtId="165" fontId="10" fillId="0" borderId="19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8" xfId="0" applyFill="1" applyBorder="1" applyAlignment="1">
      <alignment/>
    </xf>
    <xf numFmtId="165" fontId="10" fillId="0" borderId="2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5" fontId="1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16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1" fontId="19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 indent="1"/>
    </xf>
    <xf numFmtId="49" fontId="13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 indent="1"/>
    </xf>
    <xf numFmtId="49" fontId="12" fillId="0" borderId="23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/>
    </xf>
    <xf numFmtId="49" fontId="13" fillId="0" borderId="23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23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 indent="1"/>
    </xf>
    <xf numFmtId="49" fontId="13" fillId="0" borderId="23" xfId="0" applyNumberFormat="1" applyFont="1" applyBorder="1" applyAlignment="1">
      <alignment horizontal="left" wrapText="1"/>
    </xf>
    <xf numFmtId="1" fontId="13" fillId="0" borderId="23" xfId="0" applyNumberFormat="1" applyFont="1" applyBorder="1" applyAlignment="1">
      <alignment horizontal="right"/>
    </xf>
    <xf numFmtId="165" fontId="13" fillId="0" borderId="23" xfId="0" applyNumberFormat="1" applyFont="1" applyBorder="1" applyAlignment="1">
      <alignment/>
    </xf>
    <xf numFmtId="165" fontId="13" fillId="0" borderId="23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left"/>
    </xf>
    <xf numFmtId="49" fontId="13" fillId="0" borderId="0" xfId="48" applyNumberFormat="1" applyFont="1" applyBorder="1">
      <alignment/>
      <protection/>
    </xf>
    <xf numFmtId="49" fontId="13" fillId="0" borderId="23" xfId="48" applyNumberFormat="1" applyFont="1" applyBorder="1" applyAlignment="1">
      <alignment horizontal="left"/>
      <protection/>
    </xf>
    <xf numFmtId="49" fontId="13" fillId="0" borderId="23" xfId="48" applyNumberFormat="1" applyFont="1" applyBorder="1" applyAlignment="1">
      <alignment horizontal="center"/>
      <protection/>
    </xf>
    <xf numFmtId="1" fontId="13" fillId="0" borderId="23" xfId="48" applyNumberFormat="1" applyFont="1" applyBorder="1" applyAlignment="1">
      <alignment horizontal="right"/>
      <protection/>
    </xf>
    <xf numFmtId="165" fontId="13" fillId="0" borderId="23" xfId="48" applyNumberFormat="1" applyFont="1" applyBorder="1" applyAlignment="1">
      <alignment/>
      <protection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indent="1"/>
    </xf>
    <xf numFmtId="49" fontId="13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Alignment="1">
      <alignment/>
    </xf>
    <xf numFmtId="49" fontId="13" fillId="0" borderId="23" xfId="0" applyNumberFormat="1" applyFont="1" applyBorder="1" applyAlignment="1">
      <alignment horizontal="center" wrapText="1"/>
    </xf>
    <xf numFmtId="1" fontId="13" fillId="0" borderId="23" xfId="0" applyNumberFormat="1" applyFont="1" applyBorder="1" applyAlignment="1">
      <alignment horizontal="right" wrapText="1"/>
    </xf>
    <xf numFmtId="49" fontId="13" fillId="0" borderId="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165" fontId="5" fillId="0" borderId="2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29" xfId="0" applyFont="1" applyBorder="1" applyAlignment="1">
      <alignment/>
    </xf>
    <xf numFmtId="1" fontId="25" fillId="0" borderId="29" xfId="0" applyNumberFormat="1" applyFont="1" applyBorder="1" applyAlignment="1">
      <alignment/>
    </xf>
    <xf numFmtId="1" fontId="25" fillId="0" borderId="29" xfId="0" applyNumberFormat="1" applyFont="1" applyBorder="1" applyAlignment="1">
      <alignment horizontal="right"/>
    </xf>
    <xf numFmtId="4" fontId="25" fillId="0" borderId="29" xfId="0" applyNumberFormat="1" applyFont="1" applyBorder="1" applyAlignment="1">
      <alignment horizontal="right"/>
    </xf>
    <xf numFmtId="4" fontId="25" fillId="0" borderId="29" xfId="0" applyNumberFormat="1" applyFont="1" applyBorder="1" applyAlignment="1">
      <alignment/>
    </xf>
    <xf numFmtId="164" fontId="25" fillId="0" borderId="29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6" fillId="0" borderId="23" xfId="0" applyNumberFormat="1" applyFont="1" applyFill="1" applyBorder="1" applyAlignment="1">
      <alignment/>
    </xf>
    <xf numFmtId="1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/>
    </xf>
    <xf numFmtId="164" fontId="25" fillId="0" borderId="23" xfId="0" applyNumberFormat="1" applyFont="1" applyBorder="1" applyAlignment="1">
      <alignment/>
    </xf>
    <xf numFmtId="1" fontId="25" fillId="0" borderId="23" xfId="0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2" fillId="0" borderId="23" xfId="0" applyFont="1" applyBorder="1" applyAlignment="1">
      <alignment/>
    </xf>
    <xf numFmtId="1" fontId="22" fillId="0" borderId="23" xfId="0" applyNumberFormat="1" applyFont="1" applyBorder="1" applyAlignment="1">
      <alignment/>
    </xf>
    <xf numFmtId="4" fontId="22" fillId="0" borderId="2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23" xfId="0" applyFont="1" applyBorder="1" applyAlignment="1">
      <alignment/>
    </xf>
    <xf numFmtId="1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8" fillId="0" borderId="32" xfId="0" applyFont="1" applyBorder="1" applyAlignment="1">
      <alignment/>
    </xf>
    <xf numFmtId="4" fontId="28" fillId="0" borderId="32" xfId="0" applyNumberFormat="1" applyFont="1" applyBorder="1" applyAlignment="1">
      <alignment/>
    </xf>
    <xf numFmtId="4" fontId="28" fillId="0" borderId="33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4" fontId="2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9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2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1" fontId="22" fillId="0" borderId="29" xfId="0" applyNumberFormat="1" applyFont="1" applyBorder="1" applyAlignment="1">
      <alignment/>
    </xf>
    <xf numFmtId="0" fontId="22" fillId="0" borderId="29" xfId="0" applyFont="1" applyBorder="1" applyAlignment="1">
      <alignment horizontal="right"/>
    </xf>
    <xf numFmtId="4" fontId="22" fillId="0" borderId="29" xfId="0" applyNumberFormat="1" applyFont="1" applyBorder="1" applyAlignment="1">
      <alignment horizontal="right"/>
    </xf>
    <xf numFmtId="4" fontId="22" fillId="0" borderId="29" xfId="0" applyNumberFormat="1" applyFont="1" applyBorder="1" applyAlignment="1">
      <alignment/>
    </xf>
    <xf numFmtId="0" fontId="29" fillId="0" borderId="23" xfId="48" applyNumberFormat="1" applyFont="1" applyBorder="1" applyAlignment="1">
      <alignment wrapText="1"/>
      <protection/>
    </xf>
    <xf numFmtId="4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9" fillId="0" borderId="23" xfId="48" applyFont="1" applyBorder="1">
      <alignment/>
      <protection/>
    </xf>
    <xf numFmtId="0" fontId="29" fillId="0" borderId="23" xfId="48" applyFont="1" applyBorder="1" applyAlignment="1">
      <alignment wrapText="1"/>
      <protection/>
    </xf>
    <xf numFmtId="1" fontId="22" fillId="0" borderId="23" xfId="0" applyNumberFormat="1" applyFont="1" applyBorder="1" applyAlignment="1">
      <alignment horizontal="right"/>
    </xf>
    <xf numFmtId="164" fontId="22" fillId="0" borderId="0" xfId="0" applyNumberFormat="1" applyFont="1" applyAlignment="1">
      <alignment/>
    </xf>
    <xf numFmtId="0" fontId="29" fillId="0" borderId="23" xfId="48" applyFont="1" applyBorder="1">
      <alignment/>
      <protection/>
    </xf>
    <xf numFmtId="164" fontId="22" fillId="0" borderId="23" xfId="0" applyNumberFormat="1" applyFont="1" applyBorder="1" applyAlignment="1">
      <alignment horizontal="right"/>
    </xf>
    <xf numFmtId="0" fontId="26" fillId="0" borderId="23" xfId="0" applyNumberFormat="1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/>
    </xf>
    <xf numFmtId="164" fontId="22" fillId="0" borderId="23" xfId="0" applyNumberFormat="1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/>
    </xf>
    <xf numFmtId="4" fontId="22" fillId="0" borderId="30" xfId="0" applyNumberFormat="1" applyFont="1" applyBorder="1" applyAlignment="1">
      <alignment horizontal="right"/>
    </xf>
    <xf numFmtId="164" fontId="22" fillId="0" borderId="30" xfId="0" applyNumberFormat="1" applyFont="1" applyBorder="1" applyAlignment="1">
      <alignment/>
    </xf>
    <xf numFmtId="0" fontId="22" fillId="0" borderId="31" xfId="0" applyFont="1" applyBorder="1" applyAlignment="1">
      <alignment/>
    </xf>
    <xf numFmtId="0" fontId="25" fillId="0" borderId="32" xfId="0" applyFont="1" applyFill="1" applyBorder="1" applyAlignment="1">
      <alignment horizontal="left"/>
    </xf>
    <xf numFmtId="166" fontId="25" fillId="0" borderId="32" xfId="0" applyNumberFormat="1" applyFont="1" applyBorder="1" applyAlignment="1">
      <alignment horizontal="right"/>
    </xf>
    <xf numFmtId="4" fontId="22" fillId="0" borderId="0" xfId="0" applyNumberFormat="1" applyFont="1" applyAlignment="1">
      <alignment/>
    </xf>
    <xf numFmtId="0" fontId="30" fillId="0" borderId="29" xfId="48" applyNumberFormat="1" applyFont="1" applyBorder="1" applyAlignment="1">
      <alignment wrapText="1"/>
      <protection/>
    </xf>
    <xf numFmtId="0" fontId="29" fillId="0" borderId="23" xfId="48" applyNumberFormat="1" applyFont="1" applyBorder="1" applyAlignment="1">
      <alignment vertical="top" wrapText="1"/>
      <protection/>
    </xf>
    <xf numFmtId="0" fontId="22" fillId="0" borderId="23" xfId="0" applyNumberFormat="1" applyFont="1" applyBorder="1" applyAlignment="1">
      <alignment horizontal="right"/>
    </xf>
    <xf numFmtId="4" fontId="22" fillId="0" borderId="23" xfId="0" applyNumberFormat="1" applyFont="1" applyBorder="1" applyAlignment="1">
      <alignment/>
    </xf>
    <xf numFmtId="0" fontId="25" fillId="0" borderId="23" xfId="50" applyFont="1" applyBorder="1" applyAlignment="1">
      <alignment horizontal="left"/>
      <protection/>
    </xf>
    <xf numFmtId="4" fontId="26" fillId="0" borderId="23" xfId="0" applyNumberFormat="1" applyFont="1" applyFill="1" applyBorder="1" applyAlignment="1">
      <alignment horizontal="right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/>
    </xf>
    <xf numFmtId="0" fontId="22" fillId="0" borderId="23" xfId="0" applyFont="1" applyBorder="1" applyAlignment="1">
      <alignment horizontal="right"/>
    </xf>
    <xf numFmtId="0" fontId="22" fillId="0" borderId="23" xfId="50" applyFont="1" applyBorder="1" applyAlignment="1">
      <alignment horizontal="right"/>
      <protection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 wrapText="1"/>
    </xf>
    <xf numFmtId="165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8" xfId="0" applyFont="1" applyBorder="1" applyAlignment="1">
      <alignment horizontal="center"/>
    </xf>
    <xf numFmtId="165" fontId="28" fillId="0" borderId="38" xfId="0" applyNumberFormat="1" applyFont="1" applyBorder="1" applyAlignment="1">
      <alignment horizontal="center"/>
    </xf>
    <xf numFmtId="4" fontId="28" fillId="0" borderId="38" xfId="0" applyNumberFormat="1" applyFont="1" applyBorder="1" applyAlignment="1">
      <alignment/>
    </xf>
    <xf numFmtId="4" fontId="28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0" xfId="0" applyFont="1" applyBorder="1" applyAlignment="1">
      <alignment horizontal="center"/>
    </xf>
    <xf numFmtId="165" fontId="28" fillId="0" borderId="40" xfId="0" applyNumberFormat="1" applyFont="1" applyBorder="1" applyAlignment="1">
      <alignment horizontal="center"/>
    </xf>
    <xf numFmtId="4" fontId="28" fillId="0" borderId="40" xfId="0" applyNumberFormat="1" applyFont="1" applyBorder="1" applyAlignment="1">
      <alignment/>
    </xf>
    <xf numFmtId="164" fontId="25" fillId="0" borderId="41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0" fontId="25" fillId="0" borderId="42" xfId="0" applyFont="1" applyBorder="1" applyAlignment="1">
      <alignment/>
    </xf>
    <xf numFmtId="0" fontId="26" fillId="0" borderId="23" xfId="0" applyNumberFormat="1" applyFont="1" applyFill="1" applyBorder="1" applyAlignment="1">
      <alignment/>
    </xf>
    <xf numFmtId="0" fontId="32" fillId="0" borderId="23" xfId="48" applyNumberFormat="1" applyFont="1" applyBorder="1" applyAlignment="1">
      <alignment wrapText="1"/>
      <protection/>
    </xf>
    <xf numFmtId="1" fontId="25" fillId="0" borderId="29" xfId="0" applyNumberFormat="1" applyFont="1" applyBorder="1" applyAlignment="1">
      <alignment/>
    </xf>
    <xf numFmtId="0" fontId="25" fillId="0" borderId="29" xfId="0" applyFont="1" applyBorder="1" applyAlignment="1">
      <alignment horizontal="right"/>
    </xf>
    <xf numFmtId="4" fontId="25" fillId="0" borderId="29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/>
    </xf>
    <xf numFmtId="0" fontId="26" fillId="0" borderId="23" xfId="48" applyFont="1" applyBorder="1" applyAlignment="1">
      <alignment wrapText="1"/>
      <protection/>
    </xf>
    <xf numFmtId="0" fontId="26" fillId="33" borderId="23" xfId="0" applyNumberFormat="1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42" xfId="0" applyFont="1" applyFill="1" applyBorder="1" applyAlignment="1">
      <alignment horizontal="right"/>
    </xf>
    <xf numFmtId="0" fontId="25" fillId="0" borderId="42" xfId="0" applyFont="1" applyBorder="1" applyAlignment="1">
      <alignment horizontal="right"/>
    </xf>
    <xf numFmtId="4" fontId="25" fillId="0" borderId="42" xfId="0" applyNumberFormat="1" applyFont="1" applyBorder="1" applyAlignment="1">
      <alignment horizontal="right"/>
    </xf>
    <xf numFmtId="1" fontId="25" fillId="0" borderId="42" xfId="0" applyNumberFormat="1" applyFont="1" applyBorder="1" applyAlignment="1">
      <alignment horizontal="right"/>
    </xf>
    <xf numFmtId="1" fontId="25" fillId="33" borderId="42" xfId="0" applyNumberFormat="1" applyFont="1" applyFill="1" applyBorder="1" applyAlignment="1">
      <alignment/>
    </xf>
    <xf numFmtId="4" fontId="25" fillId="0" borderId="42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67" fillId="0" borderId="42" xfId="0" applyFont="1" applyBorder="1" applyAlignment="1">
      <alignment wrapText="1"/>
    </xf>
    <xf numFmtId="0" fontId="25" fillId="33" borderId="42" xfId="0" applyFont="1" applyFill="1" applyBorder="1" applyAlignment="1">
      <alignment wrapText="1"/>
    </xf>
    <xf numFmtId="0" fontId="67" fillId="0" borderId="42" xfId="0" applyFont="1" applyBorder="1" applyAlignment="1">
      <alignment horizontal="right"/>
    </xf>
    <xf numFmtId="4" fontId="67" fillId="0" borderId="42" xfId="0" applyNumberFormat="1" applyFont="1" applyBorder="1" applyAlignment="1">
      <alignment/>
    </xf>
    <xf numFmtId="4" fontId="67" fillId="0" borderId="42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42" xfId="0" applyFont="1" applyBorder="1" applyAlignment="1">
      <alignment/>
    </xf>
    <xf numFmtId="49" fontId="25" fillId="0" borderId="42" xfId="0" applyNumberFormat="1" applyFont="1" applyFill="1" applyBorder="1" applyAlignment="1">
      <alignment horizontal="left"/>
    </xf>
    <xf numFmtId="49" fontId="25" fillId="0" borderId="42" xfId="0" applyNumberFormat="1" applyFont="1" applyBorder="1" applyAlignment="1">
      <alignment horizontal="left"/>
    </xf>
    <xf numFmtId="49" fontId="25" fillId="0" borderId="42" xfId="0" applyNumberFormat="1" applyFont="1" applyBorder="1" applyAlignment="1">
      <alignment horizontal="right"/>
    </xf>
    <xf numFmtId="171" fontId="25" fillId="0" borderId="42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0" fontId="25" fillId="0" borderId="43" xfId="0" applyFont="1" applyBorder="1" applyAlignment="1">
      <alignment/>
    </xf>
    <xf numFmtId="49" fontId="25" fillId="0" borderId="43" xfId="0" applyNumberFormat="1" applyFont="1" applyFill="1" applyBorder="1" applyAlignment="1">
      <alignment horizontal="left"/>
    </xf>
    <xf numFmtId="49" fontId="25" fillId="0" borderId="43" xfId="0" applyNumberFormat="1" applyFont="1" applyBorder="1" applyAlignment="1">
      <alignment horizontal="left"/>
    </xf>
    <xf numFmtId="49" fontId="25" fillId="0" borderId="43" xfId="0" applyNumberFormat="1" applyFont="1" applyBorder="1" applyAlignment="1">
      <alignment horizontal="right"/>
    </xf>
    <xf numFmtId="171" fontId="25" fillId="0" borderId="43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0" fontId="67" fillId="0" borderId="43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horizontal="center"/>
    </xf>
    <xf numFmtId="0" fontId="25" fillId="0" borderId="43" xfId="0" applyFont="1" applyBorder="1" applyAlignment="1">
      <alignment horizontal="right"/>
    </xf>
    <xf numFmtId="3" fontId="25" fillId="0" borderId="43" xfId="0" applyNumberFormat="1" applyFont="1" applyBorder="1" applyAlignment="1">
      <alignment horizontal="right"/>
    </xf>
    <xf numFmtId="9" fontId="25" fillId="0" borderId="43" xfId="0" applyNumberFormat="1" applyFont="1" applyBorder="1" applyAlignment="1">
      <alignment/>
    </xf>
    <xf numFmtId="0" fontId="25" fillId="0" borderId="44" xfId="0" applyFont="1" applyBorder="1" applyAlignment="1">
      <alignment/>
    </xf>
    <xf numFmtId="0" fontId="68" fillId="0" borderId="45" xfId="0" applyFont="1" applyBorder="1" applyAlignment="1">
      <alignment/>
    </xf>
    <xf numFmtId="0" fontId="28" fillId="0" borderId="45" xfId="0" applyFont="1" applyBorder="1" applyAlignment="1">
      <alignment horizontal="left"/>
    </xf>
    <xf numFmtId="0" fontId="28" fillId="0" borderId="45" xfId="0" applyFont="1" applyBorder="1" applyAlignment="1">
      <alignment horizontal="center"/>
    </xf>
    <xf numFmtId="0" fontId="28" fillId="0" borderId="45" xfId="0" applyFont="1" applyBorder="1" applyAlignment="1">
      <alignment/>
    </xf>
    <xf numFmtId="0" fontId="28" fillId="0" borderId="45" xfId="0" applyFont="1" applyBorder="1" applyAlignment="1">
      <alignment horizontal="right"/>
    </xf>
    <xf numFmtId="4" fontId="28" fillId="0" borderId="45" xfId="0" applyNumberFormat="1" applyFont="1" applyBorder="1" applyAlignment="1">
      <alignment/>
    </xf>
    <xf numFmtId="9" fontId="28" fillId="0" borderId="45" xfId="0" applyNumberFormat="1" applyFont="1" applyBorder="1" applyAlignment="1">
      <alignment/>
    </xf>
    <xf numFmtId="4" fontId="28" fillId="0" borderId="46" xfId="0" applyNumberFormat="1" applyFont="1" applyBorder="1" applyAlignment="1">
      <alignment/>
    </xf>
    <xf numFmtId="0" fontId="67" fillId="0" borderId="0" xfId="0" applyFont="1" applyAlignment="1">
      <alignment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/>
    </xf>
    <xf numFmtId="0" fontId="28" fillId="0" borderId="0" xfId="0" applyFont="1" applyAlignment="1">
      <alignment horizontal="center" wrapText="1"/>
    </xf>
    <xf numFmtId="1" fontId="25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 wrapText="1"/>
    </xf>
    <xf numFmtId="171" fontId="25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67" fillId="0" borderId="0" xfId="0" applyNumberFormat="1" applyFont="1" applyAlignment="1">
      <alignment horizontal="left"/>
    </xf>
    <xf numFmtId="0" fontId="17" fillId="0" borderId="47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0" xfId="0" applyFont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_CCTV_d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2" max="2" width="54.375" style="0" customWidth="1"/>
    <col min="3" max="3" width="6.75390625" style="0" customWidth="1"/>
    <col min="4" max="4" width="7.875" style="0" customWidth="1"/>
    <col min="5" max="5" width="16.625" style="0" customWidth="1"/>
    <col min="6" max="6" width="19.125" style="0" customWidth="1"/>
    <col min="7" max="7" width="12.00390625" style="0" bestFit="1" customWidth="1"/>
  </cols>
  <sheetData>
    <row r="1" ht="13.5" thickBot="1"/>
    <row r="2" spans="1:6" ht="18.75" customHeight="1">
      <c r="A2" s="277" t="s">
        <v>123</v>
      </c>
      <c r="B2" s="278"/>
      <c r="C2" s="278"/>
      <c r="D2" s="278"/>
      <c r="E2" s="278"/>
      <c r="F2" s="279"/>
    </row>
    <row r="3" spans="1:6" ht="25.5" customHeight="1">
      <c r="A3" s="283" t="s">
        <v>124</v>
      </c>
      <c r="B3" s="284"/>
      <c r="C3" s="284"/>
      <c r="D3" s="284"/>
      <c r="E3" s="284"/>
      <c r="F3" s="285"/>
    </row>
    <row r="4" spans="1:6" ht="21" customHeight="1">
      <c r="A4" s="283" t="s">
        <v>125</v>
      </c>
      <c r="B4" s="284"/>
      <c r="C4" s="284"/>
      <c r="D4" s="284"/>
      <c r="E4" s="284"/>
      <c r="F4" s="285"/>
    </row>
    <row r="5" spans="1:6" ht="15.75" thickBot="1">
      <c r="A5" s="280"/>
      <c r="B5" s="281"/>
      <c r="C5" s="281"/>
      <c r="D5" s="281"/>
      <c r="E5" s="281"/>
      <c r="F5" s="282"/>
    </row>
    <row r="6" spans="1:6" ht="12.75">
      <c r="A6" s="30"/>
      <c r="B6" s="24"/>
      <c r="C6" s="25"/>
      <c r="D6" s="25"/>
      <c r="E6" s="2"/>
      <c r="F6" s="31"/>
    </row>
    <row r="7" spans="1:6" ht="12.75">
      <c r="A7" s="30"/>
      <c r="B7" s="24"/>
      <c r="C7" s="25"/>
      <c r="D7" s="25"/>
      <c r="E7" s="2"/>
      <c r="F7" s="31"/>
    </row>
    <row r="8" spans="1:6" ht="15.75">
      <c r="A8" s="32"/>
      <c r="B8" s="21" t="s">
        <v>5</v>
      </c>
      <c r="C8" s="20"/>
      <c r="D8" s="20"/>
      <c r="E8" s="20"/>
      <c r="F8" s="33"/>
    </row>
    <row r="9" spans="1:6" ht="15">
      <c r="A9" s="34" t="s">
        <v>7</v>
      </c>
      <c r="B9" s="26" t="s">
        <v>8</v>
      </c>
      <c r="C9" s="27"/>
      <c r="D9" s="27"/>
      <c r="E9" s="27"/>
      <c r="F9" s="35"/>
    </row>
    <row r="10" spans="1:6" ht="12.75">
      <c r="A10" s="36"/>
      <c r="B10" s="2" t="s">
        <v>19</v>
      </c>
      <c r="C10" s="2"/>
      <c r="D10" s="2"/>
      <c r="E10" s="2"/>
      <c r="F10" s="37"/>
    </row>
    <row r="11" spans="1:6" ht="15.75" thickBot="1">
      <c r="A11" s="38"/>
      <c r="B11" s="7" t="s">
        <v>0</v>
      </c>
      <c r="C11" s="46"/>
      <c r="D11" s="46"/>
      <c r="E11" s="46"/>
      <c r="F11" s="39">
        <f>SUM(F10)</f>
        <v>0</v>
      </c>
    </row>
    <row r="12" spans="1:6" ht="15">
      <c r="A12" s="34" t="s">
        <v>9</v>
      </c>
      <c r="B12" s="26" t="s">
        <v>10</v>
      </c>
      <c r="C12" s="27"/>
      <c r="D12" s="27"/>
      <c r="E12" s="27"/>
      <c r="F12" s="35"/>
    </row>
    <row r="13" spans="1:6" ht="12.75">
      <c r="A13" s="30"/>
      <c r="B13" s="2" t="s">
        <v>113</v>
      </c>
      <c r="C13" s="2"/>
      <c r="D13" s="2"/>
      <c r="E13" s="2"/>
      <c r="F13" s="37">
        <f>DAT!G48+DAT!I48</f>
        <v>0</v>
      </c>
    </row>
    <row r="14" spans="1:6" ht="12.75">
      <c r="A14" s="30"/>
      <c r="B14" s="2" t="s">
        <v>114</v>
      </c>
      <c r="C14" s="2"/>
      <c r="D14" s="2"/>
      <c r="E14" s="2"/>
      <c r="F14" s="37">
        <f>EZS!G49+EZS!I49</f>
        <v>0</v>
      </c>
    </row>
    <row r="15" spans="1:6" ht="12.75">
      <c r="A15" s="30"/>
      <c r="B15" s="27" t="s">
        <v>425</v>
      </c>
      <c r="C15" s="2"/>
      <c r="D15" s="2"/>
      <c r="E15" s="2"/>
      <c r="F15" s="37">
        <f>CCTV!G53+CCTV!I53</f>
        <v>0</v>
      </c>
    </row>
    <row r="16" spans="1:6" ht="12.75">
      <c r="A16" s="30"/>
      <c r="B16" s="27" t="s">
        <v>426</v>
      </c>
      <c r="C16" s="2"/>
      <c r="D16" s="2"/>
      <c r="E16" s="2"/>
      <c r="F16" s="37">
        <f>IMOB!G21+IMOB!I21</f>
        <v>0</v>
      </c>
    </row>
    <row r="17" spans="1:6" ht="12.75">
      <c r="A17" s="30"/>
      <c r="B17" s="27" t="s">
        <v>112</v>
      </c>
      <c r="C17" s="2"/>
      <c r="D17" s="2"/>
      <c r="E17" s="2"/>
      <c r="F17" s="37">
        <f>Silnoproud!G153</f>
        <v>0</v>
      </c>
    </row>
    <row r="18" spans="1:6" ht="12.75">
      <c r="A18" s="30"/>
      <c r="B18" s="2" t="s">
        <v>18</v>
      </c>
      <c r="C18" s="2"/>
      <c r="D18" s="2"/>
      <c r="E18" s="2"/>
      <c r="F18" s="40">
        <v>0</v>
      </c>
    </row>
    <row r="19" spans="1:6" ht="12.75">
      <c r="A19" s="36"/>
      <c r="B19" s="2" t="s">
        <v>126</v>
      </c>
      <c r="C19" s="2"/>
      <c r="D19" s="2"/>
      <c r="E19" s="2"/>
      <c r="F19" s="40">
        <v>0</v>
      </c>
    </row>
    <row r="20" spans="1:6" ht="15.75" thickBot="1">
      <c r="A20" s="38"/>
      <c r="B20" s="7" t="s">
        <v>0</v>
      </c>
      <c r="C20" s="8"/>
      <c r="D20" s="8"/>
      <c r="E20" s="8"/>
      <c r="F20" s="39">
        <f>SUM(F13:F19)</f>
        <v>0</v>
      </c>
    </row>
    <row r="21" spans="1:6" ht="15">
      <c r="A21" s="34" t="s">
        <v>11</v>
      </c>
      <c r="B21" s="26" t="s">
        <v>12</v>
      </c>
      <c r="C21" s="27"/>
      <c r="D21" s="27"/>
      <c r="E21" s="27"/>
      <c r="F21" s="35"/>
    </row>
    <row r="22" spans="1:6" ht="12.75">
      <c r="A22" s="30"/>
      <c r="B22" s="2" t="s">
        <v>13</v>
      </c>
      <c r="C22" s="2"/>
      <c r="D22" s="2"/>
      <c r="E22" s="2"/>
      <c r="F22" s="37">
        <v>0</v>
      </c>
    </row>
    <row r="23" spans="1:6" ht="15.75" thickBot="1">
      <c r="A23" s="38"/>
      <c r="B23" s="7" t="s">
        <v>0</v>
      </c>
      <c r="C23" s="8"/>
      <c r="D23" s="8"/>
      <c r="E23" s="8"/>
      <c r="F23" s="39">
        <f>SUM(F22)</f>
        <v>0</v>
      </c>
    </row>
    <row r="24" spans="1:6" ht="15.75" thickBot="1">
      <c r="A24" s="41"/>
      <c r="B24" s="23" t="s">
        <v>1</v>
      </c>
      <c r="C24" s="22"/>
      <c r="D24" s="22"/>
      <c r="E24" s="22"/>
      <c r="F24" s="42">
        <f>F23+F20+F11</f>
        <v>0</v>
      </c>
    </row>
    <row r="25" spans="1:6" ht="12.75">
      <c r="A25" s="30"/>
      <c r="B25" s="2"/>
      <c r="C25" s="2"/>
      <c r="D25" s="2"/>
      <c r="E25" s="2"/>
      <c r="F25" s="31"/>
    </row>
    <row r="26" spans="1:6" ht="12.75">
      <c r="A26" s="36"/>
      <c r="B26" s="4" t="s">
        <v>4</v>
      </c>
      <c r="C26" s="5"/>
      <c r="D26" s="5"/>
      <c r="E26" s="5"/>
      <c r="F26" s="43"/>
    </row>
    <row r="27" spans="1:6" ht="12.75">
      <c r="A27" s="30"/>
      <c r="B27" s="2" t="s">
        <v>17</v>
      </c>
      <c r="C27" s="24">
        <v>21</v>
      </c>
      <c r="D27" s="28" t="s">
        <v>6</v>
      </c>
      <c r="E27" s="19">
        <f>SUM(F24)</f>
        <v>0</v>
      </c>
      <c r="F27" s="40">
        <f>E27*0.21</f>
        <v>0</v>
      </c>
    </row>
    <row r="28" spans="1:6" ht="12.75">
      <c r="A28" s="36"/>
      <c r="B28" s="2"/>
      <c r="C28" s="24"/>
      <c r="D28" s="28"/>
      <c r="E28" s="29"/>
      <c r="F28" s="40"/>
    </row>
    <row r="29" spans="1:6" ht="12.75">
      <c r="A29" s="30"/>
      <c r="B29" s="9" t="s">
        <v>2</v>
      </c>
      <c r="C29" s="10"/>
      <c r="D29" s="10"/>
      <c r="E29" s="11"/>
      <c r="F29" s="44">
        <f>SUM(F27:F28)</f>
        <v>0</v>
      </c>
    </row>
    <row r="30" spans="1:6" ht="15.75" thickBot="1">
      <c r="A30" s="45"/>
      <c r="B30" s="47" t="s">
        <v>3</v>
      </c>
      <c r="C30" s="47"/>
      <c r="D30" s="47"/>
      <c r="E30" s="47"/>
      <c r="F30" s="48">
        <f>F29+F24</f>
        <v>0</v>
      </c>
    </row>
    <row r="31" ht="12.75">
      <c r="E31" s="3"/>
    </row>
    <row r="32" spans="1:3" ht="12.75">
      <c r="A32" s="6" t="s">
        <v>16</v>
      </c>
      <c r="B32" s="6"/>
      <c r="C32" s="6"/>
    </row>
    <row r="33" spans="1:3" ht="12.75">
      <c r="A33" s="1" t="s">
        <v>14</v>
      </c>
      <c r="B33" s="1"/>
      <c r="C33" s="6"/>
    </row>
    <row r="34" spans="1:3" ht="12.75">
      <c r="A34" s="1" t="s">
        <v>15</v>
      </c>
      <c r="B34" s="1"/>
      <c r="C34" s="6"/>
    </row>
    <row r="36" ht="12.75">
      <c r="A36" s="18"/>
    </row>
    <row r="46" spans="1:6" ht="12.75">
      <c r="A46" s="12"/>
      <c r="B46" s="13"/>
      <c r="C46" s="12"/>
      <c r="D46" s="12"/>
      <c r="E46" s="14"/>
      <c r="F46" s="15"/>
    </row>
    <row r="47" spans="1:6" ht="12.75">
      <c r="A47" s="12"/>
      <c r="B47" s="16"/>
      <c r="C47" s="12"/>
      <c r="D47" s="12"/>
      <c r="E47" s="14"/>
      <c r="F47" s="14"/>
    </row>
    <row r="48" spans="1:6" ht="12.75">
      <c r="A48" s="12"/>
      <c r="B48" s="16"/>
      <c r="C48" s="12"/>
      <c r="D48" s="12"/>
      <c r="E48" s="14"/>
      <c r="F48" s="14"/>
    </row>
    <row r="49" spans="1:6" ht="12.75">
      <c r="A49" s="12"/>
      <c r="B49" s="16"/>
      <c r="C49" s="12"/>
      <c r="D49" s="12"/>
      <c r="E49" s="14"/>
      <c r="F49" s="14"/>
    </row>
    <row r="50" ht="12.75">
      <c r="B50" s="17"/>
    </row>
  </sheetData>
  <sheetProtection/>
  <mergeCells count="4">
    <mergeCell ref="A2:F2"/>
    <mergeCell ref="A5:F5"/>
    <mergeCell ref="A3:F3"/>
    <mergeCell ref="A4:F4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.125" style="89" customWidth="1"/>
    <col min="2" max="2" width="13.375" style="89" customWidth="1"/>
    <col min="3" max="3" width="74.75390625" style="89" customWidth="1"/>
    <col min="4" max="5" width="8.125" style="89" customWidth="1"/>
    <col min="6" max="6" width="13.00390625" style="89" customWidth="1"/>
    <col min="7" max="7" width="14.00390625" style="89" customWidth="1"/>
    <col min="8" max="8" width="13.75390625" style="89" customWidth="1"/>
    <col min="9" max="9" width="14.875" style="89" customWidth="1"/>
    <col min="10" max="16384" width="9.125" style="89" customWidth="1"/>
  </cols>
  <sheetData>
    <row r="1" spans="2:7" ht="12.75">
      <c r="B1" s="90"/>
      <c r="C1" s="90" t="s">
        <v>306</v>
      </c>
      <c r="D1" s="91"/>
      <c r="E1" s="91"/>
      <c r="F1" s="91"/>
      <c r="G1" s="91"/>
    </row>
    <row r="2" spans="2:7" ht="15.75" thickBot="1">
      <c r="B2" s="92"/>
      <c r="C2" s="93"/>
      <c r="D2" s="91"/>
      <c r="E2" s="91"/>
      <c r="F2" s="91"/>
      <c r="G2" s="91"/>
    </row>
    <row r="3" spans="1:9" ht="12.75">
      <c r="A3" s="94"/>
      <c r="B3" s="95"/>
      <c r="C3" s="96"/>
      <c r="D3" s="97"/>
      <c r="E3" s="98"/>
      <c r="F3" s="286" t="s">
        <v>307</v>
      </c>
      <c r="G3" s="286"/>
      <c r="H3" s="286" t="s">
        <v>308</v>
      </c>
      <c r="I3" s="287"/>
    </row>
    <row r="4" spans="1:10" ht="13.5" thickBot="1">
      <c r="A4" s="99" t="s">
        <v>309</v>
      </c>
      <c r="B4" s="100" t="s">
        <v>310</v>
      </c>
      <c r="C4" s="101" t="s">
        <v>311</v>
      </c>
      <c r="D4" s="102" t="s">
        <v>312</v>
      </c>
      <c r="E4" s="103" t="s">
        <v>313</v>
      </c>
      <c r="F4" s="104" t="s">
        <v>314</v>
      </c>
      <c r="G4" s="104" t="s">
        <v>315</v>
      </c>
      <c r="H4" s="104" t="s">
        <v>314</v>
      </c>
      <c r="I4" s="105" t="s">
        <v>315</v>
      </c>
      <c r="J4" s="106"/>
    </row>
    <row r="5" spans="1:10" ht="12.75">
      <c r="A5" s="107">
        <v>1</v>
      </c>
      <c r="B5" s="107"/>
      <c r="C5" s="107"/>
      <c r="D5" s="108"/>
      <c r="E5" s="109"/>
      <c r="F5" s="110"/>
      <c r="G5" s="111"/>
      <c r="H5" s="110"/>
      <c r="I5" s="112"/>
      <c r="J5" s="106"/>
    </row>
    <row r="6" spans="1:10" ht="12.75">
      <c r="A6" s="113">
        <v>2</v>
      </c>
      <c r="B6" s="114" t="s">
        <v>316</v>
      </c>
      <c r="C6" s="113" t="s">
        <v>317</v>
      </c>
      <c r="D6" s="115">
        <v>1</v>
      </c>
      <c r="E6" s="115" t="s">
        <v>20</v>
      </c>
      <c r="F6" s="116"/>
      <c r="G6" s="117">
        <f>D6*F6</f>
        <v>0</v>
      </c>
      <c r="H6" s="116"/>
      <c r="I6" s="118">
        <f>D6*H6</f>
        <v>0</v>
      </c>
      <c r="J6" s="106"/>
    </row>
    <row r="7" spans="1:10" ht="12.75">
      <c r="A7" s="113">
        <v>3</v>
      </c>
      <c r="B7" s="113"/>
      <c r="C7" s="113" t="s">
        <v>318</v>
      </c>
      <c r="D7" s="115">
        <v>1</v>
      </c>
      <c r="E7" s="115" t="s">
        <v>20</v>
      </c>
      <c r="F7" s="116"/>
      <c r="G7" s="117">
        <f aca="true" t="shared" si="0" ref="G7:G45">D7*F7</f>
        <v>0</v>
      </c>
      <c r="H7" s="116"/>
      <c r="I7" s="118">
        <f aca="true" t="shared" si="1" ref="I7:I45">D7*H7</f>
        <v>0</v>
      </c>
      <c r="J7" s="106"/>
    </row>
    <row r="8" spans="1:10" ht="12.75">
      <c r="A8" s="113">
        <v>4</v>
      </c>
      <c r="B8" s="113"/>
      <c r="C8" s="113" t="s">
        <v>319</v>
      </c>
      <c r="D8" s="119">
        <v>4</v>
      </c>
      <c r="E8" s="115" t="s">
        <v>20</v>
      </c>
      <c r="F8" s="116"/>
      <c r="G8" s="117">
        <f t="shared" si="0"/>
        <v>0</v>
      </c>
      <c r="H8" s="116"/>
      <c r="I8" s="118">
        <f t="shared" si="1"/>
        <v>0</v>
      </c>
      <c r="J8" s="106"/>
    </row>
    <row r="9" spans="1:10" ht="12.75">
      <c r="A9" s="113">
        <v>5</v>
      </c>
      <c r="B9" s="113"/>
      <c r="C9" s="113" t="s">
        <v>320</v>
      </c>
      <c r="D9" s="119">
        <v>96</v>
      </c>
      <c r="E9" s="115" t="s">
        <v>20</v>
      </c>
      <c r="F9" s="116"/>
      <c r="G9" s="117">
        <f t="shared" si="0"/>
        <v>0</v>
      </c>
      <c r="H9" s="116"/>
      <c r="I9" s="118">
        <f t="shared" si="1"/>
        <v>0</v>
      </c>
      <c r="J9" s="106"/>
    </row>
    <row r="10" spans="1:10" ht="12.75">
      <c r="A10" s="113">
        <v>6</v>
      </c>
      <c r="B10" s="113"/>
      <c r="C10" s="113" t="s">
        <v>321</v>
      </c>
      <c r="D10" s="119">
        <v>6</v>
      </c>
      <c r="E10" s="115" t="s">
        <v>20</v>
      </c>
      <c r="F10" s="116"/>
      <c r="G10" s="117">
        <f t="shared" si="0"/>
        <v>0</v>
      </c>
      <c r="H10" s="116"/>
      <c r="I10" s="118">
        <f t="shared" si="1"/>
        <v>0</v>
      </c>
      <c r="J10" s="106"/>
    </row>
    <row r="11" spans="1:10" ht="12.75">
      <c r="A11" s="113">
        <v>7</v>
      </c>
      <c r="B11" s="113"/>
      <c r="C11" s="113" t="s">
        <v>322</v>
      </c>
      <c r="D11" s="119">
        <v>1</v>
      </c>
      <c r="E11" s="115" t="s">
        <v>20</v>
      </c>
      <c r="F11" s="116"/>
      <c r="G11" s="117">
        <f t="shared" si="0"/>
        <v>0</v>
      </c>
      <c r="H11" s="116"/>
      <c r="I11" s="118">
        <f t="shared" si="1"/>
        <v>0</v>
      </c>
      <c r="J11" s="106"/>
    </row>
    <row r="12" spans="1:10" ht="12.75">
      <c r="A12" s="113">
        <v>8</v>
      </c>
      <c r="B12" s="113"/>
      <c r="C12" s="113" t="s">
        <v>323</v>
      </c>
      <c r="D12" s="119">
        <v>1</v>
      </c>
      <c r="E12" s="115" t="s">
        <v>20</v>
      </c>
      <c r="F12" s="116"/>
      <c r="G12" s="117">
        <f t="shared" si="0"/>
        <v>0</v>
      </c>
      <c r="H12" s="116"/>
      <c r="I12" s="118">
        <f t="shared" si="1"/>
        <v>0</v>
      </c>
      <c r="J12" s="106"/>
    </row>
    <row r="13" spans="1:10" ht="12.75">
      <c r="A13" s="113">
        <v>9</v>
      </c>
      <c r="B13" s="113"/>
      <c r="C13" s="113" t="s">
        <v>324</v>
      </c>
      <c r="D13" s="119">
        <v>1</v>
      </c>
      <c r="E13" s="115" t="s">
        <v>20</v>
      </c>
      <c r="F13" s="116"/>
      <c r="G13" s="117">
        <f t="shared" si="0"/>
        <v>0</v>
      </c>
      <c r="H13" s="116"/>
      <c r="I13" s="118">
        <f t="shared" si="1"/>
        <v>0</v>
      </c>
      <c r="J13" s="106"/>
    </row>
    <row r="14" spans="1:10" ht="12.75">
      <c r="A14" s="113">
        <v>10</v>
      </c>
      <c r="B14" s="113"/>
      <c r="C14" s="113" t="s">
        <v>325</v>
      </c>
      <c r="D14" s="119">
        <v>1</v>
      </c>
      <c r="E14" s="115" t="s">
        <v>20</v>
      </c>
      <c r="F14" s="116"/>
      <c r="G14" s="117">
        <f t="shared" si="0"/>
        <v>0</v>
      </c>
      <c r="H14" s="116"/>
      <c r="I14" s="118">
        <f t="shared" si="1"/>
        <v>0</v>
      </c>
      <c r="J14" s="106"/>
    </row>
    <row r="15" spans="1:9" ht="12.75">
      <c r="A15" s="113">
        <v>11</v>
      </c>
      <c r="B15" s="113"/>
      <c r="C15" s="113" t="s">
        <v>326</v>
      </c>
      <c r="D15" s="115">
        <v>1</v>
      </c>
      <c r="E15" s="115" t="s">
        <v>20</v>
      </c>
      <c r="F15" s="116"/>
      <c r="G15" s="117">
        <f t="shared" si="0"/>
        <v>0</v>
      </c>
      <c r="H15" s="116"/>
      <c r="I15" s="118">
        <f t="shared" si="1"/>
        <v>0</v>
      </c>
    </row>
    <row r="16" spans="1:10" ht="12.75">
      <c r="A16" s="113">
        <v>12</v>
      </c>
      <c r="B16" s="113"/>
      <c r="C16" s="113" t="s">
        <v>327</v>
      </c>
      <c r="D16" s="115">
        <v>2</v>
      </c>
      <c r="E16" s="115" t="s">
        <v>20</v>
      </c>
      <c r="F16" s="116"/>
      <c r="G16" s="117">
        <f t="shared" si="0"/>
        <v>0</v>
      </c>
      <c r="H16" s="116"/>
      <c r="I16" s="118">
        <f t="shared" si="1"/>
        <v>0</v>
      </c>
      <c r="J16" s="106"/>
    </row>
    <row r="17" spans="1:10" ht="12.75">
      <c r="A17" s="113">
        <v>13</v>
      </c>
      <c r="B17" s="113"/>
      <c r="C17" s="113" t="s">
        <v>328</v>
      </c>
      <c r="D17" s="115">
        <v>4</v>
      </c>
      <c r="E17" s="115" t="s">
        <v>20</v>
      </c>
      <c r="F17" s="116"/>
      <c r="G17" s="117">
        <f t="shared" si="0"/>
        <v>0</v>
      </c>
      <c r="H17" s="116"/>
      <c r="I17" s="118">
        <f t="shared" si="1"/>
        <v>0</v>
      </c>
      <c r="J17" s="106"/>
    </row>
    <row r="18" spans="1:10" ht="12.75">
      <c r="A18" s="113">
        <v>14</v>
      </c>
      <c r="B18" s="113"/>
      <c r="C18" s="113" t="s">
        <v>329</v>
      </c>
      <c r="D18" s="115">
        <v>1</v>
      </c>
      <c r="E18" s="115" t="s">
        <v>20</v>
      </c>
      <c r="F18" s="116"/>
      <c r="G18" s="117">
        <f t="shared" si="0"/>
        <v>0</v>
      </c>
      <c r="H18" s="116"/>
      <c r="I18" s="118">
        <f t="shared" si="1"/>
        <v>0</v>
      </c>
      <c r="J18" s="106"/>
    </row>
    <row r="19" spans="1:10" ht="12.75">
      <c r="A19" s="113">
        <v>15</v>
      </c>
      <c r="B19" s="113"/>
      <c r="C19" s="113" t="s">
        <v>330</v>
      </c>
      <c r="D19" s="115">
        <v>1</v>
      </c>
      <c r="E19" s="115" t="s">
        <v>20</v>
      </c>
      <c r="F19" s="116"/>
      <c r="G19" s="117">
        <f t="shared" si="0"/>
        <v>0</v>
      </c>
      <c r="H19" s="116"/>
      <c r="I19" s="118">
        <f t="shared" si="1"/>
        <v>0</v>
      </c>
      <c r="J19" s="106"/>
    </row>
    <row r="20" spans="1:10" ht="12.75">
      <c r="A20" s="113">
        <v>16</v>
      </c>
      <c r="B20" s="113"/>
      <c r="C20" s="113"/>
      <c r="D20" s="119"/>
      <c r="E20" s="115"/>
      <c r="F20" s="116"/>
      <c r="G20" s="117">
        <f t="shared" si="0"/>
        <v>0</v>
      </c>
      <c r="H20" s="116"/>
      <c r="I20" s="118"/>
      <c r="J20" s="106"/>
    </row>
    <row r="21" spans="1:10" ht="12.75">
      <c r="A21" s="113">
        <v>17</v>
      </c>
      <c r="B21" s="113" t="s">
        <v>24</v>
      </c>
      <c r="C21" s="113" t="s">
        <v>331</v>
      </c>
      <c r="D21" s="119">
        <v>5490</v>
      </c>
      <c r="E21" s="115" t="s">
        <v>21</v>
      </c>
      <c r="F21" s="116"/>
      <c r="G21" s="117">
        <f t="shared" si="0"/>
        <v>0</v>
      </c>
      <c r="H21" s="116"/>
      <c r="I21" s="118">
        <f t="shared" si="1"/>
        <v>0</v>
      </c>
      <c r="J21" s="106"/>
    </row>
    <row r="22" spans="1:10" ht="12.75">
      <c r="A22" s="113">
        <v>18</v>
      </c>
      <c r="B22" s="113"/>
      <c r="C22" s="113" t="s">
        <v>332</v>
      </c>
      <c r="D22" s="113">
        <v>35</v>
      </c>
      <c r="E22" s="120" t="s">
        <v>20</v>
      </c>
      <c r="F22" s="117"/>
      <c r="G22" s="117">
        <f t="shared" si="0"/>
        <v>0</v>
      </c>
      <c r="H22" s="116"/>
      <c r="I22" s="118">
        <f t="shared" si="1"/>
        <v>0</v>
      </c>
      <c r="J22" s="106"/>
    </row>
    <row r="23" spans="1:10" ht="12.75">
      <c r="A23" s="113">
        <v>19</v>
      </c>
      <c r="B23" s="113"/>
      <c r="C23" s="113" t="s">
        <v>333</v>
      </c>
      <c r="D23" s="113">
        <v>35</v>
      </c>
      <c r="E23" s="120" t="s">
        <v>20</v>
      </c>
      <c r="F23" s="117"/>
      <c r="G23" s="117">
        <f t="shared" si="0"/>
        <v>0</v>
      </c>
      <c r="H23" s="116"/>
      <c r="I23" s="118">
        <f t="shared" si="1"/>
        <v>0</v>
      </c>
      <c r="J23" s="106"/>
    </row>
    <row r="24" spans="1:10" ht="12.75">
      <c r="A24" s="113">
        <v>20</v>
      </c>
      <c r="B24" s="113"/>
      <c r="C24" s="113" t="s">
        <v>334</v>
      </c>
      <c r="D24" s="113">
        <v>10</v>
      </c>
      <c r="E24" s="120" t="s">
        <v>21</v>
      </c>
      <c r="F24" s="117"/>
      <c r="G24" s="117">
        <f t="shared" si="0"/>
        <v>0</v>
      </c>
      <c r="H24" s="116"/>
      <c r="I24" s="118">
        <f t="shared" si="1"/>
        <v>0</v>
      </c>
      <c r="J24" s="106"/>
    </row>
    <row r="25" spans="1:10" ht="12.75">
      <c r="A25" s="113">
        <v>21</v>
      </c>
      <c r="B25" s="113"/>
      <c r="C25" s="113"/>
      <c r="D25" s="119"/>
      <c r="E25" s="115"/>
      <c r="F25" s="116"/>
      <c r="G25" s="117">
        <f t="shared" si="0"/>
        <v>0</v>
      </c>
      <c r="H25" s="116"/>
      <c r="I25" s="118"/>
      <c r="J25" s="106"/>
    </row>
    <row r="26" spans="1:10" ht="12.75">
      <c r="A26" s="113">
        <v>22</v>
      </c>
      <c r="B26" s="114" t="s">
        <v>335</v>
      </c>
      <c r="C26" s="121" t="s">
        <v>336</v>
      </c>
      <c r="D26" s="122">
        <v>28</v>
      </c>
      <c r="E26" s="123" t="s">
        <v>20</v>
      </c>
      <c r="F26" s="117"/>
      <c r="G26" s="117">
        <f t="shared" si="0"/>
        <v>0</v>
      </c>
      <c r="H26" s="117"/>
      <c r="I26" s="118">
        <f t="shared" si="1"/>
        <v>0</v>
      </c>
      <c r="J26" s="106"/>
    </row>
    <row r="27" spans="1:10" ht="12.75">
      <c r="A27" s="113">
        <v>23</v>
      </c>
      <c r="B27" s="114"/>
      <c r="C27" s="121" t="s">
        <v>337</v>
      </c>
      <c r="D27" s="122">
        <v>12</v>
      </c>
      <c r="E27" s="123" t="s">
        <v>20</v>
      </c>
      <c r="F27" s="117"/>
      <c r="G27" s="117">
        <f t="shared" si="0"/>
        <v>0</v>
      </c>
      <c r="H27" s="117"/>
      <c r="I27" s="118">
        <f t="shared" si="1"/>
        <v>0</v>
      </c>
      <c r="J27" s="106"/>
    </row>
    <row r="28" spans="1:10" ht="12.75">
      <c r="A28" s="113">
        <v>24</v>
      </c>
      <c r="B28" s="114"/>
      <c r="C28" s="121" t="s">
        <v>338</v>
      </c>
      <c r="D28" s="122">
        <v>1</v>
      </c>
      <c r="E28" s="123" t="s">
        <v>20</v>
      </c>
      <c r="F28" s="117"/>
      <c r="G28" s="117">
        <f t="shared" si="0"/>
        <v>0</v>
      </c>
      <c r="H28" s="117"/>
      <c r="I28" s="118">
        <f t="shared" si="1"/>
        <v>0</v>
      </c>
      <c r="J28" s="106"/>
    </row>
    <row r="29" spans="1:10" ht="12.75">
      <c r="A29" s="113">
        <v>25</v>
      </c>
      <c r="B29" s="113"/>
      <c r="C29" s="113" t="s">
        <v>436</v>
      </c>
      <c r="D29" s="115">
        <v>485</v>
      </c>
      <c r="E29" s="115" t="s">
        <v>21</v>
      </c>
      <c r="F29" s="116"/>
      <c r="G29" s="117">
        <f t="shared" si="0"/>
        <v>0</v>
      </c>
      <c r="H29" s="116"/>
      <c r="I29" s="118">
        <f t="shared" si="1"/>
        <v>0</v>
      </c>
      <c r="J29" s="106"/>
    </row>
    <row r="30" spans="1:10" ht="12.75">
      <c r="A30" s="113">
        <v>26</v>
      </c>
      <c r="B30" s="113"/>
      <c r="C30" s="113" t="s">
        <v>437</v>
      </c>
      <c r="D30" s="115">
        <v>65</v>
      </c>
      <c r="E30" s="115" t="s">
        <v>21</v>
      </c>
      <c r="F30" s="116"/>
      <c r="G30" s="117">
        <f t="shared" si="0"/>
        <v>0</v>
      </c>
      <c r="H30" s="116"/>
      <c r="I30" s="118">
        <f t="shared" si="1"/>
        <v>0</v>
      </c>
      <c r="J30" s="124"/>
    </row>
    <row r="31" spans="1:10" ht="12.75">
      <c r="A31" s="113">
        <v>27</v>
      </c>
      <c r="B31" s="113"/>
      <c r="C31" s="125" t="s">
        <v>404</v>
      </c>
      <c r="D31" s="126">
        <v>600</v>
      </c>
      <c r="E31" s="126" t="s">
        <v>20</v>
      </c>
      <c r="F31" s="127"/>
      <c r="G31" s="117">
        <f t="shared" si="0"/>
        <v>0</v>
      </c>
      <c r="H31" s="127"/>
      <c r="I31" s="118">
        <f t="shared" si="1"/>
        <v>0</v>
      </c>
      <c r="J31" s="106"/>
    </row>
    <row r="32" spans="1:10" ht="12.75">
      <c r="A32" s="113">
        <v>28</v>
      </c>
      <c r="B32" s="113"/>
      <c r="C32" s="125" t="s">
        <v>340</v>
      </c>
      <c r="D32" s="126">
        <v>125</v>
      </c>
      <c r="E32" s="126" t="s">
        <v>21</v>
      </c>
      <c r="F32" s="127"/>
      <c r="G32" s="117">
        <f t="shared" si="0"/>
        <v>0</v>
      </c>
      <c r="H32" s="127"/>
      <c r="I32" s="118">
        <f t="shared" si="1"/>
        <v>0</v>
      </c>
      <c r="J32" s="106"/>
    </row>
    <row r="33" spans="1:10" ht="12.75">
      <c r="A33" s="113">
        <v>29</v>
      </c>
      <c r="B33" s="113"/>
      <c r="C33" s="125" t="s">
        <v>341</v>
      </c>
      <c r="D33" s="126">
        <v>56</v>
      </c>
      <c r="E33" s="126" t="s">
        <v>20</v>
      </c>
      <c r="F33" s="127"/>
      <c r="G33" s="117">
        <f t="shared" si="0"/>
        <v>0</v>
      </c>
      <c r="H33" s="127"/>
      <c r="I33" s="118">
        <f t="shared" si="1"/>
        <v>0</v>
      </c>
      <c r="J33" s="106"/>
    </row>
    <row r="34" spans="1:10" ht="12.75">
      <c r="A34" s="113">
        <v>30</v>
      </c>
      <c r="B34" s="113"/>
      <c r="C34" s="113" t="s">
        <v>342</v>
      </c>
      <c r="D34" s="115">
        <v>2</v>
      </c>
      <c r="E34" s="115" t="s">
        <v>20</v>
      </c>
      <c r="F34" s="116"/>
      <c r="G34" s="117">
        <f t="shared" si="0"/>
        <v>0</v>
      </c>
      <c r="H34" s="116"/>
      <c r="I34" s="118">
        <f t="shared" si="1"/>
        <v>0</v>
      </c>
      <c r="J34" s="106"/>
    </row>
    <row r="35" spans="1:10" ht="12.75">
      <c r="A35" s="113">
        <v>31</v>
      </c>
      <c r="B35" s="113"/>
      <c r="C35" s="113" t="s">
        <v>343</v>
      </c>
      <c r="D35" s="115">
        <v>350</v>
      </c>
      <c r="E35" s="115" t="s">
        <v>20</v>
      </c>
      <c r="F35" s="116"/>
      <c r="G35" s="117">
        <f t="shared" si="0"/>
        <v>0</v>
      </c>
      <c r="H35" s="116"/>
      <c r="I35" s="118">
        <f t="shared" si="1"/>
        <v>0</v>
      </c>
      <c r="J35" s="106"/>
    </row>
    <row r="36" spans="1:10" ht="12.75">
      <c r="A36" s="113">
        <v>32</v>
      </c>
      <c r="B36" s="113"/>
      <c r="C36" s="113" t="s">
        <v>344</v>
      </c>
      <c r="D36" s="115">
        <v>700</v>
      </c>
      <c r="E36" s="115" t="s">
        <v>20</v>
      </c>
      <c r="F36" s="116"/>
      <c r="G36" s="117">
        <f t="shared" si="0"/>
        <v>0</v>
      </c>
      <c r="H36" s="117"/>
      <c r="I36" s="118">
        <f t="shared" si="1"/>
        <v>0</v>
      </c>
      <c r="J36" s="106"/>
    </row>
    <row r="37" spans="1:10" ht="12.75">
      <c r="A37" s="113">
        <v>33</v>
      </c>
      <c r="B37" s="113"/>
      <c r="C37" s="113" t="s">
        <v>345</v>
      </c>
      <c r="D37" s="119">
        <v>4</v>
      </c>
      <c r="E37" s="115" t="s">
        <v>23</v>
      </c>
      <c r="F37" s="116"/>
      <c r="G37" s="117">
        <f t="shared" si="0"/>
        <v>0</v>
      </c>
      <c r="H37" s="116"/>
      <c r="I37" s="118">
        <f t="shared" si="1"/>
        <v>0</v>
      </c>
      <c r="J37" s="106"/>
    </row>
    <row r="38" spans="1:10" ht="12.75">
      <c r="A38" s="113">
        <v>34</v>
      </c>
      <c r="B38" s="113"/>
      <c r="C38" s="121" t="s">
        <v>346</v>
      </c>
      <c r="D38" s="121">
        <v>4</v>
      </c>
      <c r="E38" s="128" t="s">
        <v>23</v>
      </c>
      <c r="F38" s="123"/>
      <c r="G38" s="117">
        <f t="shared" si="0"/>
        <v>0</v>
      </c>
      <c r="H38" s="123"/>
      <c r="I38" s="118">
        <f t="shared" si="1"/>
        <v>0</v>
      </c>
      <c r="J38" s="106"/>
    </row>
    <row r="39" spans="1:10" ht="12.75">
      <c r="A39" s="113">
        <v>35</v>
      </c>
      <c r="B39" s="113"/>
      <c r="C39" s="113" t="s">
        <v>347</v>
      </c>
      <c r="D39" s="119">
        <v>136</v>
      </c>
      <c r="E39" s="115" t="s">
        <v>20</v>
      </c>
      <c r="F39" s="116"/>
      <c r="G39" s="117">
        <f t="shared" si="0"/>
        <v>0</v>
      </c>
      <c r="H39" s="116"/>
      <c r="I39" s="118">
        <f t="shared" si="1"/>
        <v>0</v>
      </c>
      <c r="J39" s="106"/>
    </row>
    <row r="40" spans="1:10" ht="12.75">
      <c r="A40" s="113">
        <v>36</v>
      </c>
      <c r="B40" s="113"/>
      <c r="C40" s="113" t="s">
        <v>348</v>
      </c>
      <c r="D40" s="119">
        <v>68</v>
      </c>
      <c r="E40" s="115" t="s">
        <v>20</v>
      </c>
      <c r="F40" s="116"/>
      <c r="G40" s="117">
        <f t="shared" si="0"/>
        <v>0</v>
      </c>
      <c r="H40" s="116"/>
      <c r="I40" s="118">
        <f t="shared" si="1"/>
        <v>0</v>
      </c>
      <c r="J40" s="106"/>
    </row>
    <row r="41" spans="1:10" ht="12.75">
      <c r="A41" s="113">
        <v>37</v>
      </c>
      <c r="B41" s="113"/>
      <c r="C41" s="113" t="s">
        <v>349</v>
      </c>
      <c r="D41" s="119">
        <v>1</v>
      </c>
      <c r="E41" s="115" t="s">
        <v>20</v>
      </c>
      <c r="F41" s="116"/>
      <c r="G41" s="117">
        <f t="shared" si="0"/>
        <v>0</v>
      </c>
      <c r="H41" s="116"/>
      <c r="I41" s="118">
        <f t="shared" si="1"/>
        <v>0</v>
      </c>
      <c r="J41" s="106"/>
    </row>
    <row r="42" spans="1:10" ht="12.75">
      <c r="A42" s="113">
        <v>38</v>
      </c>
      <c r="B42" s="113"/>
      <c r="C42" s="113" t="s">
        <v>350</v>
      </c>
      <c r="D42" s="119">
        <v>2</v>
      </c>
      <c r="E42" s="115" t="s">
        <v>20</v>
      </c>
      <c r="F42" s="116"/>
      <c r="G42" s="117">
        <f t="shared" si="0"/>
        <v>0</v>
      </c>
      <c r="H42" s="116"/>
      <c r="I42" s="118">
        <f t="shared" si="1"/>
        <v>0</v>
      </c>
      <c r="J42" s="106"/>
    </row>
    <row r="43" spans="1:10" ht="12.75">
      <c r="A43" s="113">
        <v>39</v>
      </c>
      <c r="B43" s="113"/>
      <c r="C43" s="113" t="s">
        <v>351</v>
      </c>
      <c r="D43" s="119">
        <v>20</v>
      </c>
      <c r="E43" s="115" t="s">
        <v>20</v>
      </c>
      <c r="F43" s="117"/>
      <c r="G43" s="117">
        <f t="shared" si="0"/>
        <v>0</v>
      </c>
      <c r="H43" s="117"/>
      <c r="I43" s="118">
        <f t="shared" si="1"/>
        <v>0</v>
      </c>
      <c r="J43" s="106"/>
    </row>
    <row r="44" spans="1:10" ht="12.75">
      <c r="A44" s="113">
        <v>40</v>
      </c>
      <c r="B44" s="113"/>
      <c r="C44" s="113" t="s">
        <v>352</v>
      </c>
      <c r="D44" s="119">
        <v>3</v>
      </c>
      <c r="E44" s="115" t="s">
        <v>20</v>
      </c>
      <c r="F44" s="117"/>
      <c r="G44" s="117">
        <f t="shared" si="0"/>
        <v>0</v>
      </c>
      <c r="H44" s="117"/>
      <c r="I44" s="118">
        <f t="shared" si="1"/>
        <v>0</v>
      </c>
      <c r="J44" s="106"/>
    </row>
    <row r="45" spans="1:10" ht="12.75">
      <c r="A45" s="113">
        <v>41</v>
      </c>
      <c r="B45" s="113"/>
      <c r="C45" s="113" t="s">
        <v>438</v>
      </c>
      <c r="D45" s="119">
        <v>1</v>
      </c>
      <c r="E45" s="115" t="s">
        <v>22</v>
      </c>
      <c r="F45" s="117"/>
      <c r="G45" s="117">
        <f t="shared" si="0"/>
        <v>0</v>
      </c>
      <c r="H45" s="117"/>
      <c r="I45" s="118">
        <f t="shared" si="1"/>
        <v>0</v>
      </c>
      <c r="J45" s="106"/>
    </row>
    <row r="46" spans="1:10" ht="12.75">
      <c r="A46" s="113">
        <v>42</v>
      </c>
      <c r="B46" s="113"/>
      <c r="C46" s="113"/>
      <c r="D46" s="113"/>
      <c r="E46" s="113"/>
      <c r="F46" s="113"/>
      <c r="G46" s="113"/>
      <c r="H46" s="113"/>
      <c r="I46" s="113"/>
      <c r="J46" s="124"/>
    </row>
    <row r="47" spans="1:10" ht="13.5" thickBot="1">
      <c r="A47" s="113">
        <v>43</v>
      </c>
      <c r="B47" s="129"/>
      <c r="C47" s="129"/>
      <c r="D47" s="129"/>
      <c r="E47" s="129"/>
      <c r="F47" s="129"/>
      <c r="G47" s="129"/>
      <c r="H47" s="129"/>
      <c r="I47" s="129"/>
      <c r="J47" s="124"/>
    </row>
    <row r="48" spans="1:10" ht="13.5" thickBot="1">
      <c r="A48" s="130">
        <v>44</v>
      </c>
      <c r="B48" s="131"/>
      <c r="C48" s="132" t="s">
        <v>353</v>
      </c>
      <c r="D48" s="132"/>
      <c r="E48" s="132"/>
      <c r="F48" s="133"/>
      <c r="G48" s="133">
        <f>SUM(G5:G45)</f>
        <v>0</v>
      </c>
      <c r="H48" s="131"/>
      <c r="I48" s="134">
        <f>SUM(I5:I45)</f>
        <v>0</v>
      </c>
      <c r="J48" s="124"/>
    </row>
    <row r="49" ht="12.75">
      <c r="A49" s="135"/>
    </row>
    <row r="50" spans="1:8" ht="12.75">
      <c r="A50" s="91"/>
      <c r="B50" s="91"/>
      <c r="C50" s="91"/>
      <c r="D50" s="91"/>
      <c r="E50" s="91"/>
      <c r="F50" s="136"/>
      <c r="G50" s="136"/>
      <c r="H50" s="137"/>
    </row>
    <row r="51" spans="1:8" ht="12.75">
      <c r="A51" s="91"/>
      <c r="H51" s="138"/>
    </row>
    <row r="52" spans="1:8" ht="12.75">
      <c r="A52" s="91"/>
      <c r="B52" s="91"/>
      <c r="C52" s="139"/>
      <c r="D52" s="139"/>
      <c r="E52" s="139"/>
      <c r="F52" s="140"/>
      <c r="G52" s="140"/>
      <c r="H52" s="138"/>
    </row>
    <row r="53" spans="1:8" ht="12.75">
      <c r="A53" s="91"/>
      <c r="B53" s="91"/>
      <c r="C53" s="139"/>
      <c r="D53" s="139"/>
      <c r="E53" s="139"/>
      <c r="F53" s="140"/>
      <c r="G53" s="140"/>
      <c r="H53" s="137"/>
    </row>
    <row r="54" spans="1:8" ht="12.75">
      <c r="A54" s="91"/>
      <c r="B54" s="91"/>
      <c r="C54" s="139"/>
      <c r="D54" s="139"/>
      <c r="E54" s="139"/>
      <c r="F54" s="140"/>
      <c r="G54" s="140"/>
      <c r="H54" s="137"/>
    </row>
    <row r="55" spans="1:8" ht="12.75">
      <c r="A55" s="91"/>
      <c r="B55" s="91"/>
      <c r="C55" s="139"/>
      <c r="D55" s="139"/>
      <c r="E55" s="139"/>
      <c r="F55" s="140"/>
      <c r="G55" s="140"/>
      <c r="H55" s="137"/>
    </row>
    <row r="56" spans="1:8" ht="12.75">
      <c r="A56" s="91"/>
      <c r="B56" s="91"/>
      <c r="C56" s="139"/>
      <c r="D56" s="139"/>
      <c r="E56" s="139"/>
      <c r="F56" s="140"/>
      <c r="G56" s="140"/>
      <c r="H56" s="137"/>
    </row>
    <row r="57" spans="1:8" ht="12.75">
      <c r="A57" s="91"/>
      <c r="B57" s="91"/>
      <c r="C57" s="139"/>
      <c r="D57" s="139"/>
      <c r="E57" s="139"/>
      <c r="F57" s="140"/>
      <c r="G57" s="140"/>
      <c r="H57" s="137"/>
    </row>
    <row r="58" spans="1:8" ht="12.75">
      <c r="A58" s="91"/>
      <c r="B58" s="91"/>
      <c r="C58" s="139"/>
      <c r="D58" s="139"/>
      <c r="E58" s="139"/>
      <c r="F58" s="140"/>
      <c r="G58" s="140"/>
      <c r="H58" s="137"/>
    </row>
    <row r="59" spans="1:8" ht="12.75">
      <c r="A59" s="91"/>
      <c r="F59" s="141"/>
      <c r="G59" s="141"/>
      <c r="H59" s="137"/>
    </row>
    <row r="60" ht="12.75">
      <c r="A60" s="91"/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125" style="143" customWidth="1"/>
    <col min="2" max="2" width="12.75390625" style="143" customWidth="1"/>
    <col min="3" max="3" width="75.25390625" style="143" customWidth="1"/>
    <col min="4" max="5" width="6.75390625" style="143" customWidth="1"/>
    <col min="6" max="6" width="13.75390625" style="143" customWidth="1"/>
    <col min="7" max="7" width="14.75390625" style="143" customWidth="1"/>
    <col min="8" max="8" width="13.25390625" style="143" customWidth="1"/>
    <col min="9" max="9" width="14.25390625" style="143" customWidth="1"/>
    <col min="10" max="10" width="10.625" style="143" bestFit="1" customWidth="1"/>
    <col min="11" max="16384" width="9.125" style="143" customWidth="1"/>
  </cols>
  <sheetData>
    <row r="1" spans="1:11" ht="12.75">
      <c r="A1"/>
      <c r="B1"/>
      <c r="C1" s="142" t="s">
        <v>354</v>
      </c>
      <c r="D1"/>
      <c r="E1"/>
      <c r="F1"/>
      <c r="G1"/>
      <c r="H1"/>
      <c r="I1"/>
      <c r="J1"/>
      <c r="K1"/>
    </row>
    <row r="2" spans="1:11" ht="13.5" thickBot="1">
      <c r="A2"/>
      <c r="B2" s="144"/>
      <c r="C2"/>
      <c r="D2"/>
      <c r="E2"/>
      <c r="F2" s="145"/>
      <c r="G2" s="145"/>
      <c r="H2" s="145"/>
      <c r="I2" s="145"/>
      <c r="J2" s="145"/>
      <c r="K2" s="145"/>
    </row>
    <row r="3" spans="1:11" ht="12">
      <c r="A3" s="94"/>
      <c r="B3" s="95"/>
      <c r="C3" s="96"/>
      <c r="D3" s="97"/>
      <c r="E3" s="98"/>
      <c r="F3" s="286" t="s">
        <v>307</v>
      </c>
      <c r="G3" s="286"/>
      <c r="H3" s="286" t="s">
        <v>308</v>
      </c>
      <c r="I3" s="287"/>
      <c r="J3" s="145"/>
      <c r="K3" s="145"/>
    </row>
    <row r="4" spans="1:11" ht="12.75" thickBot="1">
      <c r="A4" s="99" t="s">
        <v>309</v>
      </c>
      <c r="B4" s="100" t="s">
        <v>310</v>
      </c>
      <c r="C4" s="100" t="s">
        <v>311</v>
      </c>
      <c r="D4" s="102" t="s">
        <v>312</v>
      </c>
      <c r="E4" s="103" t="s">
        <v>313</v>
      </c>
      <c r="F4" s="104" t="s">
        <v>314</v>
      </c>
      <c r="G4" s="104" t="s">
        <v>315</v>
      </c>
      <c r="H4" s="104" t="s">
        <v>314</v>
      </c>
      <c r="I4" s="105" t="s">
        <v>315</v>
      </c>
      <c r="J4" s="146"/>
      <c r="K4" s="145"/>
    </row>
    <row r="5" spans="1:11" ht="12">
      <c r="A5" s="147">
        <v>1</v>
      </c>
      <c r="B5" s="148"/>
      <c r="C5" s="149"/>
      <c r="D5" s="150"/>
      <c r="E5" s="151"/>
      <c r="F5" s="152"/>
      <c r="G5" s="153"/>
      <c r="H5" s="152"/>
      <c r="I5" s="153"/>
      <c r="J5" s="146"/>
      <c r="K5" s="145"/>
    </row>
    <row r="6" spans="1:11" ht="12">
      <c r="A6" s="121">
        <v>2</v>
      </c>
      <c r="B6" s="114" t="s">
        <v>316</v>
      </c>
      <c r="C6" s="154" t="s">
        <v>355</v>
      </c>
      <c r="D6" s="122">
        <v>1</v>
      </c>
      <c r="E6" s="128" t="s">
        <v>20</v>
      </c>
      <c r="F6" s="123"/>
      <c r="G6" s="155">
        <f>F6*D6</f>
        <v>0</v>
      </c>
      <c r="H6" s="123"/>
      <c r="I6" s="155">
        <f>H6*D6</f>
        <v>0</v>
      </c>
      <c r="J6" s="146"/>
      <c r="K6" s="145"/>
    </row>
    <row r="7" spans="1:11" ht="12">
      <c r="A7" s="121">
        <v>3</v>
      </c>
      <c r="B7" s="114"/>
      <c r="C7" s="154" t="s">
        <v>356</v>
      </c>
      <c r="D7" s="122">
        <v>1</v>
      </c>
      <c r="E7" s="128" t="s">
        <v>20</v>
      </c>
      <c r="F7" s="123"/>
      <c r="G7" s="155">
        <f aca="true" t="shared" si="0" ref="G7:G45">F7*D7</f>
        <v>0</v>
      </c>
      <c r="H7" s="123"/>
      <c r="I7" s="155">
        <f aca="true" t="shared" si="1" ref="I7:I45">H7*D7</f>
        <v>0</v>
      </c>
      <c r="J7" s="146"/>
      <c r="K7" s="145"/>
    </row>
    <row r="8" spans="1:11" ht="12">
      <c r="A8" s="121">
        <v>4</v>
      </c>
      <c r="B8" s="114"/>
      <c r="C8" s="156" t="s">
        <v>357</v>
      </c>
      <c r="D8" s="122">
        <v>1</v>
      </c>
      <c r="E8" s="128" t="s">
        <v>20</v>
      </c>
      <c r="F8" s="123"/>
      <c r="G8" s="155">
        <f t="shared" si="0"/>
        <v>0</v>
      </c>
      <c r="H8" s="123"/>
      <c r="I8" s="155">
        <f t="shared" si="1"/>
        <v>0</v>
      </c>
      <c r="J8" s="146"/>
      <c r="K8" s="145"/>
    </row>
    <row r="9" spans="1:11" ht="12">
      <c r="A9" s="121">
        <v>5</v>
      </c>
      <c r="B9" s="114" t="s">
        <v>358</v>
      </c>
      <c r="C9" s="157" t="s">
        <v>359</v>
      </c>
      <c r="D9" s="122">
        <v>4</v>
      </c>
      <c r="E9" s="128" t="s">
        <v>20</v>
      </c>
      <c r="F9" s="123"/>
      <c r="G9" s="155">
        <f t="shared" si="0"/>
        <v>0</v>
      </c>
      <c r="H9" s="123"/>
      <c r="I9" s="155">
        <f t="shared" si="1"/>
        <v>0</v>
      </c>
      <c r="J9" s="146"/>
      <c r="K9" s="145"/>
    </row>
    <row r="10" spans="1:11" ht="12">
      <c r="A10" s="121">
        <v>6</v>
      </c>
      <c r="B10" s="114"/>
      <c r="C10" s="157" t="s">
        <v>360</v>
      </c>
      <c r="D10" s="121">
        <v>4</v>
      </c>
      <c r="E10" s="128" t="s">
        <v>20</v>
      </c>
      <c r="F10" s="123"/>
      <c r="G10" s="155">
        <f t="shared" si="0"/>
        <v>0</v>
      </c>
      <c r="H10" s="123"/>
      <c r="I10" s="155">
        <f t="shared" si="1"/>
        <v>0</v>
      </c>
      <c r="J10" s="146"/>
      <c r="K10" s="145"/>
    </row>
    <row r="11" spans="1:11" ht="12">
      <c r="A11" s="121">
        <v>7</v>
      </c>
      <c r="B11" s="114"/>
      <c r="C11" s="157" t="s">
        <v>361</v>
      </c>
      <c r="D11" s="121">
        <v>5</v>
      </c>
      <c r="E11" s="128" t="s">
        <v>20</v>
      </c>
      <c r="F11" s="123"/>
      <c r="G11" s="155">
        <f t="shared" si="0"/>
        <v>0</v>
      </c>
      <c r="H11" s="123"/>
      <c r="I11" s="155">
        <f t="shared" si="1"/>
        <v>0</v>
      </c>
      <c r="J11" s="146"/>
      <c r="K11" s="145"/>
    </row>
    <row r="12" spans="1:11" ht="12">
      <c r="A12" s="121">
        <v>8</v>
      </c>
      <c r="B12" s="114"/>
      <c r="C12" s="157" t="s">
        <v>362</v>
      </c>
      <c r="D12" s="122">
        <v>7</v>
      </c>
      <c r="E12" s="128" t="s">
        <v>20</v>
      </c>
      <c r="F12" s="123"/>
      <c r="G12" s="155">
        <f t="shared" si="0"/>
        <v>0</v>
      </c>
      <c r="H12" s="123"/>
      <c r="I12" s="155">
        <f t="shared" si="1"/>
        <v>0</v>
      </c>
      <c r="J12" s="146"/>
      <c r="K12" s="145"/>
    </row>
    <row r="13" spans="1:11" ht="12">
      <c r="A13" s="121">
        <v>9</v>
      </c>
      <c r="B13" s="114"/>
      <c r="C13" s="157" t="s">
        <v>363</v>
      </c>
      <c r="D13" s="122">
        <v>1</v>
      </c>
      <c r="E13" s="128" t="s">
        <v>20</v>
      </c>
      <c r="F13" s="123"/>
      <c r="G13" s="155">
        <f t="shared" si="0"/>
        <v>0</v>
      </c>
      <c r="H13" s="123"/>
      <c r="I13" s="155">
        <f t="shared" si="1"/>
        <v>0</v>
      </c>
      <c r="J13" s="146"/>
      <c r="K13" s="145"/>
    </row>
    <row r="14" spans="1:11" ht="12">
      <c r="A14" s="121">
        <v>10</v>
      </c>
      <c r="B14" s="114"/>
      <c r="C14" s="157" t="s">
        <v>364</v>
      </c>
      <c r="D14" s="121">
        <v>30</v>
      </c>
      <c r="E14" s="128" t="s">
        <v>20</v>
      </c>
      <c r="F14" s="123"/>
      <c r="G14" s="155">
        <f t="shared" si="0"/>
        <v>0</v>
      </c>
      <c r="H14" s="123"/>
      <c r="I14" s="155">
        <f t="shared" si="1"/>
        <v>0</v>
      </c>
      <c r="J14" s="146"/>
      <c r="K14" s="145"/>
    </row>
    <row r="15" spans="1:11" ht="12">
      <c r="A15" s="121">
        <v>11</v>
      </c>
      <c r="B15" s="114"/>
      <c r="C15" s="157" t="s">
        <v>365</v>
      </c>
      <c r="D15" s="122">
        <v>2</v>
      </c>
      <c r="E15" s="128" t="s">
        <v>20</v>
      </c>
      <c r="F15" s="123"/>
      <c r="G15" s="155">
        <f t="shared" si="0"/>
        <v>0</v>
      </c>
      <c r="H15" s="123"/>
      <c r="I15" s="155">
        <f t="shared" si="1"/>
        <v>0</v>
      </c>
      <c r="J15" s="146"/>
      <c r="K15" s="145"/>
    </row>
    <row r="16" spans="1:11" ht="12">
      <c r="A16" s="121">
        <v>12</v>
      </c>
      <c r="B16" s="114"/>
      <c r="C16" s="157" t="s">
        <v>366</v>
      </c>
      <c r="D16" s="122">
        <v>2</v>
      </c>
      <c r="E16" s="128" t="s">
        <v>20</v>
      </c>
      <c r="F16" s="123"/>
      <c r="G16" s="155">
        <f t="shared" si="0"/>
        <v>0</v>
      </c>
      <c r="H16" s="123"/>
      <c r="I16" s="155">
        <f t="shared" si="1"/>
        <v>0</v>
      </c>
      <c r="J16" s="146"/>
      <c r="K16" s="145"/>
    </row>
    <row r="17" spans="1:11" ht="12">
      <c r="A17" s="121">
        <v>13</v>
      </c>
      <c r="B17" s="114"/>
      <c r="C17" s="157" t="s">
        <v>367</v>
      </c>
      <c r="D17" s="122">
        <v>2</v>
      </c>
      <c r="E17" s="128" t="s">
        <v>20</v>
      </c>
      <c r="F17" s="123"/>
      <c r="G17" s="155">
        <f t="shared" si="0"/>
        <v>0</v>
      </c>
      <c r="H17" s="123"/>
      <c r="I17" s="155">
        <f t="shared" si="1"/>
        <v>0</v>
      </c>
      <c r="J17" s="146"/>
      <c r="K17" s="145"/>
    </row>
    <row r="18" spans="1:11" ht="12">
      <c r="A18" s="121">
        <v>14</v>
      </c>
      <c r="B18" s="114"/>
      <c r="C18" s="157" t="s">
        <v>368</v>
      </c>
      <c r="D18" s="122">
        <v>50</v>
      </c>
      <c r="E18" s="128" t="s">
        <v>20</v>
      </c>
      <c r="F18" s="123"/>
      <c r="G18" s="155">
        <f t="shared" si="0"/>
        <v>0</v>
      </c>
      <c r="H18" s="123"/>
      <c r="I18" s="155">
        <f t="shared" si="1"/>
        <v>0</v>
      </c>
      <c r="J18" s="146"/>
      <c r="K18" s="145"/>
    </row>
    <row r="19" spans="1:11" ht="12">
      <c r="A19" s="121">
        <v>15</v>
      </c>
      <c r="B19" s="114"/>
      <c r="C19" s="157" t="s">
        <v>369</v>
      </c>
      <c r="D19" s="122">
        <v>1</v>
      </c>
      <c r="E19" s="128" t="s">
        <v>20</v>
      </c>
      <c r="F19" s="123"/>
      <c r="G19" s="155">
        <f t="shared" si="0"/>
        <v>0</v>
      </c>
      <c r="H19" s="123"/>
      <c r="I19" s="155">
        <f t="shared" si="1"/>
        <v>0</v>
      </c>
      <c r="J19" s="146"/>
      <c r="K19" s="145"/>
    </row>
    <row r="20" spans="1:11" ht="12">
      <c r="A20" s="121">
        <v>16</v>
      </c>
      <c r="B20" s="114"/>
      <c r="C20" s="154" t="s">
        <v>370</v>
      </c>
      <c r="D20" s="122">
        <v>1</v>
      </c>
      <c r="E20" s="128" t="s">
        <v>20</v>
      </c>
      <c r="F20" s="123"/>
      <c r="G20" s="155">
        <f t="shared" si="0"/>
        <v>0</v>
      </c>
      <c r="H20" s="123"/>
      <c r="I20" s="155">
        <f t="shared" si="1"/>
        <v>0</v>
      </c>
      <c r="J20" s="146"/>
      <c r="K20" s="145"/>
    </row>
    <row r="21" spans="1:11" ht="12">
      <c r="A21" s="121">
        <v>17</v>
      </c>
      <c r="B21" s="114"/>
      <c r="C21" s="158" t="s">
        <v>371</v>
      </c>
      <c r="D21" s="159">
        <v>2</v>
      </c>
      <c r="E21" s="128" t="s">
        <v>20</v>
      </c>
      <c r="F21" s="123"/>
      <c r="G21" s="155">
        <f t="shared" si="0"/>
        <v>0</v>
      </c>
      <c r="H21" s="123"/>
      <c r="I21" s="155">
        <f t="shared" si="1"/>
        <v>0</v>
      </c>
      <c r="J21" s="146"/>
      <c r="K21" s="145"/>
    </row>
    <row r="22" spans="1:11" ht="12">
      <c r="A22" s="121">
        <v>18</v>
      </c>
      <c r="B22" s="114"/>
      <c r="C22" s="158" t="s">
        <v>372</v>
      </c>
      <c r="D22" s="159">
        <v>2</v>
      </c>
      <c r="E22" s="128" t="s">
        <v>20</v>
      </c>
      <c r="F22" s="123"/>
      <c r="G22" s="155">
        <f t="shared" si="0"/>
        <v>0</v>
      </c>
      <c r="H22" s="123"/>
      <c r="I22" s="155">
        <f t="shared" si="1"/>
        <v>0</v>
      </c>
      <c r="J22" s="146"/>
      <c r="K22" s="145"/>
    </row>
    <row r="23" spans="1:11" ht="12">
      <c r="A23" s="121">
        <v>19</v>
      </c>
      <c r="B23" s="114"/>
      <c r="C23" s="158" t="s">
        <v>373</v>
      </c>
      <c r="D23" s="159">
        <v>1</v>
      </c>
      <c r="E23" s="128" t="s">
        <v>20</v>
      </c>
      <c r="F23" s="123"/>
      <c r="G23" s="155">
        <f t="shared" si="0"/>
        <v>0</v>
      </c>
      <c r="H23" s="123"/>
      <c r="I23" s="155">
        <f t="shared" si="1"/>
        <v>0</v>
      </c>
      <c r="J23" s="160"/>
      <c r="K23" s="145"/>
    </row>
    <row r="24" spans="1:10" ht="12">
      <c r="A24" s="121">
        <v>20</v>
      </c>
      <c r="B24" s="114"/>
      <c r="C24" s="158"/>
      <c r="D24" s="122"/>
      <c r="E24" s="128"/>
      <c r="F24" s="123"/>
      <c r="G24" s="155">
        <f t="shared" si="0"/>
        <v>0</v>
      </c>
      <c r="H24" s="123"/>
      <c r="I24" s="155">
        <f t="shared" si="1"/>
        <v>0</v>
      </c>
      <c r="J24" s="160"/>
    </row>
    <row r="25" spans="1:10" ht="12">
      <c r="A25" s="121">
        <v>21</v>
      </c>
      <c r="B25" s="114" t="s">
        <v>24</v>
      </c>
      <c r="C25" s="157" t="s">
        <v>374</v>
      </c>
      <c r="D25" s="122">
        <v>315</v>
      </c>
      <c r="E25" s="159" t="s">
        <v>21</v>
      </c>
      <c r="F25" s="123"/>
      <c r="G25" s="155">
        <f t="shared" si="0"/>
        <v>0</v>
      </c>
      <c r="H25" s="123"/>
      <c r="I25" s="155">
        <f t="shared" si="1"/>
        <v>0</v>
      </c>
      <c r="J25" s="160"/>
    </row>
    <row r="26" spans="1:10" ht="12.75">
      <c r="A26" s="121">
        <v>22</v>
      </c>
      <c r="B26" s="114"/>
      <c r="C26" s="157" t="s">
        <v>375</v>
      </c>
      <c r="D26" s="122">
        <v>925</v>
      </c>
      <c r="E26" s="159" t="s">
        <v>21</v>
      </c>
      <c r="F26" s="123"/>
      <c r="G26" s="155">
        <f t="shared" si="0"/>
        <v>0</v>
      </c>
      <c r="H26" s="123"/>
      <c r="I26" s="155">
        <f t="shared" si="1"/>
        <v>0</v>
      </c>
      <c r="J26"/>
    </row>
    <row r="27" spans="1:10" ht="12.75">
      <c r="A27" s="121">
        <v>23</v>
      </c>
      <c r="B27" s="114"/>
      <c r="C27" s="161" t="s">
        <v>376</v>
      </c>
      <c r="D27" s="122">
        <v>425</v>
      </c>
      <c r="E27" s="128" t="s">
        <v>21</v>
      </c>
      <c r="F27" s="123"/>
      <c r="G27" s="155">
        <f t="shared" si="0"/>
        <v>0</v>
      </c>
      <c r="H27" s="123"/>
      <c r="I27" s="155">
        <f t="shared" si="1"/>
        <v>0</v>
      </c>
      <c r="J27"/>
    </row>
    <row r="28" spans="1:10" ht="12.75">
      <c r="A28" s="121">
        <v>24</v>
      </c>
      <c r="B28" s="114"/>
      <c r="C28" s="161"/>
      <c r="D28" s="122"/>
      <c r="E28" s="128"/>
      <c r="F28" s="123"/>
      <c r="G28" s="155">
        <f t="shared" si="0"/>
        <v>0</v>
      </c>
      <c r="H28" s="123"/>
      <c r="I28" s="155">
        <f t="shared" si="1"/>
        <v>0</v>
      </c>
      <c r="J28"/>
    </row>
    <row r="29" spans="1:10" ht="12.75">
      <c r="A29" s="121">
        <v>25</v>
      </c>
      <c r="B29" s="114" t="s">
        <v>335</v>
      </c>
      <c r="C29" s="161" t="s">
        <v>377</v>
      </c>
      <c r="D29" s="122">
        <v>2</v>
      </c>
      <c r="E29" s="128" t="s">
        <v>20</v>
      </c>
      <c r="F29" s="123"/>
      <c r="G29" s="155">
        <f t="shared" si="0"/>
        <v>0</v>
      </c>
      <c r="H29" s="123"/>
      <c r="I29" s="155">
        <f t="shared" si="1"/>
        <v>0</v>
      </c>
      <c r="J29"/>
    </row>
    <row r="30" spans="1:10" ht="12.75">
      <c r="A30" s="121">
        <v>26</v>
      </c>
      <c r="B30" s="114"/>
      <c r="C30" s="113" t="s">
        <v>436</v>
      </c>
      <c r="D30" s="115">
        <v>260</v>
      </c>
      <c r="E30" s="115" t="s">
        <v>21</v>
      </c>
      <c r="F30" s="116"/>
      <c r="G30" s="155">
        <f t="shared" si="0"/>
        <v>0</v>
      </c>
      <c r="H30" s="116"/>
      <c r="I30" s="155">
        <f t="shared" si="1"/>
        <v>0</v>
      </c>
      <c r="J30"/>
    </row>
    <row r="31" spans="1:10" ht="12.75">
      <c r="A31" s="121">
        <v>27</v>
      </c>
      <c r="B31" s="114"/>
      <c r="C31" s="113" t="s">
        <v>378</v>
      </c>
      <c r="D31" s="115">
        <v>38</v>
      </c>
      <c r="E31" s="115" t="s">
        <v>21</v>
      </c>
      <c r="F31" s="116"/>
      <c r="G31" s="155">
        <f t="shared" si="0"/>
        <v>0</v>
      </c>
      <c r="H31" s="116"/>
      <c r="I31" s="155">
        <f t="shared" si="1"/>
        <v>0</v>
      </c>
      <c r="J31"/>
    </row>
    <row r="32" spans="1:10" ht="12.75">
      <c r="A32" s="121">
        <v>28</v>
      </c>
      <c r="B32" s="114"/>
      <c r="C32" s="125" t="s">
        <v>404</v>
      </c>
      <c r="D32" s="115">
        <v>420</v>
      </c>
      <c r="E32" s="115" t="s">
        <v>20</v>
      </c>
      <c r="F32" s="116"/>
      <c r="G32" s="155">
        <f t="shared" si="0"/>
        <v>0</v>
      </c>
      <c r="H32" s="116"/>
      <c r="I32" s="155">
        <f t="shared" si="1"/>
        <v>0</v>
      </c>
      <c r="J32"/>
    </row>
    <row r="33" spans="1:10" ht="12.75">
      <c r="A33" s="121">
        <v>29</v>
      </c>
      <c r="B33" s="114"/>
      <c r="C33" s="113" t="s">
        <v>379</v>
      </c>
      <c r="D33" s="115">
        <v>1</v>
      </c>
      <c r="E33" s="115" t="s">
        <v>20</v>
      </c>
      <c r="F33" s="116"/>
      <c r="G33" s="155">
        <f t="shared" si="0"/>
        <v>0</v>
      </c>
      <c r="H33" s="116"/>
      <c r="I33" s="155">
        <f t="shared" si="1"/>
        <v>0</v>
      </c>
      <c r="J33"/>
    </row>
    <row r="34" spans="1:10" ht="12.75">
      <c r="A34" s="121">
        <v>30</v>
      </c>
      <c r="B34" s="114"/>
      <c r="C34" s="113" t="s">
        <v>342</v>
      </c>
      <c r="D34" s="115">
        <v>2</v>
      </c>
      <c r="E34" s="115" t="s">
        <v>20</v>
      </c>
      <c r="F34" s="116"/>
      <c r="G34" s="155">
        <f t="shared" si="0"/>
        <v>0</v>
      </c>
      <c r="H34" s="116"/>
      <c r="I34" s="155">
        <f t="shared" si="1"/>
        <v>0</v>
      </c>
      <c r="J34"/>
    </row>
    <row r="35" spans="1:10" ht="12.75">
      <c r="A35" s="121">
        <v>31</v>
      </c>
      <c r="B35" s="114"/>
      <c r="C35" s="157" t="s">
        <v>344</v>
      </c>
      <c r="D35" s="156">
        <v>600</v>
      </c>
      <c r="E35" s="128" t="s">
        <v>20</v>
      </c>
      <c r="F35" s="123"/>
      <c r="G35" s="155">
        <f t="shared" si="0"/>
        <v>0</v>
      </c>
      <c r="H35" s="123"/>
      <c r="I35" s="155">
        <f t="shared" si="1"/>
        <v>0</v>
      </c>
      <c r="J35"/>
    </row>
    <row r="36" spans="1:10" ht="12.75">
      <c r="A36" s="121">
        <v>32</v>
      </c>
      <c r="B36" s="114"/>
      <c r="C36" s="113" t="s">
        <v>343</v>
      </c>
      <c r="D36" s="115">
        <v>250</v>
      </c>
      <c r="E36" s="115" t="s">
        <v>20</v>
      </c>
      <c r="F36" s="116"/>
      <c r="G36" s="155">
        <f t="shared" si="0"/>
        <v>0</v>
      </c>
      <c r="H36" s="116"/>
      <c r="I36" s="155">
        <f t="shared" si="1"/>
        <v>0</v>
      </c>
      <c r="J36"/>
    </row>
    <row r="37" spans="1:10" ht="12.75">
      <c r="A37" s="121">
        <v>33</v>
      </c>
      <c r="B37" s="114"/>
      <c r="C37" s="157" t="s">
        <v>380</v>
      </c>
      <c r="D37" s="159">
        <v>1</v>
      </c>
      <c r="E37" s="162" t="s">
        <v>381</v>
      </c>
      <c r="F37" s="123"/>
      <c r="G37" s="155">
        <f t="shared" si="0"/>
        <v>0</v>
      </c>
      <c r="H37" s="123"/>
      <c r="I37" s="155">
        <f t="shared" si="1"/>
        <v>0</v>
      </c>
      <c r="J37"/>
    </row>
    <row r="38" spans="1:10" ht="12.75">
      <c r="A38" s="121">
        <v>34</v>
      </c>
      <c r="B38" s="156"/>
      <c r="C38" s="157" t="s">
        <v>382</v>
      </c>
      <c r="D38" s="159">
        <v>1</v>
      </c>
      <c r="E38" s="162" t="s">
        <v>381</v>
      </c>
      <c r="F38" s="123"/>
      <c r="G38" s="155">
        <f t="shared" si="0"/>
        <v>0</v>
      </c>
      <c r="H38" s="123"/>
      <c r="I38" s="155">
        <f t="shared" si="1"/>
        <v>0</v>
      </c>
      <c r="J38"/>
    </row>
    <row r="39" spans="1:10" ht="12.75">
      <c r="A39" s="121">
        <v>35</v>
      </c>
      <c r="B39" s="156"/>
      <c r="C39" s="157" t="s">
        <v>351</v>
      </c>
      <c r="D39" s="159">
        <v>25</v>
      </c>
      <c r="E39" s="162" t="s">
        <v>20</v>
      </c>
      <c r="F39" s="123"/>
      <c r="G39" s="155">
        <f t="shared" si="0"/>
        <v>0</v>
      </c>
      <c r="H39" s="123"/>
      <c r="I39" s="155">
        <f t="shared" si="1"/>
        <v>0</v>
      </c>
      <c r="J39"/>
    </row>
    <row r="40" spans="1:9" ht="12">
      <c r="A40" s="121">
        <v>36</v>
      </c>
      <c r="B40" s="156"/>
      <c r="C40" s="157" t="s">
        <v>352</v>
      </c>
      <c r="D40" s="159">
        <v>3</v>
      </c>
      <c r="E40" s="162" t="s">
        <v>20</v>
      </c>
      <c r="F40" s="123"/>
      <c r="G40" s="155">
        <f t="shared" si="0"/>
        <v>0</v>
      </c>
      <c r="H40" s="123"/>
      <c r="I40" s="155">
        <f t="shared" si="1"/>
        <v>0</v>
      </c>
    </row>
    <row r="41" spans="1:9" ht="12">
      <c r="A41" s="121">
        <v>37</v>
      </c>
      <c r="B41" s="156"/>
      <c r="C41" s="157" t="s">
        <v>383</v>
      </c>
      <c r="D41" s="159">
        <v>5</v>
      </c>
      <c r="E41" s="123" t="s">
        <v>23</v>
      </c>
      <c r="F41" s="123"/>
      <c r="G41" s="155">
        <f t="shared" si="0"/>
        <v>0</v>
      </c>
      <c r="H41" s="123"/>
      <c r="I41" s="155">
        <f t="shared" si="1"/>
        <v>0</v>
      </c>
    </row>
    <row r="42" spans="1:9" ht="12">
      <c r="A42" s="121">
        <v>38</v>
      </c>
      <c r="B42" s="156"/>
      <c r="C42" s="157" t="s">
        <v>384</v>
      </c>
      <c r="D42" s="159">
        <v>6</v>
      </c>
      <c r="E42" s="162" t="s">
        <v>23</v>
      </c>
      <c r="F42" s="123"/>
      <c r="G42" s="155">
        <f t="shared" si="0"/>
        <v>0</v>
      </c>
      <c r="H42" s="123"/>
      <c r="I42" s="155">
        <f t="shared" si="1"/>
        <v>0</v>
      </c>
    </row>
    <row r="43" spans="1:9" ht="12">
      <c r="A43" s="121">
        <v>39</v>
      </c>
      <c r="B43" s="156"/>
      <c r="C43" s="157" t="s">
        <v>385</v>
      </c>
      <c r="D43" s="159">
        <v>1</v>
      </c>
      <c r="E43" s="162" t="s">
        <v>20</v>
      </c>
      <c r="F43" s="123"/>
      <c r="G43" s="155">
        <f t="shared" si="0"/>
        <v>0</v>
      </c>
      <c r="H43" s="123"/>
      <c r="I43" s="155">
        <f t="shared" si="1"/>
        <v>0</v>
      </c>
    </row>
    <row r="44" spans="1:9" ht="12">
      <c r="A44" s="121">
        <v>40</v>
      </c>
      <c r="B44" s="156"/>
      <c r="C44" s="113" t="s">
        <v>438</v>
      </c>
      <c r="D44" s="119">
        <v>1</v>
      </c>
      <c r="E44" s="115" t="s">
        <v>22</v>
      </c>
      <c r="F44" s="117"/>
      <c r="G44" s="155">
        <f t="shared" si="0"/>
        <v>0</v>
      </c>
      <c r="H44" s="117"/>
      <c r="I44" s="155">
        <f t="shared" si="1"/>
        <v>0</v>
      </c>
    </row>
    <row r="45" spans="1:9" ht="12">
      <c r="A45" s="121">
        <v>41</v>
      </c>
      <c r="B45" s="156"/>
      <c r="C45" s="163" t="s">
        <v>386</v>
      </c>
      <c r="D45" s="164">
        <v>6</v>
      </c>
      <c r="E45" s="164" t="s">
        <v>23</v>
      </c>
      <c r="F45" s="165"/>
      <c r="G45" s="155">
        <f t="shared" si="0"/>
        <v>0</v>
      </c>
      <c r="H45" s="165"/>
      <c r="I45" s="155">
        <f t="shared" si="1"/>
        <v>0</v>
      </c>
    </row>
    <row r="46" spans="1:9" ht="12">
      <c r="A46" s="121">
        <v>42</v>
      </c>
      <c r="B46" s="156"/>
      <c r="C46" s="121"/>
      <c r="D46" s="123"/>
      <c r="E46" s="166"/>
      <c r="F46" s="156"/>
      <c r="G46" s="156"/>
      <c r="H46" s="156"/>
      <c r="I46" s="156"/>
    </row>
    <row r="47" spans="1:9" ht="12">
      <c r="A47" s="167">
        <v>43</v>
      </c>
      <c r="B47" s="168"/>
      <c r="C47" s="167"/>
      <c r="D47" s="169"/>
      <c r="E47" s="170"/>
      <c r="F47" s="168"/>
      <c r="G47" s="168"/>
      <c r="H47" s="168"/>
      <c r="I47" s="168"/>
    </row>
    <row r="48" spans="1:9" ht="12.75" thickBot="1">
      <c r="A48" s="167">
        <v>44</v>
      </c>
      <c r="B48" s="168"/>
      <c r="C48" s="167"/>
      <c r="D48" s="169"/>
      <c r="E48" s="170"/>
      <c r="F48" s="168"/>
      <c r="G48" s="168"/>
      <c r="H48" s="168"/>
      <c r="I48" s="168"/>
    </row>
    <row r="49" spans="1:9" ht="12.75" thickBot="1">
      <c r="A49" s="171">
        <v>45</v>
      </c>
      <c r="B49" s="172"/>
      <c r="C49" s="132" t="s">
        <v>353</v>
      </c>
      <c r="D49" s="132"/>
      <c r="E49" s="131"/>
      <c r="F49" s="173"/>
      <c r="G49" s="133">
        <f>SUM(G6:G46)</f>
        <v>0</v>
      </c>
      <c r="H49" s="173"/>
      <c r="I49" s="134">
        <f>SUM(I6:I46)</f>
        <v>0</v>
      </c>
    </row>
    <row r="50" spans="1:9" ht="12.75">
      <c r="A50"/>
      <c r="B50"/>
      <c r="C50"/>
      <c r="D50"/>
      <c r="E50"/>
      <c r="F50"/>
      <c r="G50"/>
      <c r="H50" s="174"/>
      <c r="I50" s="174"/>
    </row>
    <row r="51" spans="1:9" ht="12.75">
      <c r="A51"/>
      <c r="B51"/>
      <c r="C51"/>
      <c r="D51"/>
      <c r="E51"/>
      <c r="F51" s="3"/>
      <c r="G51" s="3"/>
      <c r="H51" s="174"/>
      <c r="I51" s="174"/>
    </row>
    <row r="52" spans="1:9" ht="12.75">
      <c r="A52"/>
      <c r="B52"/>
      <c r="C52"/>
      <c r="D52"/>
      <c r="E52"/>
      <c r="F52"/>
      <c r="G52"/>
      <c r="H52" s="174"/>
      <c r="I52" s="174"/>
    </row>
    <row r="53" spans="1:9" ht="12.75">
      <c r="A53"/>
      <c r="B53"/>
      <c r="C53"/>
      <c r="D53"/>
      <c r="E53"/>
      <c r="F53"/>
      <c r="G53"/>
      <c r="H53" s="174"/>
      <c r="I53" s="174"/>
    </row>
    <row r="54" spans="1:9" ht="12.75">
      <c r="A54"/>
      <c r="B54"/>
      <c r="C54"/>
      <c r="D54"/>
      <c r="E54"/>
      <c r="F54"/>
      <c r="G54"/>
      <c r="H54"/>
      <c r="I54" s="174"/>
    </row>
    <row r="55" spans="8:9" ht="12.75">
      <c r="H55"/>
      <c r="I55" s="174"/>
    </row>
    <row r="56" spans="8:9" ht="12">
      <c r="H56" s="174"/>
      <c r="I56" s="174"/>
    </row>
    <row r="57" spans="8:9" ht="12">
      <c r="H57" s="174"/>
      <c r="I57" s="174"/>
    </row>
    <row r="58" spans="8:9" ht="12">
      <c r="H58" s="174"/>
      <c r="I58" s="174"/>
    </row>
    <row r="59" spans="8:9" ht="12.75">
      <c r="H59"/>
      <c r="I59" s="174"/>
    </row>
    <row r="60" spans="8:9" ht="12.75">
      <c r="H60"/>
      <c r="I60" s="174"/>
    </row>
    <row r="61" spans="8:9" ht="12.75">
      <c r="H61"/>
      <c r="I61" s="174"/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9">
      <selection activeCell="C24" sqref="C24"/>
    </sheetView>
  </sheetViews>
  <sheetFormatPr defaultColWidth="9.00390625" defaultRowHeight="12.75"/>
  <cols>
    <col min="1" max="1" width="3.00390625" style="0" bestFit="1" customWidth="1"/>
    <col min="2" max="2" width="12.375" style="0" bestFit="1" customWidth="1"/>
    <col min="3" max="3" width="77.625" style="0" customWidth="1"/>
    <col min="4" max="5" width="7.00390625" style="0" customWidth="1"/>
    <col min="6" max="6" width="12.25390625" style="0" customWidth="1"/>
    <col min="7" max="7" width="12.375" style="0" customWidth="1"/>
    <col min="8" max="8" width="12.25390625" style="0" customWidth="1"/>
    <col min="9" max="9" width="14.125" style="0" customWidth="1"/>
  </cols>
  <sheetData>
    <row r="1" spans="1:9" ht="12.75">
      <c r="A1" s="143"/>
      <c r="B1" s="143"/>
      <c r="C1" s="142" t="s">
        <v>387</v>
      </c>
      <c r="D1" s="143"/>
      <c r="E1" s="143"/>
      <c r="F1" s="143"/>
      <c r="G1" s="143"/>
      <c r="H1" s="143"/>
      <c r="I1" s="143"/>
    </row>
    <row r="2" spans="1:9" ht="13.5" thickBot="1">
      <c r="A2" s="143"/>
      <c r="B2" s="144"/>
      <c r="C2" s="143"/>
      <c r="D2" s="143"/>
      <c r="E2" s="143"/>
      <c r="F2" s="145"/>
      <c r="G2" s="145"/>
      <c r="H2" s="145"/>
      <c r="I2" s="145"/>
    </row>
    <row r="3" spans="1:9" ht="12.75">
      <c r="A3" s="94"/>
      <c r="B3" s="95"/>
      <c r="C3" s="96"/>
      <c r="D3" s="97"/>
      <c r="E3" s="98"/>
      <c r="F3" s="286" t="s">
        <v>307</v>
      </c>
      <c r="G3" s="286"/>
      <c r="H3" s="286" t="s">
        <v>308</v>
      </c>
      <c r="I3" s="287"/>
    </row>
    <row r="4" spans="1:9" ht="13.5" thickBot="1">
      <c r="A4" s="99" t="s">
        <v>309</v>
      </c>
      <c r="B4" s="100" t="s">
        <v>310</v>
      </c>
      <c r="C4" s="100" t="s">
        <v>311</v>
      </c>
      <c r="D4" s="102" t="s">
        <v>312</v>
      </c>
      <c r="E4" s="103" t="s">
        <v>313</v>
      </c>
      <c r="F4" s="104" t="s">
        <v>314</v>
      </c>
      <c r="G4" s="104" t="s">
        <v>315</v>
      </c>
      <c r="H4" s="104" t="s">
        <v>314</v>
      </c>
      <c r="I4" s="105" t="s">
        <v>315</v>
      </c>
    </row>
    <row r="5" spans="1:9" ht="12.75">
      <c r="A5" s="147">
        <v>1</v>
      </c>
      <c r="B5" s="148"/>
      <c r="C5" s="175"/>
      <c r="D5" s="150"/>
      <c r="E5" s="151"/>
      <c r="F5" s="152"/>
      <c r="G5" s="153"/>
      <c r="H5" s="152"/>
      <c r="I5" s="153"/>
    </row>
    <row r="6" spans="1:9" ht="24">
      <c r="A6" s="147">
        <v>2</v>
      </c>
      <c r="B6" s="114" t="s">
        <v>316</v>
      </c>
      <c r="C6" s="176" t="s">
        <v>388</v>
      </c>
      <c r="D6" s="122">
        <v>4</v>
      </c>
      <c r="E6" s="128" t="s">
        <v>20</v>
      </c>
      <c r="F6" s="123"/>
      <c r="G6" s="117">
        <f aca="true" t="shared" si="0" ref="G6:G49">SUM(D6*F6)</f>
        <v>0</v>
      </c>
      <c r="H6" s="117"/>
      <c r="I6" s="117">
        <f aca="true" t="shared" si="1" ref="I6:I49">SUM(D6*H6)</f>
        <v>0</v>
      </c>
    </row>
    <row r="7" spans="1:9" ht="12.75">
      <c r="A7" s="147">
        <v>3</v>
      </c>
      <c r="B7" s="114"/>
      <c r="C7" s="176" t="s">
        <v>389</v>
      </c>
      <c r="D7" s="122">
        <v>1</v>
      </c>
      <c r="E7" s="128" t="s">
        <v>20</v>
      </c>
      <c r="F7" s="123"/>
      <c r="G7" s="117">
        <f t="shared" si="0"/>
        <v>0</v>
      </c>
      <c r="H7" s="117"/>
      <c r="I7" s="117">
        <f t="shared" si="1"/>
        <v>0</v>
      </c>
    </row>
    <row r="8" spans="1:9" ht="12.75">
      <c r="A8" s="147">
        <v>4</v>
      </c>
      <c r="B8" s="114"/>
      <c r="C8" s="176" t="s">
        <v>390</v>
      </c>
      <c r="D8" s="122">
        <v>3</v>
      </c>
      <c r="E8" s="128" t="s">
        <v>20</v>
      </c>
      <c r="F8" s="123"/>
      <c r="G8" s="117">
        <f t="shared" si="0"/>
        <v>0</v>
      </c>
      <c r="H8" s="117"/>
      <c r="I8" s="117">
        <f t="shared" si="1"/>
        <v>0</v>
      </c>
    </row>
    <row r="9" spans="1:9" ht="12.75">
      <c r="A9" s="147">
        <v>5</v>
      </c>
      <c r="B9" s="114"/>
      <c r="C9" s="176" t="s">
        <v>391</v>
      </c>
      <c r="D9" s="122">
        <v>3</v>
      </c>
      <c r="E9" s="128" t="s">
        <v>20</v>
      </c>
      <c r="F9" s="123"/>
      <c r="G9" s="117">
        <f t="shared" si="0"/>
        <v>0</v>
      </c>
      <c r="H9" s="117"/>
      <c r="I9" s="117">
        <f t="shared" si="1"/>
        <v>0</v>
      </c>
    </row>
    <row r="10" spans="1:9" ht="12.75">
      <c r="A10" s="147">
        <v>6</v>
      </c>
      <c r="B10" s="114"/>
      <c r="C10" s="176" t="s">
        <v>392</v>
      </c>
      <c r="D10" s="122">
        <v>1</v>
      </c>
      <c r="E10" s="128" t="s">
        <v>20</v>
      </c>
      <c r="F10" s="123"/>
      <c r="G10" s="117">
        <f t="shared" si="0"/>
        <v>0</v>
      </c>
      <c r="H10" s="117"/>
      <c r="I10" s="117">
        <f t="shared" si="1"/>
        <v>0</v>
      </c>
    </row>
    <row r="11" spans="1:9" ht="12.75">
      <c r="A11" s="147">
        <v>7</v>
      </c>
      <c r="B11" s="114"/>
      <c r="C11" s="176" t="s">
        <v>393</v>
      </c>
      <c r="D11" s="177">
        <v>1</v>
      </c>
      <c r="E11" s="115" t="s">
        <v>20</v>
      </c>
      <c r="F11" s="116"/>
      <c r="G11" s="117">
        <f t="shared" si="0"/>
        <v>0</v>
      </c>
      <c r="H11" s="116"/>
      <c r="I11" s="117">
        <f t="shared" si="1"/>
        <v>0</v>
      </c>
    </row>
    <row r="12" spans="1:9" ht="12.75">
      <c r="A12" s="147">
        <v>8</v>
      </c>
      <c r="B12" s="114"/>
      <c r="C12" s="176" t="s">
        <v>441</v>
      </c>
      <c r="D12" s="177">
        <v>1</v>
      </c>
      <c r="E12" s="115" t="s">
        <v>20</v>
      </c>
      <c r="F12" s="116"/>
      <c r="G12" s="117">
        <f t="shared" si="0"/>
        <v>0</v>
      </c>
      <c r="H12" s="116"/>
      <c r="I12" s="117">
        <f t="shared" si="1"/>
        <v>0</v>
      </c>
    </row>
    <row r="13" spans="1:9" ht="12.75">
      <c r="A13" s="147">
        <v>9</v>
      </c>
      <c r="B13" s="114"/>
      <c r="C13" s="176" t="s">
        <v>442</v>
      </c>
      <c r="D13" s="177">
        <v>1</v>
      </c>
      <c r="E13" s="115" t="s">
        <v>20</v>
      </c>
      <c r="F13" s="116"/>
      <c r="G13" s="117">
        <f t="shared" si="0"/>
        <v>0</v>
      </c>
      <c r="H13" s="116"/>
      <c r="I13" s="117">
        <f t="shared" si="1"/>
        <v>0</v>
      </c>
    </row>
    <row r="14" spans="1:9" ht="12.75">
      <c r="A14" s="147">
        <v>10</v>
      </c>
      <c r="B14" s="114"/>
      <c r="C14" s="176" t="s">
        <v>443</v>
      </c>
      <c r="D14" s="177">
        <v>4</v>
      </c>
      <c r="E14" s="115" t="s">
        <v>20</v>
      </c>
      <c r="F14" s="116"/>
      <c r="G14" s="117">
        <f t="shared" si="0"/>
        <v>0</v>
      </c>
      <c r="H14" s="116"/>
      <c r="I14" s="117">
        <f t="shared" si="1"/>
        <v>0</v>
      </c>
    </row>
    <row r="15" spans="1:9" ht="12.75">
      <c r="A15" s="147">
        <v>11</v>
      </c>
      <c r="B15" s="114"/>
      <c r="C15" s="113" t="s">
        <v>394</v>
      </c>
      <c r="D15" s="120">
        <v>1</v>
      </c>
      <c r="E15" s="120" t="s">
        <v>20</v>
      </c>
      <c r="F15" s="117"/>
      <c r="G15" s="117">
        <f t="shared" si="0"/>
        <v>0</v>
      </c>
      <c r="H15" s="116"/>
      <c r="I15" s="117">
        <f t="shared" si="1"/>
        <v>0</v>
      </c>
    </row>
    <row r="16" spans="1:9" ht="12.75">
      <c r="A16" s="147">
        <v>12</v>
      </c>
      <c r="B16" s="114"/>
      <c r="C16" s="113" t="s">
        <v>395</v>
      </c>
      <c r="D16" s="115">
        <v>1</v>
      </c>
      <c r="E16" s="115" t="s">
        <v>20</v>
      </c>
      <c r="F16" s="116"/>
      <c r="G16" s="117">
        <f t="shared" si="0"/>
        <v>0</v>
      </c>
      <c r="H16" s="116"/>
      <c r="I16" s="117">
        <f t="shared" si="1"/>
        <v>0</v>
      </c>
    </row>
    <row r="17" spans="1:9" ht="12.75">
      <c r="A17" s="147">
        <v>13</v>
      </c>
      <c r="B17" s="114"/>
      <c r="C17" s="113" t="s">
        <v>396</v>
      </c>
      <c r="D17" s="115">
        <v>5</v>
      </c>
      <c r="E17" s="115" t="s">
        <v>20</v>
      </c>
      <c r="F17" s="116"/>
      <c r="G17" s="117">
        <f t="shared" si="0"/>
        <v>0</v>
      </c>
      <c r="H17" s="116"/>
      <c r="I17" s="117">
        <f t="shared" si="1"/>
        <v>0</v>
      </c>
    </row>
    <row r="18" spans="1:9" ht="12.75">
      <c r="A18" s="147">
        <v>14</v>
      </c>
      <c r="B18" s="114"/>
      <c r="C18" s="113" t="s">
        <v>397</v>
      </c>
      <c r="D18" s="115">
        <v>2</v>
      </c>
      <c r="E18" s="115" t="s">
        <v>20</v>
      </c>
      <c r="F18" s="116"/>
      <c r="G18" s="117">
        <f t="shared" si="0"/>
        <v>0</v>
      </c>
      <c r="H18" s="116"/>
      <c r="I18" s="117">
        <f t="shared" si="1"/>
        <v>0</v>
      </c>
    </row>
    <row r="19" spans="1:9" ht="12.75">
      <c r="A19" s="147">
        <v>15</v>
      </c>
      <c r="B19" s="114"/>
      <c r="C19" s="113" t="s">
        <v>398</v>
      </c>
      <c r="D19" s="115">
        <v>1</v>
      </c>
      <c r="E19" s="115" t="s">
        <v>20</v>
      </c>
      <c r="F19" s="116"/>
      <c r="G19" s="117">
        <f>SUM(D19*F19)</f>
        <v>0</v>
      </c>
      <c r="H19" s="116"/>
      <c r="I19" s="117">
        <f>SUM(D19*H19)</f>
        <v>0</v>
      </c>
    </row>
    <row r="20" spans="1:9" ht="12.75">
      <c r="A20" s="147">
        <v>16</v>
      </c>
      <c r="B20" s="114"/>
      <c r="C20" s="113" t="s">
        <v>399</v>
      </c>
      <c r="D20" s="156">
        <v>6</v>
      </c>
      <c r="E20" s="128" t="s">
        <v>20</v>
      </c>
      <c r="F20" s="178"/>
      <c r="G20" s="117">
        <f>SUM(D20*F20)</f>
        <v>0</v>
      </c>
      <c r="H20" s="178"/>
      <c r="I20" s="117">
        <f>SUM(D20*H20)</f>
        <v>0</v>
      </c>
    </row>
    <row r="21" spans="1:9" ht="12.75">
      <c r="A21" s="147">
        <v>17</v>
      </c>
      <c r="B21" s="114"/>
      <c r="C21" s="156" t="s">
        <v>400</v>
      </c>
      <c r="D21" s="156">
        <v>4</v>
      </c>
      <c r="E21" s="128" t="s">
        <v>20</v>
      </c>
      <c r="F21" s="178"/>
      <c r="G21" s="117">
        <f t="shared" si="0"/>
        <v>0</v>
      </c>
      <c r="H21" s="178"/>
      <c r="I21" s="117">
        <f t="shared" si="1"/>
        <v>0</v>
      </c>
    </row>
    <row r="22" spans="1:9" ht="12.75">
      <c r="A22" s="147">
        <v>18</v>
      </c>
      <c r="B22" s="114"/>
      <c r="C22" s="156"/>
      <c r="D22" s="156"/>
      <c r="E22" s="128"/>
      <c r="F22" s="178"/>
      <c r="G22" s="117">
        <f t="shared" si="0"/>
        <v>0</v>
      </c>
      <c r="H22" s="178"/>
      <c r="I22" s="117">
        <f t="shared" si="1"/>
        <v>0</v>
      </c>
    </row>
    <row r="23" spans="1:9" ht="12.75">
      <c r="A23" s="147">
        <v>19</v>
      </c>
      <c r="B23" s="156" t="s">
        <v>24</v>
      </c>
      <c r="C23" s="113" t="s">
        <v>401</v>
      </c>
      <c r="D23" s="115">
        <v>324</v>
      </c>
      <c r="E23" s="115" t="s">
        <v>21</v>
      </c>
      <c r="F23" s="116"/>
      <c r="G23" s="117">
        <f t="shared" si="0"/>
        <v>0</v>
      </c>
      <c r="H23" s="116"/>
      <c r="I23" s="117">
        <f t="shared" si="1"/>
        <v>0</v>
      </c>
    </row>
    <row r="24" spans="1:9" ht="12.75">
      <c r="A24" s="147">
        <v>20</v>
      </c>
      <c r="B24" s="156"/>
      <c r="C24" s="113" t="s">
        <v>402</v>
      </c>
      <c r="D24" s="120">
        <v>3</v>
      </c>
      <c r="E24" s="120" t="s">
        <v>20</v>
      </c>
      <c r="F24" s="117"/>
      <c r="G24" s="117">
        <f t="shared" si="0"/>
        <v>0</v>
      </c>
      <c r="H24" s="123"/>
      <c r="I24" s="117">
        <f t="shared" si="1"/>
        <v>0</v>
      </c>
    </row>
    <row r="25" spans="1:9" ht="12.75">
      <c r="A25" s="147">
        <v>21</v>
      </c>
      <c r="B25" s="156"/>
      <c r="C25" s="113" t="s">
        <v>403</v>
      </c>
      <c r="D25" s="120">
        <v>1</v>
      </c>
      <c r="E25" s="120" t="s">
        <v>20</v>
      </c>
      <c r="F25" s="117"/>
      <c r="G25" s="117">
        <f t="shared" si="0"/>
        <v>0</v>
      </c>
      <c r="H25" s="123"/>
      <c r="I25" s="117">
        <f t="shared" si="1"/>
        <v>0</v>
      </c>
    </row>
    <row r="26" spans="1:9" ht="12.75">
      <c r="A26" s="147">
        <v>22</v>
      </c>
      <c r="B26" s="156"/>
      <c r="C26" s="113" t="s">
        <v>331</v>
      </c>
      <c r="D26" s="119">
        <v>60</v>
      </c>
      <c r="E26" s="115" t="s">
        <v>21</v>
      </c>
      <c r="F26" s="116"/>
      <c r="G26" s="117">
        <f t="shared" si="0"/>
        <v>0</v>
      </c>
      <c r="H26" s="116"/>
      <c r="I26" s="117">
        <f t="shared" si="1"/>
        <v>0</v>
      </c>
    </row>
    <row r="27" spans="1:9" ht="12.75">
      <c r="A27" s="147">
        <v>23</v>
      </c>
      <c r="B27" s="114"/>
      <c r="C27" s="156"/>
      <c r="D27" s="156"/>
      <c r="E27" s="128"/>
      <c r="F27" s="178"/>
      <c r="G27" s="117">
        <f t="shared" si="0"/>
        <v>0</v>
      </c>
      <c r="H27" s="178"/>
      <c r="I27" s="117">
        <f t="shared" si="1"/>
        <v>0</v>
      </c>
    </row>
    <row r="28" spans="1:9" ht="12.75">
      <c r="A28" s="147">
        <v>24</v>
      </c>
      <c r="B28" s="156" t="s">
        <v>335</v>
      </c>
      <c r="C28" s="179" t="s">
        <v>404</v>
      </c>
      <c r="D28" s="156">
        <v>60</v>
      </c>
      <c r="E28" s="128" t="s">
        <v>20</v>
      </c>
      <c r="F28" s="116"/>
      <c r="G28" s="117">
        <f t="shared" si="0"/>
        <v>0</v>
      </c>
      <c r="H28" s="116"/>
      <c r="I28" s="117">
        <f t="shared" si="1"/>
        <v>0</v>
      </c>
    </row>
    <row r="29" spans="1:9" ht="12.75">
      <c r="A29" s="147">
        <v>25</v>
      </c>
      <c r="B29" s="156"/>
      <c r="C29" s="113" t="s">
        <v>436</v>
      </c>
      <c r="D29" s="156">
        <v>45</v>
      </c>
      <c r="E29" s="128" t="s">
        <v>21</v>
      </c>
      <c r="F29" s="116"/>
      <c r="G29" s="117">
        <f t="shared" si="0"/>
        <v>0</v>
      </c>
      <c r="H29" s="116"/>
      <c r="I29" s="117">
        <f t="shared" si="1"/>
        <v>0</v>
      </c>
    </row>
    <row r="30" spans="1:9" ht="12.75">
      <c r="A30" s="147">
        <v>26</v>
      </c>
      <c r="B30" s="156"/>
      <c r="C30" s="156" t="s">
        <v>344</v>
      </c>
      <c r="D30" s="156">
        <v>100</v>
      </c>
      <c r="E30" s="128" t="s">
        <v>20</v>
      </c>
      <c r="F30" s="178"/>
      <c r="G30" s="117">
        <f t="shared" si="0"/>
        <v>0</v>
      </c>
      <c r="H30" s="178"/>
      <c r="I30" s="117">
        <f t="shared" si="1"/>
        <v>0</v>
      </c>
    </row>
    <row r="31" spans="1:9" ht="12.75">
      <c r="A31" s="147">
        <v>27</v>
      </c>
      <c r="B31" s="156"/>
      <c r="C31" s="113" t="s">
        <v>343</v>
      </c>
      <c r="D31" s="115">
        <v>50</v>
      </c>
      <c r="E31" s="116" t="s">
        <v>20</v>
      </c>
      <c r="F31" s="155"/>
      <c r="G31" s="117">
        <f t="shared" si="0"/>
        <v>0</v>
      </c>
      <c r="H31" s="155"/>
      <c r="I31" s="117">
        <f t="shared" si="1"/>
        <v>0</v>
      </c>
    </row>
    <row r="32" spans="1:9" ht="12.75">
      <c r="A32" s="147">
        <v>28</v>
      </c>
      <c r="B32" s="156"/>
      <c r="C32" s="113" t="s">
        <v>405</v>
      </c>
      <c r="D32" s="115">
        <v>2</v>
      </c>
      <c r="E32" s="116" t="s">
        <v>20</v>
      </c>
      <c r="F32" s="155"/>
      <c r="G32" s="117">
        <f t="shared" si="0"/>
        <v>0</v>
      </c>
      <c r="H32" s="155"/>
      <c r="I32" s="117">
        <f t="shared" si="1"/>
        <v>0</v>
      </c>
    </row>
    <row r="33" spans="1:9" ht="12.75">
      <c r="A33" s="147">
        <v>29</v>
      </c>
      <c r="B33" s="156"/>
      <c r="C33" s="163" t="s">
        <v>440</v>
      </c>
      <c r="D33" s="164">
        <v>155</v>
      </c>
      <c r="E33" s="180" t="s">
        <v>21</v>
      </c>
      <c r="F33" s="165"/>
      <c r="G33" s="117">
        <f t="shared" si="0"/>
        <v>0</v>
      </c>
      <c r="H33" s="165"/>
      <c r="I33" s="117">
        <f t="shared" si="1"/>
        <v>0</v>
      </c>
    </row>
    <row r="34" spans="1:9" ht="12.75">
      <c r="A34" s="147">
        <v>30</v>
      </c>
      <c r="B34" s="156"/>
      <c r="C34" s="156" t="s">
        <v>439</v>
      </c>
      <c r="D34" s="156">
        <v>21</v>
      </c>
      <c r="E34" s="128" t="s">
        <v>21</v>
      </c>
      <c r="F34" s="116"/>
      <c r="G34" s="117">
        <f t="shared" si="0"/>
        <v>0</v>
      </c>
      <c r="H34" s="117"/>
      <c r="I34" s="117">
        <f t="shared" si="1"/>
        <v>0</v>
      </c>
    </row>
    <row r="35" spans="1:9" ht="12.75">
      <c r="A35" s="147">
        <v>31</v>
      </c>
      <c r="B35" s="156"/>
      <c r="C35" s="125" t="s">
        <v>406</v>
      </c>
      <c r="D35" s="125">
        <v>80</v>
      </c>
      <c r="E35" s="181" t="s">
        <v>21</v>
      </c>
      <c r="F35" s="127"/>
      <c r="G35" s="117">
        <f t="shared" si="0"/>
        <v>0</v>
      </c>
      <c r="H35" s="182"/>
      <c r="I35" s="117">
        <f t="shared" si="1"/>
        <v>0</v>
      </c>
    </row>
    <row r="36" spans="1:9" ht="12.75">
      <c r="A36" s="147">
        <v>32</v>
      </c>
      <c r="B36" s="156"/>
      <c r="C36" s="125" t="s">
        <v>407</v>
      </c>
      <c r="D36" s="125">
        <v>80</v>
      </c>
      <c r="E36" s="181" t="s">
        <v>21</v>
      </c>
      <c r="F36" s="127"/>
      <c r="G36" s="117">
        <f t="shared" si="0"/>
        <v>0</v>
      </c>
      <c r="H36" s="182"/>
      <c r="I36" s="117">
        <f t="shared" si="1"/>
        <v>0</v>
      </c>
    </row>
    <row r="37" spans="1:9" ht="12.75">
      <c r="A37" s="147">
        <v>33</v>
      </c>
      <c r="B37" s="156"/>
      <c r="C37" s="125" t="s">
        <v>408</v>
      </c>
      <c r="D37" s="125">
        <v>80</v>
      </c>
      <c r="E37" s="181" t="s">
        <v>21</v>
      </c>
      <c r="F37" s="127"/>
      <c r="G37" s="117">
        <f t="shared" si="0"/>
        <v>0</v>
      </c>
      <c r="H37" s="182"/>
      <c r="I37" s="117">
        <f t="shared" si="1"/>
        <v>0</v>
      </c>
    </row>
    <row r="38" spans="1:9" ht="12.75">
      <c r="A38" s="147">
        <v>34</v>
      </c>
      <c r="B38" s="156"/>
      <c r="C38" s="125" t="s">
        <v>409</v>
      </c>
      <c r="D38" s="125">
        <v>82</v>
      </c>
      <c r="E38" s="181" t="s">
        <v>21</v>
      </c>
      <c r="F38" s="127"/>
      <c r="G38" s="117">
        <f t="shared" si="0"/>
        <v>0</v>
      </c>
      <c r="H38" s="182"/>
      <c r="I38" s="117">
        <f t="shared" si="1"/>
        <v>0</v>
      </c>
    </row>
    <row r="39" spans="1:9" ht="12.75">
      <c r="A39" s="147">
        <v>35</v>
      </c>
      <c r="B39" s="156"/>
      <c r="C39" s="125" t="s">
        <v>410</v>
      </c>
      <c r="D39" s="125">
        <v>2</v>
      </c>
      <c r="E39" s="115" t="s">
        <v>22</v>
      </c>
      <c r="F39" s="127"/>
      <c r="G39" s="117">
        <f t="shared" si="0"/>
        <v>0</v>
      </c>
      <c r="H39" s="182"/>
      <c r="I39" s="117">
        <f t="shared" si="1"/>
        <v>0</v>
      </c>
    </row>
    <row r="40" spans="1:9" ht="12.75">
      <c r="A40" s="147">
        <v>36</v>
      </c>
      <c r="B40" s="156"/>
      <c r="C40" s="156" t="s">
        <v>411</v>
      </c>
      <c r="D40" s="122">
        <v>4</v>
      </c>
      <c r="E40" s="128" t="s">
        <v>20</v>
      </c>
      <c r="F40" s="123"/>
      <c r="G40" s="117">
        <f t="shared" si="0"/>
        <v>0</v>
      </c>
      <c r="H40" s="117"/>
      <c r="I40" s="117">
        <f t="shared" si="1"/>
        <v>0</v>
      </c>
    </row>
    <row r="41" spans="1:9" ht="12.75">
      <c r="A41" s="147">
        <v>37</v>
      </c>
      <c r="B41" s="156"/>
      <c r="C41" s="156" t="s">
        <v>412</v>
      </c>
      <c r="D41" s="115">
        <v>1</v>
      </c>
      <c r="E41" s="115" t="s">
        <v>22</v>
      </c>
      <c r="F41" s="116"/>
      <c r="G41" s="117">
        <f t="shared" si="0"/>
        <v>0</v>
      </c>
      <c r="H41" s="116"/>
      <c r="I41" s="117">
        <f t="shared" si="1"/>
        <v>0</v>
      </c>
    </row>
    <row r="42" spans="1:9" ht="12.75">
      <c r="A42" s="147">
        <v>38</v>
      </c>
      <c r="B42" s="156"/>
      <c r="C42" s="113" t="s">
        <v>413</v>
      </c>
      <c r="D42" s="156">
        <v>1</v>
      </c>
      <c r="E42" s="128" t="s">
        <v>22</v>
      </c>
      <c r="F42" s="178"/>
      <c r="G42" s="117">
        <f t="shared" si="0"/>
        <v>0</v>
      </c>
      <c r="H42" s="178"/>
      <c r="I42" s="117">
        <f t="shared" si="1"/>
        <v>0</v>
      </c>
    </row>
    <row r="43" spans="1:9" ht="12.75">
      <c r="A43" s="147">
        <v>39</v>
      </c>
      <c r="B43" s="156"/>
      <c r="C43" s="156" t="s">
        <v>414</v>
      </c>
      <c r="D43" s="156">
        <v>1</v>
      </c>
      <c r="E43" s="128" t="s">
        <v>22</v>
      </c>
      <c r="F43" s="178"/>
      <c r="G43" s="117">
        <f t="shared" si="0"/>
        <v>0</v>
      </c>
      <c r="H43" s="178"/>
      <c r="I43" s="117">
        <f t="shared" si="1"/>
        <v>0</v>
      </c>
    </row>
    <row r="44" spans="1:9" ht="12.75">
      <c r="A44" s="147">
        <v>40</v>
      </c>
      <c r="B44" s="156"/>
      <c r="C44" s="121" t="s">
        <v>415</v>
      </c>
      <c r="D44" s="183">
        <v>12</v>
      </c>
      <c r="E44" s="128" t="s">
        <v>20</v>
      </c>
      <c r="F44" s="123"/>
      <c r="G44" s="117">
        <f t="shared" si="0"/>
        <v>0</v>
      </c>
      <c r="H44" s="116"/>
      <c r="I44" s="117">
        <f t="shared" si="1"/>
        <v>0</v>
      </c>
    </row>
    <row r="45" spans="1:9" ht="12.75">
      <c r="A45" s="147">
        <v>41</v>
      </c>
      <c r="B45" s="156"/>
      <c r="C45" s="113" t="s">
        <v>416</v>
      </c>
      <c r="D45" s="115">
        <v>6</v>
      </c>
      <c r="E45" s="115" t="s">
        <v>20</v>
      </c>
      <c r="F45" s="116"/>
      <c r="G45" s="117">
        <f t="shared" si="0"/>
        <v>0</v>
      </c>
      <c r="H45" s="116"/>
      <c r="I45" s="117">
        <f t="shared" si="1"/>
        <v>0</v>
      </c>
    </row>
    <row r="46" spans="1:9" ht="12.75">
      <c r="A46" s="147">
        <v>42</v>
      </c>
      <c r="B46" s="156"/>
      <c r="C46" s="156" t="s">
        <v>351</v>
      </c>
      <c r="D46" s="156">
        <v>2</v>
      </c>
      <c r="E46" s="128" t="s">
        <v>20</v>
      </c>
      <c r="F46" s="178"/>
      <c r="G46" s="117">
        <f t="shared" si="0"/>
        <v>0</v>
      </c>
      <c r="H46" s="178"/>
      <c r="I46" s="117">
        <f t="shared" si="1"/>
        <v>0</v>
      </c>
    </row>
    <row r="47" spans="1:9" ht="12.75">
      <c r="A47" s="147">
        <v>43</v>
      </c>
      <c r="B47" s="156"/>
      <c r="C47" s="156" t="s">
        <v>383</v>
      </c>
      <c r="D47" s="156">
        <v>2</v>
      </c>
      <c r="E47" s="128" t="s">
        <v>23</v>
      </c>
      <c r="F47" s="116"/>
      <c r="G47" s="117">
        <f t="shared" si="0"/>
        <v>0</v>
      </c>
      <c r="H47" s="116"/>
      <c r="I47" s="117">
        <f t="shared" si="1"/>
        <v>0</v>
      </c>
    </row>
    <row r="48" spans="1:9" ht="12.75">
      <c r="A48" s="147">
        <v>44</v>
      </c>
      <c r="B48" s="156"/>
      <c r="C48" s="163" t="s">
        <v>386</v>
      </c>
      <c r="D48" s="164">
        <v>6</v>
      </c>
      <c r="E48" s="164" t="s">
        <v>23</v>
      </c>
      <c r="F48" s="165"/>
      <c r="G48" s="117">
        <f t="shared" si="0"/>
        <v>0</v>
      </c>
      <c r="H48" s="165"/>
      <c r="I48" s="117">
        <f t="shared" si="1"/>
        <v>0</v>
      </c>
    </row>
    <row r="49" spans="1:9" ht="12.75">
      <c r="A49" s="147">
        <v>45</v>
      </c>
      <c r="B49" s="156"/>
      <c r="C49" s="113" t="s">
        <v>438</v>
      </c>
      <c r="D49" s="184">
        <v>1</v>
      </c>
      <c r="E49" s="184" t="s">
        <v>22</v>
      </c>
      <c r="F49" s="117"/>
      <c r="G49" s="117">
        <f t="shared" si="0"/>
        <v>0</v>
      </c>
      <c r="H49" s="116"/>
      <c r="I49" s="117">
        <f t="shared" si="1"/>
        <v>0</v>
      </c>
    </row>
    <row r="50" spans="1:9" ht="12.75">
      <c r="A50" s="147">
        <v>46</v>
      </c>
      <c r="B50" s="114"/>
      <c r="C50" s="156"/>
      <c r="D50" s="156"/>
      <c r="E50" s="128"/>
      <c r="F50" s="178"/>
      <c r="G50" s="117"/>
      <c r="H50" s="178"/>
      <c r="I50" s="117"/>
    </row>
    <row r="51" spans="1:9" ht="12.75">
      <c r="A51" s="147">
        <v>47</v>
      </c>
      <c r="B51" s="114"/>
      <c r="C51" s="157"/>
      <c r="D51" s="159"/>
      <c r="E51" s="162"/>
      <c r="F51" s="116"/>
      <c r="G51" s="117"/>
      <c r="H51" s="116"/>
      <c r="I51" s="155"/>
    </row>
    <row r="52" spans="1:9" ht="13.5" thickBot="1">
      <c r="A52" s="121">
        <v>48</v>
      </c>
      <c r="B52" s="114"/>
      <c r="C52" s="157"/>
      <c r="D52" s="169"/>
      <c r="E52" s="170"/>
      <c r="F52" s="168"/>
      <c r="G52" s="168"/>
      <c r="H52" s="168"/>
      <c r="I52" s="168"/>
    </row>
    <row r="53" spans="1:9" ht="13.5" thickBot="1">
      <c r="A53" s="171">
        <v>49</v>
      </c>
      <c r="B53" s="172"/>
      <c r="C53" s="132" t="s">
        <v>353</v>
      </c>
      <c r="D53" s="132"/>
      <c r="E53" s="131"/>
      <c r="F53" s="173"/>
      <c r="G53" s="133">
        <f>SUM(G5:G50)</f>
        <v>0</v>
      </c>
      <c r="H53" s="173"/>
      <c r="I53" s="134">
        <f>SUM(I5:I50)</f>
        <v>0</v>
      </c>
    </row>
    <row r="54" spans="1:7" ht="12.75">
      <c r="A54" s="139"/>
      <c r="B54" s="185"/>
      <c r="G54" s="3"/>
    </row>
  </sheetData>
  <sheetProtection/>
  <mergeCells count="2">
    <mergeCell ref="F3:G3"/>
    <mergeCell ref="H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76"/>
  <sheetViews>
    <sheetView zoomScalePageLayoutView="0" workbookViewId="0" topLeftCell="A1">
      <selection activeCell="F10" sqref="F10"/>
    </sheetView>
  </sheetViews>
  <sheetFormatPr defaultColWidth="17.25390625" defaultRowHeight="12.75"/>
  <cols>
    <col min="1" max="1" width="3.375" style="188" customWidth="1"/>
    <col min="2" max="2" width="13.125" style="188" customWidth="1"/>
    <col min="3" max="3" width="54.375" style="188" customWidth="1"/>
    <col min="4" max="4" width="6.75390625" style="188" customWidth="1"/>
    <col min="5" max="5" width="6.625" style="188" customWidth="1"/>
    <col min="6" max="6" width="12.625" style="188" customWidth="1"/>
    <col min="7" max="7" width="13.25390625" style="188" customWidth="1"/>
    <col min="8" max="9" width="13.625" style="188" customWidth="1"/>
    <col min="10" max="10" width="10.75390625" style="188" customWidth="1"/>
    <col min="11" max="19" width="9.125" style="188" customWidth="1"/>
    <col min="20" max="26" width="8.00390625" style="188" customWidth="1"/>
    <col min="27" max="16384" width="17.25390625" style="188" customWidth="1"/>
  </cols>
  <sheetData>
    <row r="1" spans="1:26" ht="12" customHeight="1">
      <c r="A1" s="186"/>
      <c r="B1" s="186"/>
      <c r="C1" s="187" t="s">
        <v>418</v>
      </c>
      <c r="D1" s="187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2.75" customHeight="1" thickBot="1">
      <c r="A2" s="186"/>
      <c r="B2" s="186"/>
      <c r="C2" s="187"/>
      <c r="D2" s="187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2" customHeight="1">
      <c r="A3" s="189"/>
      <c r="B3" s="190"/>
      <c r="C3" s="191"/>
      <c r="D3" s="192"/>
      <c r="E3" s="193"/>
      <c r="F3" s="192" t="s">
        <v>307</v>
      </c>
      <c r="G3" s="192"/>
      <c r="H3" s="192" t="s">
        <v>308</v>
      </c>
      <c r="I3" s="194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2.75" customHeight="1" thickBot="1">
      <c r="A4" s="195" t="s">
        <v>309</v>
      </c>
      <c r="B4" s="196" t="s">
        <v>310</v>
      </c>
      <c r="C4" s="196" t="s">
        <v>311</v>
      </c>
      <c r="D4" s="197" t="s">
        <v>312</v>
      </c>
      <c r="E4" s="198" t="s">
        <v>313</v>
      </c>
      <c r="F4" s="199" t="s">
        <v>314</v>
      </c>
      <c r="G4" s="199" t="s">
        <v>315</v>
      </c>
      <c r="H4" s="199" t="s">
        <v>314</v>
      </c>
      <c r="I4" s="200" t="s">
        <v>315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2" customHeight="1">
      <c r="A5" s="201">
        <v>1</v>
      </c>
      <c r="B5" s="202"/>
      <c r="C5" s="202"/>
      <c r="D5" s="202"/>
      <c r="E5" s="203"/>
      <c r="F5" s="204"/>
      <c r="G5" s="205"/>
      <c r="H5" s="205"/>
      <c r="I5" s="206"/>
      <c r="J5" s="207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12" customHeight="1">
      <c r="A6" s="208">
        <v>2</v>
      </c>
      <c r="B6" s="209"/>
      <c r="C6" s="210" t="s">
        <v>419</v>
      </c>
      <c r="D6" s="211"/>
      <c r="E6" s="212"/>
      <c r="F6" s="213"/>
      <c r="G6" s="153"/>
      <c r="H6" s="152"/>
      <c r="I6" s="20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2" customHeight="1">
      <c r="A7" s="201">
        <v>3</v>
      </c>
      <c r="B7" s="209" t="s">
        <v>316</v>
      </c>
      <c r="C7" s="125" t="s">
        <v>420</v>
      </c>
      <c r="D7" s="211">
        <v>1</v>
      </c>
      <c r="E7" s="212" t="s">
        <v>20</v>
      </c>
      <c r="F7" s="214"/>
      <c r="G7" s="117">
        <f>F7*D7</f>
        <v>0</v>
      </c>
      <c r="H7" s="116"/>
      <c r="I7" s="206">
        <f>H7*D7</f>
        <v>0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" customHeight="1">
      <c r="A8" s="208">
        <v>4</v>
      </c>
      <c r="B8" s="209"/>
      <c r="C8" s="125" t="s">
        <v>421</v>
      </c>
      <c r="D8" s="211">
        <v>1</v>
      </c>
      <c r="E8" s="212" t="s">
        <v>20</v>
      </c>
      <c r="F8" s="214"/>
      <c r="G8" s="117">
        <f aca="true" t="shared" si="0" ref="G8:G17">F8*D8</f>
        <v>0</v>
      </c>
      <c r="H8" s="116"/>
      <c r="I8" s="206">
        <f aca="true" t="shared" si="1" ref="I8:I17">H8*D8</f>
        <v>0</v>
      </c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2.75">
      <c r="A9" s="201">
        <v>5</v>
      </c>
      <c r="B9" s="209"/>
      <c r="C9" s="125" t="s">
        <v>422</v>
      </c>
      <c r="D9" s="211">
        <v>2</v>
      </c>
      <c r="E9" s="212" t="s">
        <v>20</v>
      </c>
      <c r="F9" s="214"/>
      <c r="G9" s="117">
        <f t="shared" si="0"/>
        <v>0</v>
      </c>
      <c r="H9" s="116"/>
      <c r="I9" s="206">
        <f t="shared" si="1"/>
        <v>0</v>
      </c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2.75" customHeight="1">
      <c r="A10" s="208">
        <v>6</v>
      </c>
      <c r="B10" s="209"/>
      <c r="C10" s="215"/>
      <c r="D10" s="211"/>
      <c r="E10" s="212"/>
      <c r="F10" s="213"/>
      <c r="G10" s="117"/>
      <c r="H10" s="152"/>
      <c r="I10" s="20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2" customHeight="1">
      <c r="A11" s="201">
        <v>7</v>
      </c>
      <c r="B11" s="209" t="s">
        <v>24</v>
      </c>
      <c r="C11" s="125" t="s">
        <v>423</v>
      </c>
      <c r="D11" s="211">
        <v>34</v>
      </c>
      <c r="E11" s="212" t="s">
        <v>21</v>
      </c>
      <c r="F11" s="213"/>
      <c r="G11" s="117">
        <f t="shared" si="0"/>
        <v>0</v>
      </c>
      <c r="H11" s="152"/>
      <c r="I11" s="206">
        <f t="shared" si="1"/>
        <v>0</v>
      </c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2" customHeight="1">
      <c r="A12" s="208">
        <v>8</v>
      </c>
      <c r="B12" s="209"/>
      <c r="C12" s="215"/>
      <c r="D12" s="211"/>
      <c r="E12" s="212"/>
      <c r="F12" s="213"/>
      <c r="G12" s="117"/>
      <c r="H12" s="152"/>
      <c r="I12" s="20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" customHeight="1">
      <c r="A13" s="201">
        <v>9</v>
      </c>
      <c r="B13" s="216" t="s">
        <v>335</v>
      </c>
      <c r="C13" s="217" t="s">
        <v>339</v>
      </c>
      <c r="D13" s="218">
        <v>20</v>
      </c>
      <c r="E13" s="219" t="s">
        <v>21</v>
      </c>
      <c r="F13" s="220"/>
      <c r="G13" s="117">
        <f t="shared" si="0"/>
        <v>0</v>
      </c>
      <c r="H13" s="220"/>
      <c r="I13" s="206">
        <f t="shared" si="1"/>
        <v>0</v>
      </c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2" customHeight="1">
      <c r="A14" s="208">
        <v>10</v>
      </c>
      <c r="B14" s="209"/>
      <c r="C14" s="208" t="s">
        <v>379</v>
      </c>
      <c r="D14" s="221">
        <v>3</v>
      </c>
      <c r="E14" s="221" t="s">
        <v>20</v>
      </c>
      <c r="F14" s="220"/>
      <c r="G14" s="117">
        <f t="shared" si="0"/>
        <v>0</v>
      </c>
      <c r="H14" s="220"/>
      <c r="I14" s="206">
        <f t="shared" si="1"/>
        <v>0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2" customHeight="1">
      <c r="A15" s="201">
        <v>11</v>
      </c>
      <c r="B15" s="125"/>
      <c r="C15" s="217" t="s">
        <v>351</v>
      </c>
      <c r="D15" s="222">
        <v>2</v>
      </c>
      <c r="E15" s="221" t="s">
        <v>20</v>
      </c>
      <c r="F15" s="223"/>
      <c r="G15" s="117">
        <f t="shared" si="0"/>
        <v>0</v>
      </c>
      <c r="H15" s="223"/>
      <c r="I15" s="206">
        <f t="shared" si="1"/>
        <v>0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2" customHeight="1">
      <c r="A16" s="201">
        <v>13</v>
      </c>
      <c r="B16" s="224"/>
      <c r="C16" s="208" t="s">
        <v>346</v>
      </c>
      <c r="D16" s="208">
        <v>1</v>
      </c>
      <c r="E16" s="219" t="s">
        <v>23</v>
      </c>
      <c r="F16" s="220"/>
      <c r="G16" s="117">
        <f t="shared" si="0"/>
        <v>0</v>
      </c>
      <c r="H16" s="220"/>
      <c r="I16" s="206">
        <f t="shared" si="1"/>
        <v>0</v>
      </c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2" customHeight="1">
      <c r="A17" s="208">
        <v>14</v>
      </c>
      <c r="B17" s="168"/>
      <c r="C17" s="225" t="s">
        <v>424</v>
      </c>
      <c r="D17" s="226">
        <v>20</v>
      </c>
      <c r="E17" s="227" t="s">
        <v>20</v>
      </c>
      <c r="F17" s="228"/>
      <c r="G17" s="117">
        <f t="shared" si="0"/>
        <v>0</v>
      </c>
      <c r="H17" s="229"/>
      <c r="I17" s="206">
        <f t="shared" si="1"/>
        <v>0</v>
      </c>
      <c r="J17" s="230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2" customHeight="1">
      <c r="A18" s="201">
        <v>15</v>
      </c>
      <c r="B18" s="231"/>
      <c r="C18" s="232"/>
      <c r="D18" s="233"/>
      <c r="E18" s="234"/>
      <c r="F18" s="235"/>
      <c r="G18" s="236"/>
      <c r="H18" s="231"/>
      <c r="I18" s="20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2" customHeight="1">
      <c r="A19" s="208">
        <v>16</v>
      </c>
      <c r="B19" s="237"/>
      <c r="C19" s="238"/>
      <c r="D19" s="239"/>
      <c r="E19" s="240"/>
      <c r="F19" s="241"/>
      <c r="G19" s="242"/>
      <c r="H19" s="237"/>
      <c r="I19" s="20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2.75" customHeight="1" thickBot="1">
      <c r="A20" s="237">
        <v>17</v>
      </c>
      <c r="B20" s="243"/>
      <c r="C20" s="244"/>
      <c r="D20" s="245"/>
      <c r="E20" s="246"/>
      <c r="F20" s="246"/>
      <c r="G20" s="247"/>
      <c r="H20" s="248"/>
      <c r="I20" s="20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2.75" customHeight="1" thickBot="1">
      <c r="A21" s="249">
        <v>18</v>
      </c>
      <c r="B21" s="250"/>
      <c r="C21" s="251" t="s">
        <v>353</v>
      </c>
      <c r="D21" s="252"/>
      <c r="E21" s="253"/>
      <c r="F21" s="254"/>
      <c r="G21" s="255">
        <f>SUM(G5:G18)</f>
        <v>0</v>
      </c>
      <c r="H21" s="256"/>
      <c r="I21" s="257">
        <f>SUM(I5:I18)</f>
        <v>0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2" customHeight="1">
      <c r="A22" s="186"/>
      <c r="B22" s="258"/>
      <c r="C22" s="186"/>
      <c r="D22" s="259"/>
      <c r="E22" s="260"/>
      <c r="F22" s="186"/>
      <c r="G22" s="261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2" customHeight="1">
      <c r="A23" s="262"/>
      <c r="B23" s="258"/>
      <c r="C23" s="186"/>
      <c r="D23" s="259"/>
      <c r="E23" s="260"/>
      <c r="F23" s="186"/>
      <c r="G23" s="261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2" customHeight="1">
      <c r="A24" s="186"/>
      <c r="B24" s="263"/>
      <c r="C24" s="186"/>
      <c r="D24" s="186"/>
      <c r="E24" s="259"/>
      <c r="F24" s="264"/>
      <c r="G24" s="261"/>
      <c r="H24" s="264"/>
      <c r="I24" s="265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2" customHeight="1">
      <c r="A25" s="186"/>
      <c r="B25" s="263"/>
      <c r="C25" s="186"/>
      <c r="D25" s="186"/>
      <c r="E25" s="259"/>
      <c r="F25" s="264"/>
      <c r="G25" s="261"/>
      <c r="H25" s="264"/>
      <c r="I25" s="265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2" customHeight="1">
      <c r="A26" s="186"/>
      <c r="B26" s="263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12" customHeight="1">
      <c r="A27" s="186"/>
      <c r="B27" s="263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12" customHeight="1">
      <c r="A28" s="186"/>
      <c r="B28" s="259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12" customHeight="1">
      <c r="A29" s="186"/>
      <c r="B29" s="259"/>
      <c r="C29" s="266"/>
      <c r="D29" s="266"/>
      <c r="E29" s="267"/>
      <c r="F29" s="268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12" customHeight="1">
      <c r="A30" s="186"/>
      <c r="B30" s="266"/>
      <c r="C30" s="263"/>
      <c r="D30" s="263"/>
      <c r="E30" s="186"/>
      <c r="F30" s="269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12" customHeight="1">
      <c r="A31" s="186"/>
      <c r="B31" s="263"/>
      <c r="C31" s="263"/>
      <c r="D31" s="263"/>
      <c r="E31" s="186"/>
      <c r="F31" s="269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12" customHeight="1">
      <c r="A32" s="186"/>
      <c r="B32" s="263"/>
      <c r="C32" s="263"/>
      <c r="D32" s="263"/>
      <c r="E32" s="186"/>
      <c r="F32" s="269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12" customHeight="1">
      <c r="A33" s="186"/>
      <c r="B33" s="263"/>
      <c r="C33" s="263"/>
      <c r="D33" s="263"/>
      <c r="E33" s="186"/>
      <c r="F33" s="269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12" customHeight="1">
      <c r="A34" s="186"/>
      <c r="B34" s="263"/>
      <c r="C34" s="259"/>
      <c r="D34" s="259"/>
      <c r="E34" s="186"/>
      <c r="F34" s="269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12" customHeight="1">
      <c r="A35" s="186"/>
      <c r="B35" s="259"/>
      <c r="C35" s="259"/>
      <c r="D35" s="259"/>
      <c r="E35" s="186"/>
      <c r="F35" s="269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12" customHeight="1">
      <c r="A36" s="186"/>
      <c r="B36" s="259"/>
      <c r="C36" s="270"/>
      <c r="D36" s="270"/>
      <c r="E36" s="271"/>
      <c r="F36" s="272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12" customHeight="1">
      <c r="A37" s="186"/>
      <c r="B37" s="270"/>
      <c r="C37" s="263"/>
      <c r="D37" s="263"/>
      <c r="E37" s="186"/>
      <c r="F37" s="269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12" customHeight="1">
      <c r="A38" s="186"/>
      <c r="B38" s="263"/>
      <c r="C38" s="263"/>
      <c r="D38" s="263"/>
      <c r="E38" s="186"/>
      <c r="F38" s="269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12" customHeight="1">
      <c r="A39" s="186"/>
      <c r="B39" s="263"/>
      <c r="C39" s="263"/>
      <c r="D39" s="263"/>
      <c r="E39" s="186"/>
      <c r="F39" s="269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12" customHeight="1">
      <c r="A40" s="186"/>
      <c r="B40" s="263"/>
      <c r="C40" s="259"/>
      <c r="D40" s="259"/>
      <c r="E40" s="186"/>
      <c r="F40" s="269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ht="12" customHeight="1">
      <c r="A41" s="186"/>
      <c r="B41" s="259"/>
      <c r="C41" s="266"/>
      <c r="D41" s="266"/>
      <c r="E41" s="267"/>
      <c r="F41" s="268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12" customHeight="1">
      <c r="A42" s="186"/>
      <c r="B42" s="266"/>
      <c r="C42" s="263"/>
      <c r="D42" s="263"/>
      <c r="E42" s="186"/>
      <c r="F42" s="269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ht="12" customHeight="1">
      <c r="A43" s="186"/>
      <c r="B43" s="263"/>
      <c r="C43" s="263"/>
      <c r="D43" s="263"/>
      <c r="E43" s="186"/>
      <c r="F43" s="269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ht="12" customHeight="1">
      <c r="A44" s="186"/>
      <c r="B44" s="263"/>
      <c r="C44" s="263"/>
      <c r="D44" s="263"/>
      <c r="E44" s="186"/>
      <c r="F44" s="269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ht="12" customHeight="1">
      <c r="A45" s="186"/>
      <c r="B45" s="263"/>
      <c r="C45" s="263"/>
      <c r="D45" s="263"/>
      <c r="E45" s="186"/>
      <c r="F45" s="269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ht="12" customHeight="1">
      <c r="A46" s="186"/>
      <c r="B46" s="263"/>
      <c r="C46" s="263"/>
      <c r="D46" s="263"/>
      <c r="E46" s="186"/>
      <c r="F46" s="269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12" customHeight="1">
      <c r="A47" s="186"/>
      <c r="B47" s="263"/>
      <c r="C47" s="259"/>
      <c r="D47" s="259"/>
      <c r="E47" s="186"/>
      <c r="F47" s="269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ht="12" customHeight="1">
      <c r="A48" s="186"/>
      <c r="B48" s="259"/>
      <c r="C48" s="270"/>
      <c r="D48" s="270"/>
      <c r="E48" s="271"/>
      <c r="F48" s="272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ht="12" customHeight="1">
      <c r="A49" s="186"/>
      <c r="B49" s="270"/>
      <c r="C49" s="263"/>
      <c r="D49" s="263"/>
      <c r="E49" s="186"/>
      <c r="F49" s="269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 ht="12" customHeight="1">
      <c r="A50" s="186"/>
      <c r="B50" s="263"/>
      <c r="C50" s="263"/>
      <c r="D50" s="263"/>
      <c r="E50" s="186"/>
      <c r="F50" s="269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 ht="12" customHeight="1">
      <c r="A51" s="186"/>
      <c r="B51" s="263"/>
      <c r="C51" s="263"/>
      <c r="D51" s="263"/>
      <c r="E51" s="186"/>
      <c r="F51" s="269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 ht="12" customHeight="1">
      <c r="A52" s="186"/>
      <c r="B52" s="263"/>
      <c r="C52" s="270"/>
      <c r="D52" s="270"/>
      <c r="E52" s="271"/>
      <c r="F52" s="272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 ht="12" customHeight="1">
      <c r="A53" s="186"/>
      <c r="B53" s="270"/>
      <c r="C53" s="273"/>
      <c r="D53" s="273"/>
      <c r="E53" s="262"/>
      <c r="F53" s="274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 ht="12" customHeight="1">
      <c r="A54" s="186"/>
      <c r="B54" s="273"/>
      <c r="C54" s="263"/>
      <c r="D54" s="263"/>
      <c r="E54" s="186"/>
      <c r="F54" s="269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ht="12" customHeight="1">
      <c r="A55" s="186"/>
      <c r="B55" s="263"/>
      <c r="C55" s="263"/>
      <c r="D55" s="263"/>
      <c r="E55" s="186"/>
      <c r="F55" s="269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12" customHeight="1">
      <c r="A56" s="186"/>
      <c r="B56" s="263"/>
      <c r="C56" s="263"/>
      <c r="D56" s="263"/>
      <c r="E56" s="186"/>
      <c r="F56" s="269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ht="12" customHeight="1">
      <c r="A57" s="186"/>
      <c r="B57" s="263"/>
      <c r="C57" s="263"/>
      <c r="D57" s="263"/>
      <c r="E57" s="186"/>
      <c r="F57" s="269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ht="12" customHeight="1">
      <c r="A58" s="186"/>
      <c r="B58" s="263"/>
      <c r="C58" s="263"/>
      <c r="D58" s="263"/>
      <c r="E58" s="186"/>
      <c r="F58" s="269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12" customHeight="1">
      <c r="A59" s="186"/>
      <c r="B59" s="263"/>
      <c r="C59" s="263"/>
      <c r="D59" s="263"/>
      <c r="E59" s="186"/>
      <c r="F59" s="269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12" customHeight="1">
      <c r="A60" s="186"/>
      <c r="B60" s="263"/>
      <c r="C60" s="275"/>
      <c r="D60" s="275"/>
      <c r="E60" s="186"/>
      <c r="F60" s="269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2" customHeight="1">
      <c r="A61" s="186"/>
      <c r="B61" s="263"/>
      <c r="C61" s="263"/>
      <c r="D61" s="263"/>
      <c r="E61" s="186"/>
      <c r="F61" s="269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2" customHeight="1">
      <c r="A62" s="186"/>
      <c r="B62" s="263"/>
      <c r="C62" s="259"/>
      <c r="D62" s="259"/>
      <c r="E62" s="186"/>
      <c r="F62" s="269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 ht="12" customHeight="1">
      <c r="A63" s="186"/>
      <c r="B63" s="259"/>
      <c r="C63" s="273"/>
      <c r="D63" s="273"/>
      <c r="E63" s="262"/>
      <c r="F63" s="274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 ht="12" customHeight="1">
      <c r="A64" s="186"/>
      <c r="B64" s="273"/>
      <c r="C64" s="273"/>
      <c r="D64" s="273"/>
      <c r="E64" s="262"/>
      <c r="F64" s="274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 ht="12" customHeight="1">
      <c r="A65" s="186"/>
      <c r="B65" s="273"/>
      <c r="C65" s="263"/>
      <c r="D65" s="263"/>
      <c r="E65" s="186"/>
      <c r="F65" s="269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 ht="12" customHeight="1">
      <c r="A66" s="186"/>
      <c r="B66" s="263"/>
      <c r="C66" s="259"/>
      <c r="D66" s="259"/>
      <c r="E66" s="186"/>
      <c r="F66" s="269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 ht="12" customHeight="1">
      <c r="A67" s="186"/>
      <c r="B67" s="259"/>
      <c r="C67" s="273"/>
      <c r="D67" s="273"/>
      <c r="E67" s="262"/>
      <c r="F67" s="274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 ht="12" customHeight="1">
      <c r="A68" s="186"/>
      <c r="B68" s="273"/>
      <c r="C68" s="263"/>
      <c r="D68" s="263"/>
      <c r="E68" s="186"/>
      <c r="F68" s="269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 ht="12" customHeight="1">
      <c r="A69" s="186"/>
      <c r="B69" s="276"/>
      <c r="C69" s="263"/>
      <c r="D69" s="263"/>
      <c r="E69" s="186"/>
      <c r="F69" s="269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 ht="12" customHeight="1">
      <c r="A70" s="186"/>
      <c r="B70" s="263"/>
      <c r="C70" s="263"/>
      <c r="D70" s="263"/>
      <c r="E70" s="186"/>
      <c r="F70" s="269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 ht="12" customHeight="1">
      <c r="A71" s="186"/>
      <c r="B71" s="263"/>
      <c r="C71" s="275"/>
      <c r="D71" s="275"/>
      <c r="E71" s="262"/>
      <c r="F71" s="274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 ht="12" customHeight="1">
      <c r="A72" s="186"/>
      <c r="B72" s="275"/>
      <c r="C72" s="263"/>
      <c r="D72" s="263"/>
      <c r="E72" s="186"/>
      <c r="F72" s="269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 ht="12" customHeight="1">
      <c r="A73" s="186"/>
      <c r="B73" s="263"/>
      <c r="C73" s="263"/>
      <c r="D73" s="263"/>
      <c r="E73" s="186"/>
      <c r="F73" s="269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 ht="12" customHeight="1">
      <c r="A74" s="186"/>
      <c r="B74" s="263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 ht="12" customHeight="1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 ht="12" customHeight="1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 ht="12" customHeight="1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 ht="12" customHeight="1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 ht="12" customHeight="1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 ht="12" customHeight="1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ht="12" customHeight="1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ht="12" customHeight="1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ht="12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 ht="12" customHeight="1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 ht="12" customHeight="1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 ht="12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 ht="12" customHeight="1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 ht="12" customHeight="1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 ht="12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 ht="12" customHeight="1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 ht="12" customHeight="1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 ht="12" customHeight="1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 ht="12" customHeight="1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 ht="12" customHeight="1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 ht="12" customHeight="1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 ht="12" customHeight="1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 ht="12" customHeight="1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 ht="12" customHeight="1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 ht="12" customHeight="1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 ht="12" customHeight="1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 ht="12" customHeight="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 ht="12" customHeight="1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 ht="12" customHeight="1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12" customHeight="1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 ht="12" customHeight="1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 ht="12" customHeight="1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 ht="12" customHeight="1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 ht="12" customHeight="1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 ht="12" customHeight="1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12" customHeight="1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 ht="12" customHeight="1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ht="12" customHeight="1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 ht="12" customHeight="1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 ht="12" customHeight="1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 ht="12" customHeight="1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 ht="12" customHeight="1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 ht="12" customHeight="1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 ht="12" customHeight="1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 ht="12" customHeight="1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 ht="12" customHeight="1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 ht="12" customHeight="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 ht="12" customHeight="1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 ht="12" customHeight="1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 ht="12" customHeight="1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 ht="12" customHeight="1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 ht="12" customHeight="1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 ht="12" customHeight="1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 ht="12" customHeight="1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 ht="12" customHeight="1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 ht="12" customHeight="1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 ht="12" customHeight="1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 ht="12" customHeight="1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 ht="12" customHeight="1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 ht="12" customHeight="1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 ht="12" customHeight="1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 ht="12" customHeight="1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 ht="12" customHeight="1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 ht="12" customHeight="1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 ht="12" customHeight="1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 ht="12" customHeight="1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 ht="12" customHeight="1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 ht="12" customHeight="1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 ht="12" customHeight="1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 ht="12" customHeight="1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ht="12" customHeight="1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12" customHeight="1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ht="12" customHeight="1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ht="12" customHeight="1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12" customHeight="1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ht="12" customHeight="1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ht="12" customHeight="1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ht="12" customHeight="1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ht="12" customHeight="1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ht="12" customHeight="1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ht="12" customHeight="1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ht="12" customHeight="1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ht="12" customHeight="1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ht="12" customHeight="1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ht="12" customHeight="1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ht="12" customHeight="1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 ht="12" customHeight="1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 ht="12" customHeight="1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 ht="12" customHeight="1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 ht="12" customHeight="1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 ht="12" customHeight="1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 ht="12" customHeight="1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ht="12" customHeight="1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 ht="12" customHeight="1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 ht="12" customHeight="1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 ht="12" customHeight="1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 ht="12" customHeight="1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 ht="12" customHeight="1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 ht="12" customHeight="1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 ht="12" customHeight="1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 ht="12" customHeight="1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 ht="12" customHeight="1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 ht="12" customHeight="1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 ht="12" customHeight="1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 ht="12" customHeight="1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 ht="12" customHeight="1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 ht="12" customHeight="1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 ht="12" customHeight="1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 ht="12" customHeight="1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 ht="12" customHeight="1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 ht="12" customHeight="1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 ht="12" customHeight="1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 ht="12" customHeight="1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 ht="12" customHeight="1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 ht="12" customHeight="1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 ht="12" customHeight="1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 ht="12" customHeight="1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 ht="12" customHeight="1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 ht="12" customHeight="1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 ht="12" customHeight="1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 ht="12" customHeight="1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 ht="12" customHeight="1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 ht="12" customHeight="1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 ht="12" customHeight="1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 ht="12" customHeight="1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 ht="12" customHeight="1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 ht="12" customHeight="1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 ht="12" customHeight="1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 ht="12" customHeight="1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 ht="12" customHeight="1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 ht="12" customHeight="1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 ht="12" customHeight="1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 ht="12" customHeight="1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 ht="12" customHeight="1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 ht="12" customHeight="1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 ht="12" customHeight="1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 ht="12" customHeight="1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 ht="12" customHeight="1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 ht="12" customHeight="1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 ht="12" customHeight="1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 ht="12" customHeight="1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 ht="12" customHeight="1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 ht="12" customHeight="1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 ht="12" customHeight="1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 ht="12" customHeight="1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 ht="12" customHeight="1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 ht="12" customHeight="1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ht="12" customHeight="1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 ht="12" customHeight="1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 ht="12" customHeight="1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 ht="12" customHeight="1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 ht="12" customHeight="1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 ht="12" customHeight="1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 ht="12" customHeight="1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 ht="12" customHeight="1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 ht="12" customHeight="1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 ht="12" customHeight="1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 ht="12" customHeight="1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 ht="12" customHeight="1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 ht="12" customHeight="1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 ht="12" customHeight="1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 ht="12" customHeight="1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 ht="12" customHeight="1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 ht="12" customHeight="1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 ht="12" customHeight="1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 ht="12" customHeight="1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 ht="12" customHeight="1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 ht="12" customHeight="1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 ht="12" customHeight="1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 ht="12" customHeight="1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 ht="12" customHeight="1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 ht="12" customHeight="1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 ht="12" customHeight="1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 ht="12" customHeight="1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 ht="12" customHeight="1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 ht="12" customHeight="1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 ht="12" customHeight="1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 ht="12" customHeight="1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 ht="12" customHeight="1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 ht="12" customHeight="1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 ht="12" customHeight="1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 ht="12" customHeight="1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 ht="12" customHeight="1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 ht="12" customHeight="1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 ht="12" customHeight="1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 ht="12" customHeight="1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 ht="12" customHeight="1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 ht="12" customHeight="1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 ht="12" customHeight="1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 ht="12" customHeight="1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 ht="12" customHeight="1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 ht="12" customHeight="1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 ht="12" customHeight="1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 ht="12" customHeight="1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 ht="12" customHeight="1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 ht="12" customHeight="1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 ht="12" customHeight="1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 ht="12" customHeight="1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 ht="12" customHeight="1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 ht="12" customHeight="1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 ht="12" customHeight="1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 ht="12" customHeight="1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ht="12" customHeight="1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 ht="12" customHeight="1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 ht="12" customHeight="1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 ht="12" customHeight="1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 ht="12" customHeight="1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 ht="12" customHeight="1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 ht="12" customHeight="1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 ht="12" customHeight="1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 ht="12" customHeight="1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 ht="12" customHeight="1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 ht="12" customHeight="1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 ht="12" customHeight="1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 ht="12" customHeight="1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 ht="12" customHeight="1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 ht="12" customHeight="1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 ht="12" customHeight="1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 ht="12" customHeight="1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 ht="12" customHeight="1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 ht="12" customHeight="1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 ht="12" customHeight="1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 ht="12" customHeight="1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 ht="12" customHeight="1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 ht="12" customHeight="1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 ht="12" customHeight="1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 ht="12" customHeight="1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 ht="12" customHeight="1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 ht="12" customHeight="1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 ht="12" customHeight="1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 ht="12" customHeight="1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 ht="12" customHeight="1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 ht="12" customHeight="1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 ht="12" customHeight="1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 ht="12" customHeight="1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 ht="12" customHeight="1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 ht="12" customHeight="1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 ht="12" customHeight="1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 ht="12" customHeight="1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 ht="12" customHeight="1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 ht="12" customHeight="1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 ht="12" customHeight="1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 ht="12" customHeight="1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 ht="12" customHeight="1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 ht="12" customHeight="1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 ht="12" customHeight="1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 ht="12" customHeight="1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 ht="12" customHeight="1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 ht="12" customHeight="1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 ht="12" customHeight="1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 ht="12" customHeight="1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 ht="12" customHeight="1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 ht="12" customHeight="1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 ht="12" customHeight="1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 ht="12" customHeight="1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 ht="12" customHeight="1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 ht="12" customHeight="1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 ht="12" customHeight="1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 ht="12" customHeight="1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 ht="12" customHeight="1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 ht="12" customHeight="1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 ht="12" customHeight="1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 ht="12" customHeight="1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 ht="12" customHeight="1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 ht="12" customHeight="1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 ht="12" customHeight="1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 ht="12" customHeight="1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 ht="12" customHeight="1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 ht="12" customHeight="1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 ht="12" customHeight="1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 ht="12" customHeight="1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 ht="12" customHeight="1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 ht="12" customHeight="1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 ht="12" customHeight="1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 ht="12" customHeight="1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 ht="12" customHeight="1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 ht="12" customHeight="1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 ht="12" customHeight="1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 ht="12" customHeight="1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 ht="12" customHeight="1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 ht="12" customHeight="1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 ht="12" customHeight="1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 ht="12" customHeight="1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 ht="12" customHeight="1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 ht="12" customHeight="1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 ht="12" customHeight="1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 ht="12" customHeight="1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 ht="12" customHeight="1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 ht="12" customHeight="1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 ht="12" customHeight="1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 ht="12" customHeight="1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 ht="12" customHeight="1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 ht="12" customHeight="1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 ht="12" customHeight="1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 ht="12" customHeight="1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 ht="12" customHeight="1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 ht="12" customHeight="1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 ht="12" customHeight="1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 ht="12" customHeight="1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 ht="12" customHeight="1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 ht="12" customHeight="1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 ht="12" customHeight="1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 ht="12" customHeight="1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 ht="12" customHeight="1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 ht="12" customHeight="1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 ht="12" customHeight="1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 ht="12" customHeight="1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 ht="12" customHeight="1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 ht="12" customHeight="1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 ht="12" customHeight="1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 ht="12" customHeight="1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 ht="12" customHeight="1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 ht="12" customHeight="1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 ht="12" customHeight="1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 ht="12" customHeight="1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 ht="12" customHeight="1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 ht="12" customHeight="1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 ht="12" customHeight="1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 ht="12" customHeight="1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 ht="12" customHeight="1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 ht="12" customHeight="1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 ht="12" customHeight="1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 ht="12" customHeight="1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 ht="12" customHeight="1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 ht="12" customHeight="1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 ht="12" customHeight="1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 ht="12" customHeight="1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 ht="12" customHeight="1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 ht="12" customHeight="1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 ht="12" customHeight="1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 ht="12" customHeight="1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 ht="12" customHeight="1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 ht="12" customHeight="1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 ht="12" customHeight="1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 ht="12" customHeight="1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 ht="12" customHeight="1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 ht="12" customHeight="1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 ht="12" customHeight="1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 ht="12" customHeight="1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 ht="12" customHeight="1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 ht="12" customHeight="1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 ht="12" customHeight="1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 ht="12" customHeight="1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 ht="12" customHeight="1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 ht="12" customHeight="1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 ht="12" customHeight="1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 ht="12" customHeight="1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 ht="12" customHeight="1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 ht="12" customHeight="1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 ht="12" customHeight="1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 ht="12" customHeight="1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 ht="12" customHeight="1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 ht="12" customHeight="1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 ht="12" customHeight="1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 ht="12" customHeight="1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 ht="12" customHeight="1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 ht="12" customHeight="1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 ht="12" customHeight="1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 ht="12" customHeight="1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 ht="12" customHeight="1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 ht="12" customHeight="1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 ht="12" customHeight="1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 ht="12" customHeight="1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 ht="12" customHeight="1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 ht="12" customHeight="1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 ht="12" customHeight="1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 ht="12" customHeight="1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 ht="12" customHeight="1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 ht="12" customHeight="1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 ht="12" customHeight="1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 ht="12" customHeight="1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 ht="12" customHeight="1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 ht="12" customHeight="1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 ht="12" customHeight="1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 ht="12" customHeight="1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 ht="12" customHeight="1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 ht="12" customHeight="1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 ht="12" customHeight="1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 ht="12" customHeight="1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 ht="12" customHeight="1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 ht="12" customHeight="1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 ht="12" customHeight="1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 ht="12" customHeight="1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 ht="12" customHeight="1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 ht="12" customHeight="1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 ht="12" customHeight="1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 ht="12" customHeight="1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 ht="12" customHeight="1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 ht="12" customHeight="1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 ht="12" customHeight="1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 ht="12" customHeight="1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 ht="12" customHeight="1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 ht="12" customHeight="1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 ht="12" customHeight="1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 ht="12" customHeight="1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 ht="12" customHeight="1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 ht="12" customHeight="1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 ht="12" customHeight="1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 ht="12" customHeight="1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 ht="12" customHeight="1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 ht="12" customHeight="1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 ht="12" customHeight="1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 ht="12" customHeight="1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 ht="12" customHeight="1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 ht="12" customHeight="1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 ht="12" customHeight="1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 ht="12" customHeight="1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 ht="12" customHeight="1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 ht="12" customHeight="1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 ht="12" customHeight="1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 ht="12" customHeight="1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 ht="12" customHeight="1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 ht="12" customHeight="1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 ht="12" customHeight="1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 ht="12" customHeight="1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 ht="12" customHeight="1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 ht="12" customHeight="1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 ht="12" customHeight="1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 ht="12" customHeight="1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 ht="12" customHeight="1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 ht="12" customHeight="1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 ht="12" customHeight="1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 ht="12" customHeight="1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 ht="12" customHeight="1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 ht="12" customHeight="1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 ht="12" customHeight="1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 ht="12" customHeight="1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 ht="12" customHeight="1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 ht="12" customHeight="1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 ht="12" customHeight="1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 ht="12" customHeight="1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 ht="12" customHeight="1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 ht="12" customHeight="1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 ht="12" customHeight="1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 ht="12" customHeight="1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 ht="12" customHeight="1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 ht="12" customHeight="1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 ht="12" customHeight="1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 ht="12" customHeight="1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 ht="12" customHeight="1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 ht="12" customHeight="1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 ht="12" customHeight="1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 ht="12" customHeight="1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 ht="12" customHeight="1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 ht="12" customHeight="1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 ht="12" customHeight="1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 ht="12" customHeight="1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 ht="12" customHeight="1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 ht="12" customHeight="1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 ht="12" customHeight="1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 ht="12" customHeight="1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 ht="12" customHeight="1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 ht="12" customHeight="1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 ht="12" customHeight="1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 ht="12" customHeight="1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 ht="12" customHeight="1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 ht="12" customHeight="1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 ht="12" customHeight="1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 ht="12" customHeight="1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 ht="12" customHeight="1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 ht="12" customHeight="1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 ht="12" customHeight="1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 ht="12" customHeight="1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 ht="12" customHeight="1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 ht="12" customHeight="1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 ht="12" customHeight="1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 ht="12" customHeight="1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 ht="12" customHeight="1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 ht="12" customHeight="1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 ht="12" customHeight="1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 ht="12" customHeight="1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 ht="12" customHeight="1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 ht="12" customHeight="1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 ht="12" customHeight="1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 ht="12" customHeight="1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 ht="12" customHeight="1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 ht="12" customHeight="1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 ht="12" customHeight="1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 ht="12" customHeight="1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 ht="12" customHeight="1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 ht="12" customHeight="1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 ht="12" customHeight="1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 ht="12" customHeight="1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 ht="12" customHeight="1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 ht="12" customHeight="1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 ht="12" customHeight="1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 ht="12" customHeight="1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 ht="12" customHeight="1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 ht="12" customHeight="1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 ht="12" customHeight="1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 ht="12" customHeight="1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 ht="12" customHeight="1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 ht="12" customHeight="1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 ht="12" customHeight="1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 ht="12" customHeight="1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 ht="12" customHeight="1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 ht="12" customHeight="1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 ht="12" customHeight="1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 ht="12" customHeight="1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 ht="12" customHeight="1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 ht="12" customHeight="1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 ht="12" customHeight="1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 ht="12" customHeight="1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 ht="12" customHeight="1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 ht="12" customHeight="1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 ht="12" customHeight="1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 ht="12" customHeight="1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 ht="12" customHeight="1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 ht="12" customHeight="1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 ht="12" customHeight="1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 ht="12" customHeight="1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 ht="12" customHeight="1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 ht="12" customHeight="1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 ht="12" customHeight="1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 ht="12" customHeight="1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 ht="12" customHeight="1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 ht="12" customHeight="1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 ht="12" customHeight="1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 ht="12" customHeight="1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 ht="12" customHeight="1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 ht="12" customHeight="1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 ht="12" customHeight="1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 ht="12" customHeight="1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 ht="12" customHeight="1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 ht="12" customHeight="1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 ht="12" customHeight="1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 ht="12" customHeight="1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 ht="12" customHeight="1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 ht="12" customHeight="1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 ht="12" customHeight="1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 ht="12" customHeight="1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 ht="12" customHeight="1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 ht="12" customHeight="1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 ht="12" customHeight="1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 ht="12" customHeight="1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 ht="12" customHeight="1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 ht="12" customHeight="1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 ht="12" customHeight="1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 ht="12" customHeight="1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 ht="12" customHeight="1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 ht="12" customHeight="1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 ht="12" customHeight="1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 ht="12" customHeight="1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 ht="12" customHeight="1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 ht="12" customHeight="1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 ht="12" customHeight="1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 ht="12" customHeight="1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 ht="12" customHeight="1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 ht="12" customHeight="1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 ht="12" customHeight="1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 ht="12" customHeight="1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 ht="12" customHeight="1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 ht="12" customHeight="1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 ht="12" customHeight="1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 ht="12" customHeight="1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 ht="12" customHeight="1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 ht="12" customHeight="1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 ht="12" customHeight="1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 ht="12" customHeight="1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 ht="12" customHeight="1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 ht="12" customHeight="1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 ht="12" customHeight="1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 ht="12" customHeight="1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 ht="12" customHeight="1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 ht="12" customHeight="1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 ht="12" customHeight="1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 ht="12" customHeight="1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 ht="12" customHeight="1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 ht="12" customHeight="1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 ht="12" customHeight="1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 ht="12" customHeight="1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 ht="12" customHeight="1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 ht="12" customHeight="1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 ht="12" customHeight="1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 ht="12" customHeight="1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 ht="12" customHeight="1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 ht="12" customHeight="1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 ht="12" customHeight="1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 ht="12" customHeight="1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 ht="12" customHeight="1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 ht="12" customHeight="1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 ht="12" customHeight="1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 ht="12" customHeight="1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 ht="12" customHeight="1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 ht="12" customHeight="1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 ht="12" customHeight="1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 ht="12" customHeight="1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 ht="12" customHeight="1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 ht="12" customHeight="1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 ht="12" customHeight="1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 ht="12" customHeight="1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 ht="12" customHeight="1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 ht="12" customHeight="1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 ht="12" customHeight="1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 ht="12" customHeight="1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 ht="12" customHeight="1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 ht="12" customHeight="1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 ht="12" customHeight="1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 ht="12" customHeight="1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 ht="12" customHeight="1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 ht="12" customHeight="1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 ht="12" customHeight="1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 ht="12" customHeight="1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 ht="12" customHeight="1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 ht="12" customHeight="1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 ht="12" customHeight="1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 ht="12" customHeight="1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 ht="12" customHeight="1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 ht="12" customHeight="1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 ht="12" customHeight="1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 ht="12" customHeight="1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 ht="12" customHeight="1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 ht="12" customHeight="1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 ht="12" customHeight="1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 ht="12" customHeight="1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 ht="12" customHeight="1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 ht="12" customHeight="1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 ht="12" customHeight="1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 ht="12" customHeight="1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 ht="12" customHeight="1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 ht="12" customHeight="1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 ht="12" customHeight="1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 ht="12" customHeight="1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 ht="12" customHeight="1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 ht="12" customHeight="1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 ht="12" customHeight="1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 ht="12" customHeight="1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 ht="12" customHeight="1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 ht="12" customHeight="1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 ht="12" customHeight="1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 ht="12" customHeight="1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 ht="12" customHeight="1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 ht="12" customHeight="1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 ht="12" customHeight="1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 ht="12" customHeight="1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 ht="12" customHeight="1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 ht="12" customHeight="1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 ht="12" customHeight="1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 ht="12" customHeight="1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 ht="12" customHeight="1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 ht="12" customHeight="1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 ht="12" customHeight="1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 ht="12" customHeight="1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 ht="12" customHeight="1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 ht="12" customHeight="1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 ht="12" customHeight="1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 ht="12" customHeight="1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 ht="12" customHeight="1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 ht="12" customHeight="1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 ht="12" customHeight="1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 ht="12" customHeight="1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 ht="12" customHeight="1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 ht="12" customHeight="1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 ht="12" customHeight="1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 ht="12" customHeight="1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 ht="12" customHeight="1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 ht="12" customHeight="1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 ht="12" customHeight="1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 ht="12" customHeight="1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 ht="12" customHeight="1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 ht="12" customHeight="1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 ht="12" customHeight="1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 ht="12" customHeight="1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 ht="12" customHeight="1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 ht="12" customHeight="1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 ht="12" customHeight="1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 ht="12" customHeight="1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 ht="12" customHeight="1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 ht="12" customHeight="1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 ht="12" customHeight="1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 ht="12" customHeight="1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 ht="12" customHeight="1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 ht="12" customHeight="1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 ht="12" customHeight="1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 ht="12" customHeight="1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 ht="12" customHeight="1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 ht="12" customHeight="1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 ht="12" customHeight="1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 ht="12" customHeight="1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 ht="12" customHeight="1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 ht="12" customHeight="1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 ht="12" customHeight="1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 ht="12" customHeight="1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 ht="12" customHeight="1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 ht="12" customHeight="1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 ht="12" customHeight="1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 ht="12" customHeight="1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 ht="12" customHeight="1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 ht="12" customHeight="1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 ht="12" customHeight="1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 ht="12" customHeight="1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 ht="12" customHeight="1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 ht="12" customHeight="1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 ht="12" customHeight="1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 ht="12" customHeight="1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 ht="12" customHeight="1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 ht="12" customHeight="1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 ht="12" customHeight="1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 ht="12" customHeight="1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 ht="12" customHeight="1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 ht="12" customHeight="1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 ht="12" customHeight="1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 ht="12" customHeight="1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 ht="12" customHeight="1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 ht="12" customHeight="1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 ht="12" customHeight="1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 ht="12" customHeight="1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 ht="12" customHeight="1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 ht="12" customHeight="1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 ht="12" customHeight="1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 ht="12" customHeight="1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 ht="12" customHeight="1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 ht="12" customHeight="1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 ht="12" customHeight="1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 ht="12" customHeight="1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 ht="12" customHeight="1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 ht="12" customHeight="1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 ht="12" customHeight="1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 ht="12" customHeight="1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 ht="12" customHeight="1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 ht="12" customHeight="1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 ht="12" customHeight="1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 ht="12" customHeight="1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 ht="12" customHeight="1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 ht="12" customHeight="1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 ht="12" customHeight="1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 ht="12" customHeight="1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 ht="12" customHeight="1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 ht="12" customHeight="1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 ht="12" customHeight="1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 ht="12" customHeight="1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 ht="12" customHeight="1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 ht="12" customHeight="1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 ht="12" customHeight="1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 ht="12" customHeight="1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 ht="12" customHeight="1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 ht="12" customHeight="1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 ht="12" customHeight="1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 ht="12" customHeight="1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 ht="12" customHeight="1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 ht="12" customHeight="1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 ht="12" customHeight="1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 ht="12" customHeight="1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 ht="12" customHeight="1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 ht="12" customHeight="1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 ht="12" customHeight="1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 ht="12" customHeight="1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 ht="12" customHeight="1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 ht="12" customHeight="1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 ht="12" customHeight="1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 ht="12" customHeight="1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 ht="12" customHeight="1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 ht="12" customHeight="1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 ht="12" customHeight="1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 ht="12" customHeight="1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 ht="12" customHeight="1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 ht="12" customHeight="1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 ht="12" customHeight="1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 ht="12" customHeight="1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 ht="12" customHeight="1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 ht="12" customHeight="1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 ht="12" customHeight="1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 ht="12" customHeight="1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 ht="12" customHeight="1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 ht="12" customHeight="1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 ht="12" customHeight="1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 ht="12" customHeight="1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 ht="12" customHeight="1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 ht="12" customHeight="1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 ht="12" customHeight="1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 ht="12" customHeight="1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 ht="12" customHeight="1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 ht="12" customHeight="1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 ht="12" customHeight="1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 ht="12" customHeight="1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 ht="12" customHeight="1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 ht="12" customHeight="1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 ht="12" customHeight="1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 ht="12" customHeight="1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 ht="12" customHeight="1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 ht="12" customHeight="1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 ht="12" customHeight="1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 ht="12" customHeight="1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 ht="12" customHeight="1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 ht="12" customHeight="1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 ht="12" customHeight="1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 ht="12" customHeight="1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 ht="12" customHeight="1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 ht="12" customHeight="1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 ht="12" customHeight="1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 ht="12" customHeight="1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 ht="12" customHeight="1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 ht="12" customHeight="1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 ht="12" customHeight="1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 ht="12" customHeight="1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 ht="12" customHeight="1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 ht="12" customHeight="1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 ht="12" customHeight="1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 ht="12" customHeight="1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 ht="12" customHeight="1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 ht="12" customHeight="1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 ht="12" customHeight="1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 ht="12" customHeight="1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 ht="12" customHeight="1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 ht="12" customHeight="1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 ht="12" customHeight="1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 ht="12" customHeight="1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 ht="12" customHeight="1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 ht="12" customHeight="1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 ht="12" customHeight="1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 ht="12" customHeight="1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 ht="12" customHeight="1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 ht="12" customHeight="1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 ht="12" customHeight="1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 ht="12" customHeight="1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 ht="12" customHeight="1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 ht="12" customHeight="1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 ht="12" customHeight="1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 ht="12" customHeight="1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 ht="12" customHeight="1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 ht="12" customHeight="1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 ht="12" customHeight="1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 ht="12" customHeight="1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 ht="12" customHeight="1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 ht="12" customHeight="1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 ht="12" customHeight="1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 ht="12" customHeight="1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 ht="12" customHeight="1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 ht="12" customHeight="1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 ht="12" customHeight="1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 ht="12" customHeight="1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 ht="12" customHeight="1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 ht="12" customHeight="1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 ht="12" customHeight="1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 ht="12" customHeight="1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 ht="12" customHeight="1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 ht="12" customHeight="1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 ht="12" customHeight="1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 ht="12" customHeight="1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 ht="12" customHeight="1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 ht="12" customHeight="1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 ht="12" customHeight="1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 ht="12" customHeight="1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 ht="12" customHeight="1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 ht="12" customHeight="1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 ht="12" customHeight="1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 ht="12" customHeight="1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 ht="12" customHeight="1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 ht="12" customHeight="1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 ht="12" customHeight="1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 ht="12" customHeight="1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 ht="12" customHeight="1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 ht="12" customHeight="1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 ht="12" customHeight="1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 ht="12" customHeight="1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 ht="12" customHeight="1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 ht="12" customHeight="1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 ht="12" customHeight="1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 ht="12" customHeight="1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 ht="12" customHeight="1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 ht="12" customHeight="1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 ht="12" customHeight="1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 ht="12" customHeight="1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 ht="12" customHeight="1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 ht="12" customHeight="1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 ht="12" customHeight="1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 ht="12" customHeight="1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 ht="12" customHeight="1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 ht="12" customHeight="1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 ht="12" customHeight="1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 ht="12" customHeight="1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 ht="12" customHeight="1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 ht="12" customHeight="1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 ht="12" customHeight="1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 ht="12" customHeight="1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 ht="12" customHeight="1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 ht="12" customHeight="1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 ht="12" customHeight="1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 ht="12" customHeight="1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 ht="12" customHeight="1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 ht="12" customHeight="1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 ht="12" customHeight="1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 ht="12" customHeight="1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 ht="12" customHeight="1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 ht="12" customHeight="1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 ht="12" customHeight="1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 ht="12" customHeight="1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 ht="12" customHeight="1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 ht="12" customHeight="1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 ht="12" customHeight="1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 ht="12" customHeight="1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 ht="12" customHeight="1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 ht="12" customHeight="1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 ht="12" customHeight="1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 ht="12" customHeight="1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 ht="12" customHeight="1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 ht="12" customHeight="1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 ht="12" customHeight="1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 ht="12" customHeight="1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 ht="12" customHeight="1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 ht="12" customHeight="1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 ht="12" customHeight="1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29"/>
  <sheetViews>
    <sheetView zoomScalePageLayoutView="0" workbookViewId="0" topLeftCell="A1">
      <selection activeCell="F6" sqref="F6:F185"/>
    </sheetView>
  </sheetViews>
  <sheetFormatPr defaultColWidth="9.00390625" defaultRowHeight="12" customHeight="1"/>
  <cols>
    <col min="1" max="1" width="1.875" style="49" customWidth="1"/>
    <col min="2" max="2" width="7.625" style="58" customWidth="1"/>
    <col min="3" max="3" width="58.25390625" style="82" customWidth="1"/>
    <col min="4" max="4" width="6.375" style="85" customWidth="1"/>
    <col min="5" max="5" width="8.75390625" style="80" customWidth="1"/>
    <col min="6" max="6" width="9.125" style="54" customWidth="1"/>
    <col min="7" max="7" width="17.375" style="55" customWidth="1"/>
    <col min="8" max="16384" width="9.125" style="49" customWidth="1"/>
  </cols>
  <sheetData>
    <row r="1" spans="2:5" ht="15" customHeight="1">
      <c r="B1" s="50"/>
      <c r="C1" s="51" t="s">
        <v>112</v>
      </c>
      <c r="D1" s="52"/>
      <c r="E1" s="53"/>
    </row>
    <row r="2" spans="2:5" ht="7.5" customHeight="1">
      <c r="B2" s="56"/>
      <c r="C2" s="57"/>
      <c r="D2" s="52"/>
      <c r="E2" s="53"/>
    </row>
    <row r="3" spans="3:5" ht="6.75" customHeight="1">
      <c r="C3" s="59"/>
      <c r="D3" s="52"/>
      <c r="E3" s="53"/>
    </row>
    <row r="4" spans="2:7" ht="12" customHeight="1">
      <c r="B4" s="60" t="s">
        <v>25</v>
      </c>
      <c r="C4" s="61" t="s">
        <v>26</v>
      </c>
      <c r="D4" s="62" t="s">
        <v>27</v>
      </c>
      <c r="E4" s="63" t="s">
        <v>28</v>
      </c>
      <c r="F4" s="64" t="s">
        <v>29</v>
      </c>
      <c r="G4" s="65" t="s">
        <v>30</v>
      </c>
    </row>
    <row r="5" spans="2:5" ht="12" customHeight="1">
      <c r="B5" s="66"/>
      <c r="C5" s="67" t="s">
        <v>31</v>
      </c>
      <c r="D5" s="61"/>
      <c r="E5" s="64"/>
    </row>
    <row r="6" spans="2:7" ht="12" customHeight="1">
      <c r="B6" s="66" t="s">
        <v>32</v>
      </c>
      <c r="C6" s="68" t="s">
        <v>127</v>
      </c>
      <c r="D6" s="62" t="s">
        <v>20</v>
      </c>
      <c r="E6" s="69" t="s">
        <v>33</v>
      </c>
      <c r="F6" s="64"/>
      <c r="G6" s="70">
        <f>E6*F6</f>
        <v>0</v>
      </c>
    </row>
    <row r="7" spans="2:7" ht="12" customHeight="1">
      <c r="B7" s="66" t="s">
        <v>34</v>
      </c>
      <c r="C7" s="68" t="s">
        <v>128</v>
      </c>
      <c r="D7" s="62" t="s">
        <v>20</v>
      </c>
      <c r="E7" s="69" t="s">
        <v>33</v>
      </c>
      <c r="F7" s="64"/>
      <c r="G7" s="70">
        <f>E7*F7</f>
        <v>0</v>
      </c>
    </row>
    <row r="8" spans="2:7" ht="12" customHeight="1">
      <c r="B8" s="66" t="s">
        <v>35</v>
      </c>
      <c r="C8" s="68" t="s">
        <v>129</v>
      </c>
      <c r="D8" s="62" t="s">
        <v>20</v>
      </c>
      <c r="E8" s="69" t="s">
        <v>33</v>
      </c>
      <c r="F8" s="64"/>
      <c r="G8" s="70">
        <f>E8*F8</f>
        <v>0</v>
      </c>
    </row>
    <row r="9" spans="2:7" ht="12" customHeight="1">
      <c r="B9" s="66" t="s">
        <v>36</v>
      </c>
      <c r="C9" s="68" t="s">
        <v>130</v>
      </c>
      <c r="D9" s="62" t="s">
        <v>20</v>
      </c>
      <c r="E9" s="69">
        <v>1</v>
      </c>
      <c r="F9" s="69"/>
      <c r="G9" s="71">
        <f>E9*F9</f>
        <v>0</v>
      </c>
    </row>
    <row r="10" spans="2:7" ht="12" customHeight="1">
      <c r="B10" s="66" t="s">
        <v>37</v>
      </c>
      <c r="C10" s="68" t="s">
        <v>131</v>
      </c>
      <c r="D10" s="62" t="s">
        <v>20</v>
      </c>
      <c r="E10" s="69">
        <v>1</v>
      </c>
      <c r="F10" s="69"/>
      <c r="G10" s="71">
        <f>E10*F10</f>
        <v>0</v>
      </c>
    </row>
    <row r="11" spans="2:7" ht="12" customHeight="1">
      <c r="B11" s="66"/>
      <c r="C11" s="68"/>
      <c r="D11" s="62"/>
      <c r="E11" s="69"/>
      <c r="F11" s="64"/>
      <c r="G11" s="70"/>
    </row>
    <row r="12" spans="2:7" ht="12" customHeight="1">
      <c r="B12" s="66"/>
      <c r="C12" s="67" t="s">
        <v>147</v>
      </c>
      <c r="D12" s="62"/>
      <c r="E12" s="69"/>
      <c r="F12" s="64"/>
      <c r="G12" s="70"/>
    </row>
    <row r="13" spans="2:7" ht="12" customHeight="1">
      <c r="B13" s="66" t="s">
        <v>38</v>
      </c>
      <c r="C13" s="61" t="s">
        <v>132</v>
      </c>
      <c r="D13" s="62" t="s">
        <v>20</v>
      </c>
      <c r="E13" s="69">
        <v>71</v>
      </c>
      <c r="F13" s="64"/>
      <c r="G13" s="71">
        <f>E13*F13</f>
        <v>0</v>
      </c>
    </row>
    <row r="14" spans="2:7" ht="12" customHeight="1">
      <c r="B14" s="66" t="s">
        <v>39</v>
      </c>
      <c r="C14" s="61" t="s">
        <v>133</v>
      </c>
      <c r="D14" s="62" t="s">
        <v>20</v>
      </c>
      <c r="E14" s="69">
        <v>8</v>
      </c>
      <c r="F14" s="64"/>
      <c r="G14" s="71">
        <f aca="true" t="shared" si="0" ref="G14:G25">E14*F14</f>
        <v>0</v>
      </c>
    </row>
    <row r="15" spans="2:7" ht="12" customHeight="1">
      <c r="B15" s="66" t="s">
        <v>40</v>
      </c>
      <c r="C15" s="61" t="s">
        <v>134</v>
      </c>
      <c r="D15" s="62" t="s">
        <v>20</v>
      </c>
      <c r="E15" s="69">
        <v>25</v>
      </c>
      <c r="F15" s="64"/>
      <c r="G15" s="71">
        <f t="shared" si="0"/>
        <v>0</v>
      </c>
    </row>
    <row r="16" spans="2:7" ht="12" customHeight="1">
      <c r="B16" s="66" t="s">
        <v>41</v>
      </c>
      <c r="C16" s="61" t="s">
        <v>135</v>
      </c>
      <c r="D16" s="62" t="s">
        <v>20</v>
      </c>
      <c r="E16" s="69">
        <v>34</v>
      </c>
      <c r="F16" s="64"/>
      <c r="G16" s="71">
        <f t="shared" si="0"/>
        <v>0</v>
      </c>
    </row>
    <row r="17" spans="2:7" ht="12" customHeight="1">
      <c r="B17" s="66" t="s">
        <v>42</v>
      </c>
      <c r="C17" s="61" t="s">
        <v>136</v>
      </c>
      <c r="D17" s="62" t="s">
        <v>20</v>
      </c>
      <c r="E17" s="69">
        <v>6</v>
      </c>
      <c r="F17" s="64"/>
      <c r="G17" s="71">
        <f t="shared" si="0"/>
        <v>0</v>
      </c>
    </row>
    <row r="18" spans="2:7" ht="12" customHeight="1">
      <c r="B18" s="66" t="s">
        <v>43</v>
      </c>
      <c r="C18" s="61" t="s">
        <v>137</v>
      </c>
      <c r="D18" s="62" t="s">
        <v>20</v>
      </c>
      <c r="E18" s="69">
        <v>10</v>
      </c>
      <c r="F18" s="64"/>
      <c r="G18" s="71">
        <f t="shared" si="0"/>
        <v>0</v>
      </c>
    </row>
    <row r="19" spans="2:7" ht="12" customHeight="1">
      <c r="B19" s="66" t="s">
        <v>44</v>
      </c>
      <c r="C19" s="61" t="s">
        <v>138</v>
      </c>
      <c r="D19" s="62" t="s">
        <v>20</v>
      </c>
      <c r="E19" s="69">
        <v>9</v>
      </c>
      <c r="F19" s="64"/>
      <c r="G19" s="71">
        <f t="shared" si="0"/>
        <v>0</v>
      </c>
    </row>
    <row r="20" spans="2:7" ht="12" customHeight="1">
      <c r="B20" s="66" t="s">
        <v>45</v>
      </c>
      <c r="C20" s="61" t="s">
        <v>139</v>
      </c>
      <c r="D20" s="62" t="s">
        <v>20</v>
      </c>
      <c r="E20" s="69">
        <v>36</v>
      </c>
      <c r="F20" s="64"/>
      <c r="G20" s="71">
        <f t="shared" si="0"/>
        <v>0</v>
      </c>
    </row>
    <row r="21" spans="2:7" ht="12" customHeight="1">
      <c r="B21" s="66" t="s">
        <v>46</v>
      </c>
      <c r="C21" s="61" t="s">
        <v>140</v>
      </c>
      <c r="D21" s="62" t="s">
        <v>20</v>
      </c>
      <c r="E21" s="69">
        <v>46</v>
      </c>
      <c r="F21" s="64"/>
      <c r="G21" s="71">
        <f t="shared" si="0"/>
        <v>0</v>
      </c>
    </row>
    <row r="22" spans="2:7" ht="12" customHeight="1">
      <c r="B22" s="66" t="s">
        <v>47</v>
      </c>
      <c r="C22" s="61" t="s">
        <v>141</v>
      </c>
      <c r="D22" s="62" t="s">
        <v>20</v>
      </c>
      <c r="E22" s="69">
        <v>8</v>
      </c>
      <c r="F22" s="64"/>
      <c r="G22" s="71">
        <f t="shared" si="0"/>
        <v>0</v>
      </c>
    </row>
    <row r="23" spans="2:7" ht="12" customHeight="1">
      <c r="B23" s="66" t="s">
        <v>48</v>
      </c>
      <c r="C23" s="61" t="s">
        <v>142</v>
      </c>
      <c r="D23" s="62" t="s">
        <v>20</v>
      </c>
      <c r="E23" s="69">
        <v>18</v>
      </c>
      <c r="F23" s="64"/>
      <c r="G23" s="71">
        <f t="shared" si="0"/>
        <v>0</v>
      </c>
    </row>
    <row r="24" spans="2:7" ht="12" customHeight="1">
      <c r="B24" s="66" t="s">
        <v>49</v>
      </c>
      <c r="C24" s="61" t="s">
        <v>143</v>
      </c>
      <c r="D24" s="62" t="s">
        <v>20</v>
      </c>
      <c r="E24" s="69">
        <v>8</v>
      </c>
      <c r="F24" s="64"/>
      <c r="G24" s="71">
        <f t="shared" si="0"/>
        <v>0</v>
      </c>
    </row>
    <row r="25" spans="2:7" ht="12" customHeight="1">
      <c r="B25" s="66" t="s">
        <v>50</v>
      </c>
      <c r="C25" s="61" t="s">
        <v>148</v>
      </c>
      <c r="D25" s="62" t="s">
        <v>20</v>
      </c>
      <c r="E25" s="69">
        <v>9</v>
      </c>
      <c r="F25" s="64"/>
      <c r="G25" s="71">
        <f t="shared" si="0"/>
        <v>0</v>
      </c>
    </row>
    <row r="26" spans="2:7" ht="12" customHeight="1">
      <c r="B26" s="66" t="s">
        <v>51</v>
      </c>
      <c r="C26" s="61" t="s">
        <v>144</v>
      </c>
      <c r="D26" s="62" t="s">
        <v>20</v>
      </c>
      <c r="E26" s="69">
        <v>4</v>
      </c>
      <c r="F26" s="64"/>
      <c r="G26" s="71">
        <f>E26*F26</f>
        <v>0</v>
      </c>
    </row>
    <row r="27" spans="2:7" ht="12" customHeight="1">
      <c r="B27" s="66" t="s">
        <v>52</v>
      </c>
      <c r="C27" s="61" t="s">
        <v>145</v>
      </c>
      <c r="D27" s="62" t="s">
        <v>20</v>
      </c>
      <c r="E27" s="69">
        <v>25</v>
      </c>
      <c r="F27" s="64"/>
      <c r="G27" s="71">
        <f>E27*F27</f>
        <v>0</v>
      </c>
    </row>
    <row r="28" spans="2:7" ht="12" customHeight="1">
      <c r="B28" s="66" t="s">
        <v>53</v>
      </c>
      <c r="C28" s="61" t="s">
        <v>146</v>
      </c>
      <c r="D28" s="62" t="s">
        <v>20</v>
      </c>
      <c r="E28" s="69">
        <v>1</v>
      </c>
      <c r="F28" s="64"/>
      <c r="G28" s="71">
        <f>E28*F28</f>
        <v>0</v>
      </c>
    </row>
    <row r="29" spans="2:7" ht="12" customHeight="1">
      <c r="B29" s="66"/>
      <c r="C29" s="61"/>
      <c r="D29" s="62"/>
      <c r="E29" s="69"/>
      <c r="F29" s="64"/>
      <c r="G29" s="71"/>
    </row>
    <row r="30" spans="2:7" ht="12" customHeight="1">
      <c r="B30" s="66"/>
      <c r="C30" s="67" t="s">
        <v>24</v>
      </c>
      <c r="D30" s="62"/>
      <c r="E30" s="69"/>
      <c r="F30" s="64"/>
      <c r="G30" s="70"/>
    </row>
    <row r="31" spans="2:7" ht="12" customHeight="1">
      <c r="B31" s="66" t="s">
        <v>54</v>
      </c>
      <c r="C31" s="72" t="s">
        <v>149</v>
      </c>
      <c r="D31" s="62" t="s">
        <v>21</v>
      </c>
      <c r="E31" s="69">
        <v>210</v>
      </c>
      <c r="F31" s="64"/>
      <c r="G31" s="70">
        <f aca="true" t="shared" si="1" ref="G31:G51">E31*F31</f>
        <v>0</v>
      </c>
    </row>
    <row r="32" spans="2:7" ht="12" customHeight="1">
      <c r="B32" s="66" t="s">
        <v>55</v>
      </c>
      <c r="C32" s="72" t="s">
        <v>150</v>
      </c>
      <c r="D32" s="62" t="s">
        <v>21</v>
      </c>
      <c r="E32" s="69">
        <v>180</v>
      </c>
      <c r="F32" s="64"/>
      <c r="G32" s="70">
        <f t="shared" si="1"/>
        <v>0</v>
      </c>
    </row>
    <row r="33" spans="2:7" ht="12" customHeight="1">
      <c r="B33" s="66" t="s">
        <v>56</v>
      </c>
      <c r="C33" s="72" t="s">
        <v>151</v>
      </c>
      <c r="D33" s="62" t="s">
        <v>21</v>
      </c>
      <c r="E33" s="69">
        <v>20</v>
      </c>
      <c r="F33" s="64"/>
      <c r="G33" s="70">
        <f t="shared" si="1"/>
        <v>0</v>
      </c>
    </row>
    <row r="34" spans="2:7" ht="12" customHeight="1">
      <c r="B34" s="66" t="s">
        <v>57</v>
      </c>
      <c r="C34" s="72" t="s">
        <v>152</v>
      </c>
      <c r="D34" s="62" t="s">
        <v>21</v>
      </c>
      <c r="E34" s="69">
        <v>140</v>
      </c>
      <c r="F34" s="64"/>
      <c r="G34" s="70">
        <f t="shared" si="1"/>
        <v>0</v>
      </c>
    </row>
    <row r="35" spans="2:7" ht="12" customHeight="1">
      <c r="B35" s="66" t="s">
        <v>58</v>
      </c>
      <c r="C35" s="72" t="s">
        <v>153</v>
      </c>
      <c r="D35" s="62" t="s">
        <v>21</v>
      </c>
      <c r="E35" s="69">
        <v>50</v>
      </c>
      <c r="F35" s="64"/>
      <c r="G35" s="70">
        <f t="shared" si="1"/>
        <v>0</v>
      </c>
    </row>
    <row r="36" spans="2:7" ht="12" customHeight="1">
      <c r="B36" s="66" t="s">
        <v>115</v>
      </c>
      <c r="C36" s="61" t="s">
        <v>154</v>
      </c>
      <c r="D36" s="62" t="s">
        <v>21</v>
      </c>
      <c r="E36" s="69">
        <v>310</v>
      </c>
      <c r="F36" s="64"/>
      <c r="G36" s="70">
        <f t="shared" si="1"/>
        <v>0</v>
      </c>
    </row>
    <row r="37" spans="2:7" ht="12" customHeight="1">
      <c r="B37" s="66" t="s">
        <v>59</v>
      </c>
      <c r="C37" s="72" t="s">
        <v>155</v>
      </c>
      <c r="D37" s="62" t="s">
        <v>21</v>
      </c>
      <c r="E37" s="69">
        <v>1220</v>
      </c>
      <c r="F37" s="64"/>
      <c r="G37" s="71">
        <f t="shared" si="1"/>
        <v>0</v>
      </c>
    </row>
    <row r="38" spans="2:7" ht="12" customHeight="1">
      <c r="B38" s="66" t="s">
        <v>63</v>
      </c>
      <c r="C38" s="72" t="s">
        <v>156</v>
      </c>
      <c r="D38" s="62" t="s">
        <v>21</v>
      </c>
      <c r="E38" s="69">
        <v>3840</v>
      </c>
      <c r="F38" s="64"/>
      <c r="G38" s="71">
        <f t="shared" si="1"/>
        <v>0</v>
      </c>
    </row>
    <row r="39" spans="2:7" ht="12" customHeight="1">
      <c r="B39" s="66" t="s">
        <v>64</v>
      </c>
      <c r="C39" s="72" t="s">
        <v>157</v>
      </c>
      <c r="D39" s="62" t="s">
        <v>21</v>
      </c>
      <c r="E39" s="69">
        <v>1530</v>
      </c>
      <c r="F39" s="64"/>
      <c r="G39" s="71">
        <f t="shared" si="1"/>
        <v>0</v>
      </c>
    </row>
    <row r="40" spans="2:7" ht="12" customHeight="1">
      <c r="B40" s="66" t="s">
        <v>65</v>
      </c>
      <c r="C40" s="72" t="s">
        <v>158</v>
      </c>
      <c r="D40" s="62" t="s">
        <v>21</v>
      </c>
      <c r="E40" s="69">
        <v>2690</v>
      </c>
      <c r="F40" s="64"/>
      <c r="G40" s="71">
        <f t="shared" si="1"/>
        <v>0</v>
      </c>
    </row>
    <row r="41" spans="2:7" ht="12" customHeight="1">
      <c r="B41" s="66" t="s">
        <v>60</v>
      </c>
      <c r="C41" s="72" t="s">
        <v>159</v>
      </c>
      <c r="D41" s="62" t="s">
        <v>21</v>
      </c>
      <c r="E41" s="69">
        <v>180</v>
      </c>
      <c r="F41" s="64"/>
      <c r="G41" s="71">
        <f t="shared" si="1"/>
        <v>0</v>
      </c>
    </row>
    <row r="42" spans="2:7" ht="12" customHeight="1">
      <c r="B42" s="66" t="s">
        <v>61</v>
      </c>
      <c r="C42" s="72" t="s">
        <v>246</v>
      </c>
      <c r="D42" s="62" t="s">
        <v>21</v>
      </c>
      <c r="E42" s="69">
        <v>50</v>
      </c>
      <c r="F42" s="64"/>
      <c r="G42" s="71">
        <f>E42*F42</f>
        <v>0</v>
      </c>
    </row>
    <row r="43" spans="2:7" ht="12" customHeight="1">
      <c r="B43" s="66" t="s">
        <v>116</v>
      </c>
      <c r="C43" s="72" t="s">
        <v>160</v>
      </c>
      <c r="D43" s="62" t="s">
        <v>21</v>
      </c>
      <c r="E43" s="69">
        <v>240</v>
      </c>
      <c r="F43" s="69"/>
      <c r="G43" s="71">
        <f t="shared" si="1"/>
        <v>0</v>
      </c>
    </row>
    <row r="44" spans="2:7" ht="12" customHeight="1">
      <c r="B44" s="66" t="s">
        <v>62</v>
      </c>
      <c r="C44" s="72" t="s">
        <v>161</v>
      </c>
      <c r="D44" s="62" t="s">
        <v>21</v>
      </c>
      <c r="E44" s="69">
        <v>65</v>
      </c>
      <c r="F44" s="64"/>
      <c r="G44" s="71">
        <f t="shared" si="1"/>
        <v>0</v>
      </c>
    </row>
    <row r="45" spans="2:7" ht="12" customHeight="1">
      <c r="B45" s="66" t="s">
        <v>68</v>
      </c>
      <c r="C45" s="72" t="s">
        <v>162</v>
      </c>
      <c r="D45" s="62" t="s">
        <v>21</v>
      </c>
      <c r="E45" s="69">
        <v>90</v>
      </c>
      <c r="F45" s="64"/>
      <c r="G45" s="71">
        <f t="shared" si="1"/>
        <v>0</v>
      </c>
    </row>
    <row r="46" spans="2:7" ht="12" customHeight="1">
      <c r="B46" s="66" t="s">
        <v>69</v>
      </c>
      <c r="C46" s="72" t="s">
        <v>163</v>
      </c>
      <c r="D46" s="62" t="s">
        <v>21</v>
      </c>
      <c r="E46" s="69">
        <v>30</v>
      </c>
      <c r="F46" s="69"/>
      <c r="G46" s="71">
        <f>E46*F46</f>
        <v>0</v>
      </c>
    </row>
    <row r="47" spans="2:7" ht="12" customHeight="1">
      <c r="B47" s="66" t="s">
        <v>117</v>
      </c>
      <c r="C47" s="72" t="s">
        <v>164</v>
      </c>
      <c r="D47" s="62" t="s">
        <v>21</v>
      </c>
      <c r="E47" s="69">
        <v>30</v>
      </c>
      <c r="F47" s="69"/>
      <c r="G47" s="71">
        <f>E47*F47</f>
        <v>0</v>
      </c>
    </row>
    <row r="48" spans="2:7" ht="12" customHeight="1">
      <c r="B48" s="66" t="s">
        <v>72</v>
      </c>
      <c r="C48" s="72" t="s">
        <v>166</v>
      </c>
      <c r="D48" s="62" t="s">
        <v>21</v>
      </c>
      <c r="E48" s="69">
        <v>10</v>
      </c>
      <c r="F48" s="69"/>
      <c r="G48" s="71">
        <f t="shared" si="1"/>
        <v>0</v>
      </c>
    </row>
    <row r="49" spans="2:7" ht="12" customHeight="1">
      <c r="B49" s="66" t="s">
        <v>73</v>
      </c>
      <c r="C49" s="72" t="s">
        <v>247</v>
      </c>
      <c r="D49" s="62" t="s">
        <v>21</v>
      </c>
      <c r="E49" s="69">
        <v>70</v>
      </c>
      <c r="F49" s="64"/>
      <c r="G49" s="70">
        <f>E49*F49</f>
        <v>0</v>
      </c>
    </row>
    <row r="50" spans="2:7" ht="12" customHeight="1">
      <c r="B50" s="66" t="s">
        <v>74</v>
      </c>
      <c r="C50" s="72" t="s">
        <v>427</v>
      </c>
      <c r="D50" s="62" t="s">
        <v>21</v>
      </c>
      <c r="E50" s="69">
        <v>440</v>
      </c>
      <c r="F50" s="69"/>
      <c r="G50" s="71">
        <f>E50*F50</f>
        <v>0</v>
      </c>
    </row>
    <row r="51" spans="2:7" ht="12" customHeight="1">
      <c r="B51" s="66" t="s">
        <v>75</v>
      </c>
      <c r="C51" s="72" t="s">
        <v>248</v>
      </c>
      <c r="D51" s="62" t="s">
        <v>21</v>
      </c>
      <c r="E51" s="69">
        <v>270</v>
      </c>
      <c r="F51" s="69"/>
      <c r="G51" s="71">
        <f t="shared" si="1"/>
        <v>0</v>
      </c>
    </row>
    <row r="52" spans="2:7" ht="12" customHeight="1">
      <c r="B52" s="66"/>
      <c r="C52" s="72"/>
      <c r="D52" s="62"/>
      <c r="E52" s="69"/>
      <c r="F52" s="69"/>
      <c r="G52" s="71"/>
    </row>
    <row r="53" spans="2:7" ht="12" customHeight="1">
      <c r="B53" s="66"/>
      <c r="C53" s="67" t="s">
        <v>66</v>
      </c>
      <c r="D53" s="62"/>
      <c r="E53" s="69"/>
      <c r="F53" s="64"/>
      <c r="G53" s="70"/>
    </row>
    <row r="54" spans="2:7" ht="12" customHeight="1">
      <c r="B54" s="66" t="s">
        <v>78</v>
      </c>
      <c r="C54" s="72" t="s">
        <v>249</v>
      </c>
      <c r="D54" s="62" t="s">
        <v>21</v>
      </c>
      <c r="E54" s="69">
        <v>50</v>
      </c>
      <c r="F54" s="64"/>
      <c r="G54" s="70">
        <f>E54*F54</f>
        <v>0</v>
      </c>
    </row>
    <row r="55" spans="2:7" ht="12" customHeight="1">
      <c r="B55" s="66" t="s">
        <v>79</v>
      </c>
      <c r="C55" s="72" t="s">
        <v>250</v>
      </c>
      <c r="D55" s="62" t="s">
        <v>21</v>
      </c>
      <c r="E55" s="69">
        <v>460</v>
      </c>
      <c r="F55" s="69"/>
      <c r="G55" s="71">
        <f>E55*F55</f>
        <v>0</v>
      </c>
    </row>
    <row r="56" spans="2:7" ht="12" customHeight="1">
      <c r="B56" s="66" t="s">
        <v>67</v>
      </c>
      <c r="C56" s="72" t="s">
        <v>251</v>
      </c>
      <c r="D56" s="62" t="s">
        <v>21</v>
      </c>
      <c r="E56" s="69">
        <v>80</v>
      </c>
      <c r="F56" s="64"/>
      <c r="G56" s="70">
        <f aca="true" t="shared" si="2" ref="G56:G80">E56*F56</f>
        <v>0</v>
      </c>
    </row>
    <row r="57" spans="2:7" ht="12" customHeight="1">
      <c r="B57" s="66" t="s">
        <v>80</v>
      </c>
      <c r="C57" s="72" t="s">
        <v>252</v>
      </c>
      <c r="D57" s="62" t="s">
        <v>21</v>
      </c>
      <c r="E57" s="69">
        <v>280</v>
      </c>
      <c r="F57" s="69"/>
      <c r="G57" s="71">
        <f t="shared" si="2"/>
        <v>0</v>
      </c>
    </row>
    <row r="58" spans="2:7" ht="12" customHeight="1">
      <c r="B58" s="66" t="s">
        <v>81</v>
      </c>
      <c r="C58" s="72" t="s">
        <v>266</v>
      </c>
      <c r="D58" s="62" t="s">
        <v>21</v>
      </c>
      <c r="E58" s="69">
        <v>30</v>
      </c>
      <c r="F58" s="69"/>
      <c r="G58" s="71">
        <f>E58*F58</f>
        <v>0</v>
      </c>
    </row>
    <row r="59" spans="2:7" ht="12" customHeight="1">
      <c r="B59" s="66" t="s">
        <v>71</v>
      </c>
      <c r="C59" s="61" t="s">
        <v>177</v>
      </c>
      <c r="D59" s="62" t="s">
        <v>70</v>
      </c>
      <c r="E59" s="69">
        <v>460</v>
      </c>
      <c r="F59" s="64"/>
      <c r="G59" s="70">
        <f t="shared" si="2"/>
        <v>0</v>
      </c>
    </row>
    <row r="60" spans="2:7" ht="12" customHeight="1">
      <c r="B60" s="66" t="s">
        <v>118</v>
      </c>
      <c r="C60" s="72" t="s">
        <v>253</v>
      </c>
      <c r="D60" s="62" t="s">
        <v>21</v>
      </c>
      <c r="E60" s="69">
        <v>290</v>
      </c>
      <c r="F60" s="64"/>
      <c r="G60" s="70">
        <f t="shared" si="2"/>
        <v>0</v>
      </c>
    </row>
    <row r="61" spans="2:7" ht="12" customHeight="1">
      <c r="B61" s="66" t="s">
        <v>119</v>
      </c>
      <c r="C61" s="72" t="s">
        <v>254</v>
      </c>
      <c r="D61" s="62" t="s">
        <v>21</v>
      </c>
      <c r="E61" s="69">
        <v>180</v>
      </c>
      <c r="F61" s="64"/>
      <c r="G61" s="70">
        <f t="shared" si="2"/>
        <v>0</v>
      </c>
    </row>
    <row r="62" spans="2:7" ht="12" customHeight="1">
      <c r="B62" s="66" t="s">
        <v>82</v>
      </c>
      <c r="C62" s="72" t="s">
        <v>255</v>
      </c>
      <c r="D62" s="62" t="s">
        <v>21</v>
      </c>
      <c r="E62" s="69">
        <v>120</v>
      </c>
      <c r="F62" s="64"/>
      <c r="G62" s="70">
        <f aca="true" t="shared" si="3" ref="G62:G67">E62*F62</f>
        <v>0</v>
      </c>
    </row>
    <row r="63" spans="2:7" ht="12" customHeight="1">
      <c r="B63" s="66" t="s">
        <v>120</v>
      </c>
      <c r="C63" s="72" t="s">
        <v>256</v>
      </c>
      <c r="D63" s="62" t="s">
        <v>21</v>
      </c>
      <c r="E63" s="69">
        <v>50</v>
      </c>
      <c r="F63" s="64"/>
      <c r="G63" s="70">
        <f t="shared" si="3"/>
        <v>0</v>
      </c>
    </row>
    <row r="64" spans="2:7" ht="12" customHeight="1">
      <c r="B64" s="66" t="s">
        <v>121</v>
      </c>
      <c r="C64" s="72" t="s">
        <v>267</v>
      </c>
      <c r="D64" s="62" t="s">
        <v>21</v>
      </c>
      <c r="E64" s="69">
        <v>30</v>
      </c>
      <c r="F64" s="64"/>
      <c r="G64" s="70">
        <f t="shared" si="3"/>
        <v>0</v>
      </c>
    </row>
    <row r="65" spans="2:7" ht="12" customHeight="1">
      <c r="B65" s="66" t="s">
        <v>122</v>
      </c>
      <c r="C65" s="72" t="s">
        <v>268</v>
      </c>
      <c r="D65" s="62" t="s">
        <v>21</v>
      </c>
      <c r="E65" s="69">
        <v>90</v>
      </c>
      <c r="F65" s="64"/>
      <c r="G65" s="70">
        <f t="shared" si="3"/>
        <v>0</v>
      </c>
    </row>
    <row r="66" spans="2:7" ht="12" customHeight="1">
      <c r="B66" s="66" t="s">
        <v>76</v>
      </c>
      <c r="C66" s="72" t="s">
        <v>269</v>
      </c>
      <c r="D66" s="62" t="s">
        <v>21</v>
      </c>
      <c r="E66" s="69">
        <v>10</v>
      </c>
      <c r="F66" s="69"/>
      <c r="G66" s="71">
        <f t="shared" si="3"/>
        <v>0</v>
      </c>
    </row>
    <row r="67" spans="2:7" ht="12" customHeight="1">
      <c r="B67" s="66" t="s">
        <v>77</v>
      </c>
      <c r="C67" s="72" t="s">
        <v>257</v>
      </c>
      <c r="D67" s="62" t="s">
        <v>21</v>
      </c>
      <c r="E67" s="64">
        <v>10</v>
      </c>
      <c r="F67" s="64"/>
      <c r="G67" s="70">
        <f t="shared" si="3"/>
        <v>0</v>
      </c>
    </row>
    <row r="68" spans="2:7" ht="12" customHeight="1">
      <c r="B68" s="66" t="s">
        <v>165</v>
      </c>
      <c r="C68" s="72" t="s">
        <v>258</v>
      </c>
      <c r="D68" s="62" t="s">
        <v>20</v>
      </c>
      <c r="E68" s="69">
        <v>760</v>
      </c>
      <c r="F68" s="64"/>
      <c r="G68" s="70">
        <f t="shared" si="2"/>
        <v>0</v>
      </c>
    </row>
    <row r="69" spans="2:7" ht="12" customHeight="1">
      <c r="B69" s="66" t="s">
        <v>167</v>
      </c>
      <c r="C69" s="72" t="s">
        <v>259</v>
      </c>
      <c r="D69" s="62" t="s">
        <v>20</v>
      </c>
      <c r="E69" s="69">
        <v>70</v>
      </c>
      <c r="F69" s="64"/>
      <c r="G69" s="70">
        <f>E69*F69</f>
        <v>0</v>
      </c>
    </row>
    <row r="70" spans="2:7" ht="12" customHeight="1">
      <c r="B70" s="66" t="s">
        <v>168</v>
      </c>
      <c r="C70" s="61" t="s">
        <v>260</v>
      </c>
      <c r="D70" s="62" t="s">
        <v>20</v>
      </c>
      <c r="E70" s="69">
        <v>363</v>
      </c>
      <c r="F70" s="64"/>
      <c r="G70" s="70">
        <f t="shared" si="2"/>
        <v>0</v>
      </c>
    </row>
    <row r="71" spans="2:7" ht="12" customHeight="1">
      <c r="B71" s="66" t="s">
        <v>169</v>
      </c>
      <c r="C71" s="61" t="s">
        <v>429</v>
      </c>
      <c r="D71" s="62" t="s">
        <v>20</v>
      </c>
      <c r="E71" s="69">
        <v>35</v>
      </c>
      <c r="F71" s="64"/>
      <c r="G71" s="70">
        <f>E71*F71</f>
        <v>0</v>
      </c>
    </row>
    <row r="72" spans="2:7" ht="12" customHeight="1">
      <c r="B72" s="66" t="s">
        <v>170</v>
      </c>
      <c r="C72" s="72" t="s">
        <v>261</v>
      </c>
      <c r="D72" s="62" t="s">
        <v>20</v>
      </c>
      <c r="E72" s="69">
        <v>145</v>
      </c>
      <c r="F72" s="64"/>
      <c r="G72" s="70">
        <f t="shared" si="2"/>
        <v>0</v>
      </c>
    </row>
    <row r="73" spans="2:7" ht="12" customHeight="1">
      <c r="B73" s="66" t="s">
        <v>171</v>
      </c>
      <c r="C73" s="72" t="s">
        <v>262</v>
      </c>
      <c r="D73" s="62" t="s">
        <v>20</v>
      </c>
      <c r="E73" s="69">
        <v>20</v>
      </c>
      <c r="F73" s="69"/>
      <c r="G73" s="71">
        <f t="shared" si="2"/>
        <v>0</v>
      </c>
    </row>
    <row r="74" spans="2:7" ht="12" customHeight="1">
      <c r="B74" s="66" t="s">
        <v>172</v>
      </c>
      <c r="C74" s="72" t="s">
        <v>263</v>
      </c>
      <c r="D74" s="62" t="s">
        <v>20</v>
      </c>
      <c r="E74" s="69">
        <v>5</v>
      </c>
      <c r="F74" s="69"/>
      <c r="G74" s="71">
        <f t="shared" si="2"/>
        <v>0</v>
      </c>
    </row>
    <row r="75" spans="2:7" ht="12" customHeight="1">
      <c r="B75" s="66" t="s">
        <v>173</v>
      </c>
      <c r="C75" s="61" t="s">
        <v>264</v>
      </c>
      <c r="D75" s="62" t="s">
        <v>20</v>
      </c>
      <c r="E75" s="69">
        <v>10</v>
      </c>
      <c r="F75" s="69"/>
      <c r="G75" s="71">
        <f t="shared" si="2"/>
        <v>0</v>
      </c>
    </row>
    <row r="76" spans="2:7" ht="12" customHeight="1">
      <c r="B76" s="66" t="s">
        <v>174</v>
      </c>
      <c r="C76" s="72" t="s">
        <v>188</v>
      </c>
      <c r="D76" s="62" t="s">
        <v>20</v>
      </c>
      <c r="E76" s="69">
        <v>46</v>
      </c>
      <c r="F76" s="64"/>
      <c r="G76" s="70">
        <f t="shared" si="2"/>
        <v>0</v>
      </c>
    </row>
    <row r="77" spans="2:7" ht="12" customHeight="1">
      <c r="B77" s="66" t="s">
        <v>175</v>
      </c>
      <c r="C77" s="61" t="s">
        <v>265</v>
      </c>
      <c r="D77" s="62" t="s">
        <v>20</v>
      </c>
      <c r="E77" s="69">
        <v>15</v>
      </c>
      <c r="F77" s="69"/>
      <c r="G77" s="71">
        <f t="shared" si="2"/>
        <v>0</v>
      </c>
    </row>
    <row r="78" spans="2:7" ht="12" customHeight="1">
      <c r="B78" s="66" t="s">
        <v>176</v>
      </c>
      <c r="C78" s="61" t="s">
        <v>270</v>
      </c>
      <c r="D78" s="62" t="s">
        <v>20</v>
      </c>
      <c r="E78" s="69">
        <v>8</v>
      </c>
      <c r="F78" s="69"/>
      <c r="G78" s="71">
        <f>E78*F78</f>
        <v>0</v>
      </c>
    </row>
    <row r="79" spans="2:7" ht="12" customHeight="1">
      <c r="B79" s="66" t="s">
        <v>178</v>
      </c>
      <c r="C79" s="61" t="s">
        <v>271</v>
      </c>
      <c r="D79" s="62" t="s">
        <v>20</v>
      </c>
      <c r="E79" s="69">
        <v>2</v>
      </c>
      <c r="F79" s="69"/>
      <c r="G79" s="71">
        <f>E79*F79</f>
        <v>0</v>
      </c>
    </row>
    <row r="80" spans="2:7" ht="12" customHeight="1">
      <c r="B80" s="66" t="s">
        <v>179</v>
      </c>
      <c r="C80" s="72" t="s">
        <v>190</v>
      </c>
      <c r="D80" s="62" t="s">
        <v>20</v>
      </c>
      <c r="E80" s="69">
        <v>3</v>
      </c>
      <c r="F80" s="69"/>
      <c r="G80" s="71">
        <f t="shared" si="2"/>
        <v>0</v>
      </c>
    </row>
    <row r="81" spans="2:7" ht="12" customHeight="1">
      <c r="B81" s="66" t="s">
        <v>180</v>
      </c>
      <c r="C81" s="72" t="s">
        <v>192</v>
      </c>
      <c r="D81" s="62" t="s">
        <v>20</v>
      </c>
      <c r="E81" s="69">
        <v>1</v>
      </c>
      <c r="F81" s="64"/>
      <c r="G81" s="70">
        <f>E81*F81</f>
        <v>0</v>
      </c>
    </row>
    <row r="82" spans="2:7" ht="12" customHeight="1">
      <c r="B82" s="66"/>
      <c r="C82" s="72"/>
      <c r="D82" s="62"/>
      <c r="E82" s="69"/>
      <c r="F82" s="64"/>
      <c r="G82" s="70"/>
    </row>
    <row r="83" spans="2:7" ht="12" customHeight="1">
      <c r="B83" s="66"/>
      <c r="C83" s="67" t="s">
        <v>272</v>
      </c>
      <c r="D83" s="62"/>
      <c r="E83" s="69"/>
      <c r="F83" s="64"/>
      <c r="G83" s="70"/>
    </row>
    <row r="84" spans="2:7" ht="12" customHeight="1">
      <c r="B84" s="66" t="s">
        <v>180</v>
      </c>
      <c r="C84" s="61" t="s">
        <v>273</v>
      </c>
      <c r="D84" s="62" t="s">
        <v>20</v>
      </c>
      <c r="E84" s="69">
        <v>13</v>
      </c>
      <c r="F84" s="69"/>
      <c r="G84" s="71">
        <f>E84*F84</f>
        <v>0</v>
      </c>
    </row>
    <row r="85" spans="2:7" ht="12" customHeight="1">
      <c r="B85" s="66" t="s">
        <v>181</v>
      </c>
      <c r="C85" s="61" t="s">
        <v>196</v>
      </c>
      <c r="D85" s="62" t="s">
        <v>20</v>
      </c>
      <c r="E85" s="69">
        <v>9</v>
      </c>
      <c r="F85" s="69"/>
      <c r="G85" s="71">
        <f aca="true" t="shared" si="4" ref="G85:G111">E85*F85</f>
        <v>0</v>
      </c>
    </row>
    <row r="86" spans="2:7" ht="12" customHeight="1">
      <c r="B86" s="66" t="s">
        <v>182</v>
      </c>
      <c r="C86" s="61" t="s">
        <v>198</v>
      </c>
      <c r="D86" s="62" t="s">
        <v>20</v>
      </c>
      <c r="E86" s="69">
        <v>24</v>
      </c>
      <c r="F86" s="69"/>
      <c r="G86" s="71">
        <f t="shared" si="4"/>
        <v>0</v>
      </c>
    </row>
    <row r="87" spans="2:7" ht="12" customHeight="1">
      <c r="B87" s="66" t="s">
        <v>183</v>
      </c>
      <c r="C87" s="61" t="s">
        <v>200</v>
      </c>
      <c r="D87" s="62" t="s">
        <v>20</v>
      </c>
      <c r="E87" s="69">
        <v>9</v>
      </c>
      <c r="F87" s="69"/>
      <c r="G87" s="71">
        <f t="shared" si="4"/>
        <v>0</v>
      </c>
    </row>
    <row r="88" spans="2:7" ht="12" customHeight="1">
      <c r="B88" s="66" t="s">
        <v>184</v>
      </c>
      <c r="C88" s="61" t="s">
        <v>278</v>
      </c>
      <c r="D88" s="62" t="s">
        <v>20</v>
      </c>
      <c r="E88" s="69">
        <v>22</v>
      </c>
      <c r="F88" s="69"/>
      <c r="G88" s="71">
        <f t="shared" si="4"/>
        <v>0</v>
      </c>
    </row>
    <row r="89" spans="2:7" ht="12" customHeight="1">
      <c r="B89" s="66" t="s">
        <v>185</v>
      </c>
      <c r="C89" s="61" t="s">
        <v>417</v>
      </c>
      <c r="D89" s="62" t="s">
        <v>20</v>
      </c>
      <c r="E89" s="69">
        <v>2</v>
      </c>
      <c r="F89" s="69"/>
      <c r="G89" s="71">
        <f>E89*F89</f>
        <v>0</v>
      </c>
    </row>
    <row r="90" spans="2:7" ht="12" customHeight="1">
      <c r="B90" s="66" t="s">
        <v>186</v>
      </c>
      <c r="C90" s="65" t="s">
        <v>202</v>
      </c>
      <c r="D90" s="62" t="s">
        <v>20</v>
      </c>
      <c r="E90" s="69">
        <v>33</v>
      </c>
      <c r="F90" s="69"/>
      <c r="G90" s="71">
        <f t="shared" si="4"/>
        <v>0</v>
      </c>
    </row>
    <row r="91" spans="2:7" ht="12" customHeight="1">
      <c r="B91" s="66" t="s">
        <v>187</v>
      </c>
      <c r="C91" s="61" t="s">
        <v>204</v>
      </c>
      <c r="D91" s="62" t="s">
        <v>20</v>
      </c>
      <c r="E91" s="69">
        <v>5</v>
      </c>
      <c r="F91" s="69"/>
      <c r="G91" s="71">
        <f t="shared" si="4"/>
        <v>0</v>
      </c>
    </row>
    <row r="92" spans="2:7" ht="12" customHeight="1">
      <c r="B92" s="66" t="s">
        <v>189</v>
      </c>
      <c r="C92" s="61" t="s">
        <v>207</v>
      </c>
      <c r="D92" s="62" t="s">
        <v>20</v>
      </c>
      <c r="E92" s="69">
        <v>2</v>
      </c>
      <c r="F92" s="69"/>
      <c r="G92" s="71">
        <f t="shared" si="4"/>
        <v>0</v>
      </c>
    </row>
    <row r="93" spans="2:7" ht="12" customHeight="1">
      <c r="B93" s="66" t="s">
        <v>191</v>
      </c>
      <c r="C93" s="61" t="s">
        <v>210</v>
      </c>
      <c r="D93" s="62" t="s">
        <v>20</v>
      </c>
      <c r="E93" s="69">
        <v>3</v>
      </c>
      <c r="F93" s="69"/>
      <c r="G93" s="71">
        <f t="shared" si="4"/>
        <v>0</v>
      </c>
    </row>
    <row r="94" spans="2:7" ht="12" customHeight="1">
      <c r="B94" s="66" t="s">
        <v>193</v>
      </c>
      <c r="C94" s="61" t="s">
        <v>212</v>
      </c>
      <c r="D94" s="62" t="s">
        <v>20</v>
      </c>
      <c r="E94" s="69">
        <v>20</v>
      </c>
      <c r="F94" s="69"/>
      <c r="G94" s="71">
        <f t="shared" si="4"/>
        <v>0</v>
      </c>
    </row>
    <row r="95" spans="2:7" ht="12" customHeight="1">
      <c r="B95" s="66" t="s">
        <v>194</v>
      </c>
      <c r="C95" s="61" t="s">
        <v>214</v>
      </c>
      <c r="D95" s="62" t="s">
        <v>20</v>
      </c>
      <c r="E95" s="69">
        <v>0</v>
      </c>
      <c r="F95" s="64"/>
      <c r="G95" s="71">
        <f t="shared" si="4"/>
        <v>0</v>
      </c>
    </row>
    <row r="96" spans="2:7" ht="12" customHeight="1">
      <c r="B96" s="66" t="s">
        <v>195</v>
      </c>
      <c r="C96" s="72" t="s">
        <v>216</v>
      </c>
      <c r="D96" s="62" t="s">
        <v>20</v>
      </c>
      <c r="E96" s="69">
        <v>66</v>
      </c>
      <c r="F96" s="69"/>
      <c r="G96" s="71">
        <f t="shared" si="4"/>
        <v>0</v>
      </c>
    </row>
    <row r="97" spans="2:7" ht="12" customHeight="1">
      <c r="B97" s="66" t="s">
        <v>197</v>
      </c>
      <c r="C97" s="72" t="s">
        <v>218</v>
      </c>
      <c r="D97" s="62" t="s">
        <v>20</v>
      </c>
      <c r="E97" s="69">
        <v>81</v>
      </c>
      <c r="F97" s="69"/>
      <c r="G97" s="71">
        <f t="shared" si="4"/>
        <v>0</v>
      </c>
    </row>
    <row r="98" spans="2:7" ht="12" customHeight="1">
      <c r="B98" s="66" t="s">
        <v>199</v>
      </c>
      <c r="C98" s="72" t="s">
        <v>221</v>
      </c>
      <c r="D98" s="62" t="s">
        <v>20</v>
      </c>
      <c r="E98" s="69">
        <v>7</v>
      </c>
      <c r="F98" s="69"/>
      <c r="G98" s="71">
        <f t="shared" si="4"/>
        <v>0</v>
      </c>
    </row>
    <row r="99" spans="2:7" ht="12" customHeight="1">
      <c r="B99" s="66" t="s">
        <v>201</v>
      </c>
      <c r="C99" s="72" t="s">
        <v>223</v>
      </c>
      <c r="D99" s="62" t="s">
        <v>20</v>
      </c>
      <c r="E99" s="69">
        <v>80</v>
      </c>
      <c r="F99" s="69"/>
      <c r="G99" s="71">
        <f t="shared" si="4"/>
        <v>0</v>
      </c>
    </row>
    <row r="100" spans="2:7" ht="12" customHeight="1">
      <c r="B100" s="66" t="s">
        <v>203</v>
      </c>
      <c r="C100" s="72" t="s">
        <v>225</v>
      </c>
      <c r="D100" s="62" t="s">
        <v>20</v>
      </c>
      <c r="E100" s="69">
        <v>20</v>
      </c>
      <c r="F100" s="69"/>
      <c r="G100" s="71">
        <f t="shared" si="4"/>
        <v>0</v>
      </c>
    </row>
    <row r="101" spans="2:7" ht="12" customHeight="1">
      <c r="B101" s="66" t="s">
        <v>205</v>
      </c>
      <c r="C101" s="72" t="s">
        <v>227</v>
      </c>
      <c r="D101" s="62" t="s">
        <v>20</v>
      </c>
      <c r="E101" s="69">
        <v>9</v>
      </c>
      <c r="F101" s="69"/>
      <c r="G101" s="71">
        <f t="shared" si="4"/>
        <v>0</v>
      </c>
    </row>
    <row r="102" spans="2:7" ht="12" customHeight="1">
      <c r="B102" s="66" t="s">
        <v>206</v>
      </c>
      <c r="C102" s="72" t="s">
        <v>229</v>
      </c>
      <c r="D102" s="62" t="s">
        <v>20</v>
      </c>
      <c r="E102" s="69">
        <v>3</v>
      </c>
      <c r="F102" s="69"/>
      <c r="G102" s="71">
        <f t="shared" si="4"/>
        <v>0</v>
      </c>
    </row>
    <row r="103" spans="2:7" ht="12" customHeight="1">
      <c r="B103" s="66" t="s">
        <v>208</v>
      </c>
      <c r="C103" s="72" t="s">
        <v>231</v>
      </c>
      <c r="D103" s="62" t="s">
        <v>20</v>
      </c>
      <c r="E103" s="69">
        <v>3</v>
      </c>
      <c r="F103" s="69"/>
      <c r="G103" s="71">
        <f t="shared" si="4"/>
        <v>0</v>
      </c>
    </row>
    <row r="104" spans="2:7" ht="12" customHeight="1">
      <c r="B104" s="66" t="s">
        <v>209</v>
      </c>
      <c r="C104" s="72" t="s">
        <v>274</v>
      </c>
      <c r="D104" s="75" t="s">
        <v>20</v>
      </c>
      <c r="E104" s="69">
        <v>8</v>
      </c>
      <c r="F104" s="76"/>
      <c r="G104" s="71">
        <f t="shared" si="4"/>
        <v>0</v>
      </c>
    </row>
    <row r="105" spans="2:7" ht="12" customHeight="1">
      <c r="B105" s="66" t="s">
        <v>211</v>
      </c>
      <c r="C105" s="72" t="s">
        <v>275</v>
      </c>
      <c r="D105" s="62" t="s">
        <v>20</v>
      </c>
      <c r="E105" s="69">
        <v>2</v>
      </c>
      <c r="F105" s="69"/>
      <c r="G105" s="71">
        <f t="shared" si="4"/>
        <v>0</v>
      </c>
    </row>
    <row r="106" spans="2:7" ht="12" customHeight="1">
      <c r="B106" s="66" t="s">
        <v>213</v>
      </c>
      <c r="C106" s="72" t="s">
        <v>236</v>
      </c>
      <c r="D106" s="62" t="s">
        <v>20</v>
      </c>
      <c r="E106" s="69">
        <v>3</v>
      </c>
      <c r="F106" s="69"/>
      <c r="G106" s="71">
        <f t="shared" si="4"/>
        <v>0</v>
      </c>
    </row>
    <row r="107" spans="2:7" ht="12" customHeight="1">
      <c r="B107" s="66" t="s">
        <v>215</v>
      </c>
      <c r="C107" s="72" t="s">
        <v>276</v>
      </c>
      <c r="D107" s="62" t="s">
        <v>20</v>
      </c>
      <c r="E107" s="69">
        <v>2</v>
      </c>
      <c r="F107" s="69"/>
      <c r="G107" s="71">
        <f>E107*F107</f>
        <v>0</v>
      </c>
    </row>
    <row r="108" spans="2:7" ht="12" customHeight="1">
      <c r="B108" s="66" t="s">
        <v>217</v>
      </c>
      <c r="C108" s="72" t="s">
        <v>280</v>
      </c>
      <c r="D108" s="62" t="s">
        <v>20</v>
      </c>
      <c r="E108" s="69">
        <v>2</v>
      </c>
      <c r="F108" s="69"/>
      <c r="G108" s="71">
        <f>E108*F108</f>
        <v>0</v>
      </c>
    </row>
    <row r="109" spans="1:255" ht="12" customHeight="1">
      <c r="A109" s="88"/>
      <c r="B109" s="66" t="s">
        <v>219</v>
      </c>
      <c r="C109" s="68" t="s">
        <v>277</v>
      </c>
      <c r="D109" s="86" t="s">
        <v>20</v>
      </c>
      <c r="E109" s="87">
        <v>2</v>
      </c>
      <c r="F109" s="87"/>
      <c r="G109" s="71">
        <f>E109*F109</f>
        <v>0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</row>
    <row r="110" spans="1:255" ht="12" customHeight="1">
      <c r="A110" s="88"/>
      <c r="B110" s="66" t="s">
        <v>220</v>
      </c>
      <c r="C110" s="68" t="s">
        <v>279</v>
      </c>
      <c r="D110" s="86" t="s">
        <v>20</v>
      </c>
      <c r="E110" s="87">
        <v>1</v>
      </c>
      <c r="F110" s="87"/>
      <c r="G110" s="71">
        <f>E110*F110</f>
        <v>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</row>
    <row r="111" spans="2:7" ht="12" customHeight="1">
      <c r="B111" s="66" t="s">
        <v>222</v>
      </c>
      <c r="C111" s="61" t="s">
        <v>245</v>
      </c>
      <c r="D111" s="62" t="s">
        <v>20</v>
      </c>
      <c r="E111" s="69">
        <v>4</v>
      </c>
      <c r="F111" s="69"/>
      <c r="G111" s="71">
        <f t="shared" si="4"/>
        <v>0</v>
      </c>
    </row>
    <row r="112" spans="2:7" ht="12" customHeight="1">
      <c r="B112" s="66" t="s">
        <v>224</v>
      </c>
      <c r="C112" s="61" t="s">
        <v>281</v>
      </c>
      <c r="D112" s="62" t="s">
        <v>20</v>
      </c>
      <c r="E112" s="69">
        <v>35</v>
      </c>
      <c r="F112" s="69"/>
      <c r="G112" s="71">
        <f aca="true" t="shared" si="5" ref="G112:G118">E112*F112</f>
        <v>0</v>
      </c>
    </row>
    <row r="113" spans="2:7" ht="12" customHeight="1">
      <c r="B113" s="66" t="s">
        <v>226</v>
      </c>
      <c r="C113" s="61" t="s">
        <v>430</v>
      </c>
      <c r="D113" s="62" t="s">
        <v>20</v>
      </c>
      <c r="E113" s="69">
        <v>20</v>
      </c>
      <c r="F113" s="69"/>
      <c r="G113" s="71">
        <f>E113*F113</f>
        <v>0</v>
      </c>
    </row>
    <row r="114" spans="2:7" ht="12" customHeight="1">
      <c r="B114" s="66" t="s">
        <v>228</v>
      </c>
      <c r="C114" s="61" t="s">
        <v>428</v>
      </c>
      <c r="D114" s="62" t="s">
        <v>20</v>
      </c>
      <c r="E114" s="69">
        <v>1</v>
      </c>
      <c r="F114" s="69"/>
      <c r="G114" s="71">
        <f t="shared" si="5"/>
        <v>0</v>
      </c>
    </row>
    <row r="115" spans="2:7" ht="12" customHeight="1">
      <c r="B115" s="66" t="s">
        <v>230</v>
      </c>
      <c r="C115" s="72" t="s">
        <v>282</v>
      </c>
      <c r="D115" s="62" t="s">
        <v>20</v>
      </c>
      <c r="E115" s="69">
        <v>80</v>
      </c>
      <c r="F115" s="69"/>
      <c r="G115" s="71">
        <f t="shared" si="5"/>
        <v>0</v>
      </c>
    </row>
    <row r="116" spans="2:7" ht="11.25" customHeight="1">
      <c r="B116" s="66" t="s">
        <v>232</v>
      </c>
      <c r="C116" s="72" t="s">
        <v>283</v>
      </c>
      <c r="D116" s="62" t="s">
        <v>20</v>
      </c>
      <c r="E116" s="69">
        <v>3</v>
      </c>
      <c r="F116" s="64"/>
      <c r="G116" s="70">
        <f t="shared" si="5"/>
        <v>0</v>
      </c>
    </row>
    <row r="117" spans="2:7" ht="12" customHeight="1">
      <c r="B117" s="66" t="s">
        <v>233</v>
      </c>
      <c r="C117" s="72" t="s">
        <v>83</v>
      </c>
      <c r="D117" s="62" t="s">
        <v>20</v>
      </c>
      <c r="E117" s="69">
        <v>933</v>
      </c>
      <c r="F117" s="69"/>
      <c r="G117" s="71">
        <f t="shared" si="5"/>
        <v>0</v>
      </c>
    </row>
    <row r="118" spans="2:7" ht="12" customHeight="1">
      <c r="B118" s="66" t="s">
        <v>234</v>
      </c>
      <c r="C118" s="72" t="s">
        <v>84</v>
      </c>
      <c r="D118" s="62" t="s">
        <v>22</v>
      </c>
      <c r="E118" s="69">
        <v>1</v>
      </c>
      <c r="F118" s="69"/>
      <c r="G118" s="71">
        <f t="shared" si="5"/>
        <v>0</v>
      </c>
    </row>
    <row r="119" spans="2:7" ht="11.25" customHeight="1">
      <c r="B119" s="66" t="s">
        <v>235</v>
      </c>
      <c r="C119" s="72" t="s">
        <v>85</v>
      </c>
      <c r="D119" s="62" t="s">
        <v>22</v>
      </c>
      <c r="E119" s="69">
        <v>1</v>
      </c>
      <c r="F119" s="64"/>
      <c r="G119" s="70">
        <f aca="true" t="shared" si="6" ref="G119:G131">E119*F119</f>
        <v>0</v>
      </c>
    </row>
    <row r="120" spans="2:7" ht="11.25" customHeight="1">
      <c r="B120" s="66" t="s">
        <v>237</v>
      </c>
      <c r="C120" s="72" t="s">
        <v>86</v>
      </c>
      <c r="D120" s="62" t="s">
        <v>20</v>
      </c>
      <c r="E120" s="69">
        <v>48</v>
      </c>
      <c r="F120" s="64"/>
      <c r="G120" s="70">
        <f t="shared" si="6"/>
        <v>0</v>
      </c>
    </row>
    <row r="121" spans="1:254" ht="12" customHeight="1">
      <c r="A121" s="73"/>
      <c r="B121" s="66" t="s">
        <v>238</v>
      </c>
      <c r="C121" s="74" t="s">
        <v>87</v>
      </c>
      <c r="D121" s="75" t="s">
        <v>22</v>
      </c>
      <c r="E121" s="76">
        <v>1</v>
      </c>
      <c r="F121" s="76"/>
      <c r="G121" s="77">
        <f>E121*F121</f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</row>
    <row r="122" spans="2:7" ht="11.25" customHeight="1">
      <c r="B122" s="66" t="s">
        <v>239</v>
      </c>
      <c r="C122" s="72" t="s">
        <v>88</v>
      </c>
      <c r="D122" s="62" t="s">
        <v>20</v>
      </c>
      <c r="E122" s="69">
        <v>1</v>
      </c>
      <c r="F122" s="64"/>
      <c r="G122" s="70">
        <f t="shared" si="6"/>
        <v>0</v>
      </c>
    </row>
    <row r="123" spans="2:7" ht="12" customHeight="1">
      <c r="B123" s="66" t="s">
        <v>240</v>
      </c>
      <c r="C123" s="72" t="s">
        <v>89</v>
      </c>
      <c r="D123" s="62" t="s">
        <v>20</v>
      </c>
      <c r="E123" s="69">
        <v>1</v>
      </c>
      <c r="F123" s="64"/>
      <c r="G123" s="70">
        <f t="shared" si="6"/>
        <v>0</v>
      </c>
    </row>
    <row r="124" spans="2:7" ht="12" customHeight="1">
      <c r="B124" s="66" t="s">
        <v>241</v>
      </c>
      <c r="C124" s="72" t="s">
        <v>90</v>
      </c>
      <c r="D124" s="62" t="s">
        <v>20</v>
      </c>
      <c r="E124" s="69">
        <v>1</v>
      </c>
      <c r="F124" s="64"/>
      <c r="G124" s="70">
        <f t="shared" si="6"/>
        <v>0</v>
      </c>
    </row>
    <row r="125" spans="2:7" ht="12" customHeight="1">
      <c r="B125" s="66" t="s">
        <v>242</v>
      </c>
      <c r="C125" s="72" t="s">
        <v>91</v>
      </c>
      <c r="D125" s="62" t="s">
        <v>20</v>
      </c>
      <c r="E125" s="69">
        <v>1</v>
      </c>
      <c r="F125" s="64"/>
      <c r="G125" s="70">
        <f t="shared" si="6"/>
        <v>0</v>
      </c>
    </row>
    <row r="126" spans="2:7" ht="12" customHeight="1">
      <c r="B126" s="66" t="s">
        <v>287</v>
      </c>
      <c r="C126" s="72" t="s">
        <v>435</v>
      </c>
      <c r="D126" s="62" t="s">
        <v>23</v>
      </c>
      <c r="E126" s="69">
        <v>40</v>
      </c>
      <c r="F126" s="69"/>
      <c r="G126" s="71">
        <f t="shared" si="6"/>
        <v>0</v>
      </c>
    </row>
    <row r="127" spans="2:7" ht="12" customHeight="1">
      <c r="B127" s="66" t="s">
        <v>288</v>
      </c>
      <c r="C127" s="72" t="s">
        <v>92</v>
      </c>
      <c r="D127" s="62" t="s">
        <v>23</v>
      </c>
      <c r="E127" s="69">
        <v>60</v>
      </c>
      <c r="F127" s="64"/>
      <c r="G127" s="70">
        <f t="shared" si="6"/>
        <v>0</v>
      </c>
    </row>
    <row r="128" spans="2:7" ht="12" customHeight="1">
      <c r="B128" s="66" t="s">
        <v>289</v>
      </c>
      <c r="C128" s="72" t="s">
        <v>93</v>
      </c>
      <c r="D128" s="62" t="s">
        <v>23</v>
      </c>
      <c r="E128" s="69">
        <v>6</v>
      </c>
      <c r="F128" s="64"/>
      <c r="G128" s="70">
        <f t="shared" si="6"/>
        <v>0</v>
      </c>
    </row>
    <row r="129" spans="2:7" ht="12.75" customHeight="1">
      <c r="B129" s="66" t="s">
        <v>290</v>
      </c>
      <c r="C129" s="72" t="s">
        <v>284</v>
      </c>
      <c r="D129" s="86" t="s">
        <v>23</v>
      </c>
      <c r="E129" s="87">
        <v>20</v>
      </c>
      <c r="F129" s="87"/>
      <c r="G129" s="71">
        <f>E129*F129</f>
        <v>0</v>
      </c>
    </row>
    <row r="130" spans="2:7" ht="12.75" customHeight="1">
      <c r="B130" s="66" t="s">
        <v>291</v>
      </c>
      <c r="C130" s="72" t="s">
        <v>285</v>
      </c>
      <c r="D130" s="86" t="s">
        <v>23</v>
      </c>
      <c r="E130" s="87">
        <v>18</v>
      </c>
      <c r="F130" s="87"/>
      <c r="G130" s="71">
        <f>E130*F130</f>
        <v>0</v>
      </c>
    </row>
    <row r="131" spans="2:7" ht="12" customHeight="1">
      <c r="B131" s="66" t="s">
        <v>292</v>
      </c>
      <c r="C131" s="72" t="s">
        <v>94</v>
      </c>
      <c r="D131" s="62" t="s">
        <v>20</v>
      </c>
      <c r="E131" s="69">
        <v>1</v>
      </c>
      <c r="F131" s="64"/>
      <c r="G131" s="70">
        <f t="shared" si="6"/>
        <v>0</v>
      </c>
    </row>
    <row r="132" spans="2:7" ht="12" customHeight="1">
      <c r="B132" s="56"/>
      <c r="C132" s="78"/>
      <c r="D132" s="79"/>
      <c r="F132" s="64"/>
      <c r="G132" s="70"/>
    </row>
    <row r="133" spans="2:7" ht="12" customHeight="1">
      <c r="B133" s="66"/>
      <c r="C133" s="67" t="s">
        <v>95</v>
      </c>
      <c r="D133" s="61"/>
      <c r="E133" s="64"/>
      <c r="F133" s="64"/>
      <c r="G133" s="70"/>
    </row>
    <row r="134" spans="2:7" ht="12" customHeight="1">
      <c r="B134" s="66" t="s">
        <v>293</v>
      </c>
      <c r="C134" s="72" t="s">
        <v>96</v>
      </c>
      <c r="D134" s="62" t="s">
        <v>21</v>
      </c>
      <c r="E134" s="69">
        <v>210</v>
      </c>
      <c r="F134" s="64"/>
      <c r="G134" s="70">
        <f aca="true" t="shared" si="7" ref="G134:G151">E134*F134</f>
        <v>0</v>
      </c>
    </row>
    <row r="135" spans="2:7" ht="12" customHeight="1">
      <c r="B135" s="66" t="s">
        <v>294</v>
      </c>
      <c r="C135" s="61" t="s">
        <v>97</v>
      </c>
      <c r="D135" s="62" t="s">
        <v>21</v>
      </c>
      <c r="E135" s="69">
        <v>520</v>
      </c>
      <c r="F135" s="64"/>
      <c r="G135" s="70">
        <f t="shared" si="7"/>
        <v>0</v>
      </c>
    </row>
    <row r="136" spans="2:7" ht="12" customHeight="1">
      <c r="B136" s="66" t="s">
        <v>295</v>
      </c>
      <c r="C136" s="61" t="s">
        <v>286</v>
      </c>
      <c r="D136" s="62" t="s">
        <v>21</v>
      </c>
      <c r="E136" s="69">
        <v>36</v>
      </c>
      <c r="F136" s="64"/>
      <c r="G136" s="70">
        <f t="shared" si="7"/>
        <v>0</v>
      </c>
    </row>
    <row r="137" spans="2:7" ht="12" customHeight="1">
      <c r="B137" s="66" t="s">
        <v>243</v>
      </c>
      <c r="C137" s="61" t="s">
        <v>98</v>
      </c>
      <c r="D137" s="62" t="s">
        <v>20</v>
      </c>
      <c r="E137" s="69">
        <v>305</v>
      </c>
      <c r="F137" s="64"/>
      <c r="G137" s="70">
        <f t="shared" si="7"/>
        <v>0</v>
      </c>
    </row>
    <row r="138" spans="2:7" ht="12" customHeight="1">
      <c r="B138" s="66" t="s">
        <v>296</v>
      </c>
      <c r="C138" s="61" t="s">
        <v>99</v>
      </c>
      <c r="D138" s="62" t="s">
        <v>20</v>
      </c>
      <c r="E138" s="69">
        <v>54</v>
      </c>
      <c r="F138" s="64"/>
      <c r="G138" s="70">
        <f t="shared" si="7"/>
        <v>0</v>
      </c>
    </row>
    <row r="139" spans="2:7" ht="12" customHeight="1">
      <c r="B139" s="66" t="s">
        <v>297</v>
      </c>
      <c r="C139" s="61" t="s">
        <v>100</v>
      </c>
      <c r="D139" s="62" t="s">
        <v>20</v>
      </c>
      <c r="E139" s="69">
        <v>46</v>
      </c>
      <c r="F139" s="64"/>
      <c r="G139" s="70">
        <f t="shared" si="7"/>
        <v>0</v>
      </c>
    </row>
    <row r="140" spans="2:7" ht="12" customHeight="1">
      <c r="B140" s="66" t="s">
        <v>298</v>
      </c>
      <c r="C140" s="61" t="s">
        <v>101</v>
      </c>
      <c r="D140" s="62" t="s">
        <v>20</v>
      </c>
      <c r="E140" s="69">
        <v>120</v>
      </c>
      <c r="F140" s="64"/>
      <c r="G140" s="70">
        <f t="shared" si="7"/>
        <v>0</v>
      </c>
    </row>
    <row r="141" spans="2:7" ht="12" customHeight="1">
      <c r="B141" s="66" t="s">
        <v>299</v>
      </c>
      <c r="C141" s="61" t="s">
        <v>102</v>
      </c>
      <c r="D141" s="62" t="s">
        <v>20</v>
      </c>
      <c r="E141" s="69">
        <v>20</v>
      </c>
      <c r="F141" s="64"/>
      <c r="G141" s="70">
        <f t="shared" si="7"/>
        <v>0</v>
      </c>
    </row>
    <row r="142" spans="2:7" ht="12" customHeight="1">
      <c r="B142" s="66" t="s">
        <v>300</v>
      </c>
      <c r="C142" s="61" t="s">
        <v>103</v>
      </c>
      <c r="D142" s="62" t="s">
        <v>20</v>
      </c>
      <c r="E142" s="69">
        <v>8</v>
      </c>
      <c r="F142" s="64"/>
      <c r="G142" s="70">
        <f t="shared" si="7"/>
        <v>0</v>
      </c>
    </row>
    <row r="143" spans="2:7" ht="12" customHeight="1">
      <c r="B143" s="66" t="s">
        <v>301</v>
      </c>
      <c r="C143" s="61" t="s">
        <v>104</v>
      </c>
      <c r="D143" s="62" t="s">
        <v>20</v>
      </c>
      <c r="E143" s="69">
        <v>9</v>
      </c>
      <c r="F143" s="64"/>
      <c r="G143" s="70">
        <f t="shared" si="7"/>
        <v>0</v>
      </c>
    </row>
    <row r="144" spans="2:7" ht="12" customHeight="1">
      <c r="B144" s="66" t="s">
        <v>302</v>
      </c>
      <c r="C144" s="61" t="s">
        <v>105</v>
      </c>
      <c r="D144" s="62" t="s">
        <v>20</v>
      </c>
      <c r="E144" s="69">
        <v>5</v>
      </c>
      <c r="F144" s="64"/>
      <c r="G144" s="70">
        <f t="shared" si="7"/>
        <v>0</v>
      </c>
    </row>
    <row r="145" spans="2:7" ht="12" customHeight="1">
      <c r="B145" s="66" t="s">
        <v>303</v>
      </c>
      <c r="C145" s="61" t="s">
        <v>106</v>
      </c>
      <c r="D145" s="62" t="s">
        <v>20</v>
      </c>
      <c r="E145" s="69">
        <v>102</v>
      </c>
      <c r="F145" s="64"/>
      <c r="G145" s="70">
        <f t="shared" si="7"/>
        <v>0</v>
      </c>
    </row>
    <row r="146" spans="2:7" ht="12" customHeight="1">
      <c r="B146" s="66" t="s">
        <v>304</v>
      </c>
      <c r="C146" s="61" t="s">
        <v>107</v>
      </c>
      <c r="D146" s="62" t="s">
        <v>70</v>
      </c>
      <c r="E146" s="69">
        <v>5</v>
      </c>
      <c r="F146" s="64"/>
      <c r="G146" s="70">
        <f t="shared" si="7"/>
        <v>0</v>
      </c>
    </row>
    <row r="147" spans="2:7" ht="12" customHeight="1">
      <c r="B147" s="66" t="s">
        <v>305</v>
      </c>
      <c r="C147" s="61" t="s">
        <v>108</v>
      </c>
      <c r="D147" s="62" t="s">
        <v>20</v>
      </c>
      <c r="E147" s="69">
        <v>38</v>
      </c>
      <c r="F147" s="64"/>
      <c r="G147" s="70">
        <f t="shared" si="7"/>
        <v>0</v>
      </c>
    </row>
    <row r="148" spans="2:7" ht="12" customHeight="1">
      <c r="B148" s="66" t="s">
        <v>431</v>
      </c>
      <c r="C148" s="61" t="s">
        <v>244</v>
      </c>
      <c r="D148" s="62" t="s">
        <v>20</v>
      </c>
      <c r="E148" s="69">
        <v>7</v>
      </c>
      <c r="F148" s="64"/>
      <c r="G148" s="70">
        <f>E148*F148</f>
        <v>0</v>
      </c>
    </row>
    <row r="149" spans="2:7" ht="12" customHeight="1">
      <c r="B149" s="66" t="s">
        <v>432</v>
      </c>
      <c r="C149" s="61" t="s">
        <v>109</v>
      </c>
      <c r="D149" s="62" t="s">
        <v>20</v>
      </c>
      <c r="E149" s="69">
        <v>9</v>
      </c>
      <c r="F149" s="64"/>
      <c r="G149" s="70">
        <f t="shared" si="7"/>
        <v>0</v>
      </c>
    </row>
    <row r="150" spans="2:7" s="81" customFormat="1" ht="12" customHeight="1">
      <c r="B150" s="66" t="s">
        <v>433</v>
      </c>
      <c r="C150" s="72" t="s">
        <v>110</v>
      </c>
      <c r="D150" s="62" t="s">
        <v>20</v>
      </c>
      <c r="E150" s="69">
        <v>8</v>
      </c>
      <c r="F150" s="69"/>
      <c r="G150" s="71">
        <f>E150*F150</f>
        <v>0</v>
      </c>
    </row>
    <row r="151" spans="2:7" ht="12" customHeight="1">
      <c r="B151" s="66" t="s">
        <v>434</v>
      </c>
      <c r="C151" s="61" t="s">
        <v>111</v>
      </c>
      <c r="D151" s="62" t="s">
        <v>20</v>
      </c>
      <c r="E151" s="69">
        <v>1</v>
      </c>
      <c r="F151" s="64"/>
      <c r="G151" s="70">
        <f t="shared" si="7"/>
        <v>0</v>
      </c>
    </row>
    <row r="152" ht="12" customHeight="1">
      <c r="D152" s="83"/>
    </row>
    <row r="153" spans="3:7" ht="12" customHeight="1">
      <c r="C153" s="84" t="s">
        <v>0</v>
      </c>
      <c r="D153" s="83"/>
      <c r="G153" s="70">
        <f>SUM(G6:G151)</f>
        <v>0</v>
      </c>
    </row>
    <row r="154" ht="12" customHeight="1">
      <c r="D154" s="83"/>
    </row>
    <row r="155" ht="12" customHeight="1">
      <c r="D155" s="83"/>
    </row>
    <row r="156" ht="12" customHeight="1">
      <c r="D156" s="83"/>
    </row>
    <row r="157" ht="12" customHeight="1">
      <c r="D157" s="83"/>
    </row>
    <row r="158" ht="12" customHeight="1">
      <c r="D158" s="83"/>
    </row>
    <row r="159" ht="12" customHeight="1">
      <c r="D159" s="83"/>
    </row>
    <row r="160" ht="12" customHeight="1">
      <c r="D160" s="83"/>
    </row>
    <row r="161" ht="12" customHeight="1">
      <c r="D161" s="83"/>
    </row>
    <row r="162" ht="12" customHeight="1">
      <c r="D162" s="83"/>
    </row>
    <row r="163" ht="12" customHeight="1">
      <c r="D163" s="83"/>
    </row>
    <row r="164" ht="12" customHeight="1">
      <c r="D164" s="83"/>
    </row>
    <row r="165" ht="12" customHeight="1">
      <c r="D165" s="83"/>
    </row>
    <row r="166" ht="12" customHeight="1">
      <c r="D166" s="83"/>
    </row>
    <row r="167" ht="12" customHeight="1">
      <c r="D167" s="83"/>
    </row>
    <row r="168" ht="12" customHeight="1">
      <c r="D168" s="83"/>
    </row>
    <row r="169" ht="12" customHeight="1">
      <c r="D169" s="83"/>
    </row>
    <row r="170" ht="12" customHeight="1">
      <c r="D170" s="83"/>
    </row>
    <row r="171" ht="12" customHeight="1">
      <c r="D171" s="83"/>
    </row>
    <row r="172" ht="12" customHeight="1">
      <c r="D172" s="83"/>
    </row>
    <row r="173" ht="12" customHeight="1">
      <c r="D173" s="83"/>
    </row>
    <row r="174" ht="12" customHeight="1">
      <c r="D174" s="83"/>
    </row>
    <row r="175" ht="12" customHeight="1">
      <c r="D175" s="83"/>
    </row>
    <row r="176" ht="12" customHeight="1">
      <c r="D176" s="83"/>
    </row>
    <row r="177" ht="12" customHeight="1">
      <c r="D177" s="83"/>
    </row>
    <row r="178" ht="12" customHeight="1">
      <c r="D178" s="83"/>
    </row>
    <row r="179" ht="12" customHeight="1">
      <c r="D179" s="83"/>
    </row>
    <row r="180" ht="12" customHeight="1">
      <c r="D180" s="83"/>
    </row>
    <row r="181" ht="12" customHeight="1">
      <c r="D181" s="83"/>
    </row>
    <row r="182" ht="12" customHeight="1">
      <c r="D182" s="83"/>
    </row>
    <row r="183" ht="12" customHeight="1">
      <c r="D183" s="83"/>
    </row>
    <row r="184" ht="12" customHeight="1">
      <c r="D184" s="83"/>
    </row>
    <row r="185" ht="12" customHeight="1">
      <c r="D185" s="83"/>
    </row>
    <row r="186" ht="12" customHeight="1">
      <c r="D186" s="83"/>
    </row>
    <row r="187" ht="12" customHeight="1">
      <c r="D187" s="83"/>
    </row>
    <row r="188" ht="12" customHeight="1">
      <c r="D188" s="83"/>
    </row>
    <row r="189" ht="12" customHeight="1">
      <c r="D189" s="83"/>
    </row>
    <row r="190" ht="12" customHeight="1">
      <c r="D190" s="83"/>
    </row>
    <row r="191" ht="12" customHeight="1">
      <c r="D191" s="83"/>
    </row>
    <row r="192" ht="12" customHeight="1">
      <c r="D192" s="83"/>
    </row>
    <row r="193" ht="12" customHeight="1">
      <c r="D193" s="83"/>
    </row>
    <row r="194" ht="12" customHeight="1">
      <c r="D194" s="83"/>
    </row>
    <row r="195" ht="12" customHeight="1">
      <c r="D195" s="83"/>
    </row>
    <row r="196" ht="12" customHeight="1">
      <c r="D196" s="83"/>
    </row>
    <row r="197" ht="12" customHeight="1">
      <c r="D197" s="83"/>
    </row>
    <row r="198" ht="12" customHeight="1">
      <c r="D198" s="83"/>
    </row>
    <row r="199" ht="12" customHeight="1">
      <c r="D199" s="83"/>
    </row>
    <row r="200" ht="12" customHeight="1">
      <c r="D200" s="83"/>
    </row>
    <row r="201" ht="12" customHeight="1">
      <c r="D201" s="83"/>
    </row>
    <row r="202" ht="12" customHeight="1">
      <c r="D202" s="83"/>
    </row>
    <row r="203" ht="12" customHeight="1">
      <c r="D203" s="83"/>
    </row>
    <row r="204" ht="12" customHeight="1">
      <c r="D204" s="83"/>
    </row>
    <row r="205" ht="12" customHeight="1">
      <c r="D205" s="83"/>
    </row>
    <row r="206" ht="12" customHeight="1">
      <c r="D206" s="83"/>
    </row>
    <row r="207" ht="12" customHeight="1">
      <c r="D207" s="83"/>
    </row>
    <row r="208" ht="12" customHeight="1">
      <c r="D208" s="83"/>
    </row>
    <row r="209" ht="12" customHeight="1">
      <c r="D209" s="83"/>
    </row>
    <row r="210" ht="12" customHeight="1">
      <c r="D210" s="83"/>
    </row>
    <row r="211" ht="12" customHeight="1">
      <c r="D211" s="83"/>
    </row>
    <row r="212" ht="12" customHeight="1">
      <c r="D212" s="83"/>
    </row>
    <row r="213" ht="12" customHeight="1">
      <c r="D213" s="83"/>
    </row>
    <row r="214" ht="12" customHeight="1">
      <c r="D214" s="83"/>
    </row>
    <row r="215" ht="12" customHeight="1">
      <c r="D215" s="83"/>
    </row>
    <row r="216" ht="12" customHeight="1">
      <c r="D216" s="83"/>
    </row>
    <row r="217" ht="12" customHeight="1">
      <c r="D217" s="83"/>
    </row>
    <row r="218" ht="12" customHeight="1">
      <c r="D218" s="83"/>
    </row>
    <row r="219" ht="12" customHeight="1">
      <c r="D219" s="83"/>
    </row>
    <row r="220" ht="12" customHeight="1">
      <c r="D220" s="83"/>
    </row>
    <row r="221" ht="12" customHeight="1">
      <c r="D221" s="83"/>
    </row>
    <row r="222" ht="12" customHeight="1">
      <c r="D222" s="83"/>
    </row>
    <row r="223" ht="12" customHeight="1">
      <c r="D223" s="83"/>
    </row>
    <row r="224" ht="12" customHeight="1">
      <c r="D224" s="83"/>
    </row>
    <row r="225" ht="12" customHeight="1">
      <c r="D225" s="83"/>
    </row>
    <row r="226" ht="12" customHeight="1">
      <c r="D226" s="83"/>
    </row>
    <row r="227" ht="12" customHeight="1">
      <c r="D227" s="83"/>
    </row>
    <row r="228" ht="12" customHeight="1">
      <c r="D228" s="83"/>
    </row>
    <row r="229" ht="12" customHeight="1">
      <c r="D229" s="83"/>
    </row>
    <row r="230" ht="12" customHeight="1">
      <c r="D230" s="83"/>
    </row>
    <row r="231" ht="12" customHeight="1">
      <c r="D231" s="83"/>
    </row>
    <row r="232" ht="12" customHeight="1">
      <c r="D232" s="83"/>
    </row>
    <row r="233" ht="12" customHeight="1">
      <c r="D233" s="83"/>
    </row>
    <row r="234" ht="12" customHeight="1">
      <c r="D234" s="83"/>
    </row>
    <row r="235" ht="12" customHeight="1">
      <c r="D235" s="83"/>
    </row>
    <row r="236" ht="12" customHeight="1">
      <c r="D236" s="83"/>
    </row>
    <row r="237" ht="12" customHeight="1">
      <c r="D237" s="83"/>
    </row>
    <row r="238" ht="12" customHeight="1">
      <c r="D238" s="83"/>
    </row>
    <row r="239" ht="12" customHeight="1">
      <c r="D239" s="83"/>
    </row>
    <row r="240" ht="12" customHeight="1">
      <c r="D240" s="83"/>
    </row>
    <row r="241" ht="12" customHeight="1">
      <c r="D241" s="83"/>
    </row>
    <row r="242" ht="12" customHeight="1">
      <c r="D242" s="83"/>
    </row>
    <row r="243" ht="12" customHeight="1">
      <c r="D243" s="83"/>
    </row>
    <row r="244" ht="12" customHeight="1">
      <c r="D244" s="83"/>
    </row>
    <row r="245" ht="12" customHeight="1">
      <c r="D245" s="83"/>
    </row>
    <row r="246" ht="12" customHeight="1">
      <c r="D246" s="83"/>
    </row>
    <row r="247" ht="12" customHeight="1">
      <c r="D247" s="83"/>
    </row>
    <row r="248" ht="12" customHeight="1">
      <c r="D248" s="83"/>
    </row>
    <row r="249" ht="12" customHeight="1">
      <c r="D249" s="83"/>
    </row>
    <row r="250" ht="12" customHeight="1">
      <c r="D250" s="83"/>
    </row>
    <row r="251" ht="12" customHeight="1">
      <c r="D251" s="83"/>
    </row>
    <row r="252" ht="12" customHeight="1">
      <c r="D252" s="83"/>
    </row>
    <row r="253" ht="12" customHeight="1">
      <c r="D253" s="83"/>
    </row>
    <row r="254" ht="12" customHeight="1">
      <c r="D254" s="83"/>
    </row>
    <row r="255" ht="12" customHeight="1">
      <c r="D255" s="83"/>
    </row>
    <row r="256" ht="12" customHeight="1">
      <c r="D256" s="83"/>
    </row>
    <row r="257" ht="12" customHeight="1">
      <c r="D257" s="83"/>
    </row>
    <row r="258" ht="12" customHeight="1">
      <c r="D258" s="83"/>
    </row>
    <row r="259" ht="12" customHeight="1">
      <c r="D259" s="83"/>
    </row>
    <row r="260" ht="12" customHeight="1">
      <c r="D260" s="83"/>
    </row>
    <row r="261" ht="12" customHeight="1">
      <c r="D261" s="83"/>
    </row>
    <row r="262" ht="12" customHeight="1">
      <c r="D262" s="83"/>
    </row>
    <row r="263" ht="12" customHeight="1">
      <c r="D263" s="83"/>
    </row>
    <row r="264" ht="12" customHeight="1">
      <c r="D264" s="83"/>
    </row>
    <row r="265" ht="12" customHeight="1">
      <c r="D265" s="83"/>
    </row>
    <row r="266" ht="12" customHeight="1">
      <c r="D266" s="83"/>
    </row>
    <row r="267" ht="12" customHeight="1">
      <c r="D267" s="83"/>
    </row>
    <row r="268" ht="12" customHeight="1">
      <c r="D268" s="83"/>
    </row>
    <row r="269" ht="12" customHeight="1">
      <c r="D269" s="83"/>
    </row>
    <row r="270" ht="12" customHeight="1">
      <c r="D270" s="83"/>
    </row>
    <row r="271" ht="12" customHeight="1">
      <c r="D271" s="83"/>
    </row>
    <row r="272" ht="12" customHeight="1">
      <c r="D272" s="83"/>
    </row>
    <row r="273" ht="12" customHeight="1">
      <c r="D273" s="83"/>
    </row>
    <row r="274" ht="12" customHeight="1">
      <c r="D274" s="83"/>
    </row>
    <row r="275" ht="12" customHeight="1">
      <c r="D275" s="83"/>
    </row>
    <row r="276" ht="12" customHeight="1">
      <c r="D276" s="83"/>
    </row>
    <row r="277" ht="12" customHeight="1">
      <c r="D277" s="83"/>
    </row>
    <row r="278" ht="12" customHeight="1">
      <c r="D278" s="83"/>
    </row>
    <row r="279" ht="12" customHeight="1">
      <c r="D279" s="83"/>
    </row>
    <row r="280" ht="12" customHeight="1">
      <c r="D280" s="83"/>
    </row>
    <row r="281" ht="12" customHeight="1">
      <c r="D281" s="83"/>
    </row>
    <row r="282" ht="12" customHeight="1">
      <c r="D282" s="83"/>
    </row>
    <row r="283" ht="12" customHeight="1">
      <c r="D283" s="83"/>
    </row>
    <row r="284" ht="12" customHeight="1">
      <c r="D284" s="83"/>
    </row>
    <row r="285" ht="12" customHeight="1">
      <c r="D285" s="83"/>
    </row>
    <row r="286" ht="12" customHeight="1">
      <c r="D286" s="83"/>
    </row>
    <row r="287" ht="12" customHeight="1">
      <c r="D287" s="83"/>
    </row>
    <row r="288" ht="12" customHeight="1">
      <c r="D288" s="83"/>
    </row>
    <row r="289" ht="12" customHeight="1">
      <c r="D289" s="83"/>
    </row>
    <row r="290" ht="12" customHeight="1">
      <c r="D290" s="83"/>
    </row>
    <row r="291" ht="12" customHeight="1">
      <c r="D291" s="83"/>
    </row>
    <row r="292" ht="12" customHeight="1">
      <c r="D292" s="83"/>
    </row>
    <row r="293" ht="12" customHeight="1">
      <c r="D293" s="83"/>
    </row>
    <row r="294" ht="12" customHeight="1">
      <c r="D294" s="83"/>
    </row>
    <row r="295" ht="12" customHeight="1">
      <c r="D295" s="83"/>
    </row>
    <row r="296" ht="12" customHeight="1">
      <c r="D296" s="83"/>
    </row>
    <row r="297" ht="12" customHeight="1">
      <c r="D297" s="83"/>
    </row>
    <row r="298" ht="12" customHeight="1">
      <c r="D298" s="83"/>
    </row>
    <row r="299" ht="12" customHeight="1">
      <c r="D299" s="83"/>
    </row>
    <row r="300" ht="12" customHeight="1">
      <c r="D300" s="83"/>
    </row>
    <row r="301" ht="12" customHeight="1">
      <c r="D301" s="83"/>
    </row>
    <row r="302" ht="12" customHeight="1">
      <c r="D302" s="83"/>
    </row>
    <row r="303" ht="12" customHeight="1">
      <c r="D303" s="83"/>
    </row>
    <row r="304" ht="12" customHeight="1">
      <c r="D304" s="83"/>
    </row>
    <row r="305" ht="12" customHeight="1">
      <c r="D305" s="83"/>
    </row>
    <row r="306" ht="12" customHeight="1">
      <c r="D306" s="83"/>
    </row>
    <row r="307" ht="12" customHeight="1">
      <c r="D307" s="83"/>
    </row>
    <row r="308" ht="12" customHeight="1">
      <c r="D308" s="83"/>
    </row>
    <row r="309" ht="12" customHeight="1">
      <c r="D309" s="83"/>
    </row>
    <row r="310" ht="12" customHeight="1">
      <c r="D310" s="83"/>
    </row>
    <row r="311" ht="12" customHeight="1">
      <c r="D311" s="83"/>
    </row>
    <row r="312" ht="12" customHeight="1">
      <c r="D312" s="83"/>
    </row>
    <row r="313" ht="12" customHeight="1">
      <c r="D313" s="83"/>
    </row>
    <row r="314" ht="12" customHeight="1">
      <c r="D314" s="83"/>
    </row>
    <row r="315" ht="12" customHeight="1">
      <c r="D315" s="83"/>
    </row>
    <row r="316" ht="12" customHeight="1">
      <c r="D316" s="83"/>
    </row>
    <row r="317" ht="12" customHeight="1">
      <c r="D317" s="83"/>
    </row>
    <row r="318" ht="12" customHeight="1">
      <c r="D318" s="83"/>
    </row>
    <row r="319" ht="12" customHeight="1">
      <c r="D319" s="83"/>
    </row>
    <row r="320" ht="12" customHeight="1">
      <c r="D320" s="83"/>
    </row>
    <row r="321" ht="12" customHeight="1">
      <c r="D321" s="83"/>
    </row>
    <row r="322" ht="12" customHeight="1">
      <c r="D322" s="83"/>
    </row>
    <row r="323" ht="12" customHeight="1">
      <c r="D323" s="83"/>
    </row>
    <row r="324" ht="12" customHeight="1">
      <c r="D324" s="83"/>
    </row>
    <row r="325" ht="12" customHeight="1">
      <c r="D325" s="83"/>
    </row>
    <row r="326" ht="12" customHeight="1">
      <c r="D326" s="83"/>
    </row>
    <row r="327" ht="12" customHeight="1">
      <c r="D327" s="83"/>
    </row>
    <row r="328" ht="12" customHeight="1">
      <c r="D328" s="83"/>
    </row>
    <row r="329" ht="12" customHeight="1">
      <c r="D329" s="83"/>
    </row>
    <row r="330" ht="12" customHeight="1">
      <c r="D330" s="83"/>
    </row>
    <row r="331" ht="12" customHeight="1">
      <c r="D331" s="83"/>
    </row>
    <row r="332" ht="12" customHeight="1">
      <c r="D332" s="83"/>
    </row>
    <row r="333" ht="12" customHeight="1">
      <c r="D333" s="83"/>
    </row>
    <row r="334" ht="12" customHeight="1">
      <c r="D334" s="83"/>
    </row>
    <row r="335" ht="12" customHeight="1">
      <c r="D335" s="83"/>
    </row>
    <row r="336" ht="12" customHeight="1">
      <c r="D336" s="83"/>
    </row>
    <row r="337" ht="12" customHeight="1">
      <c r="D337" s="83"/>
    </row>
    <row r="338" ht="12" customHeight="1">
      <c r="D338" s="83"/>
    </row>
    <row r="339" ht="12" customHeight="1">
      <c r="D339" s="83"/>
    </row>
    <row r="340" ht="12" customHeight="1">
      <c r="D340" s="83"/>
    </row>
    <row r="341" ht="12" customHeight="1">
      <c r="D341" s="83"/>
    </row>
    <row r="342" ht="12" customHeight="1">
      <c r="D342" s="83"/>
    </row>
    <row r="343" ht="12" customHeight="1">
      <c r="D343" s="83"/>
    </row>
    <row r="344" ht="12" customHeight="1">
      <c r="D344" s="83"/>
    </row>
    <row r="345" ht="12" customHeight="1">
      <c r="D345" s="83"/>
    </row>
    <row r="346" ht="12" customHeight="1">
      <c r="D346" s="83"/>
    </row>
    <row r="347" ht="12" customHeight="1">
      <c r="D347" s="83"/>
    </row>
    <row r="348" ht="12" customHeight="1">
      <c r="D348" s="83"/>
    </row>
    <row r="349" ht="12" customHeight="1">
      <c r="D349" s="83"/>
    </row>
    <row r="350" ht="12" customHeight="1">
      <c r="D350" s="83"/>
    </row>
    <row r="351" ht="12" customHeight="1">
      <c r="D351" s="83"/>
    </row>
    <row r="352" ht="12" customHeight="1">
      <c r="D352" s="83"/>
    </row>
    <row r="353" ht="12" customHeight="1">
      <c r="D353" s="83"/>
    </row>
    <row r="354" ht="12" customHeight="1">
      <c r="D354" s="83"/>
    </row>
    <row r="355" ht="12" customHeight="1">
      <c r="D355" s="83"/>
    </row>
    <row r="356" ht="12" customHeight="1">
      <c r="D356" s="83"/>
    </row>
    <row r="357" ht="12" customHeight="1">
      <c r="D357" s="83"/>
    </row>
    <row r="358" ht="12" customHeight="1">
      <c r="D358" s="83"/>
    </row>
    <row r="359" ht="12" customHeight="1">
      <c r="D359" s="83"/>
    </row>
    <row r="360" ht="12" customHeight="1">
      <c r="D360" s="83"/>
    </row>
    <row r="361" ht="12" customHeight="1">
      <c r="D361" s="83"/>
    </row>
    <row r="362" ht="12" customHeight="1">
      <c r="D362" s="83"/>
    </row>
    <row r="363" ht="12" customHeight="1">
      <c r="D363" s="83"/>
    </row>
    <row r="364" ht="12" customHeight="1">
      <c r="D364" s="83"/>
    </row>
    <row r="365" ht="12" customHeight="1">
      <c r="D365" s="83"/>
    </row>
    <row r="366" ht="12" customHeight="1">
      <c r="D366" s="83"/>
    </row>
    <row r="367" ht="12" customHeight="1">
      <c r="D367" s="83"/>
    </row>
    <row r="368" ht="12" customHeight="1">
      <c r="D368" s="83"/>
    </row>
    <row r="369" ht="12" customHeight="1">
      <c r="D369" s="83"/>
    </row>
    <row r="370" ht="12" customHeight="1">
      <c r="D370" s="83"/>
    </row>
    <row r="371" ht="12" customHeight="1">
      <c r="D371" s="83"/>
    </row>
    <row r="372" ht="12" customHeight="1">
      <c r="D372" s="83"/>
    </row>
    <row r="373" ht="12" customHeight="1">
      <c r="D373" s="83"/>
    </row>
    <row r="374" ht="12" customHeight="1">
      <c r="D374" s="83"/>
    </row>
    <row r="375" ht="12" customHeight="1">
      <c r="D375" s="83"/>
    </row>
    <row r="376" ht="12" customHeight="1">
      <c r="D376" s="83"/>
    </row>
    <row r="377" ht="12" customHeight="1">
      <c r="D377" s="83"/>
    </row>
    <row r="378" ht="12" customHeight="1">
      <c r="D378" s="83"/>
    </row>
    <row r="379" ht="12" customHeight="1">
      <c r="D379" s="83"/>
    </row>
    <row r="380" ht="12" customHeight="1">
      <c r="D380" s="83"/>
    </row>
    <row r="381" ht="12" customHeight="1">
      <c r="D381" s="83"/>
    </row>
    <row r="382" ht="12" customHeight="1">
      <c r="D382" s="83"/>
    </row>
    <row r="383" ht="12" customHeight="1">
      <c r="D383" s="83"/>
    </row>
    <row r="384" ht="12" customHeight="1">
      <c r="D384" s="83"/>
    </row>
    <row r="385" ht="12" customHeight="1">
      <c r="D385" s="83"/>
    </row>
    <row r="386" ht="12" customHeight="1">
      <c r="D386" s="83"/>
    </row>
    <row r="387" ht="12" customHeight="1">
      <c r="D387" s="83"/>
    </row>
    <row r="388" ht="12" customHeight="1">
      <c r="D388" s="83"/>
    </row>
    <row r="389" ht="12" customHeight="1">
      <c r="D389" s="83"/>
    </row>
    <row r="390" ht="12" customHeight="1">
      <c r="D390" s="83"/>
    </row>
    <row r="391" ht="12" customHeight="1">
      <c r="D391" s="83"/>
    </row>
    <row r="392" ht="12" customHeight="1">
      <c r="D392" s="83"/>
    </row>
    <row r="393" ht="12" customHeight="1">
      <c r="D393" s="83"/>
    </row>
    <row r="394" ht="12" customHeight="1">
      <c r="D394" s="83"/>
    </row>
    <row r="395" ht="12" customHeight="1">
      <c r="D395" s="83"/>
    </row>
    <row r="396" ht="12" customHeight="1">
      <c r="D396" s="83"/>
    </row>
    <row r="397" ht="12" customHeight="1">
      <c r="D397" s="83"/>
    </row>
    <row r="398" ht="12" customHeight="1">
      <c r="D398" s="83"/>
    </row>
    <row r="399" ht="12" customHeight="1">
      <c r="D399" s="83"/>
    </row>
    <row r="400" ht="12" customHeight="1">
      <c r="D400" s="83"/>
    </row>
    <row r="401" ht="12" customHeight="1">
      <c r="D401" s="83"/>
    </row>
    <row r="402" ht="12" customHeight="1">
      <c r="D402" s="83"/>
    </row>
    <row r="403" ht="12" customHeight="1">
      <c r="D403" s="83"/>
    </row>
    <row r="404" ht="12" customHeight="1">
      <c r="D404" s="83"/>
    </row>
    <row r="405" ht="12" customHeight="1">
      <c r="D405" s="83"/>
    </row>
    <row r="406" ht="12" customHeight="1">
      <c r="D406" s="83"/>
    </row>
    <row r="407" ht="12" customHeight="1">
      <c r="D407" s="83"/>
    </row>
    <row r="408" ht="12" customHeight="1">
      <c r="D408" s="83"/>
    </row>
    <row r="409" ht="12" customHeight="1">
      <c r="D409" s="83"/>
    </row>
    <row r="410" ht="12" customHeight="1">
      <c r="D410" s="83"/>
    </row>
    <row r="411" ht="12" customHeight="1">
      <c r="D411" s="83"/>
    </row>
    <row r="412" ht="12" customHeight="1">
      <c r="D412" s="83"/>
    </row>
    <row r="413" ht="12" customHeight="1">
      <c r="D413" s="83"/>
    </row>
    <row r="414" ht="12" customHeight="1">
      <c r="D414" s="83"/>
    </row>
    <row r="415" ht="12" customHeight="1">
      <c r="D415" s="83"/>
    </row>
    <row r="416" ht="12" customHeight="1">
      <c r="D416" s="83"/>
    </row>
    <row r="417" ht="12" customHeight="1">
      <c r="D417" s="83"/>
    </row>
    <row r="418" ht="12" customHeight="1">
      <c r="D418" s="83"/>
    </row>
    <row r="419" ht="12" customHeight="1">
      <c r="D419" s="83"/>
    </row>
    <row r="420" ht="12" customHeight="1">
      <c r="D420" s="83"/>
    </row>
    <row r="421" ht="12" customHeight="1">
      <c r="D421" s="83"/>
    </row>
    <row r="422" ht="12" customHeight="1">
      <c r="D422" s="83"/>
    </row>
    <row r="423" ht="12" customHeight="1">
      <c r="D423" s="83"/>
    </row>
    <row r="424" ht="12" customHeight="1">
      <c r="D424" s="83"/>
    </row>
    <row r="425" ht="12" customHeight="1">
      <c r="D425" s="83"/>
    </row>
    <row r="426" ht="12" customHeight="1">
      <c r="D426" s="83"/>
    </row>
    <row r="427" ht="12" customHeight="1">
      <c r="D427" s="83"/>
    </row>
    <row r="428" ht="12" customHeight="1">
      <c r="D428" s="83"/>
    </row>
    <row r="429" ht="12" customHeight="1">
      <c r="D429" s="8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2017-04-24T20:33:35Z</cp:lastPrinted>
  <dcterms:created xsi:type="dcterms:W3CDTF">1997-11-12T11:42:35Z</dcterms:created>
  <dcterms:modified xsi:type="dcterms:W3CDTF">2017-06-28T12:54:32Z</dcterms:modified>
  <cp:category/>
  <cp:version/>
  <cp:contentType/>
  <cp:contentStatus/>
</cp:coreProperties>
</file>