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600" windowWidth="21720" windowHeight="11910" activeTab="0"/>
  </bookViews>
  <sheets>
    <sheet name="List1" sheetId="1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<sst xmlns="http://schemas.openxmlformats.org/spreadsheetml/2006/main" count="58" uniqueCount="43">
  <si>
    <t xml:space="preserve">Položkový rozpočet </t>
  </si>
  <si>
    <t>S:</t>
  </si>
  <si>
    <t>O:</t>
  </si>
  <si>
    <r>
      <t xml:space="preserve">Stavební práce: </t>
    </r>
    <r>
      <rPr>
        <b/>
        <u val="single"/>
        <sz val="10"/>
        <rFont val="Arial"/>
        <family val="2"/>
      </rPr>
      <t>Sportovní podlaha dřevěná</t>
    </r>
  </si>
  <si>
    <t>R:</t>
  </si>
  <si>
    <t>Sportovní podlaha - dřevěná nášlapná dubová vrstva 4x lakovaná sportovními laky PU</t>
  </si>
  <si>
    <t>P.č.</t>
  </si>
  <si>
    <t>Název položky</t>
  </si>
  <si>
    <t>MJ</t>
  </si>
  <si>
    <t>množství</t>
  </si>
  <si>
    <t>cena / MJ</t>
  </si>
  <si>
    <t>celkem</t>
  </si>
  <si>
    <t>m2</t>
  </si>
  <si>
    <t>odvoz vybouraných hmot na skládku</t>
  </si>
  <si>
    <t>Nášlapná vrstva + povrchová úprava lakováním 4x vrstva laku</t>
  </si>
  <si>
    <t>bm</t>
  </si>
  <si>
    <t>Díl:</t>
  </si>
  <si>
    <t>Konstrukce truhlářské</t>
  </si>
  <si>
    <t>Konstrukce zámečnické</t>
  </si>
  <si>
    <t>Ostatní</t>
  </si>
  <si>
    <t>spojovací materiál</t>
  </si>
  <si>
    <t xml:space="preserve">Celkem za objekt bez DPH </t>
  </si>
  <si>
    <t>DPH 21%</t>
  </si>
  <si>
    <t>Celkem za objekt s DPH</t>
  </si>
  <si>
    <t>Tělocvična GYMNÁZIUM MIKULÁŠE KOPERNÍKA</t>
  </si>
  <si>
    <t>Demontáže + dočištění</t>
  </si>
  <si>
    <t>dočištění podlahy - zbavení starého spojovacího materiálu ze záklopu</t>
  </si>
  <si>
    <t>sbití stávajícího záklopu se stávajícím roštem - po demontážích</t>
  </si>
  <si>
    <t>celoplošný záklop z desky OSB 4PD tl. 12mm sbitá s podlahou</t>
  </si>
  <si>
    <t xml:space="preserve">podlahová lišta </t>
  </si>
  <si>
    <t>přechodové lišty do dveří</t>
  </si>
  <si>
    <t>Vedlejší rozpočtové náklady - přesuny hmot, dopravy materiálu, finální úklid dotčených prostor při realizaci</t>
  </si>
  <si>
    <t>demontáže stávající podlahy, včetně krytů topení</t>
  </si>
  <si>
    <t>Lajnování - tenis, basketbal, volejbal, 2x badminton florbalové brankoviště, zkrácená házená</t>
  </si>
  <si>
    <t>barevné řešení - viz výkres</t>
  </si>
  <si>
    <t>ks</t>
  </si>
  <si>
    <t>Sportovní vybavení</t>
  </si>
  <si>
    <t>D+M basketbalových sklopných košů ke stěně s vysazením do 5,25m</t>
  </si>
  <si>
    <t>logo investora ve středovém kruhu (viz projekt)</t>
  </si>
  <si>
    <t>nášlapná vrsva - dubová vrstva (dubová mozaika - třídění 1. jakost, anglický vzor, dílec tloušťka 8mm, šířka 22,8 mm, délka 160 mm, celoplošně lepená MS polymerovým lepidlem</t>
  </si>
  <si>
    <t>Povrchová úprava broušením, tmelením, lakováním 1xZáklad+3x vrchní lak sportovní PU dvousložkový na vodní bázi, parametry dle ČSN EN 14904</t>
  </si>
  <si>
    <t>D+M nových krycích vík na kůly včetně železných pouzder osazení. Víčko z materiálu dub</t>
  </si>
  <si>
    <t>kus</t>
  </si>
</sst>
</file>

<file path=xl/styles.xml><?xml version="1.0" encoding="utf-8"?>
<styleSheet xmlns="http://schemas.openxmlformats.org/spreadsheetml/2006/main">
  <numFmts count="1">
    <numFmt numFmtId="164" formatCode="#,##0.000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 CE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double"/>
    </border>
    <border>
      <left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49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3" fillId="2" borderId="4" xfId="0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4" fontId="3" fillId="2" borderId="10" xfId="0" applyNumberFormat="1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shrinkToFit="1"/>
    </xf>
    <xf numFmtId="164" fontId="5" fillId="0" borderId="12" xfId="0" applyNumberFormat="1" applyFont="1" applyBorder="1" applyAlignment="1">
      <alignment horizontal="right" vertical="center"/>
    </xf>
    <xf numFmtId="4" fontId="5" fillId="3" borderId="12" xfId="0" applyNumberFormat="1" applyFont="1" applyFill="1" applyBorder="1" applyAlignment="1" applyProtection="1">
      <alignment horizontal="right" vertical="center"/>
      <protection locked="0"/>
    </xf>
    <xf numFmtId="4" fontId="5" fillId="4" borderId="14" xfId="0" applyNumberFormat="1" applyFont="1" applyFill="1" applyBorder="1" applyAlignment="1">
      <alignment horizontal="right" vertical="center"/>
    </xf>
    <xf numFmtId="164" fontId="5" fillId="4" borderId="12" xfId="0" applyNumberFormat="1" applyFont="1" applyFill="1" applyBorder="1" applyAlignment="1">
      <alignment horizontal="right" vertical="center"/>
    </xf>
    <xf numFmtId="4" fontId="5" fillId="0" borderId="14" xfId="0" applyNumberFormat="1" applyFont="1" applyBorder="1" applyAlignment="1">
      <alignment horizontal="right" vertical="center"/>
    </xf>
    <xf numFmtId="0" fontId="5" fillId="4" borderId="12" xfId="0" applyNumberFormat="1" applyFont="1" applyFill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center" vertical="center" wrapText="1" shrinkToFit="1"/>
    </xf>
    <xf numFmtId="164" fontId="5" fillId="0" borderId="12" xfId="0" applyNumberFormat="1" applyFont="1" applyBorder="1" applyAlignment="1">
      <alignment vertical="center"/>
    </xf>
    <xf numFmtId="4" fontId="5" fillId="3" borderId="12" xfId="0" applyNumberFormat="1" applyFont="1" applyFill="1" applyBorder="1" applyAlignment="1" applyProtection="1">
      <alignment vertical="center"/>
      <protection locked="0"/>
    </xf>
    <xf numFmtId="4" fontId="5" fillId="0" borderId="14" xfId="0" applyNumberFormat="1" applyFont="1" applyBorder="1" applyAlignment="1">
      <alignment vertical="center"/>
    </xf>
    <xf numFmtId="164" fontId="5" fillId="4" borderId="12" xfId="0" applyNumberFormat="1" applyFont="1" applyFill="1" applyBorder="1" applyAlignment="1">
      <alignment vertical="center"/>
    </xf>
    <xf numFmtId="164" fontId="3" fillId="2" borderId="5" xfId="0" applyNumberFormat="1" applyFont="1" applyFill="1" applyBorder="1" applyAlignment="1">
      <alignment vertical="center"/>
    </xf>
    <xf numFmtId="4" fontId="3" fillId="2" borderId="9" xfId="0" applyNumberFormat="1" applyFont="1" applyFill="1" applyBorder="1" applyAlignment="1">
      <alignment vertical="center"/>
    </xf>
    <xf numFmtId="0" fontId="3" fillId="2" borderId="5" xfId="0" applyNumberFormat="1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shrinkToFit="1"/>
    </xf>
    <xf numFmtId="4" fontId="5" fillId="3" borderId="15" xfId="0" applyNumberFormat="1" applyFont="1" applyFill="1" applyBorder="1" applyAlignment="1" applyProtection="1">
      <alignment horizontal="right" vertical="center"/>
      <protection locked="0"/>
    </xf>
    <xf numFmtId="0" fontId="5" fillId="0" borderId="16" xfId="0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shrinkToFit="1"/>
    </xf>
    <xf numFmtId="164" fontId="5" fillId="0" borderId="17" xfId="0" applyNumberFormat="1" applyFont="1" applyBorder="1" applyAlignment="1">
      <alignment horizontal="right" vertical="center"/>
    </xf>
    <xf numFmtId="4" fontId="5" fillId="3" borderId="17" xfId="0" applyNumberFormat="1" applyFont="1" applyFill="1" applyBorder="1" applyAlignment="1" applyProtection="1">
      <alignment horizontal="right" vertical="center"/>
      <protection locked="0"/>
    </xf>
    <xf numFmtId="4" fontId="5" fillId="0" borderId="19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3" fillId="4" borderId="0" xfId="0" applyFont="1" applyFill="1" applyBorder="1" applyAlignment="1">
      <alignment vertical="center"/>
    </xf>
    <xf numFmtId="0" fontId="3" fillId="2" borderId="4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9" fontId="3" fillId="0" borderId="20" xfId="0" applyNumberFormat="1" applyFont="1" applyBorder="1" applyAlignment="1">
      <alignment wrapText="1"/>
    </xf>
    <xf numFmtId="49" fontId="3" fillId="0" borderId="20" xfId="0" applyNumberFormat="1" applyFont="1" applyBorder="1"/>
    <xf numFmtId="49" fontId="3" fillId="0" borderId="21" xfId="0" applyNumberFormat="1" applyFont="1" applyBorder="1"/>
    <xf numFmtId="49" fontId="1" fillId="0" borderId="22" xfId="0" applyNumberFormat="1" applyFont="1" applyBorder="1" applyAlignment="1">
      <alignment wrapText="1"/>
    </xf>
    <xf numFmtId="49" fontId="0" fillId="0" borderId="22" xfId="0" applyNumberFormat="1" applyBorder="1"/>
    <xf numFmtId="49" fontId="0" fillId="0" borderId="23" xfId="0" applyNumberFormat="1" applyBorder="1"/>
    <xf numFmtId="49" fontId="1" fillId="0" borderId="24" xfId="0" applyNumberFormat="1" applyFont="1" applyBorder="1" applyAlignment="1">
      <alignment wrapText="1"/>
    </xf>
    <xf numFmtId="49" fontId="0" fillId="0" borderId="24" xfId="0" applyNumberFormat="1" applyBorder="1"/>
    <xf numFmtId="49" fontId="0" fillId="0" borderId="25" xfId="0" applyNumberForma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110" zoomScaleNormal="110" workbookViewId="0" topLeftCell="A1">
      <selection activeCell="F26" sqref="F26"/>
    </sheetView>
  </sheetViews>
  <sheetFormatPr defaultColWidth="9.140625" defaultRowHeight="15"/>
  <cols>
    <col min="1" max="1" width="4.57421875" style="0" customWidth="1"/>
    <col min="2" max="2" width="36.7109375" style="0" bestFit="1" customWidth="1"/>
    <col min="3" max="3" width="5.7109375" style="0" customWidth="1"/>
    <col min="4" max="4" width="9.57421875" style="0" bestFit="1" customWidth="1"/>
    <col min="5" max="5" width="10.00390625" style="0" bestFit="1" customWidth="1"/>
    <col min="6" max="6" width="12.7109375" style="0" bestFit="1" customWidth="1"/>
  </cols>
  <sheetData>
    <row r="1" spans="1:6" ht="16.5" thickBot="1">
      <c r="A1" s="45" t="s">
        <v>0</v>
      </c>
      <c r="B1" s="46"/>
      <c r="C1" s="45"/>
      <c r="D1" s="45"/>
      <c r="E1" s="45"/>
      <c r="F1" s="45"/>
    </row>
    <row r="2" spans="1:6" ht="15.75" thickTop="1">
      <c r="A2" s="1" t="s">
        <v>1</v>
      </c>
      <c r="B2" s="47" t="s">
        <v>24</v>
      </c>
      <c r="C2" s="48"/>
      <c r="D2" s="48"/>
      <c r="E2" s="48"/>
      <c r="F2" s="49"/>
    </row>
    <row r="3" spans="1:6" ht="15">
      <c r="A3" s="2" t="s">
        <v>2</v>
      </c>
      <c r="B3" s="50" t="s">
        <v>3</v>
      </c>
      <c r="C3" s="51"/>
      <c r="D3" s="51"/>
      <c r="E3" s="51"/>
      <c r="F3" s="52"/>
    </row>
    <row r="4" spans="1:6" ht="15.75" thickBot="1">
      <c r="A4" s="3" t="s">
        <v>4</v>
      </c>
      <c r="B4" s="53" t="s">
        <v>5</v>
      </c>
      <c r="C4" s="54"/>
      <c r="D4" s="54"/>
      <c r="E4" s="54"/>
      <c r="F4" s="55"/>
    </row>
    <row r="5" spans="2:3" ht="16.5" thickBot="1" thickTop="1">
      <c r="B5" s="4"/>
      <c r="C5" s="5"/>
    </row>
    <row r="6" spans="1:6" ht="15.75" thickBot="1">
      <c r="A6" s="6" t="s">
        <v>6</v>
      </c>
      <c r="B6" s="7" t="s">
        <v>7</v>
      </c>
      <c r="C6" s="8" t="s">
        <v>8</v>
      </c>
      <c r="D6" s="9" t="s">
        <v>9</v>
      </c>
      <c r="E6" s="9" t="s">
        <v>10</v>
      </c>
      <c r="F6" s="10" t="s">
        <v>11</v>
      </c>
    </row>
    <row r="7" spans="1:6" ht="15.75" thickBot="1">
      <c r="A7" s="11"/>
      <c r="B7" s="7" t="s">
        <v>25</v>
      </c>
      <c r="C7" s="12"/>
      <c r="D7" s="9"/>
      <c r="E7" s="13"/>
      <c r="F7" s="14">
        <f>SUM(F8:F10)</f>
        <v>0</v>
      </c>
    </row>
    <row r="8" spans="1:6" ht="15">
      <c r="A8" s="15">
        <v>1</v>
      </c>
      <c r="B8" s="16" t="s">
        <v>32</v>
      </c>
      <c r="C8" s="17" t="s">
        <v>12</v>
      </c>
      <c r="D8" s="18">
        <v>575.82</v>
      </c>
      <c r="E8" s="19">
        <v>0</v>
      </c>
      <c r="F8" s="20">
        <f>D8*E8</f>
        <v>0</v>
      </c>
    </row>
    <row r="9" spans="1:6" ht="22.5">
      <c r="A9" s="15">
        <v>2</v>
      </c>
      <c r="B9" s="16" t="s">
        <v>26</v>
      </c>
      <c r="C9" s="17" t="s">
        <v>12</v>
      </c>
      <c r="D9" s="21">
        <v>575.82</v>
      </c>
      <c r="E9" s="19">
        <v>0</v>
      </c>
      <c r="F9" s="22">
        <f>D9*E9</f>
        <v>0</v>
      </c>
    </row>
    <row r="10" spans="1:6" ht="15.75" thickBot="1">
      <c r="A10" s="15">
        <v>3</v>
      </c>
      <c r="B10" s="16" t="s">
        <v>13</v>
      </c>
      <c r="C10" s="17" t="s">
        <v>12</v>
      </c>
      <c r="D10" s="21">
        <v>575.82</v>
      </c>
      <c r="E10" s="19">
        <v>0</v>
      </c>
      <c r="F10" s="22">
        <f>D10*E10</f>
        <v>0</v>
      </c>
    </row>
    <row r="11" spans="1:6" ht="26.25" thickBot="1">
      <c r="A11" s="11"/>
      <c r="B11" s="7" t="s">
        <v>14</v>
      </c>
      <c r="C11" s="12"/>
      <c r="D11" s="9"/>
      <c r="E11" s="13"/>
      <c r="F11" s="14">
        <f>SUM(F12:F17)</f>
        <v>0</v>
      </c>
    </row>
    <row r="12" spans="1:6" ht="22.5">
      <c r="A12" s="15">
        <v>4</v>
      </c>
      <c r="B12" s="23" t="s">
        <v>27</v>
      </c>
      <c r="C12" s="24" t="s">
        <v>12</v>
      </c>
      <c r="D12" s="25">
        <v>575.82</v>
      </c>
      <c r="E12" s="26">
        <v>0</v>
      </c>
      <c r="F12" s="27">
        <f>D12*E12</f>
        <v>0</v>
      </c>
    </row>
    <row r="13" spans="1:6" ht="22.5">
      <c r="A13" s="15">
        <v>5</v>
      </c>
      <c r="B13" s="23" t="s">
        <v>28</v>
      </c>
      <c r="C13" s="24" t="s">
        <v>12</v>
      </c>
      <c r="D13" s="25">
        <v>575.82</v>
      </c>
      <c r="E13" s="26">
        <v>0</v>
      </c>
      <c r="F13" s="27">
        <f aca="true" t="shared" si="0" ref="F13:F17">D13*E13</f>
        <v>0</v>
      </c>
    </row>
    <row r="14" spans="1:6" ht="45">
      <c r="A14" s="15">
        <v>6</v>
      </c>
      <c r="B14" s="23" t="s">
        <v>39</v>
      </c>
      <c r="C14" s="24" t="s">
        <v>12</v>
      </c>
      <c r="D14" s="25">
        <v>575.82</v>
      </c>
      <c r="E14" s="26">
        <v>0</v>
      </c>
      <c r="F14" s="27">
        <f t="shared" si="0"/>
        <v>0</v>
      </c>
    </row>
    <row r="15" spans="1:6" ht="45">
      <c r="A15" s="15">
        <v>7</v>
      </c>
      <c r="B15" s="16" t="s">
        <v>40</v>
      </c>
      <c r="C15" s="24" t="s">
        <v>12</v>
      </c>
      <c r="D15" s="25">
        <v>575.82</v>
      </c>
      <c r="E15" s="26">
        <v>0</v>
      </c>
      <c r="F15" s="27">
        <f t="shared" si="0"/>
        <v>0</v>
      </c>
    </row>
    <row r="16" spans="1:6" ht="15">
      <c r="A16" s="15">
        <v>8</v>
      </c>
      <c r="B16" s="23" t="s">
        <v>34</v>
      </c>
      <c r="C16" s="24" t="s">
        <v>12</v>
      </c>
      <c r="D16" s="25">
        <v>115.3</v>
      </c>
      <c r="E16" s="26">
        <v>0</v>
      </c>
      <c r="F16" s="27">
        <f t="shared" si="0"/>
        <v>0</v>
      </c>
    </row>
    <row r="17" spans="1:6" ht="23.25" thickBot="1">
      <c r="A17" s="15">
        <v>9</v>
      </c>
      <c r="B17" s="16" t="s">
        <v>33</v>
      </c>
      <c r="C17" s="17" t="s">
        <v>15</v>
      </c>
      <c r="D17" s="28">
        <v>896</v>
      </c>
      <c r="E17" s="26">
        <v>0</v>
      </c>
      <c r="F17" s="27">
        <f t="shared" si="0"/>
        <v>0</v>
      </c>
    </row>
    <row r="18" spans="1:6" ht="15.75" thickBot="1">
      <c r="A18" s="11" t="s">
        <v>16</v>
      </c>
      <c r="B18" s="7" t="s">
        <v>17</v>
      </c>
      <c r="C18" s="12"/>
      <c r="D18" s="29"/>
      <c r="E18" s="30"/>
      <c r="F18" s="14">
        <f>SUM(F19:F19)</f>
        <v>0</v>
      </c>
    </row>
    <row r="19" spans="1:6" ht="15.75" thickBot="1">
      <c r="A19" s="15">
        <v>10</v>
      </c>
      <c r="B19" s="16" t="s">
        <v>29</v>
      </c>
      <c r="C19" s="17" t="s">
        <v>15</v>
      </c>
      <c r="D19" s="18">
        <v>170</v>
      </c>
      <c r="E19" s="19">
        <v>0</v>
      </c>
      <c r="F19" s="22">
        <f>D19*E19</f>
        <v>0</v>
      </c>
    </row>
    <row r="20" spans="1:6" ht="15.75" thickBot="1">
      <c r="A20" s="11" t="s">
        <v>16</v>
      </c>
      <c r="B20" s="31" t="s">
        <v>18</v>
      </c>
      <c r="C20" s="32"/>
      <c r="D20" s="29"/>
      <c r="E20" s="30"/>
      <c r="F20" s="14">
        <f>F21</f>
        <v>0</v>
      </c>
    </row>
    <row r="21" spans="1:6" ht="15.75" thickBot="1">
      <c r="A21" s="15">
        <v>11</v>
      </c>
      <c r="B21" s="16" t="s">
        <v>30</v>
      </c>
      <c r="C21" s="17" t="s">
        <v>35</v>
      </c>
      <c r="D21" s="18">
        <v>3</v>
      </c>
      <c r="E21" s="33">
        <v>0</v>
      </c>
      <c r="F21" s="22">
        <f>D21*E21</f>
        <v>0</v>
      </c>
    </row>
    <row r="22" spans="1:6" ht="15.75" thickBot="1">
      <c r="A22" s="11" t="s">
        <v>16</v>
      </c>
      <c r="B22" s="31" t="s">
        <v>36</v>
      </c>
      <c r="C22" s="32"/>
      <c r="D22" s="29"/>
      <c r="E22" s="30"/>
      <c r="F22" s="14">
        <f>SUM(F23:F24)</f>
        <v>0</v>
      </c>
    </row>
    <row r="23" spans="1:6" ht="22.5">
      <c r="A23" s="15">
        <v>12</v>
      </c>
      <c r="B23" s="16" t="s">
        <v>37</v>
      </c>
      <c r="C23" s="17" t="s">
        <v>35</v>
      </c>
      <c r="D23" s="18">
        <v>2</v>
      </c>
      <c r="E23" s="33">
        <v>0</v>
      </c>
      <c r="F23" s="22">
        <f>D23*E23</f>
        <v>0</v>
      </c>
    </row>
    <row r="24" spans="1:6" ht="23.25" thickBot="1">
      <c r="A24" s="15">
        <v>13</v>
      </c>
      <c r="B24" s="16" t="s">
        <v>41</v>
      </c>
      <c r="C24" s="17" t="s">
        <v>35</v>
      </c>
      <c r="D24" s="28">
        <v>8</v>
      </c>
      <c r="E24" s="26">
        <v>0</v>
      </c>
      <c r="F24" s="27">
        <f aca="true" t="shared" si="1" ref="F24">D24*E24</f>
        <v>0</v>
      </c>
    </row>
    <row r="25" spans="1:6" ht="15.75" thickBot="1">
      <c r="A25" s="11" t="s">
        <v>16</v>
      </c>
      <c r="B25" s="31" t="s">
        <v>19</v>
      </c>
      <c r="C25" s="32"/>
      <c r="D25" s="29"/>
      <c r="E25" s="30"/>
      <c r="F25" s="14">
        <f>SUM(F26:F28)</f>
        <v>0</v>
      </c>
    </row>
    <row r="26" spans="1:6" ht="15">
      <c r="A26" s="15">
        <v>14</v>
      </c>
      <c r="B26" s="16" t="s">
        <v>20</v>
      </c>
      <c r="C26" s="17" t="s">
        <v>12</v>
      </c>
      <c r="D26" s="18">
        <v>575.82</v>
      </c>
      <c r="E26" s="19">
        <v>0</v>
      </c>
      <c r="F26" s="22">
        <f>D26*E26</f>
        <v>0</v>
      </c>
    </row>
    <row r="27" spans="1:6" ht="15">
      <c r="A27" s="15">
        <v>15</v>
      </c>
      <c r="B27" s="16" t="s">
        <v>38</v>
      </c>
      <c r="C27" s="24" t="s">
        <v>42</v>
      </c>
      <c r="D27" s="25">
        <v>1</v>
      </c>
      <c r="E27" s="26">
        <v>0</v>
      </c>
      <c r="F27" s="27">
        <f aca="true" t="shared" si="2" ref="F27">D27*E27</f>
        <v>0</v>
      </c>
    </row>
    <row r="28" spans="1:6" ht="38.25" customHeight="1" thickBot="1">
      <c r="A28" s="34">
        <v>16</v>
      </c>
      <c r="B28" s="35" t="s">
        <v>31</v>
      </c>
      <c r="C28" s="36" t="s">
        <v>12</v>
      </c>
      <c r="D28" s="37">
        <v>575.82</v>
      </c>
      <c r="E28" s="38">
        <v>0</v>
      </c>
      <c r="F28" s="39">
        <f>D28*E28</f>
        <v>0</v>
      </c>
    </row>
    <row r="29" spans="1:6" ht="15.75" thickBot="1">
      <c r="A29" s="40"/>
      <c r="B29" s="41"/>
      <c r="C29" s="42"/>
      <c r="D29" s="40"/>
      <c r="E29" s="40"/>
      <c r="F29" s="40"/>
    </row>
    <row r="30" spans="1:6" ht="15.75" thickBot="1">
      <c r="A30" s="43"/>
      <c r="B30" s="44" t="s">
        <v>21</v>
      </c>
      <c r="C30" s="32"/>
      <c r="D30" s="29"/>
      <c r="E30" s="30"/>
      <c r="F30" s="14">
        <f>F25+F20+F18+F11+F7</f>
        <v>0</v>
      </c>
    </row>
    <row r="31" spans="1:6" ht="15.75" thickBot="1">
      <c r="A31" s="40"/>
      <c r="B31" s="44" t="s">
        <v>22</v>
      </c>
      <c r="C31" s="32"/>
      <c r="D31" s="29"/>
      <c r="E31" s="30"/>
      <c r="F31" s="14">
        <f>F30*0.21</f>
        <v>0</v>
      </c>
    </row>
    <row r="32" spans="1:6" ht="15.75" thickBot="1">
      <c r="A32" s="40"/>
      <c r="B32" s="44" t="s">
        <v>23</v>
      </c>
      <c r="C32" s="32"/>
      <c r="D32" s="29"/>
      <c r="E32" s="30"/>
      <c r="F32" s="14">
        <f>F30+F31</f>
        <v>0</v>
      </c>
    </row>
  </sheetData>
  <mergeCells count="4">
    <mergeCell ref="A1:F1"/>
    <mergeCell ref="B2:F2"/>
    <mergeCell ref="B3:F3"/>
    <mergeCell ref="B4:F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František Zmek</dc:creator>
  <cp:keywords/>
  <dc:description/>
  <cp:lastModifiedBy>Your User Name</cp:lastModifiedBy>
  <dcterms:created xsi:type="dcterms:W3CDTF">2017-01-06T09:02:25Z</dcterms:created>
  <dcterms:modified xsi:type="dcterms:W3CDTF">2017-05-17T08:50:13Z</dcterms:modified>
  <cp:category/>
  <cp:version/>
  <cp:contentType/>
  <cp:contentStatus/>
</cp:coreProperties>
</file>