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0730" windowHeight="11760" tabRatio="935" firstSheet="2" activeTab="2"/>
  </bookViews>
  <sheets>
    <sheet name="4. SC+ LL SW (HW_A)" sheetId="3" state="hidden" r:id="rId1"/>
    <sheet name="5. SC+ LL VGA (HW_A)" sheetId="5" state="hidden" r:id="rId2"/>
    <sheet name="Nábytek" sheetId="20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0"/>
  <c r="G34" l="1"/>
  <c r="H34" s="1"/>
  <c r="G32"/>
  <c r="H32" s="1"/>
  <c r="G33"/>
  <c r="H33" s="1"/>
  <c r="G28"/>
  <c r="H28" s="1"/>
  <c r="G29"/>
  <c r="H29"/>
  <c r="G30"/>
  <c r="H30" s="1"/>
  <c r="G31"/>
  <c r="H31" s="1"/>
  <c r="G21"/>
  <c r="H21" s="1"/>
  <c r="G22"/>
  <c r="H22" s="1"/>
  <c r="G23"/>
  <c r="H23" s="1"/>
  <c r="G24"/>
  <c r="H24" s="1"/>
  <c r="G25"/>
  <c r="H25" s="1"/>
  <c r="G26"/>
  <c r="H26" s="1"/>
  <c r="G27"/>
  <c r="H27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G2"/>
  <c r="H2" s="1"/>
  <c r="H35" l="1"/>
  <c r="H28" i="5"/>
  <c r="J28" s="1"/>
  <c r="H27"/>
  <c r="J27"/>
  <c r="H23" i="3"/>
  <c r="J23" s="1"/>
  <c r="H22"/>
  <c r="J22"/>
  <c r="J15"/>
  <c r="J15" i="5"/>
  <c r="J6" i="3"/>
  <c r="J11" i="5"/>
  <c r="J11" i="3"/>
  <c r="J12"/>
  <c r="J7" i="5"/>
  <c r="J6"/>
  <c r="J21" i="3"/>
  <c r="J26" i="5"/>
  <c r="J7" i="3"/>
  <c r="J25" i="5"/>
  <c r="J24"/>
  <c r="J23"/>
  <c r="J22"/>
  <c r="J21"/>
  <c r="J20"/>
  <c r="J19"/>
  <c r="J18"/>
  <c r="J17"/>
  <c r="J16"/>
  <c r="J14"/>
  <c r="J13"/>
  <c r="J12"/>
  <c r="J5"/>
  <c r="H9" s="1"/>
  <c r="J9" s="1"/>
  <c r="J4"/>
  <c r="J20" i="3"/>
  <c r="J19"/>
  <c r="J18"/>
  <c r="J17"/>
  <c r="J16"/>
  <c r="J14"/>
  <c r="J13"/>
  <c r="J5"/>
  <c r="J4"/>
  <c r="H9" s="1"/>
  <c r="J9" s="1"/>
  <c r="H8" i="5" l="1"/>
  <c r="J8" s="1"/>
  <c r="H8" i="3"/>
  <c r="J8" s="1"/>
  <c r="H10"/>
  <c r="J10" s="1"/>
  <c r="H10" i="5"/>
  <c r="J10" s="1"/>
  <c r="J29" l="1"/>
  <c r="J24" i="3"/>
</calcChain>
</file>

<file path=xl/sharedStrings.xml><?xml version="1.0" encoding="utf-8"?>
<sst xmlns="http://schemas.openxmlformats.org/spreadsheetml/2006/main" count="252" uniqueCount="150">
  <si>
    <t>foto</t>
  </si>
  <si>
    <t>kód výrobku</t>
  </si>
  <si>
    <t>výrobce</t>
  </si>
  <si>
    <t>název</t>
  </si>
  <si>
    <t>popis</t>
  </si>
  <si>
    <t>Kč/ks_bez DPH</t>
  </si>
  <si>
    <t>počet ks</t>
  </si>
  <si>
    <t>cena celkem / Kč bez DPH</t>
  </si>
  <si>
    <r>
      <t xml:space="preserve">Robotel LL - SmartClass+ SW </t>
    </r>
    <r>
      <rPr>
        <sz val="10"/>
        <rFont val="Arial CE"/>
        <charset val="238"/>
      </rPr>
      <t>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</si>
  <si>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</t>
    </r>
    <r>
      <rPr>
        <sz val="10"/>
        <rFont val="Arial CE"/>
        <family val="2"/>
        <charset val="238"/>
      </rPr>
      <t>.</t>
    </r>
  </si>
  <si>
    <t>ROBSC+LAD-KVM</t>
  </si>
  <si>
    <t>Robotel</t>
  </si>
  <si>
    <t>SC+ LAD-KVM</t>
  </si>
  <si>
    <t>Ovládací SW pro organizaci aktivit v laboratoři. Monitoring jednotlivých stanic, propojování připojených audio signálů (interkom) a přepínání signálů pro video, klávesnice i myš (KVM). Organizace třídy, databáze pro zasedací pořádek. Režimy  prezentace, monitoring a podpora studentů při cvičení, párování a práce až v 5 skupinách, cvičení, testování. Ovládání lokálního CD/DVD přehrávače v PC. Součástí je softwarový KVM přepínač PC stanic (pokud jsou součástí učebny): sdílení a monitoring, vypnutí signálu studentských monitorů, adresné posílání textových zpráv; záznam připojeného audio kanálu (zvolený student; studentský pár; skupina).</t>
  </si>
  <si>
    <t>ROBSC+MAD-CMM1-32</t>
  </si>
  <si>
    <t>SC+ MAD-CMM 1-32</t>
  </si>
  <si>
    <t>Ovládací SW jazykové laboratoře pro mediální aktivity s obrázky, audio, video a textovými soubory. Samostatná práce a individuální záznam studentů. Databáze učebních materiálů, organizovaná dle vyučujícího a tříd. Třídění materiálů do učebních lekcí. Pro 1 - 32 žáků.</t>
  </si>
  <si>
    <t>ROBSC+WIFI-T</t>
  </si>
  <si>
    <t>SC+ WiFi Teacher</t>
  </si>
  <si>
    <r>
      <t xml:space="preserve">Učitelský </t>
    </r>
    <r>
      <rPr>
        <b/>
        <sz val="10"/>
        <rFont val="Arial CE"/>
        <charset val="238"/>
      </rPr>
      <t>SW modul pro LAN přístup</t>
    </r>
    <r>
      <rPr>
        <sz val="10"/>
        <rFont val="Arial CE"/>
        <charset val="238"/>
      </rPr>
      <t xml:space="preserve"> do databáze studijních materiálů MAD, mimo jazykovou laboratoř. Příprava cvičení, kontrola vyplněných úkolů…</t>
    </r>
  </si>
  <si>
    <t>ROBSC+HWLL1-499</t>
  </si>
  <si>
    <t>SC+ HW LL 1-499</t>
  </si>
  <si>
    <r>
      <rPr>
        <b/>
        <sz val="10"/>
        <rFont val="Arial CE"/>
        <charset val="238"/>
      </rPr>
      <t>SW modul pro internetový přístup</t>
    </r>
    <r>
      <rPr>
        <sz val="10"/>
        <rFont val="Arial CE"/>
        <charset val="238"/>
      </rPr>
      <t xml:space="preserve"> do databáze studijních materiálů MAD, možnost vyplňování učitelem přiřazených samostatných nebo domácích úkolů mimo jazykovou laboratoř. Licence je platná pro databázi studentů do 499 osob.</t>
    </r>
  </si>
  <si>
    <t>ROBSWM+12M</t>
  </si>
  <si>
    <t>SW Maintenance +12m</t>
  </si>
  <si>
    <t>Další rok Software Maintenance / 10% z aktuální ceny produktu pro daný počet uživatelů</t>
  </si>
  <si>
    <t>ROBSWU24-</t>
  </si>
  <si>
    <t>SW upgrade do 24m</t>
  </si>
  <si>
    <t>Jednorázový upgrade SW / 15 % z aktuální ceny produktu pro daný počet uživatelů, pokud od posledního Software Maintenance vypršelo max. 24 měsíců.</t>
  </si>
  <si>
    <t>ROBSWU24+</t>
  </si>
  <si>
    <t>SW upgrade po 24m</t>
  </si>
  <si>
    <t>Jednorázový upgrade SW / 30 % z aktuální ceny produktu pro daný počet uživatelů, pokud od posledního Software Maintenance vypršelo více jak 24 měsíců.</t>
  </si>
  <si>
    <t>Media server, pracovní stanice a UPS - úložiště mediálních souborů jazykové laboratoře vč. jednotlivých záznamů aktivit studentů (psaný text, audio, video, dokumenty)  - cena odhadem</t>
  </si>
  <si>
    <t>ROBSC2500AM-IL</t>
  </si>
  <si>
    <t>SC2500 AM-IL</t>
  </si>
  <si>
    <t>Audio matice pro interkom, náhodné párování a konference, nastavené párování a konference, monitorování zvukových spojení studentů učitelem, 32 audio připojení (max. 64 při spojení dvou matic), 8 propojovacích audio kanálů , freq. rozsah 20 Hz - 20 kHz ±3 db, propojení CAT-5e (UTP), konektory: 16x RJ45 = připojení pro 32 audio mixer, max. délka kabeláže 45m, 4x RJ45 sběrnice pro rozšíření, 2x RJ45 sběrnice pro kontrolu při rozšíření, RS-232 konektor pro řízení, RS-422 konektor pro řízení, 1x RJ45 pro KVM hub, DB-9M konektor pro HW kontrolér, 12V napájení, příprava pro zabudování, vč. síťového zdroje, 198x114x63,5 mm, 0,74 kg</t>
  </si>
  <si>
    <t>ROBSC2500BIL-T</t>
  </si>
  <si>
    <t>SC2500 BIL-T</t>
  </si>
  <si>
    <r>
      <rPr>
        <sz val="10"/>
        <rFont val="Arial"/>
        <family val="2"/>
        <charset val="238"/>
      </rPr>
      <t>Audio mixer a sluchátkový zesilovač -</t>
    </r>
    <r>
      <rPr>
        <b/>
        <sz val="10"/>
        <rFont val="Arial"/>
        <family val="2"/>
        <charset val="238"/>
      </rPr>
      <t xml:space="preserve"> učitel</t>
    </r>
    <r>
      <rPr>
        <sz val="10"/>
        <rFont val="Arial"/>
        <family val="2"/>
        <charset val="238"/>
      </rPr>
      <t>, nastavení hlasitosti sluchátek, vypnutí mikrofonu, freq. rozsah 20 Hz - 20 kHz, pro dynamický i kondenzátorový typ mikrofonu, mikrofonní vstup 12 db - 45 db, impedance sluchátek 32 - 600 Ω, linkový vstup/výstup 2,5V,</t>
    </r>
    <r>
      <rPr>
        <b/>
        <sz val="10"/>
        <rFont val="Arial"/>
        <family val="2"/>
        <charset val="238"/>
      </rPr>
      <t xml:space="preserve"> AGC</t>
    </r>
    <r>
      <rPr>
        <sz val="10"/>
        <rFont val="Arial"/>
        <family val="2"/>
        <charset val="238"/>
      </rPr>
      <t xml:space="preserve"> - funkce automatického donastavení hlasitosti vstupů Aux in a PC in, nastavení úrovně pro Aux in, konektory: 1x 3,5mm jack - mikrofon, 1x 3,5mm stereo jack - sluchátka, 1x 3,5mm stereo jack -  Aux in, 1x 3,5mm stereo jack -  Aux out, 1x 3,5mm stereo jack -  PC in, 1x 3,5mm stereo jack -  PC out, 1x RJ45 - audio matice, 1x RJ45 - audio mixer, napájení z audio mixeru/kabel CAT5, vč. instalačních otvorů, 198x114x46,5 mm, 0,4kg</t>
    </r>
  </si>
  <si>
    <t>ROBSC2500BIL-S</t>
  </si>
  <si>
    <t>SC2500 BIL-S</t>
  </si>
  <si>
    <r>
      <t xml:space="preserve">Audio mixer a sluchátkový zesilovač - </t>
    </r>
    <r>
      <rPr>
        <b/>
        <sz val="10"/>
        <rFont val="Arial"/>
        <family val="2"/>
        <charset val="238"/>
      </rPr>
      <t>student</t>
    </r>
    <r>
      <rPr>
        <sz val="10"/>
        <rFont val="Arial"/>
        <family val="2"/>
        <charset val="238"/>
      </rPr>
      <t xml:space="preserve">, nastavení hlasitosti sluchátek, vypnutí mikrofonu, </t>
    </r>
    <r>
      <rPr>
        <b/>
        <sz val="10"/>
        <rFont val="Arial"/>
        <family val="2"/>
        <charset val="238"/>
      </rPr>
      <t xml:space="preserve">tlačítko </t>
    </r>
    <r>
      <rPr>
        <sz val="10"/>
        <rFont val="Arial"/>
        <family val="2"/>
        <charset val="238"/>
      </rPr>
      <t>pro kontakt vyučujícího,  freq. rozsah 20 Hz - 20 kHz, pro dynamický i kondenzátorový typ mikrofonu, mikrofonní vstup 12 db - 45 db, impedance sluchátek 32 - 600 Ω, linkový vstup/výstup 2,5V, konektory: 2x 3,5mm jack - mikrofony, 2x 3,5mm stereo jack - sluchátka, 1x 3,5mm stereo jack -  Aux in, 1x 3,5mm stereo jack -  Aux out, 1x RJ45 - audio matice, 1x RJ45 - audio mixer, napájení z audio mixeru/kabel CAT5, vč. instalačních otvorů, 198x114x46,5 mm, 0,4kg</t>
    </r>
  </si>
  <si>
    <t>ROBSC2500BIL-KRYT</t>
  </si>
  <si>
    <t>AV MEDIA</t>
  </si>
  <si>
    <t>SC2500BIL-KRYT</t>
  </si>
  <si>
    <t>Ochranná krytka konektorů pro BIL</t>
  </si>
  <si>
    <t>ROBSC2500HS3</t>
  </si>
  <si>
    <t>ROB-HS3</t>
  </si>
  <si>
    <t>Systémový náhlavní set - sluchátka/mikrofon, provedení  z pružného polyetylénu - odolné hrubému zacházení, uzavřená stereofonní sluchátka, kondenzátorový mikrofon, polstrovaný a nastavitelný náhlavní most, Sluchátka: freq. rozsah 20 Hz - 20 kHz, impedance 2x 32 Ω, citlivost 97 dB SPL/1mW, Mikrofon: freq. rozsah 100 Hz - 20 kHz, impedance &lt; 2,2 kΩ, citlivost -47 ± 3dBV dBV, odstup signál/šum 56 dBA, konektory: 1x 3,5mm stereo jack -  mikrofon, 1x 3,5mm stereo jack -  sluchátka, kabel 1,8 m, 0,25 kg</t>
  </si>
  <si>
    <t>ROBSCAT5</t>
  </si>
  <si>
    <t>SC CAT5-Z-XXX</t>
  </si>
  <si>
    <t>CAT-5E kabel, UTP, 23 AWG, odolnost 75 °C, nominální útlum_100 m: -18,5 dB / 100 MHz, -23,7 dB / 155 MHz, -28,1 dB / 200 MHz</t>
  </si>
  <si>
    <t>IT vybavení vyučujícího - cena odhadem</t>
  </si>
  <si>
    <t>PC vybavení žáků - cena odhadem</t>
  </si>
  <si>
    <t>instalace - cena odhadem dle PIP</t>
  </si>
  <si>
    <t>instalace a nastavení modulu HomeWork</t>
  </si>
  <si>
    <t>SKOL_ROB1
(ROBPDSC+LL-B)</t>
  </si>
  <si>
    <t>Beginner</t>
  </si>
  <si>
    <t xml:space="preserve">Rozvojové školení dle metodiky Robotel - začátečník
3 hod. on-line školení lektorem výrobce, v českém jazyce, doporučeno pro max. 6 účastníků
Vč. technické asistence
</t>
  </si>
  <si>
    <t xml:space="preserve">SKOL_ROB2
(ROBPDSC+LL-I)
</t>
  </si>
  <si>
    <t>Intermediate</t>
  </si>
  <si>
    <t xml:space="preserve">Rozvojové školení dle metodiky Robotel - pokročilý
3 hod. on-line školení lektorem výrobce, v českém jazyce, doporučeno pro max. 6 účastníků
Vč. technické asistence
</t>
  </si>
  <si>
    <t>cena celkem</t>
  </si>
  <si>
    <t>nutná technická připravenost učebny:</t>
  </si>
  <si>
    <t>1. rozvaděč a rozvody 230V, pro napájení PC studentů a učitele</t>
  </si>
  <si>
    <t>2. LAN pro přístup na internet a do školní sítě, pro všechna PC studentů a učitele</t>
  </si>
  <si>
    <r>
      <t>Robotel LL - SmartClass+ VGA / USB</t>
    </r>
    <r>
      <rPr>
        <sz val="10"/>
        <rFont val="Arial CE"/>
        <charset val="238"/>
      </rPr>
      <t xml:space="preserve">  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</si>
  <si>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HW verze VGA/USB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zdarma.</t>
    </r>
  </si>
  <si>
    <t>ROBSC2500CR</t>
  </si>
  <si>
    <t>SC2500 CR</t>
  </si>
  <si>
    <t>Systémový kontrolér pro kontrolní a ovládací SW, kontrolní protokol SCVI, řízení až 63 uživatelů (s rozšířením max. 98), až 252 příkazů, možnost pro ext. řízení AMX, konektory: 2x RS-232, 1x RJ45, 2x RJ11, vč. montážních držáků, 209x183x32 mm, 1,5 kg</t>
  </si>
  <si>
    <t>ROBSC2500H</t>
  </si>
  <si>
    <t>SC2500 H2</t>
  </si>
  <si>
    <t>KVM (klávesnice, video, myš) rozbočovač, sdílení obrazu, kontrola pro všechny klávesnice/myši, přepínání bez zpoždění, 8 portů (max. 64 při rozšíření), šířka video pásma 200 MHz, rozlišení 1600x1200 / 85 Hz, kabeláž CAT-5e (UTP), signál K/M - standard USB nebo PS/2, konektory: 8x RJ45 video, 8x RJ45 K/M, 1x RJ45 audio matice, 1x RJ45 TTL (připojení kontroléru), RS-485, 2x DB-15HD rozšíření video, 2x RJ45 rozšíření K/M, vč. montážních držáků nebo 19" úchytů, externí síť. zdroj 12V, 483x438x44,5 mm, 1 kg</t>
  </si>
  <si>
    <t>ROBSC2500IX2USB</t>
  </si>
  <si>
    <t>SC2500 IX2 USB</t>
  </si>
  <si>
    <t>Systémová připojovací jednotka pro 2x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4x DB-15HD video, 4x USB-A K/M, 4x USB-B K/M, 1x RJ45 I-Link, příprava pro zabudování, externí síť. zdroj, 198x114x46,5 mm, 0,4 kg</t>
  </si>
  <si>
    <t>ROBSC2500IX4USB</t>
  </si>
  <si>
    <t>SC2500 IX4 USB</t>
  </si>
  <si>
    <t>Systémová připojovací jednotka pro 4x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8x DB-15HD video, 8x USB-A K/M, 8x USB-B K/M, 1x RJ45 I-Link, příprava pro zabudování, externí síť. zdroj, 198x114x63,5 mm, 0,4 kg</t>
  </si>
  <si>
    <t>ROBUSB-KVM</t>
  </si>
  <si>
    <t>RAL USB-KVM</t>
  </si>
  <si>
    <t>KVM přípojný kabel pro interface VGA, USB, konektory: 1x DB-25, 2x DB-15HD, 4x USB, délky 1,8m; 2,7m nebo 3,6 m</t>
  </si>
  <si>
    <t>POLOŽKA</t>
  </si>
  <si>
    <t>SPECIFIKACE</t>
  </si>
  <si>
    <t>množství</t>
  </si>
  <si>
    <t>CENA JEDNOTKOVÁ BEZ DPH</t>
  </si>
  <si>
    <t>CENA CELKEM BEZ DPH</t>
  </si>
  <si>
    <t>CENA CELKEM S DPH</t>
  </si>
  <si>
    <t>Katedra učitele</t>
  </si>
  <si>
    <t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 Konstrukce nábytku je z oboustranně laminované dřevotřískové desky tloušťky min. 19 mm, pracovní deska min. 22 mm, pohledové hrany jsou lepeny min. 2 mm ABS hranou, nepohledové min. 1 mm ABS hranou, lepeny jsou voděodolným PUR lepidlem. Záruka je min. 5 let. Volba dekoru dle aktuálního vzorníku!  Včetně ochranné krytky audio jednotek zabraňující rozpojení kabeláže. Cena včetně dopravy, instalace.</t>
  </si>
  <si>
    <t>Stůl (hnízdo) pro 4 studenty</t>
  </si>
  <si>
    <t xml:space="preserve">Stůl jazykové laboratoře pro 4 studenty přizpůsobený pro osazení techniky jazykové laboratoře. Půdorysné rozměry stolu 1400x1400m s kosenými hranami o délce 375mm, výška 760mm k desce stolu. Uprostřed stolu umístěn box o rozměrech š-440 x h-440 x v-272mm. Horní část boxu uzamykatelná s možností umístění technologie jazykové laboratoře dovnitř boxu. 8x kabelová průchodka v boxu pro napojení PC pod deskou stolu a monitoru na desce stolu. Pod deskou stolu osazen 4x šířkově nastavitelný perforovaný, kovový box pro osazení PC. Včetně 4 výsuvů pro klávesnici pod deskou stolu.  Konstrukce nábytku je z oboustranně laminované dřevotřískové desky tloušťky min. 19 mm, pracovní deska min. 22 mm, pohledové hrany jsou lepeny min. 2 mm ABS hranou, nepohledové min. 1 mm ABS hranou, lepeny jsou voděodolným PUR lepidlem. Záruka min. 5 let.
Volba dekoru dle aktuálního vzorníku!
</t>
  </si>
  <si>
    <t xml:space="preserve">Židle učitelská </t>
  </si>
  <si>
    <t>Židle učitelská - pevná (na kluzácích ), výškově nastavitelná pomocí pístu, otočná, s plastovým sedákem. Ergonomicky tvarovaný sedák i opěrák (se vzduchovým polštářem), hygienický a snadno omyvatelný , šetrný k životnímu prostředí – vyrobený z recyklovatelných plastů. Moderní barevnost: 6 barev sedáku. Židle musí být snadno omyvatelná bez horní perforace. Certifikováno dle EU ČSN EN 1729 - Židle a stoly pro vzdělávací instituce. Záruka na židle je min. 5 let. Volba barvy plastového sedáku dle aktuálního vzorníku!  Cena včetně dopravy, instalace.</t>
  </si>
  <si>
    <t>Židle studentská</t>
  </si>
  <si>
    <t>Židle s dynamickou podnoží z ocelové silnostěnné trubky o průměru 22 mm a plastovým šálovým sedákem se vzduchovým polštářem. 
Výšky sedáku 2, 3, 4, 5, 6, 7 dle normy ČSN EN 1729-1 Nábytek - Židle a stoly pro vzdělávací instituce - Část 1: Funkční rozměry. 
Volba RAL barvy konstrukce a barvy plastového sedáku dle aktuálního vzorníku! Plastové koncovky standardně v barvě šedé RAL 7040. Cena včetně dopravy, instalace.</t>
  </si>
  <si>
    <t>Sestava skříněk v zadní části vlevo a držák na mapy</t>
  </si>
  <si>
    <t>korpus lamino Buk 381, hrana ABS 22x2, dvířka lamino Buk 381, záda sololak Buk, pant 4 kusy, zámek 1 kus, rozměr: v850 x s1000 x hl580, dvířka naložená + uzamykatelná, sokl výška 50 (vložený), police stavitelné 2 kusy</t>
  </si>
  <si>
    <t>Horní deska</t>
  </si>
  <si>
    <t>rozměr: v2000 x s600 x tl18, materiál: lamino Buk 381, hrana ABS 22x2</t>
  </si>
  <si>
    <t>Držák na mapy</t>
  </si>
  <si>
    <t>Sestava skříněk vpravo u tabule</t>
  </si>
  <si>
    <t xml:space="preserve">korpus lamino Buk 381, hrana ABS 22x2, dvířka lamino Buk 381, záda sololak Buk, pant 4 kusy, zámek 1 kus, rozměr: v950 x s800 xhl450, dvířka naložená + uzamykatelná, sokl výška 50 (vložený), police stavitelné 2 kusy </t>
  </si>
  <si>
    <t>rozměr: v1600 x s450 xtl18, lamino Buk 381, hrana ABS 22x2,</t>
  </si>
  <si>
    <t>Sestava skříněk vlevo u tabule</t>
  </si>
  <si>
    <t>korpus lamino Buk 381, hrana ABS 22x2, dvířka lamino Buk 381, záda sololak Buk, pant 4 kusy, zámek 1 kus, rozměr: v800 x s800 xhl450, dvířka naložená + uzamykatelná, sokl výška 50 (vložený), police stavitelné 2 kusy</t>
  </si>
  <si>
    <t xml:space="preserve">rozměr: v1600 x s450 xtl18,  lamino Buk 381, hrana ABS 22x2, </t>
  </si>
  <si>
    <t>Stůl pracovní pro učitele</t>
  </si>
  <si>
    <t>Stůl pro 3 žáky</t>
  </si>
  <si>
    <t>Židle pojízdná - učitel</t>
  </si>
  <si>
    <t xml:space="preserve">Židle pojízdná (s kolečky) s výškovým nastavením pomocí pístu a plastovým šálovým sedákem se vzduchovým polštářem. Volba barvy plastového sedáku dle aktuálního vzorníku! 
</t>
  </si>
  <si>
    <t>Židle žákovská</t>
  </si>
  <si>
    <t>trubková podnož s modrým šálovým plastovým sedákem</t>
  </si>
  <si>
    <t>Kuchyňka umístěná vlevo u tabule</t>
  </si>
  <si>
    <t>Sestava skříní v zadní části učebny</t>
  </si>
  <si>
    <t xml:space="preserve">o rozměrech v840 x s800 x hl450
- dvířka uzamykatelné, 2 kusy, materiál lamino Buk 381
- korpus: materiál lamino Buk 381, hrana ABS 22x2, police 6 kusů,
záda – sololak Buk, sokl výška 50
- o rozměrech v800 x s800 x hl450
- dvířka uzamykatelné, 2 kusy, materiál lamino Buk 381
- korpus: materiál lamino Buk 381, hrana ABS 22x2, police 4 kusů,
záda – sololak Buk, sokl výška 50
- o rozměrech v3200 x s450 x tl18
</t>
  </si>
  <si>
    <t>Kryt pro stoupačky</t>
  </si>
  <si>
    <t xml:space="preserve">krycí přední deska z lamina Buk 381 o rozměrech v3290 x s1300
- krycí boční deska z lamina Buk 381 o rozměrech v3290 x s250
- hrana ABS 22x2
- konstrukční výztuhy pro uchycení desek v3000 x s30 x hl30 = 3 kusy
</t>
  </si>
  <si>
    <t xml:space="preserve">o rozměrech v2100 x s1700 x hl300
- korpus: materiál lamino Buk 381, hrana ABS 22x2, police 16 kusů + ,
mezistěna 1kus, část polic stavitelná, sokl výška 50
</t>
  </si>
  <si>
    <t xml:space="preserve">Vestavěná skříň umístěná na
zadní stěně učebny o rozměrech
6700 x 3290
</t>
  </si>
  <si>
    <t xml:space="preserve">Spodní část vest. skříně - z levé a pravé strany skříně jsou posuvné dveře, - korpus o rozměrech v 2000x š 186 x h 600, 14 kusů polic (stavitelný) + 1 mezistěna, posuvné dveře (dvoukřídlé), rám hlinikový, výplň - lamino Limetka U630ST15
s horní garnyžkou a kolejnicí, materiál - korpus lamino BUK 381 - hrana ABS 22x2 - záda sololit BUK
</t>
  </si>
  <si>
    <t xml:space="preserve">Horní část vest. skříně - krajové skříňky, rozměr v1120 x s930 x h 600 a to 4 ks, středové skříňky, rozměr v1120 x s1000 x h 600 a to 3 ks, dvířka: materiál - lamino Limetka U630ST15, materiál - korpus lamino Buk 381 - hrana ABS 22x2 - záda sololit BUK
</t>
  </si>
  <si>
    <t>Lem okolo celé vestavěné skříně, veikost 6700 x 3290</t>
  </si>
  <si>
    <t>pracovní stůl uprostřed učebny - žák</t>
  </si>
  <si>
    <t xml:space="preserve">pracovní desky o rozměrech v4000 x s920 x tl38
- nohy stolu zdvojené lamino propojené zadním lubem v720 x s800 x tl36, materiál lamino Buk 381, vyšší část pracovního stolu o rozměrech v4000 x s300 x h250 - materiál lamino Limetka
</t>
  </si>
  <si>
    <t>pracovní stůl uprostřed učebny - učitel</t>
  </si>
  <si>
    <t xml:space="preserve">pracovní plocha o rozměrech v1400 x s600 x tl36
- materiál lamino Buk 381
- nohy stolu zdvojené lamino propojené zadním lubem v720 x s580 x tl36
</t>
  </si>
  <si>
    <t xml:space="preserve">
Židle žákovská 
</t>
  </si>
  <si>
    <t>Židle pevná z ohýbaných plochooválných ocelových profilů 38×20 mm. Sedáky a opěráky z tvarované bukové překližky v přírodním provedení, lakované polyuretanovým lakem. Sedák vpředu s kolenním ohybem, opěrák s 3D-ohybem pro správnou ergonomii páteře.
Velikosti 2, 3, 4, 5, 6, 7 dle normy ČSN EN 1729-1 Nábytek - Židle a stoly pro vzdělávací instituce - Část 1: Funkční rozměry. 
Volba RAL barvy konstrukce dle aktuálního vzorníku! Plastové koncovky standardně v barvě šedé RAL 7040.</t>
  </si>
  <si>
    <t>pracovní stůl pod oknem s odvětrávací mřížkou</t>
  </si>
  <si>
    <t xml:space="preserve">složený z dvou pracovních desek, materiál lamino Buk H1582ST15, desky o rozměrech v4000 x s600 x tl38, v desce budou zabudovány větrací mřížky, deska ukotvena kovovými vingly s podpěrnými nohy o v760 x s80 x hl80
</t>
  </si>
  <si>
    <t>Pracovní stůl s horní skříňkou umístěné vlevo od tabule</t>
  </si>
  <si>
    <t xml:space="preserve">dřevěná masivní deska o rozměrech v1000 x s 600 x tl 40
- nohy - masivní konstrukce
- paralelní svěrák otočný 150 s kovadlinou
- šuplík s kuličkovým pojezdem o rozměrech v130 x s400 x hl 400
- rozměr v650 x s1000 x h280
- dvířka dvoudvéřové, materiál lamino Limetka U630ST15
- záda pevná, materiál lamino Buk 381 + úchyty na nářadí
- skříňka podsvětlená led páskem o síle 14,4 W v hliníkové liště
</t>
  </si>
  <si>
    <t>Skříňka pod oknem</t>
  </si>
  <si>
    <t xml:space="preserve">krycí přední deska z lamina Buk 381 o rozměrech v3290 x s1300
- krycí boční deska z lamina Buk 381 o rozměrech v3290 x s 250
- hrana ABS 22x2
- konstrukční výztuhy pro uchycení desek v3000 x s30 x hl30 = 3 kusy
</t>
  </si>
  <si>
    <t>Sestava skříní v levé části učebny</t>
  </si>
  <si>
    <t xml:space="preserve">krycí přední deska z lamina Buk 381 o rozměrech v3290 x s1300
krycí boční deska z lamina Buk 381 o rozměrech v3290 x s250
hrana ABS 22x2
konstrukční výztuhy pro uchycení desek v3000 x s30 x hl30 = 3 kusy
</t>
  </si>
  <si>
    <t>vestavěná skříň</t>
  </si>
  <si>
    <t xml:space="preserve">o rozměrech v800 x s4750 x hl300 dvířka 2 kusy, materiál lamino šedé 381, o rozměrech v800 x s375
dvířka 6 kusů, materiál lamino šedé 381, o rozměrech v800 x s500
korpus: materiál lamino šedé 381, hrana ABS 22x2, police 6 kusů,
záda – sololak Buk, sokl výška 50
</t>
  </si>
  <si>
    <t>Značka produktu</t>
  </si>
  <si>
    <t>Typ produktu</t>
  </si>
  <si>
    <t>Knihovna</t>
  </si>
  <si>
    <t>rozměr: v2000 x s150 x tl18, kovová trubková konstrukce, základnu tvoří 5-ti ramenný pavouk s kolečky( brzdy), na druhém konci hrazda ( 150mm) se 2 háčky pro zavěšení mapy, stavitelná výška, vypalovací světlá barva</t>
  </si>
  <si>
    <t>1800x650mm, výška 760mm, RAL 9006, deska 23,6 mm s HPL</t>
  </si>
  <si>
    <t xml:space="preserve">s kontejnerem 1600x680,v.760mm, buk H1518,kontejner s kolečky s možností zabrzdění bude vyroben z laminované dřevotřísky odstínu buk nebo bříza, tloušťky 18 mm. Horní zásuvka je vybavená pořadačem na psací potřeby, následují tři klasické, zamykatelné zásuvky o rozměrech:
• rozměr v500-600mm/š400-500mm/hl450-600mm
</t>
  </si>
  <si>
    <t xml:space="preserve">o rozměrech výška 600-800mm/šířka 1000-1200mm/hloubka 450-600mm, materiál lamino Buk 381, hrana ABS 22x2
- dvířka naložená uzamykatelná, 4 ks pant, 4 ks polic s jednou mezistěnou
- záda sololit Buk
</t>
  </si>
  <si>
    <t>záslep o rozměrech v670 x s80
- skříňka v670 x s300 x hl580,
šuplík 1 kus, pojezd
dvířka - levé otvírání, uzamykatelné, police 1 kus
- skříňka v670 x s600 x hl580,
šuplík 1 kus, pojezd
dvířka - levé otvírání, uzamykatelné, police 1 kus
- skříňka v670 x s300 x hl580,
šuplík 1 kus, pojezd
dvířka - levé otvírání, uzamykatelné, police 1 kus
- skříňka s dřezem v670 x s300 x hl580
zaslepený šuplík 1 kus
dvířka otvírací, uzamykatelná 1 kus
- skříňka v670 x s780 x hl300,
šuplík 2 kus, pojezd
dvířka otvírací, uzamykatelná 2 kusy, police 1 kus
- skříňka s roletkou v1200 x s780 x hl300
hlinikový roletkový systém uzamykatelný, police 4 kusy
- sokl výška 170, materiál lamino buk 381,
- nerezový dřez + páková baterie
- úchytky 11kusů
-pracovní deska postforming 38 mm/výška</t>
  </si>
  <si>
    <t xml:space="preserve">Spodní středová část - korpus o rozměrech v 2000 x š 3000 x h 600, 24 kusů polic (stavitelný) + 5 mezistěn, dveře masivní prosklené (bezpečnostní sklo), dřevo BUK, sklo 4mm, rozměr 496 x 1950 = 6 ks, materiál - kurpus lamino Buk 381 - hrana ABS 22x2 - záda sololit BUK
</t>
  </si>
  <si>
    <t xml:space="preserve">o rozměrech v2000 x s1050 x hl320
dvířka 2 kusy, materiál lamino Buk 381, o rozměrech v810 x s520
korpus: materiál lamino Buk 381, hrana ABS 22x2, police 6 kusů,
záda – sololak Buk, sokl výška 50
dvířka 2 kusy, materiál AL rám - úzký profil, prosklená (sklo čiré- bezpečnostní)
</t>
  </si>
</sst>
</file>

<file path=xl/styles.xml><?xml version="1.0" encoding="utf-8"?>
<styleSheet xmlns="http://schemas.openxmlformats.org/spreadsheetml/2006/main">
  <numFmts count="2">
    <numFmt numFmtId="164" formatCode="#,##0\ _K_č"/>
    <numFmt numFmtId="165" formatCode="#,##0.00\ &quot;Kč&quot;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3" fillId="0" borderId="0"/>
    <xf numFmtId="0" fontId="9" fillId="0" borderId="0"/>
    <xf numFmtId="0" fontId="6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 shrinkToFit="1"/>
    </xf>
    <xf numFmtId="164" fontId="2" fillId="0" borderId="3" xfId="0" applyNumberFormat="1" applyFont="1" applyBorder="1"/>
    <xf numFmtId="0" fontId="1" fillId="0" borderId="1" xfId="0" applyFont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top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165" fontId="16" fillId="4" borderId="1" xfId="2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165" fontId="16" fillId="3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5" fillId="4" borderId="1" xfId="2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5" fillId="3" borderId="6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</cellXfs>
  <cellStyles count="6">
    <cellStyle name="Hypertextový odkaz" xfId="1" builtinId="8"/>
    <cellStyle name="normální" xfId="0" builtinId="0"/>
    <cellStyle name="Normální 2" xfId="2"/>
    <cellStyle name="Normální 2 2" xfId="3"/>
    <cellStyle name="Normální 2 3" xfId="4"/>
    <cellStyle name="Normální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8.png"/><Relationship Id="rId3" Type="http://schemas.openxmlformats.org/officeDocument/2006/relationships/image" Target="../media/image1.jpeg"/><Relationship Id="rId7" Type="http://schemas.openxmlformats.org/officeDocument/2006/relationships/image" Target="../media/image13.jpeg"/><Relationship Id="rId12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12.jpe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11.png"/><Relationship Id="rId10" Type="http://schemas.openxmlformats.org/officeDocument/2006/relationships/image" Target="../media/image16.jpeg"/><Relationship Id="rId4" Type="http://schemas.openxmlformats.org/officeDocument/2006/relationships/image" Target="../media/image6.jpeg"/><Relationship Id="rId9" Type="http://schemas.openxmlformats.org/officeDocument/2006/relationships/image" Target="../media/image15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601980</xdr:rowOff>
    </xdr:to>
    <xdr:pic>
      <xdr:nvPicPr>
        <xdr:cNvPr id="2304" name="Picture 167" descr="HS 2">
          <a:extLst>
            <a:ext uri="{FF2B5EF4-FFF2-40B4-BE49-F238E27FC236}">
              <a16:creationId xmlns:a16="http://schemas.microsoft.com/office/drawing/2014/main" xmlns="" id="{7515D57C-7613-41E9-BC50-9FD1BF63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1219200</xdr:rowOff>
    </xdr:to>
    <xdr:pic>
      <xdr:nvPicPr>
        <xdr:cNvPr id="2305" name="Picture 1">
          <a:extLst>
            <a:ext uri="{FF2B5EF4-FFF2-40B4-BE49-F238E27FC236}">
              <a16:creationId xmlns:a16="http://schemas.microsoft.com/office/drawing/2014/main" xmlns="" id="{79A1B800-5059-47C5-8A05-D519815C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655320</xdr:rowOff>
    </xdr:to>
    <xdr:pic>
      <xdr:nvPicPr>
        <xdr:cNvPr id="2306" name="Picture 2">
          <a:extLst>
            <a:ext uri="{FF2B5EF4-FFF2-40B4-BE49-F238E27FC236}">
              <a16:creationId xmlns:a16="http://schemas.microsoft.com/office/drawing/2014/main" xmlns="" id="{95B49860-EE2D-42BB-8783-08BC62DA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1127760</xdr:rowOff>
    </xdr:to>
    <xdr:pic>
      <xdr:nvPicPr>
        <xdr:cNvPr id="2307" name="Picture 165" descr="SC2500H">
          <a:extLst>
            <a:ext uri="{FF2B5EF4-FFF2-40B4-BE49-F238E27FC236}">
              <a16:creationId xmlns:a16="http://schemas.microsoft.com/office/drawing/2014/main" xmlns="" id="{828E3229-C5C3-4F50-8E44-A07CB7F8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2308" name="Picture 166" descr="SC 2500BLL">
          <a:extLst>
            <a:ext uri="{FF2B5EF4-FFF2-40B4-BE49-F238E27FC236}">
              <a16:creationId xmlns:a16="http://schemas.microsoft.com/office/drawing/2014/main" xmlns="" id="{C993D8AB-16FA-4A8A-BD07-DA554FFE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480060</xdr:rowOff>
    </xdr:to>
    <xdr:pic>
      <xdr:nvPicPr>
        <xdr:cNvPr id="2309" name="Picture 168" descr="SC 2500BLL">
          <a:extLst>
            <a:ext uri="{FF2B5EF4-FFF2-40B4-BE49-F238E27FC236}">
              <a16:creationId xmlns:a16="http://schemas.microsoft.com/office/drawing/2014/main" xmlns="" id="{66564F1C-F515-4A81-9D14-57EB6A3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16</xdr:row>
      <xdr:rowOff>38100</xdr:rowOff>
    </xdr:from>
    <xdr:to>
      <xdr:col>0</xdr:col>
      <xdr:colOff>922020</xdr:colOff>
      <xdr:row>16</xdr:row>
      <xdr:rowOff>533400</xdr:rowOff>
    </xdr:to>
    <xdr:pic>
      <xdr:nvPicPr>
        <xdr:cNvPr id="2310" name="Picture 171" descr="SC CAT5">
          <a:extLst>
            <a:ext uri="{FF2B5EF4-FFF2-40B4-BE49-F238E27FC236}">
              <a16:creationId xmlns:a16="http://schemas.microsoft.com/office/drawing/2014/main" xmlns="" id="{0E5B79CA-F1B8-4492-881C-8903312A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552420"/>
          <a:ext cx="8915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17</xdr:row>
      <xdr:rowOff>38100</xdr:rowOff>
    </xdr:from>
    <xdr:to>
      <xdr:col>0</xdr:col>
      <xdr:colOff>769620</xdr:colOff>
      <xdr:row>17</xdr:row>
      <xdr:rowOff>617220</xdr:rowOff>
    </xdr:to>
    <xdr:pic>
      <xdr:nvPicPr>
        <xdr:cNvPr id="2311" name="Picture 1">
          <a:extLst>
            <a:ext uri="{FF2B5EF4-FFF2-40B4-BE49-F238E27FC236}">
              <a16:creationId xmlns:a16="http://schemas.microsoft.com/office/drawing/2014/main" xmlns="" id="{7FE26FDE-3606-4D92-8DAB-B0DAD53A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1391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18</xdr:row>
      <xdr:rowOff>38100</xdr:rowOff>
    </xdr:from>
    <xdr:to>
      <xdr:col>0</xdr:col>
      <xdr:colOff>769620</xdr:colOff>
      <xdr:row>18</xdr:row>
      <xdr:rowOff>617220</xdr:rowOff>
    </xdr:to>
    <xdr:pic>
      <xdr:nvPicPr>
        <xdr:cNvPr id="2312" name="Picture 1">
          <a:extLst>
            <a:ext uri="{FF2B5EF4-FFF2-40B4-BE49-F238E27FC236}">
              <a16:creationId xmlns:a16="http://schemas.microsoft.com/office/drawing/2014/main" xmlns="" id="{055F5986-A3FE-4F82-AA7A-07475157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678686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2313" name="Picture 1">
          <a:extLst>
            <a:ext uri="{FF2B5EF4-FFF2-40B4-BE49-F238E27FC236}">
              <a16:creationId xmlns:a16="http://schemas.microsoft.com/office/drawing/2014/main" xmlns="" id="{7115D2C5-8D61-440E-A6F4-27FD1435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495300</xdr:rowOff>
    </xdr:to>
    <xdr:pic>
      <xdr:nvPicPr>
        <xdr:cNvPr id="2314" name="Obrázek 13">
          <a:extLst>
            <a:ext uri="{FF2B5EF4-FFF2-40B4-BE49-F238E27FC236}">
              <a16:creationId xmlns:a16="http://schemas.microsoft.com/office/drawing/2014/main" xmlns="" id="{E3DAA889-97BC-4B70-8FD9-449B26F54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2315" name="Picture 1">
          <a:extLst>
            <a:ext uri="{FF2B5EF4-FFF2-40B4-BE49-F238E27FC236}">
              <a16:creationId xmlns:a16="http://schemas.microsoft.com/office/drawing/2014/main" xmlns="" id="{DE11955E-31EE-46E9-9EC0-877ACD02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2316" name="Obrázek 15">
          <a:extLst>
            <a:ext uri="{FF2B5EF4-FFF2-40B4-BE49-F238E27FC236}">
              <a16:creationId xmlns:a16="http://schemas.microsoft.com/office/drawing/2014/main" xmlns="" id="{1499662A-E7D5-4F19-828C-FED62105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2317" name="Obrázek 16">
          <a:extLst>
            <a:ext uri="{FF2B5EF4-FFF2-40B4-BE49-F238E27FC236}">
              <a16:creationId xmlns:a16="http://schemas.microsoft.com/office/drawing/2014/main" xmlns="" id="{B8F6C3DC-3B52-4671-93F5-4B7192E4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2318" name="Obrázek 17">
          <a:extLst>
            <a:ext uri="{FF2B5EF4-FFF2-40B4-BE49-F238E27FC236}">
              <a16:creationId xmlns:a16="http://schemas.microsoft.com/office/drawing/2014/main" xmlns="" id="{E9E3818F-DE68-4E06-9827-2971572B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11</xdr:row>
      <xdr:rowOff>769620</xdr:rowOff>
    </xdr:from>
    <xdr:to>
      <xdr:col>0</xdr:col>
      <xdr:colOff>944880</xdr:colOff>
      <xdr:row>11</xdr:row>
      <xdr:rowOff>1249680</xdr:rowOff>
    </xdr:to>
    <xdr:pic>
      <xdr:nvPicPr>
        <xdr:cNvPr id="3413" name="Picture 165" descr="SC2500H">
          <a:extLst>
            <a:ext uri="{FF2B5EF4-FFF2-40B4-BE49-F238E27FC236}">
              <a16:creationId xmlns:a16="http://schemas.microsoft.com/office/drawing/2014/main" xmlns="" id="{8555A1D2-0D94-47EF-AED9-8FF0828D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80120"/>
          <a:ext cx="8686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68580</xdr:rowOff>
    </xdr:from>
    <xdr:to>
      <xdr:col>0</xdr:col>
      <xdr:colOff>914400</xdr:colOff>
      <xdr:row>12</xdr:row>
      <xdr:rowOff>441960</xdr:rowOff>
    </xdr:to>
    <xdr:pic>
      <xdr:nvPicPr>
        <xdr:cNvPr id="3414" name="Picture 166" descr="SC 2500BLL">
          <a:extLst>
            <a:ext uri="{FF2B5EF4-FFF2-40B4-BE49-F238E27FC236}">
              <a16:creationId xmlns:a16="http://schemas.microsoft.com/office/drawing/2014/main" xmlns="" id="{6E110E00-1469-4C78-B0DC-FFDDB195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90760"/>
          <a:ext cx="9067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15</xdr:row>
      <xdr:rowOff>38100</xdr:rowOff>
    </xdr:from>
    <xdr:to>
      <xdr:col>0</xdr:col>
      <xdr:colOff>693420</xdr:colOff>
      <xdr:row>15</xdr:row>
      <xdr:rowOff>609600</xdr:rowOff>
    </xdr:to>
    <xdr:pic>
      <xdr:nvPicPr>
        <xdr:cNvPr id="3415" name="Picture 167" descr="HS 2">
          <a:extLst>
            <a:ext uri="{FF2B5EF4-FFF2-40B4-BE49-F238E27FC236}">
              <a16:creationId xmlns:a16="http://schemas.microsoft.com/office/drawing/2014/main" xmlns="" id="{D8C38513-F2D9-4DC1-A96C-F0116038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4058900"/>
          <a:ext cx="449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</xdr:row>
      <xdr:rowOff>68580</xdr:rowOff>
    </xdr:from>
    <xdr:to>
      <xdr:col>0</xdr:col>
      <xdr:colOff>914400</xdr:colOff>
      <xdr:row>13</xdr:row>
      <xdr:rowOff>510540</xdr:rowOff>
    </xdr:to>
    <xdr:pic>
      <xdr:nvPicPr>
        <xdr:cNvPr id="3416" name="Picture 168" descr="SC 2500BLL">
          <a:extLst>
            <a:ext uri="{FF2B5EF4-FFF2-40B4-BE49-F238E27FC236}">
              <a16:creationId xmlns:a16="http://schemas.microsoft.com/office/drawing/2014/main" xmlns="" id="{9A3DDF8B-1E81-433A-9A38-9A7089BB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070080"/>
          <a:ext cx="9067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21</xdr:row>
      <xdr:rowOff>38100</xdr:rowOff>
    </xdr:from>
    <xdr:to>
      <xdr:col>0</xdr:col>
      <xdr:colOff>922020</xdr:colOff>
      <xdr:row>21</xdr:row>
      <xdr:rowOff>525780</xdr:rowOff>
    </xdr:to>
    <xdr:pic>
      <xdr:nvPicPr>
        <xdr:cNvPr id="3417" name="Picture 171" descr="SC CAT5">
          <a:extLst>
            <a:ext uri="{FF2B5EF4-FFF2-40B4-BE49-F238E27FC236}">
              <a16:creationId xmlns:a16="http://schemas.microsoft.com/office/drawing/2014/main" xmlns="" id="{B008460A-DB77-4E24-B7A1-BC579ADF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1709380"/>
          <a:ext cx="8915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3</xdr:row>
      <xdr:rowOff>312420</xdr:rowOff>
    </xdr:from>
    <xdr:to>
      <xdr:col>0</xdr:col>
      <xdr:colOff>876300</xdr:colOff>
      <xdr:row>3</xdr:row>
      <xdr:rowOff>1097280</xdr:rowOff>
    </xdr:to>
    <xdr:pic>
      <xdr:nvPicPr>
        <xdr:cNvPr id="3418" name="Picture 1">
          <a:extLst>
            <a:ext uri="{FF2B5EF4-FFF2-40B4-BE49-F238E27FC236}">
              <a16:creationId xmlns:a16="http://schemas.microsoft.com/office/drawing/2014/main" xmlns="" id="{36200652-8C55-4485-87BA-0D7E756B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539240"/>
          <a:ext cx="8153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4</xdr:row>
      <xdr:rowOff>91440</xdr:rowOff>
    </xdr:from>
    <xdr:to>
      <xdr:col>0</xdr:col>
      <xdr:colOff>876300</xdr:colOff>
      <xdr:row>4</xdr:row>
      <xdr:rowOff>701040</xdr:rowOff>
    </xdr:to>
    <xdr:pic>
      <xdr:nvPicPr>
        <xdr:cNvPr id="3419" name="Picture 2">
          <a:extLst>
            <a:ext uri="{FF2B5EF4-FFF2-40B4-BE49-F238E27FC236}">
              <a16:creationId xmlns:a16="http://schemas.microsoft.com/office/drawing/2014/main" xmlns="" id="{C88B792B-CC40-45AD-979F-2921304C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329940"/>
          <a:ext cx="784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</xdr:row>
      <xdr:rowOff>22860</xdr:rowOff>
    </xdr:from>
    <xdr:to>
      <xdr:col>0</xdr:col>
      <xdr:colOff>830580</xdr:colOff>
      <xdr:row>16</xdr:row>
      <xdr:rowOff>601980</xdr:rowOff>
    </xdr:to>
    <xdr:pic>
      <xdr:nvPicPr>
        <xdr:cNvPr id="3420" name="Picture 177" descr="SC 2500CR">
          <a:extLst>
            <a:ext uri="{FF2B5EF4-FFF2-40B4-BE49-F238E27FC236}">
              <a16:creationId xmlns:a16="http://schemas.microsoft.com/office/drawing/2014/main" xmlns="" id="{4A116D55-7BC2-44DA-935E-D5864681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575280"/>
          <a:ext cx="7924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114300</xdr:rowOff>
    </xdr:from>
    <xdr:to>
      <xdr:col>1</xdr:col>
      <xdr:colOff>1905</xdr:colOff>
      <xdr:row>17</xdr:row>
      <xdr:rowOff>571500</xdr:rowOff>
    </xdr:to>
    <xdr:pic>
      <xdr:nvPicPr>
        <xdr:cNvPr id="3421" name="Picture 2">
          <a:extLst>
            <a:ext uri="{FF2B5EF4-FFF2-40B4-BE49-F238E27FC236}">
              <a16:creationId xmlns:a16="http://schemas.microsoft.com/office/drawing/2014/main" xmlns="" id="{56CFA1A2-D251-4B28-A3B8-94697481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504920"/>
          <a:ext cx="9448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19</xdr:row>
      <xdr:rowOff>30480</xdr:rowOff>
    </xdr:from>
    <xdr:to>
      <xdr:col>0</xdr:col>
      <xdr:colOff>899160</xdr:colOff>
      <xdr:row>19</xdr:row>
      <xdr:rowOff>678180</xdr:rowOff>
    </xdr:to>
    <xdr:pic>
      <xdr:nvPicPr>
        <xdr:cNvPr id="3422" name="Picture 181" descr="SC2500IX4">
          <a:extLst>
            <a:ext uri="{FF2B5EF4-FFF2-40B4-BE49-F238E27FC236}">
              <a16:creationId xmlns:a16="http://schemas.microsoft.com/office/drawing/2014/main" xmlns="" id="{40F95BC1-AA3A-4F08-877E-4F0351F8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438620"/>
          <a:ext cx="891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18</xdr:row>
      <xdr:rowOff>30480</xdr:rowOff>
    </xdr:from>
    <xdr:to>
      <xdr:col>0</xdr:col>
      <xdr:colOff>899160</xdr:colOff>
      <xdr:row>18</xdr:row>
      <xdr:rowOff>472440</xdr:rowOff>
    </xdr:to>
    <xdr:pic>
      <xdr:nvPicPr>
        <xdr:cNvPr id="3423" name="Picture 184" descr="SC2500IX4">
          <a:extLst>
            <a:ext uri="{FF2B5EF4-FFF2-40B4-BE49-F238E27FC236}">
              <a16:creationId xmlns:a16="http://schemas.microsoft.com/office/drawing/2014/main" xmlns="" id="{7C66F65D-0AAB-4FD7-918A-C74E6A2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7929860"/>
          <a:ext cx="8915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20</xdr:row>
      <xdr:rowOff>38100</xdr:rowOff>
    </xdr:from>
    <xdr:to>
      <xdr:col>0</xdr:col>
      <xdr:colOff>868680</xdr:colOff>
      <xdr:row>20</xdr:row>
      <xdr:rowOff>624840</xdr:rowOff>
    </xdr:to>
    <xdr:pic>
      <xdr:nvPicPr>
        <xdr:cNvPr id="3424" name="Picture 185" descr="KVM Cable">
          <a:extLst>
            <a:ext uri="{FF2B5EF4-FFF2-40B4-BE49-F238E27FC236}">
              <a16:creationId xmlns:a16="http://schemas.microsoft.com/office/drawing/2014/main" xmlns="" id="{98378509-47FF-4787-BA5F-8D3F5F64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955000"/>
          <a:ext cx="8229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22</xdr:row>
      <xdr:rowOff>38100</xdr:rowOff>
    </xdr:from>
    <xdr:to>
      <xdr:col>0</xdr:col>
      <xdr:colOff>769620</xdr:colOff>
      <xdr:row>22</xdr:row>
      <xdr:rowOff>617220</xdr:rowOff>
    </xdr:to>
    <xdr:pic>
      <xdr:nvPicPr>
        <xdr:cNvPr id="3425" name="Picture 1">
          <a:extLst>
            <a:ext uri="{FF2B5EF4-FFF2-40B4-BE49-F238E27FC236}">
              <a16:creationId xmlns:a16="http://schemas.microsoft.com/office/drawing/2014/main" xmlns="" id="{23775420-B88C-4886-8184-697540FC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2961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23</xdr:row>
      <xdr:rowOff>38100</xdr:rowOff>
    </xdr:from>
    <xdr:to>
      <xdr:col>0</xdr:col>
      <xdr:colOff>769620</xdr:colOff>
      <xdr:row>23</xdr:row>
      <xdr:rowOff>617220</xdr:rowOff>
    </xdr:to>
    <xdr:pic>
      <xdr:nvPicPr>
        <xdr:cNvPr id="3426" name="Picture 1">
          <a:extLst>
            <a:ext uri="{FF2B5EF4-FFF2-40B4-BE49-F238E27FC236}">
              <a16:creationId xmlns:a16="http://schemas.microsoft.com/office/drawing/2014/main" xmlns="" id="{FB0D4012-3D14-4460-BE46-CEE314C0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943820"/>
          <a:ext cx="632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5</xdr:row>
      <xdr:rowOff>160020</xdr:rowOff>
    </xdr:from>
    <xdr:to>
      <xdr:col>0</xdr:col>
      <xdr:colOff>746760</xdr:colOff>
      <xdr:row>5</xdr:row>
      <xdr:rowOff>624840</xdr:rowOff>
    </xdr:to>
    <xdr:pic>
      <xdr:nvPicPr>
        <xdr:cNvPr id="3427" name="Picture 1">
          <a:extLst>
            <a:ext uri="{FF2B5EF4-FFF2-40B4-BE49-F238E27FC236}">
              <a16:creationId xmlns:a16="http://schemas.microsoft.com/office/drawing/2014/main" xmlns="" id="{36ED0887-8FAE-45E8-BA3F-751A18A4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36720"/>
          <a:ext cx="647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6</xdr:row>
      <xdr:rowOff>205740</xdr:rowOff>
    </xdr:from>
    <xdr:to>
      <xdr:col>0</xdr:col>
      <xdr:colOff>601980</xdr:colOff>
      <xdr:row>6</xdr:row>
      <xdr:rowOff>617220</xdr:rowOff>
    </xdr:to>
    <xdr:pic>
      <xdr:nvPicPr>
        <xdr:cNvPr id="3428" name="Picture 1">
          <a:extLst>
            <a:ext uri="{FF2B5EF4-FFF2-40B4-BE49-F238E27FC236}">
              <a16:creationId xmlns:a16="http://schemas.microsoft.com/office/drawing/2014/main" xmlns="" id="{8F2096E2-41F8-4B7D-94CC-E0C45CDB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998720"/>
          <a:ext cx="4953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10</xdr:row>
      <xdr:rowOff>53340</xdr:rowOff>
    </xdr:from>
    <xdr:to>
      <xdr:col>0</xdr:col>
      <xdr:colOff>579120</xdr:colOff>
      <xdr:row>10</xdr:row>
      <xdr:rowOff>533400</xdr:rowOff>
    </xdr:to>
    <xdr:pic>
      <xdr:nvPicPr>
        <xdr:cNvPr id="3429" name="Obrázek 20">
          <a:extLst>
            <a:ext uri="{FF2B5EF4-FFF2-40B4-BE49-F238E27FC236}">
              <a16:creationId xmlns:a16="http://schemas.microsoft.com/office/drawing/2014/main" xmlns="" id="{320211EA-8654-4EC9-9B68-8B6E59C5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193280"/>
          <a:ext cx="4800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99060</xdr:rowOff>
    </xdr:from>
    <xdr:to>
      <xdr:col>0</xdr:col>
      <xdr:colOff>708660</xdr:colOff>
      <xdr:row>9</xdr:row>
      <xdr:rowOff>396240</xdr:rowOff>
    </xdr:to>
    <xdr:pic>
      <xdr:nvPicPr>
        <xdr:cNvPr id="3430" name="Obrázek 21">
          <a:extLst>
            <a:ext uri="{FF2B5EF4-FFF2-40B4-BE49-F238E27FC236}">
              <a16:creationId xmlns:a16="http://schemas.microsoft.com/office/drawing/2014/main" xmlns="" id="{A60179FD-F59E-4963-A3B6-8B696141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73608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99060</xdr:rowOff>
    </xdr:from>
    <xdr:to>
      <xdr:col>0</xdr:col>
      <xdr:colOff>708660</xdr:colOff>
      <xdr:row>8</xdr:row>
      <xdr:rowOff>396240</xdr:rowOff>
    </xdr:to>
    <xdr:pic>
      <xdr:nvPicPr>
        <xdr:cNvPr id="3431" name="Obrázek 22">
          <a:extLst>
            <a:ext uri="{FF2B5EF4-FFF2-40B4-BE49-F238E27FC236}">
              <a16:creationId xmlns:a16="http://schemas.microsoft.com/office/drawing/2014/main" xmlns="" id="{71F9C70D-0AB3-40F7-BF6B-4D539516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23316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</xdr:row>
      <xdr:rowOff>99060</xdr:rowOff>
    </xdr:from>
    <xdr:to>
      <xdr:col>0</xdr:col>
      <xdr:colOff>708660</xdr:colOff>
      <xdr:row>7</xdr:row>
      <xdr:rowOff>396240</xdr:rowOff>
    </xdr:to>
    <xdr:pic>
      <xdr:nvPicPr>
        <xdr:cNvPr id="3432" name="Obrázek 23">
          <a:extLst>
            <a:ext uri="{FF2B5EF4-FFF2-40B4-BE49-F238E27FC236}">
              <a16:creationId xmlns:a16="http://schemas.microsoft.com/office/drawing/2014/main" xmlns="" id="{941F0AC8-3791-4055-AFE2-7708A750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30240"/>
          <a:ext cx="4038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K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29.42578125" customWidth="1"/>
  </cols>
  <sheetData>
    <row r="1" spans="1:11" ht="25.5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s="12" customFormat="1" ht="57" customHeight="1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6"/>
    </row>
    <row r="4" spans="1:11" s="12" customFormat="1" ht="153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3" si="0">H4*I4</f>
        <v>28800</v>
      </c>
    </row>
    <row r="5" spans="1:11" s="12" customFormat="1" ht="66" customHeight="1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 t="shared" si="0"/>
        <v>20000</v>
      </c>
    </row>
    <row r="7" spans="1:11" s="12" customFormat="1" ht="63.75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 t="shared" si="0"/>
        <v>24400</v>
      </c>
    </row>
    <row r="8" spans="1:11" s="12" customFormat="1" ht="39.6" customHeight="1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17.6" customHeight="1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46.5" customHeight="1">
      <c r="A17" s="13"/>
      <c r="B17" s="11" t="s">
        <v>49</v>
      </c>
      <c r="C17" s="11"/>
      <c r="D17" s="11" t="s">
        <v>11</v>
      </c>
      <c r="E17" s="11" t="s">
        <v>50</v>
      </c>
      <c r="F17" s="11" t="s">
        <v>51</v>
      </c>
      <c r="G17" s="14"/>
      <c r="H17" s="15">
        <v>860</v>
      </c>
      <c r="I17" s="15">
        <v>24</v>
      </c>
      <c r="J17" s="15">
        <f t="shared" si="0"/>
        <v>20640</v>
      </c>
    </row>
    <row r="18" spans="1:10" s="12" customFormat="1" ht="51" customHeight="1">
      <c r="A18" s="13"/>
      <c r="B18" s="11"/>
      <c r="C18" s="11"/>
      <c r="D18" s="11"/>
      <c r="E18" s="11"/>
      <c r="F18" s="11" t="s">
        <v>52</v>
      </c>
      <c r="G18" s="14"/>
      <c r="H18" s="15">
        <v>38000</v>
      </c>
      <c r="I18" s="15">
        <v>1</v>
      </c>
      <c r="J18" s="15">
        <f t="shared" si="0"/>
        <v>38000</v>
      </c>
    </row>
    <row r="19" spans="1:10" s="12" customFormat="1" ht="51" customHeight="1">
      <c r="A19" s="13"/>
      <c r="B19" s="11"/>
      <c r="C19" s="11"/>
      <c r="D19" s="11"/>
      <c r="E19" s="11"/>
      <c r="F19" s="11" t="s">
        <v>53</v>
      </c>
      <c r="G19" s="14"/>
      <c r="H19" s="15">
        <v>19000</v>
      </c>
      <c r="I19" s="15">
        <v>24</v>
      </c>
      <c r="J19" s="15">
        <f t="shared" si="0"/>
        <v>456000</v>
      </c>
    </row>
    <row r="20" spans="1:10" s="12" customFormat="1" ht="51" customHeight="1">
      <c r="A20" s="13"/>
      <c r="B20" s="11"/>
      <c r="C20" s="11"/>
      <c r="D20" s="11"/>
      <c r="E20" s="11"/>
      <c r="F20" s="11" t="s">
        <v>54</v>
      </c>
      <c r="G20" s="14"/>
      <c r="H20" s="15">
        <v>60000</v>
      </c>
      <c r="I20" s="15">
        <v>1</v>
      </c>
      <c r="J20" s="15">
        <f t="shared" si="0"/>
        <v>60000</v>
      </c>
    </row>
    <row r="21" spans="1:10" s="12" customFormat="1" ht="51" customHeight="1">
      <c r="A21" s="13"/>
      <c r="B21" s="11"/>
      <c r="C21" s="11"/>
      <c r="D21" s="11"/>
      <c r="E21" s="11"/>
      <c r="F21" s="11" t="s">
        <v>55</v>
      </c>
      <c r="G21" s="14"/>
      <c r="H21" s="15">
        <v>12000</v>
      </c>
      <c r="I21" s="15">
        <v>1</v>
      </c>
      <c r="J21" s="15">
        <f t="shared" si="0"/>
        <v>12000</v>
      </c>
    </row>
    <row r="22" spans="1:10" s="12" customFormat="1" ht="63.75">
      <c r="A22" s="13"/>
      <c r="B22" s="11" t="s">
        <v>56</v>
      </c>
      <c r="C22" s="11"/>
      <c r="D22" s="11" t="s">
        <v>11</v>
      </c>
      <c r="E22" s="11" t="s">
        <v>57</v>
      </c>
      <c r="F22" s="11" t="s">
        <v>58</v>
      </c>
      <c r="G22" s="14"/>
      <c r="H22" s="15">
        <f>9400+3000</f>
        <v>12400</v>
      </c>
      <c r="I22" s="15">
        <v>1</v>
      </c>
      <c r="J22" s="15">
        <f t="shared" si="0"/>
        <v>12400</v>
      </c>
    </row>
    <row r="23" spans="1:10" s="12" customFormat="1" ht="63.75">
      <c r="A23" s="13"/>
      <c r="B23" s="11" t="s">
        <v>59</v>
      </c>
      <c r="C23" s="11"/>
      <c r="D23" s="11" t="s">
        <v>11</v>
      </c>
      <c r="E23" s="11" t="s">
        <v>60</v>
      </c>
      <c r="F23" s="11" t="s">
        <v>61</v>
      </c>
      <c r="G23" s="14"/>
      <c r="H23" s="15">
        <f>9400+3000</f>
        <v>12400</v>
      </c>
      <c r="I23" s="15">
        <v>1</v>
      </c>
      <c r="J23" s="15">
        <f t="shared" si="0"/>
        <v>12400</v>
      </c>
    </row>
    <row r="24" spans="1:10" s="12" customFormat="1" ht="13.5" thickBot="1">
      <c r="A24" s="57" t="s">
        <v>62</v>
      </c>
      <c r="B24" s="58"/>
      <c r="C24" s="58"/>
      <c r="D24" s="59"/>
      <c r="E24" s="59"/>
      <c r="F24" s="59"/>
      <c r="G24" s="59"/>
      <c r="H24" s="59"/>
      <c r="I24" s="59"/>
      <c r="J24" s="10">
        <f>SUM(J4:J23)</f>
        <v>1325470</v>
      </c>
    </row>
    <row r="27" spans="1:10" ht="25.5">
      <c r="E27" s="22" t="s">
        <v>63</v>
      </c>
      <c r="F27" s="11" t="s">
        <v>64</v>
      </c>
    </row>
    <row r="28" spans="1:10" ht="25.5">
      <c r="F28" s="11" t="s">
        <v>65</v>
      </c>
    </row>
  </sheetData>
  <mergeCells count="3">
    <mergeCell ref="A2:J2"/>
    <mergeCell ref="A3:J3"/>
    <mergeCell ref="A24:I24"/>
  </mergeCells>
  <phoneticPr fontId="0" type="noConversion"/>
  <pageMargins left="0.78740157499999996" right="0.78740157499999996" top="0.984251969" bottom="0.984251969" header="0.4921259845" footer="0.4921259845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14.28515625" customWidth="1"/>
    <col min="2" max="2" width="21.85546875" customWidth="1"/>
    <col min="3" max="3" width="21.85546875" hidden="1" customWidth="1"/>
    <col min="4" max="4" width="14.5703125" style="6" customWidth="1"/>
    <col min="5" max="5" width="20.7109375" style="8" bestFit="1" customWidth="1"/>
    <col min="6" max="6" width="51" customWidth="1"/>
    <col min="7" max="7" width="51" hidden="1" customWidth="1"/>
    <col min="8" max="8" width="20.140625" style="7" customWidth="1"/>
    <col min="9" max="9" width="8.140625" bestFit="1" customWidth="1"/>
    <col min="10" max="10" width="12.7109375" style="4" customWidth="1"/>
    <col min="11" max="11" width="30.28515625" customWidth="1"/>
  </cols>
  <sheetData>
    <row r="1" spans="1:11" ht="25.5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53"/>
    </row>
    <row r="3" spans="1:11" s="12" customFormat="1" ht="57" customHeight="1">
      <c r="A3" s="54" t="s">
        <v>67</v>
      </c>
      <c r="B3" s="55"/>
      <c r="C3" s="55"/>
      <c r="D3" s="55"/>
      <c r="E3" s="55"/>
      <c r="F3" s="55"/>
      <c r="G3" s="55"/>
      <c r="H3" s="55"/>
      <c r="I3" s="55"/>
      <c r="J3" s="56"/>
    </row>
    <row r="4" spans="1:11" s="12" customFormat="1" ht="153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8" si="0">H4*I4</f>
        <v>28800</v>
      </c>
    </row>
    <row r="5" spans="1:11" s="12" customFormat="1" ht="66" customHeight="1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5" customHeight="1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>H6*I6</f>
        <v>20000</v>
      </c>
    </row>
    <row r="7" spans="1:11" s="12" customFormat="1" ht="63.75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>H7*I7</f>
        <v>24400</v>
      </c>
    </row>
    <row r="8" spans="1:11" s="12" customFormat="1" ht="39.6" customHeight="1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1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3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65.75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40.25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20.6" customHeight="1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63.75">
      <c r="A17" s="13"/>
      <c r="B17" s="11" t="s">
        <v>68</v>
      </c>
      <c r="C17" s="16"/>
      <c r="D17" s="11" t="s">
        <v>11</v>
      </c>
      <c r="E17" s="17" t="s">
        <v>69</v>
      </c>
      <c r="F17" s="11" t="s">
        <v>70</v>
      </c>
      <c r="G17" s="14"/>
      <c r="H17" s="15">
        <v>36200</v>
      </c>
      <c r="I17" s="15">
        <v>1</v>
      </c>
      <c r="J17" s="15">
        <f t="shared" si="0"/>
        <v>36200</v>
      </c>
    </row>
    <row r="18" spans="1:10" s="12" customFormat="1" ht="127.5">
      <c r="A18" s="18"/>
      <c r="B18" s="11" t="s">
        <v>71</v>
      </c>
      <c r="C18" s="13"/>
      <c r="D18" s="11" t="s">
        <v>11</v>
      </c>
      <c r="E18" s="2" t="s">
        <v>72</v>
      </c>
      <c r="F18" s="11" t="s">
        <v>73</v>
      </c>
      <c r="G18" s="14"/>
      <c r="H18" s="15">
        <v>34900</v>
      </c>
      <c r="I18" s="15">
        <v>1</v>
      </c>
      <c r="J18" s="15">
        <f t="shared" si="0"/>
        <v>34900</v>
      </c>
    </row>
    <row r="19" spans="1:10" s="12" customFormat="1" ht="114.75">
      <c r="A19" s="19"/>
      <c r="B19" s="11" t="s">
        <v>74</v>
      </c>
      <c r="C19" s="13"/>
      <c r="D19" s="11" t="s">
        <v>11</v>
      </c>
      <c r="E19" s="11" t="s">
        <v>75</v>
      </c>
      <c r="F19" s="11" t="s">
        <v>76</v>
      </c>
      <c r="G19" s="14"/>
      <c r="H19" s="15">
        <v>22000</v>
      </c>
      <c r="I19" s="15">
        <v>1</v>
      </c>
      <c r="J19" s="15">
        <f t="shared" si="0"/>
        <v>22000</v>
      </c>
    </row>
    <row r="20" spans="1:10" s="12" customFormat="1" ht="114.75">
      <c r="A20" s="19"/>
      <c r="B20" s="11" t="s">
        <v>77</v>
      </c>
      <c r="C20" s="13"/>
      <c r="D20" s="11" t="s">
        <v>11</v>
      </c>
      <c r="E20" s="11" t="s">
        <v>78</v>
      </c>
      <c r="F20" s="11" t="s">
        <v>79</v>
      </c>
      <c r="G20" s="14"/>
      <c r="H20" s="15">
        <v>32200</v>
      </c>
      <c r="I20" s="15">
        <v>6</v>
      </c>
      <c r="J20" s="15">
        <f t="shared" si="0"/>
        <v>193200</v>
      </c>
    </row>
    <row r="21" spans="1:10" s="12" customFormat="1" ht="59.45" customHeight="1">
      <c r="A21" s="20"/>
      <c r="B21" s="11" t="s">
        <v>80</v>
      </c>
      <c r="C21" s="13"/>
      <c r="D21" s="11" t="s">
        <v>11</v>
      </c>
      <c r="E21" s="11" t="s">
        <v>81</v>
      </c>
      <c r="F21" s="11" t="s">
        <v>82</v>
      </c>
      <c r="G21" s="14"/>
      <c r="H21" s="15">
        <v>1700</v>
      </c>
      <c r="I21" s="15">
        <v>25</v>
      </c>
      <c r="J21" s="15">
        <f t="shared" si="0"/>
        <v>42500</v>
      </c>
    </row>
    <row r="22" spans="1:10" s="12" customFormat="1" ht="46.5" customHeight="1">
      <c r="A22" s="13"/>
      <c r="B22" s="11" t="s">
        <v>49</v>
      </c>
      <c r="C22" s="11"/>
      <c r="D22" s="11" t="s">
        <v>11</v>
      </c>
      <c r="E22" s="11" t="s">
        <v>50</v>
      </c>
      <c r="F22" s="11" t="s">
        <v>51</v>
      </c>
      <c r="G22" s="14"/>
      <c r="H22" s="15">
        <v>860</v>
      </c>
      <c r="I22" s="15">
        <v>38</v>
      </c>
      <c r="J22" s="15">
        <f t="shared" si="0"/>
        <v>32680</v>
      </c>
    </row>
    <row r="23" spans="1:10" s="12" customFormat="1" ht="51" customHeight="1">
      <c r="A23" s="13"/>
      <c r="B23" s="11"/>
      <c r="C23" s="11"/>
      <c r="D23" s="11"/>
      <c r="E23" s="11"/>
      <c r="F23" s="11" t="s">
        <v>52</v>
      </c>
      <c r="G23" s="14"/>
      <c r="H23" s="15">
        <v>38000</v>
      </c>
      <c r="I23" s="15">
        <v>1</v>
      </c>
      <c r="J23" s="15">
        <f t="shared" si="0"/>
        <v>38000</v>
      </c>
    </row>
    <row r="24" spans="1:10" s="12" customFormat="1" ht="51" customHeight="1">
      <c r="A24" s="13"/>
      <c r="B24" s="11"/>
      <c r="C24" s="11"/>
      <c r="D24" s="11"/>
      <c r="E24" s="11"/>
      <c r="F24" s="11" t="s">
        <v>53</v>
      </c>
      <c r="G24" s="14"/>
      <c r="H24" s="15">
        <v>19000</v>
      </c>
      <c r="I24" s="15">
        <v>24</v>
      </c>
      <c r="J24" s="15">
        <f t="shared" si="0"/>
        <v>456000</v>
      </c>
    </row>
    <row r="25" spans="1:10" s="12" customFormat="1" ht="51" customHeight="1">
      <c r="A25" s="13"/>
      <c r="B25" s="11"/>
      <c r="C25" s="11"/>
      <c r="D25" s="11"/>
      <c r="E25" s="11"/>
      <c r="F25" s="11" t="s">
        <v>54</v>
      </c>
      <c r="G25" s="14"/>
      <c r="H25" s="15">
        <v>82500</v>
      </c>
      <c r="I25" s="15">
        <v>1</v>
      </c>
      <c r="J25" s="15">
        <f t="shared" si="0"/>
        <v>82500</v>
      </c>
    </row>
    <row r="26" spans="1:10" s="12" customFormat="1" ht="51" customHeight="1">
      <c r="A26" s="13"/>
      <c r="B26" s="11"/>
      <c r="C26" s="11"/>
      <c r="D26" s="11"/>
      <c r="E26" s="11"/>
      <c r="F26" s="11" t="s">
        <v>55</v>
      </c>
      <c r="G26" s="14"/>
      <c r="H26" s="15">
        <v>12000</v>
      </c>
      <c r="I26" s="15">
        <v>1</v>
      </c>
      <c r="J26" s="15">
        <f t="shared" si="0"/>
        <v>12000</v>
      </c>
    </row>
    <row r="27" spans="1:10" s="12" customFormat="1" ht="63.75">
      <c r="A27" s="13"/>
      <c r="B27" s="11" t="s">
        <v>56</v>
      </c>
      <c r="C27" s="11"/>
      <c r="D27" s="11" t="s">
        <v>11</v>
      </c>
      <c r="E27" s="11" t="s">
        <v>57</v>
      </c>
      <c r="F27" s="11" t="s">
        <v>58</v>
      </c>
      <c r="G27" s="14"/>
      <c r="H27" s="15">
        <f>9400+3000</f>
        <v>12400</v>
      </c>
      <c r="I27" s="15">
        <v>1</v>
      </c>
      <c r="J27" s="15">
        <f t="shared" si="0"/>
        <v>12400</v>
      </c>
    </row>
    <row r="28" spans="1:10" s="12" customFormat="1" ht="63.75">
      <c r="A28" s="13"/>
      <c r="B28" s="11" t="s">
        <v>59</v>
      </c>
      <c r="C28" s="11"/>
      <c r="D28" s="11" t="s">
        <v>11</v>
      </c>
      <c r="E28" s="11" t="s">
        <v>60</v>
      </c>
      <c r="F28" s="11" t="s">
        <v>61</v>
      </c>
      <c r="G28" s="14"/>
      <c r="H28" s="15">
        <f>9400+3000</f>
        <v>12400</v>
      </c>
      <c r="I28" s="15">
        <v>1</v>
      </c>
      <c r="J28" s="15">
        <f t="shared" si="0"/>
        <v>12400</v>
      </c>
    </row>
    <row r="29" spans="1:10" s="12" customFormat="1" ht="13.5" thickBot="1">
      <c r="A29" s="57" t="s">
        <v>62</v>
      </c>
      <c r="B29" s="58"/>
      <c r="C29" s="58"/>
      <c r="D29" s="59"/>
      <c r="E29" s="59"/>
      <c r="F29" s="59"/>
      <c r="G29" s="59"/>
      <c r="H29" s="59"/>
      <c r="I29" s="59"/>
      <c r="J29" s="10">
        <f>SUM('5. SC+ LL VGA (HW_A)'!J4:J28)</f>
        <v>1688810</v>
      </c>
    </row>
    <row r="32" spans="1:10" ht="25.5">
      <c r="E32" s="22" t="s">
        <v>63</v>
      </c>
      <c r="F32" s="11" t="s">
        <v>64</v>
      </c>
    </row>
    <row r="33" spans="6:6" ht="25.5">
      <c r="F33" s="11" t="s">
        <v>65</v>
      </c>
    </row>
  </sheetData>
  <mergeCells count="3">
    <mergeCell ref="A2:J2"/>
    <mergeCell ref="A3:J3"/>
    <mergeCell ref="A29:I29"/>
  </mergeCells>
  <phoneticPr fontId="0" type="noConversion"/>
  <pageMargins left="0.78740157499999996" right="0.78740157499999996" top="0.984251969" bottom="0.984251969" header="0.4921259845" footer="0.49212598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="90" zoomScaleNormal="90" workbookViewId="0">
      <selection activeCell="B34" sqref="B34"/>
    </sheetView>
  </sheetViews>
  <sheetFormatPr defaultRowHeight="12.75"/>
  <cols>
    <col min="1" max="1" width="13.85546875" style="38" customWidth="1"/>
    <col min="2" max="2" width="73.42578125" style="38" customWidth="1"/>
    <col min="3" max="4" width="8.7109375" style="38" customWidth="1"/>
    <col min="5" max="5" width="7.7109375" style="38" customWidth="1"/>
    <col min="6" max="6" width="13.85546875" style="39" customWidth="1"/>
    <col min="7" max="7" width="11.85546875" style="39" customWidth="1"/>
    <col min="8" max="8" width="11.28515625" style="39" customWidth="1"/>
  </cols>
  <sheetData>
    <row r="1" spans="1:8" ht="33.75">
      <c r="A1" s="29" t="s">
        <v>83</v>
      </c>
      <c r="B1" s="29" t="s">
        <v>84</v>
      </c>
      <c r="C1" s="29" t="s">
        <v>85</v>
      </c>
      <c r="D1" s="46" t="s">
        <v>140</v>
      </c>
      <c r="E1" s="46" t="s">
        <v>141</v>
      </c>
      <c r="F1" s="45" t="s">
        <v>86</v>
      </c>
      <c r="G1" s="30" t="s">
        <v>87</v>
      </c>
      <c r="H1" s="30" t="s">
        <v>88</v>
      </c>
    </row>
    <row r="2" spans="1:8" ht="157.5" customHeight="1">
      <c r="A2" s="31" t="s">
        <v>89</v>
      </c>
      <c r="B2" s="32" t="s">
        <v>90</v>
      </c>
      <c r="C2" s="33">
        <v>1</v>
      </c>
      <c r="D2" s="35"/>
      <c r="E2" s="35"/>
      <c r="F2" s="36"/>
      <c r="G2" s="34">
        <f t="shared" ref="G2:G12" si="0">F2*C2</f>
        <v>0</v>
      </c>
      <c r="H2" s="34">
        <f t="shared" ref="H2:H35" si="1">G2*1.21</f>
        <v>0</v>
      </c>
    </row>
    <row r="3" spans="1:8" ht="123.75">
      <c r="A3" s="37" t="s">
        <v>91</v>
      </c>
      <c r="B3" s="33" t="s">
        <v>92</v>
      </c>
      <c r="C3" s="33">
        <v>6</v>
      </c>
      <c r="D3" s="35"/>
      <c r="E3" s="35"/>
      <c r="F3" s="36"/>
      <c r="G3" s="34">
        <f t="shared" si="0"/>
        <v>0</v>
      </c>
      <c r="H3" s="34">
        <f t="shared" si="1"/>
        <v>0</v>
      </c>
    </row>
    <row r="4" spans="1:8" ht="67.5">
      <c r="A4" s="31" t="s">
        <v>93</v>
      </c>
      <c r="B4" s="32" t="s">
        <v>94</v>
      </c>
      <c r="C4" s="33">
        <v>1</v>
      </c>
      <c r="D4" s="35"/>
      <c r="E4" s="35"/>
      <c r="F4" s="36"/>
      <c r="G4" s="34">
        <f t="shared" si="0"/>
        <v>0</v>
      </c>
      <c r="H4" s="34">
        <f t="shared" si="1"/>
        <v>0</v>
      </c>
    </row>
    <row r="5" spans="1:8" ht="67.5">
      <c r="A5" s="31" t="s">
        <v>95</v>
      </c>
      <c r="B5" s="32" t="s">
        <v>96</v>
      </c>
      <c r="C5" s="33">
        <v>24</v>
      </c>
      <c r="D5" s="35"/>
      <c r="E5" s="35"/>
      <c r="F5" s="36"/>
      <c r="G5" s="34">
        <f t="shared" si="0"/>
        <v>0</v>
      </c>
      <c r="H5" s="34">
        <f t="shared" si="1"/>
        <v>0</v>
      </c>
    </row>
    <row r="6" spans="1:8" ht="33.75">
      <c r="A6" s="26" t="s">
        <v>97</v>
      </c>
      <c r="B6" s="32" t="s">
        <v>98</v>
      </c>
      <c r="C6" s="33">
        <v>4</v>
      </c>
      <c r="D6" s="35"/>
      <c r="E6" s="35"/>
      <c r="F6" s="36"/>
      <c r="G6" s="34">
        <f t="shared" si="0"/>
        <v>0</v>
      </c>
      <c r="H6" s="34">
        <f t="shared" si="1"/>
        <v>0</v>
      </c>
    </row>
    <row r="7" spans="1:8">
      <c r="A7" s="26" t="s">
        <v>99</v>
      </c>
      <c r="B7" s="32" t="s">
        <v>100</v>
      </c>
      <c r="C7" s="33">
        <v>2</v>
      </c>
      <c r="D7" s="35"/>
      <c r="E7" s="35"/>
      <c r="F7" s="36"/>
      <c r="G7" s="34">
        <f>F7*C7</f>
        <v>0</v>
      </c>
      <c r="H7" s="34">
        <f>G7*1.21</f>
        <v>0</v>
      </c>
    </row>
    <row r="8" spans="1:8" ht="33.75">
      <c r="A8" s="24" t="s">
        <v>101</v>
      </c>
      <c r="B8" s="24" t="s">
        <v>143</v>
      </c>
      <c r="C8" s="33">
        <v>4</v>
      </c>
      <c r="D8" s="35"/>
      <c r="E8" s="35"/>
      <c r="F8" s="36"/>
      <c r="G8" s="34">
        <f>F8*C8</f>
        <v>0</v>
      </c>
      <c r="H8" s="34">
        <f>G8*1.21</f>
        <v>0</v>
      </c>
    </row>
    <row r="9" spans="1:8" ht="33.75">
      <c r="A9" s="25" t="s">
        <v>102</v>
      </c>
      <c r="B9" s="24" t="s">
        <v>103</v>
      </c>
      <c r="C9" s="40">
        <v>2</v>
      </c>
      <c r="D9" s="35"/>
      <c r="E9" s="35"/>
      <c r="F9" s="36"/>
      <c r="G9" s="41">
        <f>F9*C9</f>
        <v>0</v>
      </c>
      <c r="H9" s="41">
        <f>G9*1.21</f>
        <v>0</v>
      </c>
    </row>
    <row r="10" spans="1:8">
      <c r="A10" s="25" t="s">
        <v>99</v>
      </c>
      <c r="B10" s="24" t="s">
        <v>104</v>
      </c>
      <c r="C10" s="40">
        <v>1</v>
      </c>
      <c r="D10" s="35"/>
      <c r="E10" s="35"/>
      <c r="F10" s="36"/>
      <c r="G10" s="41">
        <f>F10*C10</f>
        <v>0</v>
      </c>
      <c r="H10" s="41">
        <f>G10*1.21</f>
        <v>0</v>
      </c>
    </row>
    <row r="11" spans="1:8" ht="33.75">
      <c r="A11" s="25" t="s">
        <v>105</v>
      </c>
      <c r="B11" s="24" t="s">
        <v>106</v>
      </c>
      <c r="C11" s="40">
        <v>2</v>
      </c>
      <c r="D11" s="35"/>
      <c r="E11" s="35"/>
      <c r="F11" s="36"/>
      <c r="G11" s="41">
        <f>F11*C11</f>
        <v>0</v>
      </c>
      <c r="H11" s="41">
        <f>G11*1.21</f>
        <v>0</v>
      </c>
    </row>
    <row r="12" spans="1:8">
      <c r="A12" s="31" t="s">
        <v>99</v>
      </c>
      <c r="B12" s="32" t="s">
        <v>107</v>
      </c>
      <c r="C12" s="33">
        <v>1</v>
      </c>
      <c r="D12" s="35"/>
      <c r="E12" s="35"/>
      <c r="F12" s="36"/>
      <c r="G12" s="34">
        <f t="shared" si="0"/>
        <v>0</v>
      </c>
      <c r="H12" s="34">
        <f t="shared" si="1"/>
        <v>0</v>
      </c>
    </row>
    <row r="13" spans="1:8" ht="52.5" customHeight="1">
      <c r="A13" s="60" t="s">
        <v>108</v>
      </c>
      <c r="B13" s="24" t="s">
        <v>145</v>
      </c>
      <c r="C13" s="26">
        <v>1</v>
      </c>
      <c r="D13" s="47"/>
      <c r="E13" s="47"/>
      <c r="F13" s="48"/>
      <c r="G13" s="27">
        <f t="shared" ref="G13:G34" si="2">F13*C13</f>
        <v>0</v>
      </c>
      <c r="H13" s="27">
        <f t="shared" ref="H13:H34" si="3">G13*1.21</f>
        <v>0</v>
      </c>
    </row>
    <row r="14" spans="1:8">
      <c r="A14" s="60" t="s">
        <v>109</v>
      </c>
      <c r="B14" s="24" t="s">
        <v>144</v>
      </c>
      <c r="C14" s="26">
        <v>8</v>
      </c>
      <c r="D14" s="47"/>
      <c r="E14" s="47"/>
      <c r="F14" s="48"/>
      <c r="G14" s="27">
        <f t="shared" si="2"/>
        <v>0</v>
      </c>
      <c r="H14" s="27">
        <f t="shared" si="3"/>
        <v>0</v>
      </c>
    </row>
    <row r="15" spans="1:8" ht="33.75">
      <c r="A15" s="28" t="s">
        <v>110</v>
      </c>
      <c r="B15" s="26" t="s">
        <v>111</v>
      </c>
      <c r="C15" s="26">
        <v>1</v>
      </c>
      <c r="D15" s="47"/>
      <c r="E15" s="47"/>
      <c r="F15" s="48"/>
      <c r="G15" s="27">
        <f t="shared" si="2"/>
        <v>0</v>
      </c>
      <c r="H15" s="27">
        <f t="shared" si="3"/>
        <v>0</v>
      </c>
    </row>
    <row r="16" spans="1:8">
      <c r="A16" s="28" t="s">
        <v>112</v>
      </c>
      <c r="B16" s="26" t="s">
        <v>113</v>
      </c>
      <c r="C16" s="26">
        <v>24</v>
      </c>
      <c r="D16" s="47"/>
      <c r="E16" s="47"/>
      <c r="F16" s="48"/>
      <c r="G16" s="27">
        <f t="shared" si="2"/>
        <v>0</v>
      </c>
      <c r="H16" s="27">
        <f t="shared" si="3"/>
        <v>0</v>
      </c>
    </row>
    <row r="17" spans="1:8" ht="280.5" customHeight="1">
      <c r="A17" s="60" t="s">
        <v>114</v>
      </c>
      <c r="B17" s="24" t="s">
        <v>147</v>
      </c>
      <c r="C17" s="26">
        <v>1</v>
      </c>
      <c r="D17" s="47"/>
      <c r="E17" s="47"/>
      <c r="F17" s="48"/>
      <c r="G17" s="27">
        <f t="shared" si="2"/>
        <v>0</v>
      </c>
      <c r="H17" s="27">
        <f t="shared" si="3"/>
        <v>0</v>
      </c>
    </row>
    <row r="18" spans="1:8" ht="135">
      <c r="A18" s="28" t="s">
        <v>115</v>
      </c>
      <c r="B18" s="26" t="s">
        <v>116</v>
      </c>
      <c r="C18" s="26">
        <v>1</v>
      </c>
      <c r="D18" s="47"/>
      <c r="E18" s="47"/>
      <c r="F18" s="48"/>
      <c r="G18" s="27">
        <f t="shared" si="2"/>
        <v>0</v>
      </c>
      <c r="H18" s="27">
        <f t="shared" si="3"/>
        <v>0</v>
      </c>
    </row>
    <row r="19" spans="1:8" ht="56.25">
      <c r="A19" s="28" t="s">
        <v>117</v>
      </c>
      <c r="B19" s="26" t="s">
        <v>118</v>
      </c>
      <c r="C19" s="26">
        <v>2</v>
      </c>
      <c r="D19" s="47"/>
      <c r="E19" s="47"/>
      <c r="F19" s="48"/>
      <c r="G19" s="27">
        <f t="shared" si="2"/>
        <v>0</v>
      </c>
      <c r="H19" s="27">
        <f t="shared" si="3"/>
        <v>0</v>
      </c>
    </row>
    <row r="20" spans="1:8" ht="45">
      <c r="A20" s="28" t="s">
        <v>142</v>
      </c>
      <c r="B20" s="26" t="s">
        <v>119</v>
      </c>
      <c r="C20" s="26">
        <v>1</v>
      </c>
      <c r="D20" s="47"/>
      <c r="E20" s="47"/>
      <c r="F20" s="48"/>
      <c r="G20" s="27">
        <f t="shared" si="2"/>
        <v>0</v>
      </c>
      <c r="H20" s="27">
        <f t="shared" si="3"/>
        <v>0</v>
      </c>
    </row>
    <row r="21" spans="1:8" ht="96" customHeight="1">
      <c r="A21" s="42" t="s">
        <v>120</v>
      </c>
      <c r="B21" s="42" t="s">
        <v>121</v>
      </c>
      <c r="C21" s="42">
        <v>2</v>
      </c>
      <c r="D21" s="50"/>
      <c r="E21" s="50"/>
      <c r="F21" s="51"/>
      <c r="G21" s="27">
        <f t="shared" si="2"/>
        <v>0</v>
      </c>
      <c r="H21" s="27">
        <f t="shared" si="3"/>
        <v>0</v>
      </c>
    </row>
    <row r="22" spans="1:8" ht="78.75">
      <c r="A22" s="42" t="s">
        <v>120</v>
      </c>
      <c r="B22" s="26" t="s">
        <v>148</v>
      </c>
      <c r="C22" s="42">
        <v>1</v>
      </c>
      <c r="D22" s="50"/>
      <c r="E22" s="50"/>
      <c r="F22" s="51"/>
      <c r="G22" s="27">
        <f t="shared" si="2"/>
        <v>0</v>
      </c>
      <c r="H22" s="27">
        <f t="shared" si="3"/>
        <v>0</v>
      </c>
    </row>
    <row r="23" spans="1:8" ht="56.25" customHeight="1">
      <c r="A23" s="42" t="s">
        <v>120</v>
      </c>
      <c r="B23" s="42" t="s">
        <v>122</v>
      </c>
      <c r="C23" s="42">
        <v>1</v>
      </c>
      <c r="D23" s="50"/>
      <c r="E23" s="50"/>
      <c r="F23" s="51"/>
      <c r="G23" s="27">
        <f t="shared" si="2"/>
        <v>0</v>
      </c>
      <c r="H23" s="27">
        <f t="shared" si="3"/>
        <v>0</v>
      </c>
    </row>
    <row r="24" spans="1:8" ht="55.5" customHeight="1">
      <c r="A24" s="42" t="s">
        <v>120</v>
      </c>
      <c r="B24" s="42" t="s">
        <v>123</v>
      </c>
      <c r="C24" s="42">
        <v>1</v>
      </c>
      <c r="D24" s="50"/>
      <c r="E24" s="50"/>
      <c r="F24" s="51"/>
      <c r="G24" s="27">
        <f t="shared" si="2"/>
        <v>0</v>
      </c>
      <c r="H24" s="27">
        <f t="shared" si="3"/>
        <v>0</v>
      </c>
    </row>
    <row r="25" spans="1:8" ht="45">
      <c r="A25" s="26" t="s">
        <v>124</v>
      </c>
      <c r="B25" s="42" t="s">
        <v>125</v>
      </c>
      <c r="C25" s="26">
        <v>2</v>
      </c>
      <c r="D25" s="47"/>
      <c r="E25" s="47"/>
      <c r="F25" s="48"/>
      <c r="G25" s="27">
        <f t="shared" si="2"/>
        <v>0</v>
      </c>
      <c r="H25" s="27">
        <f t="shared" si="3"/>
        <v>0</v>
      </c>
    </row>
    <row r="26" spans="1:8" ht="45">
      <c r="A26" s="26" t="s">
        <v>126</v>
      </c>
      <c r="B26" s="42" t="s">
        <v>127</v>
      </c>
      <c r="C26" s="26">
        <v>1</v>
      </c>
      <c r="D26" s="47"/>
      <c r="E26" s="47"/>
      <c r="F26" s="48"/>
      <c r="G26" s="27">
        <f t="shared" si="2"/>
        <v>0</v>
      </c>
      <c r="H26" s="27">
        <f t="shared" si="3"/>
        <v>0</v>
      </c>
    </row>
    <row r="27" spans="1:8" ht="78.75">
      <c r="A27" s="43" t="s">
        <v>128</v>
      </c>
      <c r="B27" s="43" t="s">
        <v>129</v>
      </c>
      <c r="C27" s="26">
        <v>20</v>
      </c>
      <c r="D27" s="47"/>
      <c r="E27" s="47"/>
      <c r="F27" s="52"/>
      <c r="G27" s="27">
        <f t="shared" si="2"/>
        <v>0</v>
      </c>
      <c r="H27" s="27">
        <f t="shared" si="3"/>
        <v>0</v>
      </c>
    </row>
    <row r="28" spans="1:8" ht="45">
      <c r="A28" s="42" t="s">
        <v>130</v>
      </c>
      <c r="B28" s="42" t="s">
        <v>131</v>
      </c>
      <c r="C28" s="26">
        <v>1</v>
      </c>
      <c r="D28" s="47"/>
      <c r="E28" s="47"/>
      <c r="F28" s="48"/>
      <c r="G28" s="27">
        <f t="shared" si="2"/>
        <v>0</v>
      </c>
      <c r="H28" s="27">
        <f t="shared" si="3"/>
        <v>0</v>
      </c>
    </row>
    <row r="29" spans="1:8" ht="101.25">
      <c r="A29" s="42" t="s">
        <v>132</v>
      </c>
      <c r="B29" s="42" t="s">
        <v>133</v>
      </c>
      <c r="C29" s="26">
        <v>5</v>
      </c>
      <c r="D29" s="47"/>
      <c r="E29" s="47"/>
      <c r="F29" s="48"/>
      <c r="G29" s="27">
        <f t="shared" si="2"/>
        <v>0</v>
      </c>
      <c r="H29" s="27">
        <f t="shared" si="3"/>
        <v>0</v>
      </c>
    </row>
    <row r="30" spans="1:8" ht="60.75" customHeight="1">
      <c r="A30" s="25" t="s">
        <v>134</v>
      </c>
      <c r="B30" s="25" t="s">
        <v>146</v>
      </c>
      <c r="C30" s="26">
        <v>1</v>
      </c>
      <c r="D30" s="47"/>
      <c r="E30" s="47"/>
      <c r="F30" s="48"/>
      <c r="G30" s="27">
        <f t="shared" si="2"/>
        <v>0</v>
      </c>
      <c r="H30" s="27">
        <f t="shared" si="3"/>
        <v>0</v>
      </c>
    </row>
    <row r="31" spans="1:8" ht="56.25">
      <c r="A31" s="42" t="s">
        <v>117</v>
      </c>
      <c r="B31" s="26" t="s">
        <v>135</v>
      </c>
      <c r="C31" s="26">
        <v>1</v>
      </c>
      <c r="D31" s="47"/>
      <c r="E31" s="47"/>
      <c r="F31" s="48"/>
      <c r="G31" s="27">
        <f t="shared" si="2"/>
        <v>0</v>
      </c>
      <c r="H31" s="27">
        <f t="shared" si="3"/>
        <v>0</v>
      </c>
    </row>
    <row r="32" spans="1:8" ht="67.5">
      <c r="A32" s="26" t="s">
        <v>136</v>
      </c>
      <c r="B32" s="26" t="s">
        <v>149</v>
      </c>
      <c r="C32" s="26">
        <v>4</v>
      </c>
      <c r="D32" s="47"/>
      <c r="E32" s="47"/>
      <c r="F32" s="48"/>
      <c r="G32" s="27">
        <f t="shared" si="2"/>
        <v>0</v>
      </c>
      <c r="H32" s="27">
        <f t="shared" si="3"/>
        <v>0</v>
      </c>
    </row>
    <row r="33" spans="1:8" ht="56.25">
      <c r="A33" s="26" t="s">
        <v>117</v>
      </c>
      <c r="B33" s="26" t="s">
        <v>137</v>
      </c>
      <c r="C33" s="26">
        <v>2</v>
      </c>
      <c r="D33" s="47"/>
      <c r="E33" s="47"/>
      <c r="F33" s="48"/>
      <c r="G33" s="27">
        <f t="shared" si="2"/>
        <v>0</v>
      </c>
      <c r="H33" s="27">
        <f t="shared" si="3"/>
        <v>0</v>
      </c>
    </row>
    <row r="34" spans="1:8" ht="100.5" customHeight="1">
      <c r="A34" s="24" t="s">
        <v>138</v>
      </c>
      <c r="B34" s="24" t="s">
        <v>139</v>
      </c>
      <c r="C34" s="24">
        <v>1</v>
      </c>
      <c r="D34" s="47"/>
      <c r="E34" s="47"/>
      <c r="F34" s="48"/>
      <c r="G34" s="44">
        <f t="shared" si="2"/>
        <v>0</v>
      </c>
      <c r="H34" s="44">
        <f t="shared" si="3"/>
        <v>0</v>
      </c>
    </row>
    <row r="35" spans="1:8">
      <c r="G35" s="49">
        <f>SUM(G2:G34)</f>
        <v>0</v>
      </c>
      <c r="H35" s="49">
        <f t="shared" si="1"/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4. SC+ LL SW (HW_A)</vt:lpstr>
      <vt:lpstr>5. SC+ LL VGA (HW_A)</vt:lpstr>
      <vt:lpstr>Nábytek</vt:lpstr>
    </vt:vector>
  </TitlesOfParts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Miroslava Šandová</cp:lastModifiedBy>
  <cp:revision/>
  <cp:lastPrinted>2018-08-09T09:24:51Z</cp:lastPrinted>
  <dcterms:created xsi:type="dcterms:W3CDTF">2005-01-25T11:48:09Z</dcterms:created>
  <dcterms:modified xsi:type="dcterms:W3CDTF">2019-03-21T12:17:26Z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-1</vt:lpwstr>
  </property>
</Properties>
</file>