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Kunčina 223\Rozpočty\Výkazy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Položky!$A$1:$G$85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4" i="3"/>
  <c r="BD84" i="3"/>
  <c r="BC84" i="3"/>
  <c r="BB84" i="3"/>
  <c r="G84" i="3"/>
  <c r="BA84" i="3" s="1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E85" i="3" s="1"/>
  <c r="I16" i="2" s="1"/>
  <c r="BD81" i="3"/>
  <c r="BC81" i="3"/>
  <c r="BB81" i="3"/>
  <c r="BA81" i="3"/>
  <c r="G81" i="3"/>
  <c r="BE80" i="3"/>
  <c r="BD80" i="3"/>
  <c r="BC80" i="3"/>
  <c r="BC85" i="3" s="1"/>
  <c r="G16" i="2" s="1"/>
  <c r="BB80" i="3"/>
  <c r="G80" i="3"/>
  <c r="BA80" i="3" s="1"/>
  <c r="B16" i="2"/>
  <c r="A16" i="2"/>
  <c r="BD85" i="3"/>
  <c r="H16" i="2" s="1"/>
  <c r="G85" i="3"/>
  <c r="C85" i="3"/>
  <c r="BE77" i="3"/>
  <c r="BD77" i="3"/>
  <c r="BC77" i="3"/>
  <c r="BC78" i="3" s="1"/>
  <c r="G15" i="2" s="1"/>
  <c r="BB77" i="3"/>
  <c r="BB78" i="3" s="1"/>
  <c r="F15" i="2" s="1"/>
  <c r="G77" i="3"/>
  <c r="BA77" i="3" s="1"/>
  <c r="BA78" i="3" s="1"/>
  <c r="E15" i="2" s="1"/>
  <c r="I15" i="2"/>
  <c r="H15" i="2"/>
  <c r="B15" i="2"/>
  <c r="A15" i="2"/>
  <c r="BE78" i="3"/>
  <c r="BD78" i="3"/>
  <c r="G78" i="3"/>
  <c r="C78" i="3"/>
  <c r="BE74" i="3"/>
  <c r="BD74" i="3"/>
  <c r="BC74" i="3"/>
  <c r="BB74" i="3"/>
  <c r="BB75" i="3" s="1"/>
  <c r="F14" i="2" s="1"/>
  <c r="G74" i="3"/>
  <c r="BA74" i="3" s="1"/>
  <c r="BA75" i="3" s="1"/>
  <c r="I14" i="2"/>
  <c r="E14" i="2"/>
  <c r="B14" i="2"/>
  <c r="A14" i="2"/>
  <c r="BE75" i="3"/>
  <c r="BD75" i="3"/>
  <c r="H14" i="2" s="1"/>
  <c r="BC75" i="3"/>
  <c r="G14" i="2" s="1"/>
  <c r="G75" i="3"/>
  <c r="C75" i="3"/>
  <c r="BE71" i="3"/>
  <c r="BD71" i="3"/>
  <c r="BC71" i="3"/>
  <c r="BC72" i="3" s="1"/>
  <c r="G13" i="2" s="1"/>
  <c r="BB71" i="3"/>
  <c r="G71" i="3"/>
  <c r="BA71" i="3" s="1"/>
  <c r="BE70" i="3"/>
  <c r="BD70" i="3"/>
  <c r="BD72" i="3" s="1"/>
  <c r="H13" i="2" s="1"/>
  <c r="BC70" i="3"/>
  <c r="BB70" i="3"/>
  <c r="G70" i="3"/>
  <c r="G72" i="3" s="1"/>
  <c r="B13" i="2"/>
  <c r="A13" i="2"/>
  <c r="BE72" i="3"/>
  <c r="I13" i="2" s="1"/>
  <c r="BB72" i="3"/>
  <c r="F13" i="2" s="1"/>
  <c r="C72" i="3"/>
  <c r="BD67" i="3"/>
  <c r="BC67" i="3"/>
  <c r="BB67" i="3"/>
  <c r="BA67" i="3"/>
  <c r="G67" i="3"/>
  <c r="BE67" i="3" s="1"/>
  <c r="BE66" i="3"/>
  <c r="BD66" i="3"/>
  <c r="BC66" i="3"/>
  <c r="BB66" i="3"/>
  <c r="G66" i="3"/>
  <c r="BA66" i="3" s="1"/>
  <c r="BE65" i="3"/>
  <c r="BE68" i="3" s="1"/>
  <c r="I12" i="2" s="1"/>
  <c r="BD65" i="3"/>
  <c r="BC65" i="3"/>
  <c r="BB65" i="3"/>
  <c r="BA65" i="3"/>
  <c r="G65" i="3"/>
  <c r="BE64" i="3"/>
  <c r="BD64" i="3"/>
  <c r="BC64" i="3"/>
  <c r="BC68" i="3" s="1"/>
  <c r="G12" i="2" s="1"/>
  <c r="BB64" i="3"/>
  <c r="G64" i="3"/>
  <c r="BA64" i="3" s="1"/>
  <c r="BE63" i="3"/>
  <c r="BD63" i="3"/>
  <c r="BC63" i="3"/>
  <c r="BB63" i="3"/>
  <c r="G63" i="3"/>
  <c r="B12" i="2"/>
  <c r="A12" i="2"/>
  <c r="BB68" i="3"/>
  <c r="F12" i="2" s="1"/>
  <c r="C68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BA58" i="3"/>
  <c r="G58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BA54" i="3"/>
  <c r="G54" i="3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BB61" i="3" s="1"/>
  <c r="F11" i="2" s="1"/>
  <c r="G51" i="3"/>
  <c r="BA51" i="3" s="1"/>
  <c r="BE50" i="3"/>
  <c r="BE61" i="3" s="1"/>
  <c r="I11" i="2" s="1"/>
  <c r="BD50" i="3"/>
  <c r="BC50" i="3"/>
  <c r="BB50" i="3"/>
  <c r="BA50" i="3"/>
  <c r="G50" i="3"/>
  <c r="B11" i="2"/>
  <c r="A11" i="2"/>
  <c r="BC61" i="3"/>
  <c r="G11" i="2" s="1"/>
  <c r="C61" i="3"/>
  <c r="BE47" i="3"/>
  <c r="BE48" i="3" s="1"/>
  <c r="I10" i="2" s="1"/>
  <c r="BD47" i="3"/>
  <c r="BD48" i="3" s="1"/>
  <c r="BC47" i="3"/>
  <c r="BB47" i="3"/>
  <c r="BA47" i="3"/>
  <c r="G47" i="3"/>
  <c r="G48" i="3" s="1"/>
  <c r="H10" i="2"/>
  <c r="F10" i="2"/>
  <c r="B10" i="2"/>
  <c r="A10" i="2"/>
  <c r="BC48" i="3"/>
  <c r="G10" i="2" s="1"/>
  <c r="BB48" i="3"/>
  <c r="BA48" i="3"/>
  <c r="E10" i="2" s="1"/>
  <c r="C48" i="3"/>
  <c r="BE44" i="3"/>
  <c r="BD44" i="3"/>
  <c r="BC44" i="3"/>
  <c r="BB44" i="3"/>
  <c r="BA44" i="3"/>
  <c r="G44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A45" i="3" s="1"/>
  <c r="E9" i="2" s="1"/>
  <c r="BE41" i="3"/>
  <c r="BD41" i="3"/>
  <c r="BD45" i="3" s="1"/>
  <c r="H9" i="2" s="1"/>
  <c r="BC41" i="3"/>
  <c r="BB41" i="3"/>
  <c r="G41" i="3"/>
  <c r="BA41" i="3" s="1"/>
  <c r="BE40" i="3"/>
  <c r="BE45" i="3" s="1"/>
  <c r="I9" i="2" s="1"/>
  <c r="BD40" i="3"/>
  <c r="BC40" i="3"/>
  <c r="BB40" i="3"/>
  <c r="BA40" i="3"/>
  <c r="G40" i="3"/>
  <c r="BE39" i="3"/>
  <c r="BD39" i="3"/>
  <c r="BC39" i="3"/>
  <c r="BC45" i="3" s="1"/>
  <c r="G9" i="2" s="1"/>
  <c r="BB39" i="3"/>
  <c r="G39" i="3"/>
  <c r="BA39" i="3" s="1"/>
  <c r="B9" i="2"/>
  <c r="A9" i="2"/>
  <c r="C45" i="3"/>
  <c r="BE36" i="3"/>
  <c r="BD36" i="3"/>
  <c r="BD37" i="3" s="1"/>
  <c r="H8" i="2" s="1"/>
  <c r="BC36" i="3"/>
  <c r="BB36" i="3"/>
  <c r="BB37" i="3" s="1"/>
  <c r="G36" i="3"/>
  <c r="BA36" i="3" s="1"/>
  <c r="BA37" i="3" s="1"/>
  <c r="E8" i="2" s="1"/>
  <c r="I8" i="2"/>
  <c r="F8" i="2"/>
  <c r="B8" i="2"/>
  <c r="A8" i="2"/>
  <c r="BE37" i="3"/>
  <c r="BC37" i="3"/>
  <c r="G8" i="2" s="1"/>
  <c r="G37" i="3"/>
  <c r="C37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BA26" i="3"/>
  <c r="G26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BA22" i="3"/>
  <c r="G22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BA18" i="3"/>
  <c r="G18" i="3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BA14" i="3"/>
  <c r="G14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BA10" i="3"/>
  <c r="G10" i="3"/>
  <c r="BE9" i="3"/>
  <c r="BD9" i="3"/>
  <c r="BC9" i="3"/>
  <c r="BC34" i="3" s="1"/>
  <c r="G7" i="2" s="1"/>
  <c r="BB9" i="3"/>
  <c r="G9" i="3"/>
  <c r="BA9" i="3" s="1"/>
  <c r="BE8" i="3"/>
  <c r="BD8" i="3"/>
  <c r="BC8" i="3"/>
  <c r="BB8" i="3"/>
  <c r="BB34" i="3" s="1"/>
  <c r="F7" i="2" s="1"/>
  <c r="G8" i="3"/>
  <c r="B7" i="2"/>
  <c r="A7" i="2"/>
  <c r="BE34" i="3"/>
  <c r="I7" i="2" s="1"/>
  <c r="C3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7" i="2" l="1"/>
  <c r="C18" i="1" s="1"/>
  <c r="I17" i="2"/>
  <c r="C21" i="1" s="1"/>
  <c r="BA61" i="3"/>
  <c r="E11" i="2" s="1"/>
  <c r="BA85" i="3"/>
  <c r="E16" i="2" s="1"/>
  <c r="G61" i="3"/>
  <c r="BD61" i="3"/>
  <c r="H11" i="2" s="1"/>
  <c r="BB85" i="3"/>
  <c r="F16" i="2" s="1"/>
  <c r="G34" i="3"/>
  <c r="BD34" i="3"/>
  <c r="H7" i="2" s="1"/>
  <c r="H17" i="2" s="1"/>
  <c r="C17" i="1" s="1"/>
  <c r="G68" i="3"/>
  <c r="BD68" i="3"/>
  <c r="H12" i="2" s="1"/>
  <c r="BA8" i="3"/>
  <c r="BA34" i="3" s="1"/>
  <c r="E7" i="2" s="1"/>
  <c r="G45" i="3"/>
  <c r="BB45" i="3"/>
  <c r="F9" i="2" s="1"/>
  <c r="F17" i="2" s="1"/>
  <c r="C16" i="1" s="1"/>
  <c r="BA63" i="3"/>
  <c r="BA68" i="3" s="1"/>
  <c r="E12" i="2" s="1"/>
  <c r="BA70" i="3"/>
  <c r="BA72" i="3" s="1"/>
  <c r="E13" i="2" s="1"/>
  <c r="E17" i="2" l="1"/>
  <c r="G29" i="2" l="1"/>
  <c r="I29" i="2" s="1"/>
  <c r="G25" i="2"/>
  <c r="I25" i="2" s="1"/>
  <c r="G18" i="1" s="1"/>
  <c r="G26" i="2"/>
  <c r="I26" i="2" s="1"/>
  <c r="G19" i="1" s="1"/>
  <c r="G22" i="2"/>
  <c r="I22" i="2" s="1"/>
  <c r="G27" i="2"/>
  <c r="I27" i="2" s="1"/>
  <c r="G20" i="1" s="1"/>
  <c r="G23" i="2"/>
  <c r="I23" i="2" s="1"/>
  <c r="G16" i="1" s="1"/>
  <c r="C15" i="1"/>
  <c r="C19" i="1" s="1"/>
  <c r="C22" i="1" s="1"/>
  <c r="G28" i="2"/>
  <c r="I28" i="2" s="1"/>
  <c r="G21" i="1" s="1"/>
  <c r="G24" i="2"/>
  <c r="I24" i="2" s="1"/>
  <c r="G17" i="1" s="1"/>
  <c r="H30" i="2" l="1"/>
  <c r="G23" i="1" s="1"/>
  <c r="G22" i="1" s="1"/>
  <c r="G15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<sst xmlns="http://schemas.openxmlformats.org/spreadsheetml/2006/main" count="327" uniqueCount="234">
  <si>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</si>
  <si>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</si>
  <si>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</si>
  <si>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</si>
  <si>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</si>
  <si>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</si>
  <si>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</si>
  <si>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</si>
  <si>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</si>
  <si>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</si>
  <si>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</si>
  <si>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</si>
  <si>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</si>
  <si>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</si>
  <si>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</si>
  <si>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</si>
  <si>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</si>
  <si>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</si>
  <si>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</si>
  <si>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</si>
  <si>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</si>
  <si>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</si>
  <si>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</si>
  <si>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</si>
  <si>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</si>
  <si>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</si>
  <si>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</si>
  <si>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</si>
  <si>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</si>
  <si>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</si>
  <si>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</si>
  <si>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</si>
  <si>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</si>
  <si>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</si>
  <si>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</si>
  <si>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</si>
  <si>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</si>
  <si>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</si>
  <si>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</si>
  <si>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</si>
  <si>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</si>
  <si>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</si>
  <si>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</si>
  <si>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</si>
  <si>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</si>
  <si>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</si>
  <si>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</si>
  <si>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</si>
  <si>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</si>
  <si>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</si>
  <si>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</si>
  <si>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</si>
  <si>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</si>
  <si>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</si>
  <si>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</si>
  <si>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</si>
  <si>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</si>
  <si>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</si>
  <si>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</si>
  <si>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</si>
  <si>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</si>
  <si>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</si>
  <si>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</si>
  <si>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</si>
  <si>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</si>
  <si>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</si>
  <si>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</si>
  <si>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</si>
  <si>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</si>
  <si>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</si>
  <si>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</si>
  <si>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</si>
  <si>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</si>
  <si>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</si>
  <si>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</si>
  <si>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</si>
  <si>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</si>
  <si>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</si>
  <si>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</si>
  <si>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20171228</t>
  </si>
  <si>
    <t>Stavební úpravy 5 BJ, Kunčina 223</t>
  </si>
  <si>
    <t>05</t>
  </si>
  <si>
    <t>Vodovodní přípojka</t>
  </si>
  <si>
    <t>Vodovodní přípojka                               n</t>
  </si>
  <si>
    <t>113106111R00</t>
  </si>
  <si>
    <t xml:space="preserve">Rozebrání dlažeb z mozaiky </t>
  </si>
  <si>
    <t>m2</t>
  </si>
  <si>
    <t>113107112R00</t>
  </si>
  <si>
    <t>Odstranění podkladu pl. 200 m2,kam.těžené tl.20 cm chodník</t>
  </si>
  <si>
    <t>113107142R00</t>
  </si>
  <si>
    <t xml:space="preserve">Odstranění podkladu pl.do 200 m2, živice tl. 10 cm </t>
  </si>
  <si>
    <t>113202111R00</t>
  </si>
  <si>
    <t xml:space="preserve">Vytrhání obrub z krajníků nebo obrubníků stojatých </t>
  </si>
  <si>
    <t>m</t>
  </si>
  <si>
    <t>115101201R00</t>
  </si>
  <si>
    <t xml:space="preserve">Čerpání vody na výšku do 10 m, přítok do 500 l </t>
  </si>
  <si>
    <t>hod</t>
  </si>
  <si>
    <t>115101301R00</t>
  </si>
  <si>
    <t xml:space="preserve">Pohotovost čerp.soupravy, výška 10 m, přítok 500 l </t>
  </si>
  <si>
    <t>den</t>
  </si>
  <si>
    <t>119001421R00</t>
  </si>
  <si>
    <t xml:space="preserve">Dočasné zajištění kabelů - do počtu 3 kabelů </t>
  </si>
  <si>
    <t>120001101R00</t>
  </si>
  <si>
    <t xml:space="preserve">Příplatek za ztížení vykopávky v blízkosti vedení </t>
  </si>
  <si>
    <t>m3</t>
  </si>
  <si>
    <t>139601102R00</t>
  </si>
  <si>
    <t xml:space="preserve">Ruční výkop jam, rýh a šachet v hornině tř. 3 </t>
  </si>
  <si>
    <t>151101101R00</t>
  </si>
  <si>
    <t xml:space="preserve">Pažení a rozepření stěn rýh - příložné - hl. do 2m </t>
  </si>
  <si>
    <t>151101311R00</t>
  </si>
  <si>
    <t xml:space="preserve">Odstranění rozepření stěn - příložné - hl. do 2 m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</si>
  <si>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</si>
  <si>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</si>
  <si>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</si>
  <si>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</si>
  <si>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</si>
  <si>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</si>
  <si>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</si>
  <si>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</si>
  <si>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174101101R00</t>
  </si>
  <si>
    <t xml:space="preserve">Zásyp jam, rýh, šachet se zhutněním </t>
  </si>
  <si>
    <t>175101101R00</t>
  </si>
  <si>
    <t xml:space="preserve">Obsyp potrubí bez prohození sypaniny </t>
  </si>
  <si>
    <t>175101101RT2</t>
  </si>
  <si>
    <t>Obsyp potrubí bez prohození sypaniny s dodáním štěrkopísku frakce 0 - 22 mm</t>
  </si>
  <si>
    <t>180402111R00</t>
  </si>
  <si>
    <t xml:space="preserve">Založení trávníku parkového výsevem v rovině </t>
  </si>
  <si>
    <t>181111300U00</t>
  </si>
  <si>
    <t xml:space="preserve">Provizor úprava terénu se zhut tř.3 </t>
  </si>
  <si>
    <t>181301102R00</t>
  </si>
  <si>
    <t xml:space="preserve">Rozprostření ornice, rovina, tl. 10-15 cm,do 500m2 </t>
  </si>
  <si>
    <t>182001111R00</t>
  </si>
  <si>
    <t xml:space="preserve">Plošná úprava terénu, nerovnosti do 10 cm v rovině </t>
  </si>
  <si>
    <t>183403153R00</t>
  </si>
  <si>
    <t xml:space="preserve">Obdělání půdy hrabáním, v rovině </t>
  </si>
  <si>
    <t>199000002R00</t>
  </si>
  <si>
    <t xml:space="preserve">Poplatek za skládku horniny 1- 4 </t>
  </si>
  <si>
    <t>451575111R00</t>
  </si>
  <si>
    <t xml:space="preserve">Podkladní vrstva tl. do 25 cm ze štěrkopísku </t>
  </si>
  <si>
    <t>00572422</t>
  </si>
  <si>
    <t>Směs travní OBNOVA balení 25 kg PROFI</t>
  </si>
  <si>
    <t>kg</t>
  </si>
  <si>
    <t>3</t>
  </si>
  <si>
    <t>Svislé a kompletní konstrukce</t>
  </si>
  <si>
    <t>310217861R00</t>
  </si>
  <si>
    <t>Zatěsnění otvorů ve zdivu kamenem ve zdi tl.60 cm prostup pro vodovod</t>
  </si>
  <si>
    <t>kus</t>
  </si>
  <si>
    <t>5</t>
  </si>
  <si>
    <t>Komunikace</t>
  </si>
  <si>
    <t>564751111R00</t>
  </si>
  <si>
    <t xml:space="preserve">Podklad z kameniva drceného vel.32-63 mm,tl. 15 cm </t>
  </si>
  <si>
    <t>564831111R00</t>
  </si>
  <si>
    <t xml:space="preserve">Podklad ze štěrkodrti po zhutnění tloušťky 10 cm </t>
  </si>
  <si>
    <t>566901111R00</t>
  </si>
  <si>
    <t>Vyspravení podkladu po překopech štěrkopísek,štěrkodrt-chodník+komunikace</t>
  </si>
  <si>
    <t>572952112R00</t>
  </si>
  <si>
    <t xml:space="preserve">Vyspravení krytu po překopu asf.betonem tl.do 7 cm </t>
  </si>
  <si>
    <t>573111114R00</t>
  </si>
  <si>
    <t xml:space="preserve">Postřik živičný infiltr.+ posyp,z asfaltu 2 kg/m2 </t>
  </si>
  <si>
    <t>596811111RT4</t>
  </si>
  <si>
    <t>Kladení dlaždic kom.pro pěší, lože z kameniva těž. včetně dlaždic betonových HBB 50/50/5 cm</t>
  </si>
  <si>
    <t>8</t>
  </si>
  <si>
    <t>Trubní vedení</t>
  </si>
  <si>
    <t>28613755</t>
  </si>
  <si>
    <t>Trubka tlaková PE d 63 x 8,6 mm PN 10</t>
  </si>
  <si>
    <t>87</t>
  </si>
  <si>
    <t>Potrubí z trub z plastických hmot</t>
  </si>
  <si>
    <t>871231121R00</t>
  </si>
  <si>
    <t xml:space="preserve">Montáž trubek polyetylenových ve výkopu 75 mm </t>
  </si>
  <si>
    <t>891231111R00</t>
  </si>
  <si>
    <t xml:space="preserve">Montáž vodovodních  šoupátek ve výkopu DN 65 </t>
  </si>
  <si>
    <t>892241111R00</t>
  </si>
  <si>
    <t xml:space="preserve">Tlaková zkouška vodovodního potrubí DN 80 </t>
  </si>
  <si>
    <t>892273111R00</t>
  </si>
  <si>
    <t xml:space="preserve">Desinfekce vodovodního potrubí DN 125 </t>
  </si>
  <si>
    <t>899401112R00</t>
  </si>
  <si>
    <t xml:space="preserve">Osazení poklopů litinových šoupátkových </t>
  </si>
  <si>
    <t>01</t>
  </si>
  <si>
    <t xml:space="preserve">Šoupě Hawle DN65 </t>
  </si>
  <si>
    <t>02</t>
  </si>
  <si>
    <t xml:space="preserve">Zemní souprava teleskop.9500 1,3-1,8 </t>
  </si>
  <si>
    <t>03</t>
  </si>
  <si>
    <t xml:space="preserve">Vyhledávací vodič CYY6mm2 </t>
  </si>
  <si>
    <t>04</t>
  </si>
  <si>
    <t>Vodoměrná sestava - dodání a montáž (K83, vodoměr mont. kus, K125,zpětná klapka V3030, odvodnění K1)</t>
  </si>
  <si>
    <t>soubor</t>
  </si>
  <si>
    <t xml:space="preserve">Napojení na stávající vodovodní řád - navrtávka </t>
  </si>
  <si>
    <t>sbr</t>
  </si>
  <si>
    <t>06</t>
  </si>
  <si>
    <t xml:space="preserve">Prostup vč.chráničky a utěsnění d90 </t>
  </si>
  <si>
    <t>9</t>
  </si>
  <si>
    <t>Ostatní konstrukce, bourání</t>
  </si>
  <si>
    <t>919735112R00</t>
  </si>
  <si>
    <t xml:space="preserve">Řezání stávajícího živičného krytu tl. 5 - 10 cm </t>
  </si>
  <si>
    <t>Vytyčení sítí (je v kanalizaci - nulová položka) Cetin, vodovod, plynovod, apod.</t>
  </si>
  <si>
    <t xml:space="preserve">Měření míry zhutnění podkladu </t>
  </si>
  <si>
    <t xml:space="preserve">Digitalizace vodovodní přípojky </t>
  </si>
  <si>
    <t>900      RT1</t>
  </si>
  <si>
    <t>Hzs - nezmeřitelné práce   čl.17-1a Práce v tarifní třídě 4</t>
  </si>
  <si>
    <t>91</t>
  </si>
  <si>
    <t>Doplňující práce na komunikaci</t>
  </si>
  <si>
    <t>916561111RT4</t>
  </si>
  <si>
    <t>Osazení záhon.obrubníků do lože z B 12,5 s opěrou včetně obrubníku ABO 4 - 5   100/5/25</t>
  </si>
  <si>
    <t>918101111R00</t>
  </si>
  <si>
    <t xml:space="preserve">Lože pod obrubníky nebo obruby dlažeb z B 12,5 </t>
  </si>
  <si>
    <t>97</t>
  </si>
  <si>
    <t>Prorážení otvorů</t>
  </si>
  <si>
    <t>971026461R00</t>
  </si>
  <si>
    <t>Vybourání otv. zeď kam. pl. 0,25 m2, tl. 60 cm, MC prostup v obvodové zdi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</si>
  <si>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</si>
  <si>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</si>
  <si>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</si>
  <si>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</si>
  <si>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</si>
  <si>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D96</t>
  </si>
  <si>
    <t>Přesuny suti a vybouraných hmot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</si>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</sst>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05</v>
      </c>
      <c r="D2" s="5" t="str">
        <f>Rekapitulace!G2</f>
        <v>Vodovodní přípojka                               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20171228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Rekapitulace!A22</f>
        <v>Ztížené výrobní podmínky</v>
      </c>
      <c r="E15" s="61"/>
      <c r="F15" s="62"/>
      <c r="G15" s="59">
        <f>Rekapitulace!I22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Rekapitulace!A23</f>
        <v>Oborová přirážka</v>
      </c>
      <c r="E16" s="63"/>
      <c r="F16" s="64"/>
      <c r="G16" s="59">
        <f>Rekapitulace!I23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Rekapitulace!A24</f>
        <v>Přesun stavebních kapacit</v>
      </c>
      <c r="E17" s="63"/>
      <c r="F17" s="64"/>
      <c r="G17" s="59">
        <f>Rekapitulace!I24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Rekapitulace!A25</f>
        <v>Mimostaveništní doprava</v>
      </c>
      <c r="E18" s="63"/>
      <c r="F18" s="64"/>
      <c r="G18" s="59">
        <f>Rekapitulace!I25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Rekapitulace!A26</f>
        <v>Zařízení staveniště</v>
      </c>
      <c r="E19" s="63"/>
      <c r="F19" s="64"/>
      <c r="G19" s="59">
        <f>Rekapitulace!I26</f>
        <v>0</v>
      </c>
    </row>
    <row r="20" spans="1:7" ht="15.95" customHeight="1" x14ac:dyDescent="0.2">
      <c r="A20" s="67"/>
      <c r="B20" s="58"/>
      <c r="C20" s="59"/>
      <c r="D20" s="9" t="str">
        <f>Rekapitulace!A27</f>
        <v>Provoz investora</v>
      </c>
      <c r="E20" s="63"/>
      <c r="F20" s="64"/>
      <c r="G20" s="59">
        <f>Rekapitulace!I27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Rekapitulace!A28</f>
        <v>Kompletační činnost (IČD)</v>
      </c>
      <c r="E21" s="63"/>
      <c r="F21" s="64"/>
      <c r="G21" s="59">
        <f>Rekapitulace!I28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H30" sqref="H30:I3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20171228 Stavební úpravy 5 BJ, Kunčina 223</v>
      </c>
      <c r="D1" s="111"/>
      <c r="E1" s="112"/>
      <c r="F1" s="111"/>
      <c r="G1" s="113" t="s">
        <v>49</v>
      </c>
      <c r="H1" s="114" t="s">
        <v>81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05 Vodovodní přípojka</v>
      </c>
      <c r="D2" s="119"/>
      <c r="E2" s="120"/>
      <c r="F2" s="119"/>
      <c r="G2" s="121" t="s">
        <v>83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Položky!BA34</f>
        <v>0</v>
      </c>
      <c r="F7" s="221">
        <f>Položky!BB34</f>
        <v>0</v>
      </c>
      <c r="G7" s="221">
        <f>Položky!BC34</f>
        <v>0</v>
      </c>
      <c r="H7" s="221">
        <f>Položky!BD34</f>
        <v>0</v>
      </c>
      <c r="I7" s="222">
        <f>Položky!BE34</f>
        <v>0</v>
      </c>
    </row>
    <row r="8" spans="1:9" s="37" customFormat="1" x14ac:dyDescent="0.2">
      <c r="A8" s="219" t="str">
        <f>Položky!B35</f>
        <v>3</v>
      </c>
      <c r="B8" s="133" t="str">
        <f>Položky!C35</f>
        <v>Svislé a kompletní konstrukce</v>
      </c>
      <c r="C8" s="69"/>
      <c r="D8" s="134"/>
      <c r="E8" s="220">
        <f>Položky!BA37</f>
        <v>0</v>
      </c>
      <c r="F8" s="221">
        <f>Položky!BB37</f>
        <v>0</v>
      </c>
      <c r="G8" s="221">
        <f>Položky!BC37</f>
        <v>0</v>
      </c>
      <c r="H8" s="221">
        <f>Položky!BD37</f>
        <v>0</v>
      </c>
      <c r="I8" s="222">
        <f>Položky!BE37</f>
        <v>0</v>
      </c>
    </row>
    <row r="9" spans="1:9" s="37" customFormat="1" x14ac:dyDescent="0.2">
      <c r="A9" s="219" t="str">
        <f>Položky!B38</f>
        <v>5</v>
      </c>
      <c r="B9" s="133" t="str">
        <f>Položky!C38</f>
        <v>Komunikace</v>
      </c>
      <c r="C9" s="69"/>
      <c r="D9" s="134"/>
      <c r="E9" s="220">
        <f>Položky!BA45</f>
        <v>0</v>
      </c>
      <c r="F9" s="221">
        <f>Položky!BB45</f>
        <v>0</v>
      </c>
      <c r="G9" s="221">
        <f>Položky!BC45</f>
        <v>0</v>
      </c>
      <c r="H9" s="221">
        <f>Položky!BD45</f>
        <v>0</v>
      </c>
      <c r="I9" s="222">
        <f>Položky!BE45</f>
        <v>0</v>
      </c>
    </row>
    <row r="10" spans="1:9" s="37" customFormat="1" x14ac:dyDescent="0.2">
      <c r="A10" s="219" t="str">
        <f>Položky!B46</f>
        <v>8</v>
      </c>
      <c r="B10" s="133" t="str">
        <f>Položky!C46</f>
        <v>Trubní vedení</v>
      </c>
      <c r="C10" s="69"/>
      <c r="D10" s="134"/>
      <c r="E10" s="220">
        <f>Položky!BA48</f>
        <v>0</v>
      </c>
      <c r="F10" s="221">
        <f>Položky!BB48</f>
        <v>0</v>
      </c>
      <c r="G10" s="221">
        <f>Položky!BC48</f>
        <v>0</v>
      </c>
      <c r="H10" s="221">
        <f>Položky!BD48</f>
        <v>0</v>
      </c>
      <c r="I10" s="222">
        <f>Položky!BE48</f>
        <v>0</v>
      </c>
    </row>
    <row r="11" spans="1:9" s="37" customFormat="1" x14ac:dyDescent="0.2">
      <c r="A11" s="219" t="str">
        <f>Položky!B49</f>
        <v>87</v>
      </c>
      <c r="B11" s="133" t="str">
        <f>Položky!C49</f>
        <v>Potrubí z trub z plastických hmot</v>
      </c>
      <c r="C11" s="69"/>
      <c r="D11" s="134"/>
      <c r="E11" s="220">
        <f>Položky!BA61</f>
        <v>0</v>
      </c>
      <c r="F11" s="221">
        <f>Položky!BB61</f>
        <v>0</v>
      </c>
      <c r="G11" s="221">
        <f>Položky!BC61</f>
        <v>0</v>
      </c>
      <c r="H11" s="221">
        <f>Položky!BD61</f>
        <v>0</v>
      </c>
      <c r="I11" s="222">
        <f>Položky!BE61</f>
        <v>0</v>
      </c>
    </row>
    <row r="12" spans="1:9" s="37" customFormat="1" x14ac:dyDescent="0.2">
      <c r="A12" s="219" t="str">
        <f>Položky!B62</f>
        <v>9</v>
      </c>
      <c r="B12" s="133" t="str">
        <f>Položky!C62</f>
        <v>Ostatní konstrukce, bourání</v>
      </c>
      <c r="C12" s="69"/>
      <c r="D12" s="134"/>
      <c r="E12" s="220">
        <f>Položky!BA68</f>
        <v>0</v>
      </c>
      <c r="F12" s="221">
        <f>Položky!BB68</f>
        <v>0</v>
      </c>
      <c r="G12" s="221">
        <f>Položky!BC68</f>
        <v>0</v>
      </c>
      <c r="H12" s="221">
        <f>Položky!BD68</f>
        <v>0</v>
      </c>
      <c r="I12" s="222">
        <f>Položky!BE68</f>
        <v>0</v>
      </c>
    </row>
    <row r="13" spans="1:9" s="37" customFormat="1" x14ac:dyDescent="0.2">
      <c r="A13" s="219" t="str">
        <f>Položky!B69</f>
        <v>91</v>
      </c>
      <c r="B13" s="133" t="str">
        <f>Položky!C69</f>
        <v>Doplňující práce na komunikaci</v>
      </c>
      <c r="C13" s="69"/>
      <c r="D13" s="134"/>
      <c r="E13" s="220">
        <f>Položky!BA72</f>
        <v>0</v>
      </c>
      <c r="F13" s="221">
        <f>Položky!BB72</f>
        <v>0</v>
      </c>
      <c r="G13" s="221">
        <f>Položky!BC72</f>
        <v>0</v>
      </c>
      <c r="H13" s="221">
        <f>Položky!BD72</f>
        <v>0</v>
      </c>
      <c r="I13" s="222">
        <f>Položky!BE72</f>
        <v>0</v>
      </c>
    </row>
    <row r="14" spans="1:9" s="37" customFormat="1" x14ac:dyDescent="0.2">
      <c r="A14" s="219" t="str">
        <f>Položky!B73</f>
        <v>97</v>
      </c>
      <c r="B14" s="133" t="str">
        <f>Položky!C73</f>
        <v>Prorážení otvorů</v>
      </c>
      <c r="C14" s="69"/>
      <c r="D14" s="134"/>
      <c r="E14" s="220">
        <f>Položky!BA75</f>
        <v>0</v>
      </c>
      <c r="F14" s="221">
        <f>Položky!BB75</f>
        <v>0</v>
      </c>
      <c r="G14" s="221">
        <f>Položky!BC75</f>
        <v>0</v>
      </c>
      <c r="H14" s="221">
        <f>Položky!BD75</f>
        <v>0</v>
      </c>
      <c r="I14" s="222">
        <f>Položky!BE75</f>
        <v>0</v>
      </c>
    </row>
    <row r="15" spans="1:9" s="37" customFormat="1" x14ac:dyDescent="0.2">
      <c r="A15" s="219" t="str">
        <f>Položky!B76</f>
        <v>99</v>
      </c>
      <c r="B15" s="133" t="str">
        <f>Položky!C76</f>
        <v>Staveništní přesun hmot</v>
      </c>
      <c r="C15" s="69"/>
      <c r="D15" s="134"/>
      <c r="E15" s="220">
        <f>Položky!BA78</f>
        <v>0</v>
      </c>
      <c r="F15" s="221">
        <f>Položky!BB78</f>
        <v>0</v>
      </c>
      <c r="G15" s="221">
        <f>Položky!BC78</f>
        <v>0</v>
      </c>
      <c r="H15" s="221">
        <f>Položky!BD78</f>
        <v>0</v>
      </c>
      <c r="I15" s="222">
        <f>Položky!BE78</f>
        <v>0</v>
      </c>
    </row>
    <row r="16" spans="1:9" s="37" customFormat="1" ht="13.5" thickBot="1" x14ac:dyDescent="0.25">
      <c r="A16" s="219" t="str">
        <f>Položky!B79</f>
        <v>D96</v>
      </c>
      <c r="B16" s="133" t="str">
        <f>Položky!C79</f>
        <v>Přesuny suti a vybouraných hmot</v>
      </c>
      <c r="C16" s="69"/>
      <c r="D16" s="134"/>
      <c r="E16" s="220">
        <f>Položky!BA85</f>
        <v>0</v>
      </c>
      <c r="F16" s="221">
        <f>Položky!BB85</f>
        <v>0</v>
      </c>
      <c r="G16" s="221">
        <f>Položky!BC85</f>
        <v>0</v>
      </c>
      <c r="H16" s="221">
        <f>Položky!BD85</f>
        <v>0</v>
      </c>
      <c r="I16" s="222">
        <f>Položky!BE85</f>
        <v>0</v>
      </c>
    </row>
    <row r="17" spans="1:57" s="141" customFormat="1" ht="13.5" thickBot="1" x14ac:dyDescent="0.25">
      <c r="A17" s="135"/>
      <c r="B17" s="136" t="s">
        <v>57</v>
      </c>
      <c r="C17" s="136"/>
      <c r="D17" s="137"/>
      <c r="E17" s="138">
        <f>SUM(E7:E16)</f>
        <v>0</v>
      </c>
      <c r="F17" s="139">
        <f>SUM(F7:F16)</f>
        <v>0</v>
      </c>
      <c r="G17" s="139">
        <f>SUM(G7:G16)</f>
        <v>0</v>
      </c>
      <c r="H17" s="139">
        <f>SUM(H7:H16)</f>
        <v>0</v>
      </c>
      <c r="I17" s="140">
        <f>SUM(I7:I16)</f>
        <v>0</v>
      </c>
    </row>
    <row r="18" spans="1:57" x14ac:dyDescent="0.2">
      <c r="A18" s="69"/>
      <c r="B18" s="69"/>
      <c r="C18" s="69"/>
      <c r="D18" s="69"/>
      <c r="E18" s="69"/>
      <c r="F18" s="69"/>
      <c r="G18" s="69"/>
      <c r="H18" s="69"/>
      <c r="I18" s="69"/>
    </row>
    <row r="19" spans="1:57" ht="19.5" customHeight="1" x14ac:dyDescent="0.25">
      <c r="A19" s="125" t="s">
        <v>58</v>
      </c>
      <c r="B19" s="125"/>
      <c r="C19" s="125"/>
      <c r="D19" s="125"/>
      <c r="E19" s="125"/>
      <c r="F19" s="125"/>
      <c r="G19" s="142"/>
      <c r="H19" s="125"/>
      <c r="I19" s="125"/>
      <c r="BA19" s="43"/>
      <c r="BB19" s="43"/>
      <c r="BC19" s="43"/>
      <c r="BD19" s="43"/>
      <c r="BE19" s="43"/>
    </row>
    <row r="20" spans="1:57" ht="13.5" thickBot="1" x14ac:dyDescent="0.25">
      <c r="A20" s="82"/>
      <c r="B20" s="82"/>
      <c r="C20" s="82"/>
      <c r="D20" s="82"/>
      <c r="E20" s="82"/>
      <c r="F20" s="82"/>
      <c r="G20" s="82"/>
      <c r="H20" s="82"/>
      <c r="I20" s="82"/>
    </row>
    <row r="21" spans="1:57" x14ac:dyDescent="0.2">
      <c r="A21" s="76" t="s">
        <v>59</v>
      </c>
      <c r="B21" s="77"/>
      <c r="C21" s="77"/>
      <c r="D21" s="143"/>
      <c r="E21" s="144" t="s">
        <v>60</v>
      </c>
      <c r="F21" s="145" t="s">
        <v>61</v>
      </c>
      <c r="G21" s="146" t="s">
        <v>62</v>
      </c>
      <c r="H21" s="147"/>
      <c r="I21" s="148" t="s">
        <v>60</v>
      </c>
    </row>
    <row r="22" spans="1:57" x14ac:dyDescent="0.2">
      <c r="A22" s="67" t="s">
        <v>226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7" x14ac:dyDescent="0.2">
      <c r="A23" s="67" t="s">
        <v>227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0</v>
      </c>
    </row>
    <row r="24" spans="1:57" x14ac:dyDescent="0.2">
      <c r="A24" s="67" t="s">
        <v>228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0</v>
      </c>
    </row>
    <row r="25" spans="1:57" x14ac:dyDescent="0.2">
      <c r="A25" s="67" t="s">
        <v>229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0</v>
      </c>
    </row>
    <row r="26" spans="1:57" x14ac:dyDescent="0.2">
      <c r="A26" s="67" t="s">
        <v>230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7" x14ac:dyDescent="0.2">
      <c r="A27" s="67" t="s">
        <v>231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1</v>
      </c>
    </row>
    <row r="28" spans="1:57" x14ac:dyDescent="0.2">
      <c r="A28" s="67" t="s">
        <v>232</v>
      </c>
      <c r="B28" s="58"/>
      <c r="C28" s="58"/>
      <c r="D28" s="149"/>
      <c r="E28" s="150"/>
      <c r="F28" s="151"/>
      <c r="G28" s="152">
        <f>CHOOSE(BA28+1,HSV+PSV,HSV+PSV+Mont,HSV+PSV+Dodavka+Mont,HSV,PSV,Mont,Dodavka,Mont+Dodavka,0)</f>
        <v>0</v>
      </c>
      <c r="H28" s="153"/>
      <c r="I28" s="154">
        <f>E28+F28*G28/100</f>
        <v>0</v>
      </c>
      <c r="BA28">
        <v>2</v>
      </c>
    </row>
    <row r="29" spans="1:57" x14ac:dyDescent="0.2">
      <c r="A29" s="67" t="s">
        <v>233</v>
      </c>
      <c r="B29" s="58"/>
      <c r="C29" s="58"/>
      <c r="D29" s="149"/>
      <c r="E29" s="150"/>
      <c r="F29" s="151"/>
      <c r="G29" s="152">
        <f>CHOOSE(BA29+1,HSV+PSV,HSV+PSV+Mont,HSV+PSV+Dodavka+Mont,HSV,PSV,Mont,Dodavka,Mont+Dodavka,0)</f>
        <v>0</v>
      </c>
      <c r="H29" s="153"/>
      <c r="I29" s="154">
        <f>E29+F29*G29/100</f>
        <v>0</v>
      </c>
      <c r="BA29">
        <v>2</v>
      </c>
    </row>
    <row r="30" spans="1:57" ht="13.5" thickBot="1" x14ac:dyDescent="0.25">
      <c r="A30" s="155"/>
      <c r="B30" s="156" t="s">
        <v>63</v>
      </c>
      <c r="C30" s="157"/>
      <c r="D30" s="158"/>
      <c r="E30" s="159"/>
      <c r="F30" s="160"/>
      <c r="G30" s="160"/>
      <c r="H30" s="161">
        <f>SUM(I22:I29)</f>
        <v>0</v>
      </c>
      <c r="I30" s="162"/>
    </row>
    <row r="32" spans="1:57" x14ac:dyDescent="0.2">
      <c r="B32" s="141"/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  <row r="81" spans="6:9" x14ac:dyDescent="0.2">
      <c r="F81" s="163"/>
      <c r="G81" s="164"/>
      <c r="H81" s="164"/>
      <c r="I81" s="165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8"/>
  <sheetViews>
    <sheetView showGridLines="0" showZeros="0" zoomScaleNormal="100" workbookViewId="0">
      <selection activeCell="A85" sqref="A85:IV87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20171228 Stavební úpravy 5 BJ, Kunčina 223</v>
      </c>
      <c r="D3" s="172"/>
      <c r="E3" s="173" t="s">
        <v>64</v>
      </c>
      <c r="F3" s="174" t="str">
        <f>Rekapitulace!H1</f>
        <v>05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05 Vodovodní přípojka</v>
      </c>
      <c r="D4" s="177"/>
      <c r="E4" s="178" t="str">
        <f>Rekapitulace!G2</f>
        <v>Vodovodní přípojka                               n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2.16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ht="22.5" x14ac:dyDescent="0.2">
      <c r="A9" s="196">
        <v>2</v>
      </c>
      <c r="B9" s="197" t="s">
        <v>87</v>
      </c>
      <c r="C9" s="198" t="s">
        <v>88</v>
      </c>
      <c r="D9" s="199" t="s">
        <v>86</v>
      </c>
      <c r="E9" s="200">
        <v>3.06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x14ac:dyDescent="0.2">
      <c r="A10" s="196">
        <v>3</v>
      </c>
      <c r="B10" s="197" t="s">
        <v>89</v>
      </c>
      <c r="C10" s="198" t="s">
        <v>90</v>
      </c>
      <c r="D10" s="199" t="s">
        <v>86</v>
      </c>
      <c r="E10" s="200">
        <v>0.9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 x14ac:dyDescent="0.2">
      <c r="A11" s="196">
        <v>4</v>
      </c>
      <c r="B11" s="197" t="s">
        <v>91</v>
      </c>
      <c r="C11" s="198" t="s">
        <v>92</v>
      </c>
      <c r="D11" s="199" t="s">
        <v>93</v>
      </c>
      <c r="E11" s="200">
        <v>6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5</v>
      </c>
      <c r="B12" s="197" t="s">
        <v>94</v>
      </c>
      <c r="C12" s="198" t="s">
        <v>95</v>
      </c>
      <c r="D12" s="199" t="s">
        <v>96</v>
      </c>
      <c r="E12" s="200">
        <v>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196">
        <v>6</v>
      </c>
      <c r="B13" s="197" t="s">
        <v>97</v>
      </c>
      <c r="C13" s="198" t="s">
        <v>98</v>
      </c>
      <c r="D13" s="199" t="s">
        <v>99</v>
      </c>
      <c r="E13" s="200">
        <v>2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0</v>
      </c>
    </row>
    <row r="14" spans="1:104" x14ac:dyDescent="0.2">
      <c r="A14" s="196">
        <v>7</v>
      </c>
      <c r="B14" s="197" t="s">
        <v>100</v>
      </c>
      <c r="C14" s="198" t="s">
        <v>101</v>
      </c>
      <c r="D14" s="199" t="s">
        <v>93</v>
      </c>
      <c r="E14" s="200">
        <v>3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3.69099999999776E-2</v>
      </c>
    </row>
    <row r="15" spans="1:104" x14ac:dyDescent="0.2">
      <c r="A15" s="196">
        <v>8</v>
      </c>
      <c r="B15" s="197" t="s">
        <v>102</v>
      </c>
      <c r="C15" s="198" t="s">
        <v>103</v>
      </c>
      <c r="D15" s="199" t="s">
        <v>104</v>
      </c>
      <c r="E15" s="200">
        <v>4.5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0</v>
      </c>
    </row>
    <row r="16" spans="1:104" x14ac:dyDescent="0.2">
      <c r="A16" s="196">
        <v>9</v>
      </c>
      <c r="B16" s="197" t="s">
        <v>105</v>
      </c>
      <c r="C16" s="198" t="s">
        <v>106</v>
      </c>
      <c r="D16" s="199" t="s">
        <v>104</v>
      </c>
      <c r="E16" s="200">
        <v>5.218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196">
        <v>10</v>
      </c>
      <c r="B17" s="197" t="s">
        <v>107</v>
      </c>
      <c r="C17" s="198" t="s">
        <v>108</v>
      </c>
      <c r="D17" s="199" t="s">
        <v>86</v>
      </c>
      <c r="E17" s="200">
        <v>13.5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9.8999999999982392E-4</v>
      </c>
    </row>
    <row r="18" spans="1:104" x14ac:dyDescent="0.2">
      <c r="A18" s="196">
        <v>11</v>
      </c>
      <c r="B18" s="197" t="s">
        <v>109</v>
      </c>
      <c r="C18" s="198" t="s">
        <v>110</v>
      </c>
      <c r="D18" s="199" t="s">
        <v>104</v>
      </c>
      <c r="E18" s="200">
        <v>13.5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0</v>
      </c>
      <c r="AC18" s="167">
        <v>0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0</v>
      </c>
      <c r="CZ18" s="167">
        <v>0</v>
      </c>
    </row>
    <row r="19" spans="1:104" x14ac:dyDescent="0.2">
      <c r="A19" s="196">
        <v>12</v>
      </c>
      <c r="B19" s="197" t="s">
        <v>111</v>
      </c>
      <c r="C19" s="198" t="s">
        <v>112</v>
      </c>
      <c r="D19" s="199" t="s">
        <v>104</v>
      </c>
      <c r="E19" s="200">
        <v>4.5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">
      <c r="A20" s="196">
        <v>13</v>
      </c>
      <c r="B20" s="197" t="s">
        <v>113</v>
      </c>
      <c r="C20" s="198" t="s">
        <v>114</v>
      </c>
      <c r="D20" s="199" t="s">
        <v>104</v>
      </c>
      <c r="E20" s="200">
        <v>2.218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14</v>
      </c>
      <c r="B21" s="197" t="s">
        <v>115</v>
      </c>
      <c r="C21" s="198" t="s">
        <v>116</v>
      </c>
      <c r="D21" s="199" t="s">
        <v>104</v>
      </c>
      <c r="E21" s="200">
        <v>2.218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 x14ac:dyDescent="0.2">
      <c r="A22" s="196">
        <v>15</v>
      </c>
      <c r="B22" s="197" t="s">
        <v>117</v>
      </c>
      <c r="C22" s="198" t="s">
        <v>118</v>
      </c>
      <c r="D22" s="199" t="s">
        <v>104</v>
      </c>
      <c r="E22" s="200">
        <v>2.218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 x14ac:dyDescent="0.2">
      <c r="A23" s="196">
        <v>16</v>
      </c>
      <c r="B23" s="197" t="s">
        <v>119</v>
      </c>
      <c r="C23" s="198" t="s">
        <v>120</v>
      </c>
      <c r="D23" s="199" t="s">
        <v>104</v>
      </c>
      <c r="E23" s="200">
        <v>3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0</v>
      </c>
    </row>
    <row r="24" spans="1:104" x14ac:dyDescent="0.2">
      <c r="A24" s="196">
        <v>17</v>
      </c>
      <c r="B24" s="197" t="s">
        <v>121</v>
      </c>
      <c r="C24" s="198" t="s">
        <v>122</v>
      </c>
      <c r="D24" s="199" t="s">
        <v>104</v>
      </c>
      <c r="E24" s="200">
        <v>3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ht="22.5" x14ac:dyDescent="0.2">
      <c r="A25" s="196">
        <v>18</v>
      </c>
      <c r="B25" s="197" t="s">
        <v>123</v>
      </c>
      <c r="C25" s="198" t="s">
        <v>124</v>
      </c>
      <c r="D25" s="199" t="s">
        <v>104</v>
      </c>
      <c r="E25" s="200">
        <v>1.2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1.70000000000073</v>
      </c>
    </row>
    <row r="26" spans="1:104" x14ac:dyDescent="0.2">
      <c r="A26" s="196">
        <v>19</v>
      </c>
      <c r="B26" s="197" t="s">
        <v>125</v>
      </c>
      <c r="C26" s="198" t="s">
        <v>126</v>
      </c>
      <c r="D26" s="199" t="s">
        <v>86</v>
      </c>
      <c r="E26" s="200">
        <v>7.2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 x14ac:dyDescent="0.2">
      <c r="A27" s="196">
        <v>20</v>
      </c>
      <c r="B27" s="197" t="s">
        <v>127</v>
      </c>
      <c r="C27" s="198" t="s">
        <v>128</v>
      </c>
      <c r="D27" s="199" t="s">
        <v>86</v>
      </c>
      <c r="E27" s="200">
        <v>7.2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0</v>
      </c>
    </row>
    <row r="28" spans="1:104" x14ac:dyDescent="0.2">
      <c r="A28" s="196">
        <v>21</v>
      </c>
      <c r="B28" s="197" t="s">
        <v>129</v>
      </c>
      <c r="C28" s="198" t="s">
        <v>130</v>
      </c>
      <c r="D28" s="199" t="s">
        <v>86</v>
      </c>
      <c r="E28" s="200">
        <v>7.2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196">
        <v>22</v>
      </c>
      <c r="B29" s="197" t="s">
        <v>131</v>
      </c>
      <c r="C29" s="198" t="s">
        <v>132</v>
      </c>
      <c r="D29" s="199" t="s">
        <v>86</v>
      </c>
      <c r="E29" s="200">
        <v>7.2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</v>
      </c>
    </row>
    <row r="30" spans="1:104" x14ac:dyDescent="0.2">
      <c r="A30" s="196">
        <v>23</v>
      </c>
      <c r="B30" s="197" t="s">
        <v>133</v>
      </c>
      <c r="C30" s="198" t="s">
        <v>134</v>
      </c>
      <c r="D30" s="199" t="s">
        <v>86</v>
      </c>
      <c r="E30" s="200">
        <v>7.2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 x14ac:dyDescent="0.2">
      <c r="A31" s="196">
        <v>24</v>
      </c>
      <c r="B31" s="197" t="s">
        <v>135</v>
      </c>
      <c r="C31" s="198" t="s">
        <v>136</v>
      </c>
      <c r="D31" s="199" t="s">
        <v>104</v>
      </c>
      <c r="E31" s="200">
        <v>2.218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0</v>
      </c>
    </row>
    <row r="32" spans="1:104" x14ac:dyDescent="0.2">
      <c r="A32" s="196">
        <v>25</v>
      </c>
      <c r="B32" s="197" t="s">
        <v>137</v>
      </c>
      <c r="C32" s="198" t="s">
        <v>138</v>
      </c>
      <c r="D32" s="199" t="s">
        <v>104</v>
      </c>
      <c r="E32" s="200">
        <v>0.3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0</v>
      </c>
      <c r="AC32" s="167">
        <v>0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0</v>
      </c>
      <c r="CZ32" s="167">
        <v>2.0879999999997398</v>
      </c>
    </row>
    <row r="33" spans="1:104" x14ac:dyDescent="0.2">
      <c r="A33" s="196">
        <v>26</v>
      </c>
      <c r="B33" s="197" t="s">
        <v>139</v>
      </c>
      <c r="C33" s="198" t="s">
        <v>140</v>
      </c>
      <c r="D33" s="199" t="s">
        <v>141</v>
      </c>
      <c r="E33" s="200">
        <v>2.16</v>
      </c>
      <c r="F33" s="200">
        <v>0</v>
      </c>
      <c r="G33" s="201">
        <f>E33*F33</f>
        <v>0</v>
      </c>
      <c r="O33" s="195">
        <v>2</v>
      </c>
      <c r="AA33" s="167">
        <v>3</v>
      </c>
      <c r="AB33" s="167">
        <v>1</v>
      </c>
      <c r="AC33" s="167">
        <v>572422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3</v>
      </c>
      <c r="CB33" s="202">
        <v>1</v>
      </c>
      <c r="CZ33" s="167">
        <v>9.9999999999944599E-4</v>
      </c>
    </row>
    <row r="34" spans="1:104" x14ac:dyDescent="0.2">
      <c r="A34" s="203"/>
      <c r="B34" s="204" t="s">
        <v>76</v>
      </c>
      <c r="C34" s="205" t="str">
        <f>CONCATENATE(B7," ",C7)</f>
        <v>1 Zemní práce</v>
      </c>
      <c r="D34" s="206"/>
      <c r="E34" s="207"/>
      <c r="F34" s="208"/>
      <c r="G34" s="209">
        <f>SUM(G7:G33)</f>
        <v>0</v>
      </c>
      <c r="O34" s="195">
        <v>4</v>
      </c>
      <c r="BA34" s="210">
        <f>SUM(BA7:BA33)</f>
        <v>0</v>
      </c>
      <c r="BB34" s="210">
        <f>SUM(BB7:BB33)</f>
        <v>0</v>
      </c>
      <c r="BC34" s="210">
        <f>SUM(BC7:BC33)</f>
        <v>0</v>
      </c>
      <c r="BD34" s="210">
        <f>SUM(BD7:BD33)</f>
        <v>0</v>
      </c>
      <c r="BE34" s="210">
        <f>SUM(BE7:BE33)</f>
        <v>0</v>
      </c>
    </row>
    <row r="35" spans="1:104" x14ac:dyDescent="0.2">
      <c r="A35" s="188" t="s">
        <v>72</v>
      </c>
      <c r="B35" s="189" t="s">
        <v>142</v>
      </c>
      <c r="C35" s="190" t="s">
        <v>143</v>
      </c>
      <c r="D35" s="191"/>
      <c r="E35" s="192"/>
      <c r="F35" s="192"/>
      <c r="G35" s="193"/>
      <c r="H35" s="194"/>
      <c r="I35" s="194"/>
      <c r="O35" s="195">
        <v>1</v>
      </c>
    </row>
    <row r="36" spans="1:104" ht="22.5" x14ac:dyDescent="0.2">
      <c r="A36" s="196">
        <v>27</v>
      </c>
      <c r="B36" s="197" t="s">
        <v>144</v>
      </c>
      <c r="C36" s="198" t="s">
        <v>145</v>
      </c>
      <c r="D36" s="199" t="s">
        <v>146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1</v>
      </c>
      <c r="AC36" s="167">
        <v>1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1</v>
      </c>
      <c r="CZ36" s="167">
        <v>0.38799999999992002</v>
      </c>
    </row>
    <row r="37" spans="1:104" x14ac:dyDescent="0.2">
      <c r="A37" s="203"/>
      <c r="B37" s="204" t="s">
        <v>76</v>
      </c>
      <c r="C37" s="205" t="str">
        <f>CONCATENATE(B35," ",C35)</f>
        <v>3 Svislé a kompletní konstrukce</v>
      </c>
      <c r="D37" s="206"/>
      <c r="E37" s="207"/>
      <c r="F37" s="208"/>
      <c r="G37" s="209">
        <f>SUM(G35:G36)</f>
        <v>0</v>
      </c>
      <c r="O37" s="195">
        <v>4</v>
      </c>
      <c r="BA37" s="210">
        <f>SUM(BA35:BA36)</f>
        <v>0</v>
      </c>
      <c r="BB37" s="210">
        <f>SUM(BB35:BB36)</f>
        <v>0</v>
      </c>
      <c r="BC37" s="210">
        <f>SUM(BC35:BC36)</f>
        <v>0</v>
      </c>
      <c r="BD37" s="210">
        <f>SUM(BD35:BD36)</f>
        <v>0</v>
      </c>
      <c r="BE37" s="210">
        <f>SUM(BE35:BE36)</f>
        <v>0</v>
      </c>
    </row>
    <row r="38" spans="1:104" x14ac:dyDescent="0.2">
      <c r="A38" s="188" t="s">
        <v>72</v>
      </c>
      <c r="B38" s="189" t="s">
        <v>147</v>
      </c>
      <c r="C38" s="190" t="s">
        <v>148</v>
      </c>
      <c r="D38" s="191"/>
      <c r="E38" s="192"/>
      <c r="F38" s="192"/>
      <c r="G38" s="193"/>
      <c r="H38" s="194"/>
      <c r="I38" s="194"/>
      <c r="O38" s="195">
        <v>1</v>
      </c>
    </row>
    <row r="39" spans="1:104" x14ac:dyDescent="0.2">
      <c r="A39" s="196">
        <v>28</v>
      </c>
      <c r="B39" s="197" t="s">
        <v>149</v>
      </c>
      <c r="C39" s="198" t="s">
        <v>150</v>
      </c>
      <c r="D39" s="199" t="s">
        <v>86</v>
      </c>
      <c r="E39" s="200">
        <v>4.5999999999999996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0.29160000000001701</v>
      </c>
    </row>
    <row r="40" spans="1:104" x14ac:dyDescent="0.2">
      <c r="A40" s="196">
        <v>29</v>
      </c>
      <c r="B40" s="197" t="s">
        <v>151</v>
      </c>
      <c r="C40" s="198" t="s">
        <v>152</v>
      </c>
      <c r="D40" s="199" t="s">
        <v>86</v>
      </c>
      <c r="E40" s="200">
        <v>4.5999999999999996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0.209070000000111</v>
      </c>
    </row>
    <row r="41" spans="1:104" ht="22.5" x14ac:dyDescent="0.2">
      <c r="A41" s="196">
        <v>30</v>
      </c>
      <c r="B41" s="197" t="s">
        <v>153</v>
      </c>
      <c r="C41" s="198" t="s">
        <v>154</v>
      </c>
      <c r="D41" s="199" t="s">
        <v>104</v>
      </c>
      <c r="E41" s="200">
        <v>0.61199999999999999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0</v>
      </c>
      <c r="AC41" s="167">
        <v>0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0</v>
      </c>
      <c r="CZ41" s="167">
        <v>1.6869999999998999</v>
      </c>
    </row>
    <row r="42" spans="1:104" x14ac:dyDescent="0.2">
      <c r="A42" s="196">
        <v>31</v>
      </c>
      <c r="B42" s="197" t="s">
        <v>155</v>
      </c>
      <c r="C42" s="198" t="s">
        <v>156</v>
      </c>
      <c r="D42" s="199" t="s">
        <v>86</v>
      </c>
      <c r="E42" s="200">
        <v>0.9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0.15381999999999599</v>
      </c>
    </row>
    <row r="43" spans="1:104" x14ac:dyDescent="0.2">
      <c r="A43" s="196">
        <v>32</v>
      </c>
      <c r="B43" s="197" t="s">
        <v>157</v>
      </c>
      <c r="C43" s="198" t="s">
        <v>158</v>
      </c>
      <c r="D43" s="199" t="s">
        <v>86</v>
      </c>
      <c r="E43" s="200">
        <v>0.9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7.0199999999971396E-3</v>
      </c>
    </row>
    <row r="44" spans="1:104" ht="22.5" x14ac:dyDescent="0.2">
      <c r="A44" s="196">
        <v>33</v>
      </c>
      <c r="B44" s="197" t="s">
        <v>159</v>
      </c>
      <c r="C44" s="198" t="s">
        <v>160</v>
      </c>
      <c r="D44" s="199" t="s">
        <v>86</v>
      </c>
      <c r="E44" s="200">
        <v>4.5999999999999996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0.21235999999999</v>
      </c>
    </row>
    <row r="45" spans="1:104" x14ac:dyDescent="0.2">
      <c r="A45" s="203"/>
      <c r="B45" s="204" t="s">
        <v>76</v>
      </c>
      <c r="C45" s="205" t="str">
        <f>CONCATENATE(B38," ",C38)</f>
        <v>5 Komunikace</v>
      </c>
      <c r="D45" s="206"/>
      <c r="E45" s="207"/>
      <c r="F45" s="208"/>
      <c r="G45" s="209">
        <f>SUM(G38:G44)</f>
        <v>0</v>
      </c>
      <c r="O45" s="195">
        <v>4</v>
      </c>
      <c r="BA45" s="210">
        <f>SUM(BA38:BA44)</f>
        <v>0</v>
      </c>
      <c r="BB45" s="210">
        <f>SUM(BB38:BB44)</f>
        <v>0</v>
      </c>
      <c r="BC45" s="210">
        <f>SUM(BC38:BC44)</f>
        <v>0</v>
      </c>
      <c r="BD45" s="210">
        <f>SUM(BD38:BD44)</f>
        <v>0</v>
      </c>
      <c r="BE45" s="210">
        <f>SUM(BE38:BE44)</f>
        <v>0</v>
      </c>
    </row>
    <row r="46" spans="1:104" x14ac:dyDescent="0.2">
      <c r="A46" s="188" t="s">
        <v>72</v>
      </c>
      <c r="B46" s="189" t="s">
        <v>161</v>
      </c>
      <c r="C46" s="190" t="s">
        <v>162</v>
      </c>
      <c r="D46" s="191"/>
      <c r="E46" s="192"/>
      <c r="F46" s="192"/>
      <c r="G46" s="193"/>
      <c r="H46" s="194"/>
      <c r="I46" s="194"/>
      <c r="O46" s="195">
        <v>1</v>
      </c>
    </row>
    <row r="47" spans="1:104" x14ac:dyDescent="0.2">
      <c r="A47" s="196">
        <v>34</v>
      </c>
      <c r="B47" s="197" t="s">
        <v>163</v>
      </c>
      <c r="C47" s="198" t="s">
        <v>164</v>
      </c>
      <c r="D47" s="199" t="s">
        <v>141</v>
      </c>
      <c r="E47" s="200">
        <v>10.404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1</v>
      </c>
      <c r="AC47" s="167">
        <v>28613755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1</v>
      </c>
      <c r="CZ47" s="167">
        <v>9.9999999999944599E-4</v>
      </c>
    </row>
    <row r="48" spans="1:104" x14ac:dyDescent="0.2">
      <c r="A48" s="203"/>
      <c r="B48" s="204" t="s">
        <v>76</v>
      </c>
      <c r="C48" s="205" t="str">
        <f>CONCATENATE(B46," ",C46)</f>
        <v>8 Trubní vedení</v>
      </c>
      <c r="D48" s="206"/>
      <c r="E48" s="207"/>
      <c r="F48" s="208"/>
      <c r="G48" s="209">
        <f>SUM(G46:G47)</f>
        <v>0</v>
      </c>
      <c r="O48" s="195">
        <v>4</v>
      </c>
      <c r="BA48" s="210">
        <f>SUM(BA46:BA47)</f>
        <v>0</v>
      </c>
      <c r="BB48" s="210">
        <f>SUM(BB46:BB47)</f>
        <v>0</v>
      </c>
      <c r="BC48" s="210">
        <f>SUM(BC46:BC47)</f>
        <v>0</v>
      </c>
      <c r="BD48" s="210">
        <f>SUM(BD46:BD47)</f>
        <v>0</v>
      </c>
      <c r="BE48" s="210">
        <f>SUM(BE46:BE47)</f>
        <v>0</v>
      </c>
    </row>
    <row r="49" spans="1:104" x14ac:dyDescent="0.2">
      <c r="A49" s="188" t="s">
        <v>72</v>
      </c>
      <c r="B49" s="189" t="s">
        <v>165</v>
      </c>
      <c r="C49" s="190" t="s">
        <v>166</v>
      </c>
      <c r="D49" s="191"/>
      <c r="E49" s="192"/>
      <c r="F49" s="192"/>
      <c r="G49" s="193"/>
      <c r="H49" s="194"/>
      <c r="I49" s="194"/>
      <c r="O49" s="195">
        <v>1</v>
      </c>
    </row>
    <row r="50" spans="1:104" x14ac:dyDescent="0.2">
      <c r="A50" s="196">
        <v>35</v>
      </c>
      <c r="B50" s="197" t="s">
        <v>167</v>
      </c>
      <c r="C50" s="198" t="s">
        <v>168</v>
      </c>
      <c r="D50" s="199" t="s">
        <v>93</v>
      </c>
      <c r="E50" s="200">
        <v>6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1</v>
      </c>
      <c r="AC50" s="167">
        <v>1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1</v>
      </c>
      <c r="CZ50" s="167">
        <v>0</v>
      </c>
    </row>
    <row r="51" spans="1:104" x14ac:dyDescent="0.2">
      <c r="A51" s="196">
        <v>36</v>
      </c>
      <c r="B51" s="197" t="s">
        <v>169</v>
      </c>
      <c r="C51" s="198" t="s">
        <v>170</v>
      </c>
      <c r="D51" s="199" t="s">
        <v>146</v>
      </c>
      <c r="E51" s="200">
        <v>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1</v>
      </c>
      <c r="CZ51" s="167">
        <v>9.9999999999944599E-4</v>
      </c>
    </row>
    <row r="52" spans="1:104" x14ac:dyDescent="0.2">
      <c r="A52" s="196">
        <v>37</v>
      </c>
      <c r="B52" s="197" t="s">
        <v>171</v>
      </c>
      <c r="C52" s="198" t="s">
        <v>172</v>
      </c>
      <c r="D52" s="199" t="s">
        <v>93</v>
      </c>
      <c r="E52" s="200">
        <v>6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0</v>
      </c>
      <c r="AC52" s="167">
        <v>0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0</v>
      </c>
      <c r="CZ52" s="167">
        <v>0</v>
      </c>
    </row>
    <row r="53" spans="1:104" x14ac:dyDescent="0.2">
      <c r="A53" s="196">
        <v>38</v>
      </c>
      <c r="B53" s="197" t="s">
        <v>173</v>
      </c>
      <c r="C53" s="198" t="s">
        <v>174</v>
      </c>
      <c r="D53" s="199" t="s">
        <v>93</v>
      </c>
      <c r="E53" s="200">
        <v>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0</v>
      </c>
      <c r="AC53" s="167">
        <v>0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0</v>
      </c>
      <c r="CZ53" s="167">
        <v>0</v>
      </c>
    </row>
    <row r="54" spans="1:104" x14ac:dyDescent="0.2">
      <c r="A54" s="196">
        <v>39</v>
      </c>
      <c r="B54" s="197" t="s">
        <v>175</v>
      </c>
      <c r="C54" s="198" t="s">
        <v>176</v>
      </c>
      <c r="D54" s="199" t="s">
        <v>146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1</v>
      </c>
      <c r="AC54" s="167">
        <v>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1</v>
      </c>
      <c r="CZ54" s="167">
        <v>0.11800000000005199</v>
      </c>
    </row>
    <row r="55" spans="1:104" x14ac:dyDescent="0.2">
      <c r="A55" s="196">
        <v>40</v>
      </c>
      <c r="B55" s="197" t="s">
        <v>177</v>
      </c>
      <c r="C55" s="198" t="s">
        <v>178</v>
      </c>
      <c r="D55" s="199" t="s">
        <v>75</v>
      </c>
      <c r="E55" s="200">
        <v>1</v>
      </c>
      <c r="F55" s="200">
        <v>0</v>
      </c>
      <c r="G55" s="201">
        <f>E55*F55</f>
        <v>0</v>
      </c>
      <c r="O55" s="195">
        <v>2</v>
      </c>
      <c r="AA55" s="167">
        <v>12</v>
      </c>
      <c r="AB55" s="167">
        <v>0</v>
      </c>
      <c r="AC55" s="167">
        <v>88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12</v>
      </c>
      <c r="CB55" s="202">
        <v>0</v>
      </c>
      <c r="CZ55" s="167">
        <v>0</v>
      </c>
    </row>
    <row r="56" spans="1:104" x14ac:dyDescent="0.2">
      <c r="A56" s="196">
        <v>41</v>
      </c>
      <c r="B56" s="197" t="s">
        <v>179</v>
      </c>
      <c r="C56" s="198" t="s">
        <v>180</v>
      </c>
      <c r="D56" s="199" t="s">
        <v>93</v>
      </c>
      <c r="E56" s="200">
        <v>1.8</v>
      </c>
      <c r="F56" s="200">
        <v>0</v>
      </c>
      <c r="G56" s="201">
        <f>E56*F56</f>
        <v>0</v>
      </c>
      <c r="O56" s="195">
        <v>2</v>
      </c>
      <c r="AA56" s="167">
        <v>12</v>
      </c>
      <c r="AB56" s="167">
        <v>0</v>
      </c>
      <c r="AC56" s="167">
        <v>10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12</v>
      </c>
      <c r="CB56" s="202">
        <v>0</v>
      </c>
      <c r="CZ56" s="167">
        <v>9.9999999999944599E-4</v>
      </c>
    </row>
    <row r="57" spans="1:104" x14ac:dyDescent="0.2">
      <c r="A57" s="196">
        <v>42</v>
      </c>
      <c r="B57" s="197" t="s">
        <v>181</v>
      </c>
      <c r="C57" s="198" t="s">
        <v>182</v>
      </c>
      <c r="D57" s="199" t="s">
        <v>93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12</v>
      </c>
      <c r="AB57" s="167">
        <v>0</v>
      </c>
      <c r="AC57" s="167">
        <v>57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12</v>
      </c>
      <c r="CB57" s="202">
        <v>0</v>
      </c>
      <c r="CZ57" s="167">
        <v>0</v>
      </c>
    </row>
    <row r="58" spans="1:104" ht="22.5" x14ac:dyDescent="0.2">
      <c r="A58" s="196">
        <v>43</v>
      </c>
      <c r="B58" s="197" t="s">
        <v>183</v>
      </c>
      <c r="C58" s="198" t="s">
        <v>184</v>
      </c>
      <c r="D58" s="199" t="s">
        <v>185</v>
      </c>
      <c r="E58" s="200">
        <v>1</v>
      </c>
      <c r="F58" s="200">
        <v>0</v>
      </c>
      <c r="G58" s="201">
        <f>E58*F58</f>
        <v>0</v>
      </c>
      <c r="O58" s="195">
        <v>2</v>
      </c>
      <c r="AA58" s="167">
        <v>12</v>
      </c>
      <c r="AB58" s="167">
        <v>0</v>
      </c>
      <c r="AC58" s="167">
        <v>7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12</v>
      </c>
      <c r="CB58" s="202">
        <v>0</v>
      </c>
      <c r="CZ58" s="167">
        <v>0</v>
      </c>
    </row>
    <row r="59" spans="1:104" x14ac:dyDescent="0.2">
      <c r="A59" s="196">
        <v>44</v>
      </c>
      <c r="B59" s="197" t="s">
        <v>81</v>
      </c>
      <c r="C59" s="198" t="s">
        <v>186</v>
      </c>
      <c r="D59" s="199" t="s">
        <v>187</v>
      </c>
      <c r="E59" s="200">
        <v>1</v>
      </c>
      <c r="F59" s="200">
        <v>0</v>
      </c>
      <c r="G59" s="201">
        <f>E59*F59</f>
        <v>0</v>
      </c>
      <c r="O59" s="195">
        <v>2</v>
      </c>
      <c r="AA59" s="167">
        <v>12</v>
      </c>
      <c r="AB59" s="167">
        <v>0</v>
      </c>
      <c r="AC59" s="167">
        <v>104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12</v>
      </c>
      <c r="CB59" s="202">
        <v>0</v>
      </c>
      <c r="CZ59" s="167">
        <v>0</v>
      </c>
    </row>
    <row r="60" spans="1:104" x14ac:dyDescent="0.2">
      <c r="A60" s="196">
        <v>45</v>
      </c>
      <c r="B60" s="197" t="s">
        <v>188</v>
      </c>
      <c r="C60" s="198" t="s">
        <v>189</v>
      </c>
      <c r="D60" s="199" t="s">
        <v>75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12</v>
      </c>
      <c r="AB60" s="167">
        <v>0</v>
      </c>
      <c r="AC60" s="167">
        <v>124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12</v>
      </c>
      <c r="CB60" s="202">
        <v>0</v>
      </c>
      <c r="CZ60" s="167">
        <v>0</v>
      </c>
    </row>
    <row r="61" spans="1:104" x14ac:dyDescent="0.2">
      <c r="A61" s="203"/>
      <c r="B61" s="204" t="s">
        <v>76</v>
      </c>
      <c r="C61" s="205" t="str">
        <f>CONCATENATE(B49," ",C49)</f>
        <v>87 Potrubí z trub z plastických hmot</v>
      </c>
      <c r="D61" s="206"/>
      <c r="E61" s="207"/>
      <c r="F61" s="208"/>
      <c r="G61" s="209">
        <f>SUM(G49:G60)</f>
        <v>0</v>
      </c>
      <c r="O61" s="195">
        <v>4</v>
      </c>
      <c r="BA61" s="210">
        <f>SUM(BA49:BA60)</f>
        <v>0</v>
      </c>
      <c r="BB61" s="210">
        <f>SUM(BB49:BB60)</f>
        <v>0</v>
      </c>
      <c r="BC61" s="210">
        <f>SUM(BC49:BC60)</f>
        <v>0</v>
      </c>
      <c r="BD61" s="210">
        <f>SUM(BD49:BD60)</f>
        <v>0</v>
      </c>
      <c r="BE61" s="210">
        <f>SUM(BE49:BE60)</f>
        <v>0</v>
      </c>
    </row>
    <row r="62" spans="1:104" x14ac:dyDescent="0.2">
      <c r="A62" s="188" t="s">
        <v>72</v>
      </c>
      <c r="B62" s="189" t="s">
        <v>190</v>
      </c>
      <c r="C62" s="190" t="s">
        <v>191</v>
      </c>
      <c r="D62" s="191"/>
      <c r="E62" s="192"/>
      <c r="F62" s="192"/>
      <c r="G62" s="193"/>
      <c r="H62" s="194"/>
      <c r="I62" s="194"/>
      <c r="O62" s="195">
        <v>1</v>
      </c>
    </row>
    <row r="63" spans="1:104" x14ac:dyDescent="0.2">
      <c r="A63" s="196">
        <v>46</v>
      </c>
      <c r="B63" s="197" t="s">
        <v>192</v>
      </c>
      <c r="C63" s="198" t="s">
        <v>193</v>
      </c>
      <c r="D63" s="199" t="s">
        <v>93</v>
      </c>
      <c r="E63" s="200">
        <v>3.6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0</v>
      </c>
    </row>
    <row r="64" spans="1:104" ht="22.5" x14ac:dyDescent="0.2">
      <c r="A64" s="196">
        <v>47</v>
      </c>
      <c r="B64" s="197" t="s">
        <v>177</v>
      </c>
      <c r="C64" s="198" t="s">
        <v>194</v>
      </c>
      <c r="D64" s="199" t="s">
        <v>185</v>
      </c>
      <c r="E64" s="200">
        <v>0</v>
      </c>
      <c r="F64" s="200">
        <v>0</v>
      </c>
      <c r="G64" s="201">
        <f>E64*F64</f>
        <v>0</v>
      </c>
      <c r="O64" s="195">
        <v>2</v>
      </c>
      <c r="AA64" s="167">
        <v>12</v>
      </c>
      <c r="AB64" s="167">
        <v>0</v>
      </c>
      <c r="AC64" s="167">
        <v>82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12</v>
      </c>
      <c r="CB64" s="202">
        <v>0</v>
      </c>
      <c r="CZ64" s="167">
        <v>0</v>
      </c>
    </row>
    <row r="65" spans="1:104" x14ac:dyDescent="0.2">
      <c r="A65" s="196">
        <v>48</v>
      </c>
      <c r="B65" s="197" t="s">
        <v>179</v>
      </c>
      <c r="C65" s="198" t="s">
        <v>195</v>
      </c>
      <c r="D65" s="199" t="s">
        <v>75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12</v>
      </c>
      <c r="AB65" s="167">
        <v>0</v>
      </c>
      <c r="AC65" s="167">
        <v>83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12</v>
      </c>
      <c r="CB65" s="202">
        <v>0</v>
      </c>
      <c r="CZ65" s="167">
        <v>0</v>
      </c>
    </row>
    <row r="66" spans="1:104" x14ac:dyDescent="0.2">
      <c r="A66" s="196">
        <v>49</v>
      </c>
      <c r="B66" s="197" t="s">
        <v>181</v>
      </c>
      <c r="C66" s="198" t="s">
        <v>196</v>
      </c>
      <c r="D66" s="199" t="s">
        <v>187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12</v>
      </c>
      <c r="AB66" s="167">
        <v>0</v>
      </c>
      <c r="AC66" s="167">
        <v>84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12</v>
      </c>
      <c r="CB66" s="202">
        <v>0</v>
      </c>
      <c r="CZ66" s="167">
        <v>0</v>
      </c>
    </row>
    <row r="67" spans="1:104" ht="22.5" x14ac:dyDescent="0.2">
      <c r="A67" s="196">
        <v>50</v>
      </c>
      <c r="B67" s="197" t="s">
        <v>197</v>
      </c>
      <c r="C67" s="198" t="s">
        <v>198</v>
      </c>
      <c r="D67" s="199" t="s">
        <v>96</v>
      </c>
      <c r="E67" s="200">
        <v>6</v>
      </c>
      <c r="F67" s="200">
        <v>0</v>
      </c>
      <c r="G67" s="201">
        <f>E67*F67</f>
        <v>0</v>
      </c>
      <c r="O67" s="195">
        <v>2</v>
      </c>
      <c r="AA67" s="167">
        <v>10</v>
      </c>
      <c r="AB67" s="167">
        <v>0</v>
      </c>
      <c r="AC67" s="167">
        <v>8</v>
      </c>
      <c r="AZ67" s="167">
        <v>5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10</v>
      </c>
      <c r="CB67" s="202">
        <v>0</v>
      </c>
      <c r="CZ67" s="167">
        <v>0</v>
      </c>
    </row>
    <row r="68" spans="1:104" x14ac:dyDescent="0.2">
      <c r="A68" s="203"/>
      <c r="B68" s="204" t="s">
        <v>76</v>
      </c>
      <c r="C68" s="205" t="str">
        <f>CONCATENATE(B62," ",C62)</f>
        <v>9 Ostatní konstrukce, bourání</v>
      </c>
      <c r="D68" s="206"/>
      <c r="E68" s="207"/>
      <c r="F68" s="208"/>
      <c r="G68" s="209">
        <f>SUM(G62:G67)</f>
        <v>0</v>
      </c>
      <c r="O68" s="195">
        <v>4</v>
      </c>
      <c r="BA68" s="210">
        <f>SUM(BA62:BA67)</f>
        <v>0</v>
      </c>
      <c r="BB68" s="210">
        <f>SUM(BB62:BB67)</f>
        <v>0</v>
      </c>
      <c r="BC68" s="210">
        <f>SUM(BC62:BC67)</f>
        <v>0</v>
      </c>
      <c r="BD68" s="210">
        <f>SUM(BD62:BD67)</f>
        <v>0</v>
      </c>
      <c r="BE68" s="210">
        <f>SUM(BE62:BE67)</f>
        <v>0</v>
      </c>
    </row>
    <row r="69" spans="1:104" x14ac:dyDescent="0.2">
      <c r="A69" s="188" t="s">
        <v>72</v>
      </c>
      <c r="B69" s="189" t="s">
        <v>199</v>
      </c>
      <c r="C69" s="190" t="s">
        <v>200</v>
      </c>
      <c r="D69" s="191"/>
      <c r="E69" s="192"/>
      <c r="F69" s="192"/>
      <c r="G69" s="193"/>
      <c r="H69" s="194"/>
      <c r="I69" s="194"/>
      <c r="O69" s="195">
        <v>1</v>
      </c>
    </row>
    <row r="70" spans="1:104" ht="22.5" x14ac:dyDescent="0.2">
      <c r="A70" s="196">
        <v>51</v>
      </c>
      <c r="B70" s="197" t="s">
        <v>201</v>
      </c>
      <c r="C70" s="198" t="s">
        <v>202</v>
      </c>
      <c r="D70" s="199" t="s">
        <v>93</v>
      </c>
      <c r="E70" s="200">
        <v>8.3000000000000007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1</v>
      </c>
      <c r="AC70" s="167">
        <v>1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1</v>
      </c>
      <c r="CZ70" s="167">
        <v>0.11776999999995</v>
      </c>
    </row>
    <row r="71" spans="1:104" x14ac:dyDescent="0.2">
      <c r="A71" s="196">
        <v>52</v>
      </c>
      <c r="B71" s="197" t="s">
        <v>203</v>
      </c>
      <c r="C71" s="198" t="s">
        <v>204</v>
      </c>
      <c r="D71" s="199" t="s">
        <v>104</v>
      </c>
      <c r="E71" s="200">
        <v>0.1867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1</v>
      </c>
      <c r="AC71" s="167">
        <v>1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1</v>
      </c>
      <c r="CZ71" s="167">
        <v>2.3785500000012698</v>
      </c>
    </row>
    <row r="72" spans="1:104" x14ac:dyDescent="0.2">
      <c r="A72" s="203"/>
      <c r="B72" s="204" t="s">
        <v>76</v>
      </c>
      <c r="C72" s="205" t="str">
        <f>CONCATENATE(B69," ",C69)</f>
        <v>91 Doplňující práce na komunikaci</v>
      </c>
      <c r="D72" s="206"/>
      <c r="E72" s="207"/>
      <c r="F72" s="208"/>
      <c r="G72" s="209">
        <f>SUM(G69:G71)</f>
        <v>0</v>
      </c>
      <c r="O72" s="195">
        <v>4</v>
      </c>
      <c r="BA72" s="210">
        <f>SUM(BA69:BA71)</f>
        <v>0</v>
      </c>
      <c r="BB72" s="210">
        <f>SUM(BB69:BB71)</f>
        <v>0</v>
      </c>
      <c r="BC72" s="210">
        <f>SUM(BC69:BC71)</f>
        <v>0</v>
      </c>
      <c r="BD72" s="210">
        <f>SUM(BD69:BD71)</f>
        <v>0</v>
      </c>
      <c r="BE72" s="210">
        <f>SUM(BE69:BE71)</f>
        <v>0</v>
      </c>
    </row>
    <row r="73" spans="1:104" x14ac:dyDescent="0.2">
      <c r="A73" s="188" t="s">
        <v>72</v>
      </c>
      <c r="B73" s="189" t="s">
        <v>205</v>
      </c>
      <c r="C73" s="190" t="s">
        <v>206</v>
      </c>
      <c r="D73" s="191"/>
      <c r="E73" s="192"/>
      <c r="F73" s="192"/>
      <c r="G73" s="193"/>
      <c r="H73" s="194"/>
      <c r="I73" s="194"/>
      <c r="O73" s="195">
        <v>1</v>
      </c>
    </row>
    <row r="74" spans="1:104" ht="22.5" x14ac:dyDescent="0.2">
      <c r="A74" s="196">
        <v>53</v>
      </c>
      <c r="B74" s="197" t="s">
        <v>207</v>
      </c>
      <c r="C74" s="198" t="s">
        <v>208</v>
      </c>
      <c r="D74" s="199" t="s">
        <v>146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1</v>
      </c>
      <c r="AC74" s="167">
        <v>1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1</v>
      </c>
      <c r="CZ74" s="167">
        <v>9.9999999999944599E-4</v>
      </c>
    </row>
    <row r="75" spans="1:104" x14ac:dyDescent="0.2">
      <c r="A75" s="203"/>
      <c r="B75" s="204" t="s">
        <v>76</v>
      </c>
      <c r="C75" s="205" t="str">
        <f>CONCATENATE(B73," ",C73)</f>
        <v>97 Prorážení otvorů</v>
      </c>
      <c r="D75" s="206"/>
      <c r="E75" s="207"/>
      <c r="F75" s="208"/>
      <c r="G75" s="209">
        <f>SUM(G73:G74)</f>
        <v>0</v>
      </c>
      <c r="O75" s="195">
        <v>4</v>
      </c>
      <c r="BA75" s="210">
        <f>SUM(BA73:BA74)</f>
        <v>0</v>
      </c>
      <c r="BB75" s="210">
        <f>SUM(BB73:BB74)</f>
        <v>0</v>
      </c>
      <c r="BC75" s="210">
        <f>SUM(BC73:BC74)</f>
        <v>0</v>
      </c>
      <c r="BD75" s="210">
        <f>SUM(BD73:BD74)</f>
        <v>0</v>
      </c>
      <c r="BE75" s="210">
        <f>SUM(BE73:BE74)</f>
        <v>0</v>
      </c>
    </row>
    <row r="76" spans="1:104" x14ac:dyDescent="0.2">
      <c r="A76" s="188" t="s">
        <v>72</v>
      </c>
      <c r="B76" s="189" t="s">
        <v>209</v>
      </c>
      <c r="C76" s="190" t="s">
        <v>210</v>
      </c>
      <c r="D76" s="191"/>
      <c r="E76" s="192"/>
      <c r="F76" s="192"/>
      <c r="G76" s="193"/>
      <c r="H76" s="194"/>
      <c r="I76" s="194"/>
      <c r="O76" s="195">
        <v>1</v>
      </c>
    </row>
    <row r="77" spans="1:104" x14ac:dyDescent="0.2">
      <c r="A77" s="196">
        <v>54</v>
      </c>
      <c r="B77" s="197" t="s">
        <v>211</v>
      </c>
      <c r="C77" s="198" t="s">
        <v>212</v>
      </c>
      <c r="D77" s="199" t="s">
        <v>213</v>
      </c>
      <c r="E77" s="200">
        <v>9.1915632850009903</v>
      </c>
      <c r="F77" s="200">
        <v>0</v>
      </c>
      <c r="G77" s="201">
        <f>E77*F77</f>
        <v>0</v>
      </c>
      <c r="O77" s="195">
        <v>2</v>
      </c>
      <c r="AA77" s="167">
        <v>7</v>
      </c>
      <c r="AB77" s="167">
        <v>1</v>
      </c>
      <c r="AC77" s="167">
        <v>2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7</v>
      </c>
      <c r="CB77" s="202">
        <v>1</v>
      </c>
      <c r="CZ77" s="167">
        <v>0</v>
      </c>
    </row>
    <row r="78" spans="1:104" x14ac:dyDescent="0.2">
      <c r="A78" s="203"/>
      <c r="B78" s="204" t="s">
        <v>76</v>
      </c>
      <c r="C78" s="205" t="str">
        <f>CONCATENATE(B76," ",C76)</f>
        <v>99 Staveništní přesun hmot</v>
      </c>
      <c r="D78" s="206"/>
      <c r="E78" s="207"/>
      <c r="F78" s="208"/>
      <c r="G78" s="209">
        <f>SUM(G76:G77)</f>
        <v>0</v>
      </c>
      <c r="O78" s="195">
        <v>4</v>
      </c>
      <c r="BA78" s="210">
        <f>SUM(BA76:BA77)</f>
        <v>0</v>
      </c>
      <c r="BB78" s="210">
        <f>SUM(BB76:BB77)</f>
        <v>0</v>
      </c>
      <c r="BC78" s="210">
        <f>SUM(BC76:BC77)</f>
        <v>0</v>
      </c>
      <c r="BD78" s="210">
        <f>SUM(BD76:BD77)</f>
        <v>0</v>
      </c>
      <c r="BE78" s="210">
        <f>SUM(BE76:BE77)</f>
        <v>0</v>
      </c>
    </row>
    <row r="79" spans="1:104" x14ac:dyDescent="0.2">
      <c r="A79" s="188" t="s">
        <v>72</v>
      </c>
      <c r="B79" s="189" t="s">
        <v>214</v>
      </c>
      <c r="C79" s="190" t="s">
        <v>215</v>
      </c>
      <c r="D79" s="191"/>
      <c r="E79" s="192"/>
      <c r="F79" s="192"/>
      <c r="G79" s="193"/>
      <c r="H79" s="194"/>
      <c r="I79" s="194"/>
      <c r="O79" s="195">
        <v>1</v>
      </c>
    </row>
    <row r="80" spans="1:104" x14ac:dyDescent="0.2">
      <c r="A80" s="196">
        <v>55</v>
      </c>
      <c r="B80" s="197" t="s">
        <v>216</v>
      </c>
      <c r="C80" s="198" t="s">
        <v>217</v>
      </c>
      <c r="D80" s="199" t="s">
        <v>213</v>
      </c>
      <c r="E80" s="200">
        <v>2.5385800000001599</v>
      </c>
      <c r="F80" s="200">
        <v>0</v>
      </c>
      <c r="G80" s="201">
        <f>E80*F80</f>
        <v>0</v>
      </c>
      <c r="O80" s="195">
        <v>2</v>
      </c>
      <c r="AA80" s="167">
        <v>8</v>
      </c>
      <c r="AB80" s="167">
        <v>0</v>
      </c>
      <c r="AC80" s="167">
        <v>3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8</v>
      </c>
      <c r="CB80" s="202">
        <v>0</v>
      </c>
      <c r="CZ80" s="167">
        <v>0</v>
      </c>
    </row>
    <row r="81" spans="1:104" x14ac:dyDescent="0.2">
      <c r="A81" s="196">
        <v>56</v>
      </c>
      <c r="B81" s="197" t="s">
        <v>218</v>
      </c>
      <c r="C81" s="198" t="s">
        <v>219</v>
      </c>
      <c r="D81" s="199" t="s">
        <v>213</v>
      </c>
      <c r="E81" s="200">
        <v>2.5385800000001599</v>
      </c>
      <c r="F81" s="200">
        <v>0</v>
      </c>
      <c r="G81" s="201">
        <f>E81*F81</f>
        <v>0</v>
      </c>
      <c r="O81" s="195">
        <v>2</v>
      </c>
      <c r="AA81" s="167">
        <v>8</v>
      </c>
      <c r="AB81" s="167">
        <v>0</v>
      </c>
      <c r="AC81" s="167">
        <v>3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8</v>
      </c>
      <c r="CB81" s="202">
        <v>0</v>
      </c>
      <c r="CZ81" s="167">
        <v>0</v>
      </c>
    </row>
    <row r="82" spans="1:104" x14ac:dyDescent="0.2">
      <c r="A82" s="196">
        <v>57</v>
      </c>
      <c r="B82" s="197" t="s">
        <v>220</v>
      </c>
      <c r="C82" s="198" t="s">
        <v>221</v>
      </c>
      <c r="D82" s="199" t="s">
        <v>213</v>
      </c>
      <c r="E82" s="200">
        <v>7.6157400000004696</v>
      </c>
      <c r="F82" s="200">
        <v>0</v>
      </c>
      <c r="G82" s="201">
        <f>E82*F82</f>
        <v>0</v>
      </c>
      <c r="O82" s="195">
        <v>2</v>
      </c>
      <c r="AA82" s="167">
        <v>8</v>
      </c>
      <c r="AB82" s="167">
        <v>0</v>
      </c>
      <c r="AC82" s="167">
        <v>3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8</v>
      </c>
      <c r="CB82" s="202">
        <v>0</v>
      </c>
      <c r="CZ82" s="167">
        <v>0</v>
      </c>
    </row>
    <row r="83" spans="1:104" x14ac:dyDescent="0.2">
      <c r="A83" s="196">
        <v>58</v>
      </c>
      <c r="B83" s="197" t="s">
        <v>222</v>
      </c>
      <c r="C83" s="198" t="s">
        <v>223</v>
      </c>
      <c r="D83" s="199" t="s">
        <v>213</v>
      </c>
      <c r="E83" s="200">
        <v>2.5385800000001599</v>
      </c>
      <c r="F83" s="200">
        <v>0</v>
      </c>
      <c r="G83" s="201">
        <f>E83*F83</f>
        <v>0</v>
      </c>
      <c r="O83" s="195">
        <v>2</v>
      </c>
      <c r="AA83" s="167">
        <v>8</v>
      </c>
      <c r="AB83" s="167">
        <v>0</v>
      </c>
      <c r="AC83" s="167">
        <v>3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8</v>
      </c>
      <c r="CB83" s="202">
        <v>0</v>
      </c>
      <c r="CZ83" s="167">
        <v>0</v>
      </c>
    </row>
    <row r="84" spans="1:104" x14ac:dyDescent="0.2">
      <c r="A84" s="196">
        <v>59</v>
      </c>
      <c r="B84" s="197" t="s">
        <v>224</v>
      </c>
      <c r="C84" s="198" t="s">
        <v>225</v>
      </c>
      <c r="D84" s="199" t="s">
        <v>213</v>
      </c>
      <c r="E84" s="200">
        <v>2.5385800000001599</v>
      </c>
      <c r="F84" s="200">
        <v>0</v>
      </c>
      <c r="G84" s="201">
        <f>E84*F84</f>
        <v>0</v>
      </c>
      <c r="O84" s="195">
        <v>2</v>
      </c>
      <c r="AA84" s="167">
        <v>8</v>
      </c>
      <c r="AB84" s="167">
        <v>0</v>
      </c>
      <c r="AC84" s="167">
        <v>3</v>
      </c>
      <c r="AZ84" s="167">
        <v>1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8</v>
      </c>
      <c r="CB84" s="202">
        <v>0</v>
      </c>
      <c r="CZ84" s="167">
        <v>0</v>
      </c>
    </row>
    <row r="85" spans="1:104" x14ac:dyDescent="0.2">
      <c r="A85" s="203"/>
      <c r="B85" s="204" t="s">
        <v>76</v>
      </c>
      <c r="C85" s="205" t="str">
        <f>CONCATENATE(B79," ",C79)</f>
        <v>D96 Přesuny suti a vybouraných hmot</v>
      </c>
      <c r="D85" s="206"/>
      <c r="E85" s="207"/>
      <c r="F85" s="208"/>
      <c r="G85" s="209">
        <f>SUM(G79:G84)</f>
        <v>0</v>
      </c>
      <c r="O85" s="195">
        <v>4</v>
      </c>
      <c r="BA85" s="210">
        <f>SUM(BA79:BA84)</f>
        <v>0</v>
      </c>
      <c r="BB85" s="210">
        <f>SUM(BB79:BB84)</f>
        <v>0</v>
      </c>
      <c r="BC85" s="210">
        <f>SUM(BC79:BC84)</f>
        <v>0</v>
      </c>
      <c r="BD85" s="210">
        <f>SUM(BD79:BD84)</f>
        <v>0</v>
      </c>
      <c r="BE85" s="210">
        <f>SUM(BE79:BE84)</f>
        <v>0</v>
      </c>
    </row>
    <row r="86" spans="1:104" x14ac:dyDescent="0.2">
      <c r="E86" s="167"/>
    </row>
    <row r="87" spans="1:104" x14ac:dyDescent="0.2">
      <c r="E87" s="167"/>
    </row>
    <row r="88" spans="1:104" x14ac:dyDescent="0.2">
      <c r="E88" s="167"/>
    </row>
    <row r="89" spans="1:104" x14ac:dyDescent="0.2">
      <c r="E89" s="167"/>
    </row>
    <row r="90" spans="1:104" x14ac:dyDescent="0.2">
      <c r="E90" s="167"/>
    </row>
    <row r="91" spans="1:104" x14ac:dyDescent="0.2">
      <c r="E91" s="167"/>
    </row>
    <row r="92" spans="1:104" x14ac:dyDescent="0.2">
      <c r="E92" s="167"/>
    </row>
    <row r="93" spans="1:104" x14ac:dyDescent="0.2">
      <c r="E93" s="167"/>
    </row>
    <row r="94" spans="1:104" x14ac:dyDescent="0.2">
      <c r="E94" s="167"/>
    </row>
    <row r="95" spans="1:104" x14ac:dyDescent="0.2">
      <c r="E95" s="167"/>
    </row>
    <row r="96" spans="1:104" x14ac:dyDescent="0.2">
      <c r="E96" s="167"/>
    </row>
    <row r="97" spans="1:7" x14ac:dyDescent="0.2">
      <c r="E97" s="167"/>
    </row>
    <row r="98" spans="1:7" x14ac:dyDescent="0.2">
      <c r="E98" s="167"/>
    </row>
    <row r="99" spans="1:7" x14ac:dyDescent="0.2">
      <c r="E99" s="167"/>
    </row>
    <row r="100" spans="1:7" x14ac:dyDescent="0.2">
      <c r="E100" s="167"/>
    </row>
    <row r="101" spans="1:7" x14ac:dyDescent="0.2">
      <c r="E101" s="167"/>
    </row>
    <row r="102" spans="1:7" x14ac:dyDescent="0.2">
      <c r="E102" s="167"/>
    </row>
    <row r="103" spans="1:7" x14ac:dyDescent="0.2">
      <c r="E103" s="167"/>
    </row>
    <row r="104" spans="1:7" x14ac:dyDescent="0.2">
      <c r="E104" s="167"/>
    </row>
    <row r="105" spans="1:7" x14ac:dyDescent="0.2">
      <c r="E105" s="167"/>
    </row>
    <row r="106" spans="1:7" x14ac:dyDescent="0.2">
      <c r="E106" s="167"/>
    </row>
    <row r="107" spans="1:7" x14ac:dyDescent="0.2">
      <c r="E107" s="167"/>
    </row>
    <row r="108" spans="1:7" x14ac:dyDescent="0.2">
      <c r="E108" s="167"/>
    </row>
    <row r="109" spans="1:7" x14ac:dyDescent="0.2">
      <c r="A109" s="211"/>
      <c r="B109" s="211"/>
      <c r="C109" s="211"/>
      <c r="D109" s="211"/>
      <c r="E109" s="211"/>
      <c r="F109" s="211"/>
      <c r="G109" s="211"/>
    </row>
    <row r="110" spans="1:7" x14ac:dyDescent="0.2">
      <c r="A110" s="211"/>
      <c r="B110" s="211"/>
      <c r="C110" s="211"/>
      <c r="D110" s="211"/>
      <c r="E110" s="211"/>
      <c r="F110" s="211"/>
      <c r="G110" s="211"/>
    </row>
    <row r="111" spans="1:7" x14ac:dyDescent="0.2">
      <c r="A111" s="211"/>
      <c r="B111" s="211"/>
      <c r="C111" s="211"/>
      <c r="D111" s="211"/>
      <c r="E111" s="211"/>
      <c r="F111" s="211"/>
      <c r="G111" s="211"/>
    </row>
    <row r="112" spans="1:7" x14ac:dyDescent="0.2">
      <c r="A112" s="211"/>
      <c r="B112" s="211"/>
      <c r="C112" s="211"/>
      <c r="D112" s="211"/>
      <c r="E112" s="211"/>
      <c r="F112" s="211"/>
      <c r="G112" s="211"/>
    </row>
    <row r="113" spans="5:5" x14ac:dyDescent="0.2">
      <c r="E113" s="167"/>
    </row>
    <row r="114" spans="5:5" x14ac:dyDescent="0.2">
      <c r="E114" s="167"/>
    </row>
    <row r="115" spans="5:5" x14ac:dyDescent="0.2">
      <c r="E115" s="167"/>
    </row>
    <row r="116" spans="5:5" x14ac:dyDescent="0.2">
      <c r="E116" s="167"/>
    </row>
    <row r="117" spans="5:5" x14ac:dyDescent="0.2">
      <c r="E117" s="167"/>
    </row>
    <row r="118" spans="5:5" x14ac:dyDescent="0.2">
      <c r="E118" s="167"/>
    </row>
    <row r="119" spans="5:5" x14ac:dyDescent="0.2">
      <c r="E119" s="167"/>
    </row>
    <row r="120" spans="5:5" x14ac:dyDescent="0.2">
      <c r="E120" s="167"/>
    </row>
    <row r="121" spans="5:5" x14ac:dyDescent="0.2">
      <c r="E121" s="167"/>
    </row>
    <row r="122" spans="5:5" x14ac:dyDescent="0.2">
      <c r="E122" s="167"/>
    </row>
    <row r="123" spans="5:5" x14ac:dyDescent="0.2">
      <c r="E123" s="167"/>
    </row>
    <row r="124" spans="5:5" x14ac:dyDescent="0.2">
      <c r="E124" s="167"/>
    </row>
    <row r="125" spans="5:5" x14ac:dyDescent="0.2">
      <c r="E125" s="167"/>
    </row>
    <row r="126" spans="5:5" x14ac:dyDescent="0.2">
      <c r="E126" s="167"/>
    </row>
    <row r="127" spans="5:5" x14ac:dyDescent="0.2">
      <c r="E127" s="167"/>
    </row>
    <row r="128" spans="5:5" x14ac:dyDescent="0.2">
      <c r="E128" s="167"/>
    </row>
    <row r="129" spans="1:5" x14ac:dyDescent="0.2">
      <c r="E129" s="167"/>
    </row>
    <row r="130" spans="1:5" x14ac:dyDescent="0.2">
      <c r="E130" s="167"/>
    </row>
    <row r="131" spans="1:5" x14ac:dyDescent="0.2">
      <c r="E131" s="167"/>
    </row>
    <row r="132" spans="1:5" x14ac:dyDescent="0.2">
      <c r="E132" s="167"/>
    </row>
    <row r="133" spans="1:5" x14ac:dyDescent="0.2">
      <c r="E133" s="167"/>
    </row>
    <row r="134" spans="1:5" x14ac:dyDescent="0.2">
      <c r="E134" s="167"/>
    </row>
    <row r="135" spans="1:5" x14ac:dyDescent="0.2">
      <c r="E135" s="167"/>
    </row>
    <row r="136" spans="1:5" x14ac:dyDescent="0.2">
      <c r="E136" s="167"/>
    </row>
    <row r="137" spans="1:5" x14ac:dyDescent="0.2">
      <c r="E137" s="167"/>
    </row>
    <row r="138" spans="1:5" x14ac:dyDescent="0.2">
      <c r="E138" s="167"/>
    </row>
    <row r="139" spans="1:5" x14ac:dyDescent="0.2">
      <c r="E139" s="167"/>
    </row>
    <row r="140" spans="1:5" x14ac:dyDescent="0.2">
      <c r="E140" s="167"/>
    </row>
    <row r="141" spans="1:5" x14ac:dyDescent="0.2">
      <c r="E141" s="167"/>
    </row>
    <row r="142" spans="1:5" x14ac:dyDescent="0.2">
      <c r="E142" s="167"/>
    </row>
    <row r="143" spans="1:5" x14ac:dyDescent="0.2">
      <c r="E143" s="167"/>
    </row>
    <row r="144" spans="1:5" x14ac:dyDescent="0.2">
      <c r="A144" s="212"/>
      <c r="B144" s="212"/>
    </row>
    <row r="145" spans="1:7" x14ac:dyDescent="0.2">
      <c r="A145" s="211"/>
      <c r="B145" s="211"/>
      <c r="C145" s="214"/>
      <c r="D145" s="214"/>
      <c r="E145" s="215"/>
      <c r="F145" s="214"/>
      <c r="G145" s="216"/>
    </row>
    <row r="146" spans="1:7" x14ac:dyDescent="0.2">
      <c r="A146" s="217"/>
      <c r="B146" s="217"/>
      <c r="C146" s="211"/>
      <c r="D146" s="211"/>
      <c r="E146" s="218"/>
      <c r="F146" s="211"/>
      <c r="G146" s="211"/>
    </row>
    <row r="147" spans="1:7" x14ac:dyDescent="0.2">
      <c r="A147" s="211"/>
      <c r="B147" s="211"/>
      <c r="C147" s="211"/>
      <c r="D147" s="211"/>
      <c r="E147" s="218"/>
      <c r="F147" s="211"/>
      <c r="G147" s="211"/>
    </row>
    <row r="148" spans="1:7" x14ac:dyDescent="0.2">
      <c r="A148" s="211"/>
      <c r="B148" s="211"/>
      <c r="C148" s="211"/>
      <c r="D148" s="211"/>
      <c r="E148" s="218"/>
      <c r="F148" s="211"/>
      <c r="G148" s="211"/>
    </row>
    <row r="149" spans="1:7" x14ac:dyDescent="0.2">
      <c r="A149" s="211"/>
      <c r="B149" s="211"/>
      <c r="C149" s="211"/>
      <c r="D149" s="211"/>
      <c r="E149" s="218"/>
      <c r="F149" s="211"/>
      <c r="G149" s="211"/>
    </row>
    <row r="150" spans="1:7" x14ac:dyDescent="0.2">
      <c r="A150" s="211"/>
      <c r="B150" s="211"/>
      <c r="C150" s="211"/>
      <c r="D150" s="211"/>
      <c r="E150" s="218"/>
      <c r="F150" s="211"/>
      <c r="G150" s="211"/>
    </row>
    <row r="151" spans="1:7" x14ac:dyDescent="0.2">
      <c r="A151" s="211"/>
      <c r="B151" s="211"/>
      <c r="C151" s="211"/>
      <c r="D151" s="211"/>
      <c r="E151" s="218"/>
      <c r="F151" s="211"/>
      <c r="G151" s="211"/>
    </row>
    <row r="152" spans="1:7" x14ac:dyDescent="0.2">
      <c r="A152" s="211"/>
      <c r="B152" s="211"/>
      <c r="C152" s="211"/>
      <c r="D152" s="211"/>
      <c r="E152" s="218"/>
      <c r="F152" s="211"/>
      <c r="G152" s="211"/>
    </row>
    <row r="153" spans="1:7" x14ac:dyDescent="0.2">
      <c r="A153" s="211"/>
      <c r="B153" s="211"/>
      <c r="C153" s="211"/>
      <c r="D153" s="211"/>
      <c r="E153" s="218"/>
      <c r="F153" s="211"/>
      <c r="G153" s="211"/>
    </row>
    <row r="154" spans="1:7" x14ac:dyDescent="0.2">
      <c r="A154" s="211"/>
      <c r="B154" s="211"/>
      <c r="C154" s="211"/>
      <c r="D154" s="211"/>
      <c r="E154" s="218"/>
      <c r="F154" s="211"/>
      <c r="G154" s="211"/>
    </row>
    <row r="155" spans="1:7" x14ac:dyDescent="0.2">
      <c r="A155" s="211"/>
      <c r="B155" s="211"/>
      <c r="C155" s="211"/>
      <c r="D155" s="211"/>
      <c r="E155" s="218"/>
      <c r="F155" s="211"/>
      <c r="G155" s="211"/>
    </row>
    <row r="156" spans="1:7" x14ac:dyDescent="0.2">
      <c r="A156" s="211"/>
      <c r="B156" s="211"/>
      <c r="C156" s="211"/>
      <c r="D156" s="211"/>
      <c r="E156" s="218"/>
      <c r="F156" s="211"/>
      <c r="G156" s="211"/>
    </row>
    <row r="157" spans="1:7" x14ac:dyDescent="0.2">
      <c r="A157" s="211"/>
      <c r="B157" s="211"/>
      <c r="C157" s="211"/>
      <c r="D157" s="211"/>
      <c r="E157" s="218"/>
      <c r="F157" s="211"/>
      <c r="G157" s="211"/>
    </row>
    <row r="158" spans="1:7" x14ac:dyDescent="0.2">
      <c r="A158" s="211"/>
      <c r="B158" s="211"/>
      <c r="C158" s="211"/>
      <c r="D158" s="211"/>
      <c r="E158" s="218"/>
      <c r="F158" s="211"/>
      <c r="G158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2018-01-24T07:30:05Z</dcterms:created>
  <dcterms:modified xsi:type="dcterms:W3CDTF">2018-01-24T07:31:11Z</dcterms:modified>
</cp:coreProperties>
</file>