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18975" windowHeight="8190" activeTab="1"/>
  </bookViews>
  <sheets>
    <sheet name="VZT-10 Rozpočet" sheetId="4" r:id="rId1"/>
    <sheet name="Požadavky na profese" sheetId="2" r:id="rId2"/>
  </sheets>
  <calcPr calcId="124519"/>
</workbook>
</file>

<file path=xl/calcChain.xml><?xml version="1.0" encoding="utf-8"?>
<calcChain xmlns="http://schemas.openxmlformats.org/spreadsheetml/2006/main">
  <c r="F36" i="4"/>
  <c r="F38"/>
  <c r="F35"/>
  <c r="F131" l="1"/>
  <c r="F167" s="1"/>
  <c r="F163"/>
  <c r="F139"/>
  <c r="F161" s="1"/>
  <c r="F85"/>
  <c r="F156" s="1"/>
  <c r="B163"/>
  <c r="B162"/>
  <c r="B161"/>
  <c r="B160"/>
  <c r="B159"/>
  <c r="B158"/>
  <c r="B157"/>
  <c r="B156"/>
  <c r="B155"/>
  <c r="B154"/>
  <c r="B153"/>
  <c r="B152"/>
  <c r="F76" l="1"/>
  <c r="F155" s="1"/>
  <c r="F126"/>
  <c r="F160" s="1"/>
  <c r="F44"/>
  <c r="F154" s="1"/>
  <c r="F94"/>
  <c r="F157" s="1"/>
  <c r="F144"/>
  <c r="F162" s="1"/>
  <c r="F111"/>
  <c r="F158" s="1"/>
  <c r="F121"/>
  <c r="F159" s="1"/>
  <c r="F39"/>
  <c r="F153" s="1"/>
  <c r="F135"/>
  <c r="F168" s="1"/>
  <c r="F169" s="1"/>
  <c r="F173" s="1"/>
  <c r="F32"/>
  <c r="F152" s="1"/>
  <c r="B23" i="2"/>
  <c r="B19"/>
  <c r="B17"/>
  <c r="B13"/>
  <c r="B14"/>
  <c r="B30"/>
  <c r="B21"/>
  <c r="B15"/>
  <c r="F164" i="4" l="1"/>
  <c r="F172" s="1"/>
  <c r="F174" s="1"/>
  <c r="B29" i="2"/>
  <c r="B31" s="1"/>
</calcChain>
</file>

<file path=xl/sharedStrings.xml><?xml version="1.0" encoding="utf-8"?>
<sst xmlns="http://schemas.openxmlformats.org/spreadsheetml/2006/main" count="434" uniqueCount="277">
  <si>
    <t>Spiro potrubí a příslušenství</t>
  </si>
  <si>
    <t>Koncový kryt 125</t>
  </si>
  <si>
    <t>Koncový kryt 140</t>
  </si>
  <si>
    <t>Trouba  125</t>
  </si>
  <si>
    <t>OBJ  odbočka   90°  125/125</t>
  </si>
  <si>
    <t>OS  oblouk  90°  125</t>
  </si>
  <si>
    <t>OBJ  odbočka   90°  140/100</t>
  </si>
  <si>
    <t>Trouba  140</t>
  </si>
  <si>
    <t>OS  oblouk  90°  140</t>
  </si>
  <si>
    <t>OBJ  odbočka   90°  160/125</t>
  </si>
  <si>
    <t>Trouba  160</t>
  </si>
  <si>
    <t>OBJ  odbočka   45°  160/160</t>
  </si>
  <si>
    <t>Koncový kryt odbočky 160 upravený – s přípojem k odvodnění</t>
  </si>
  <si>
    <t>Odsávání vzduchu</t>
  </si>
  <si>
    <t>Trouba  200</t>
  </si>
  <si>
    <t>bm</t>
  </si>
  <si>
    <t xml:space="preserve">Odvodnění stoupačky </t>
  </si>
  <si>
    <t>Trouba  100</t>
  </si>
  <si>
    <t>Přípoj k digestoři – přechod na d 140</t>
  </si>
  <si>
    <t>Koncový kryt odbočky 140 upravený – s přípojem k odvodnění</t>
  </si>
  <si>
    <t>Trouba 140</t>
  </si>
  <si>
    <t xml:space="preserve">Trouba  140 </t>
  </si>
  <si>
    <t>Trouba 125</t>
  </si>
  <si>
    <t xml:space="preserve">Konzola  pod venkovní jednotku– nosnost  80 kg </t>
  </si>
  <si>
    <t>Spojovací a těsnící materiál</t>
  </si>
  <si>
    <t>Závěsy, úchyty zařízení</t>
  </si>
  <si>
    <t>Zkoušky vzduchotechnických zařízení.</t>
  </si>
  <si>
    <t xml:space="preserve">Při zkouškách se vzduchotechnická zařízení vyregulují na projektované parametry , ověří se funkce měření a regulace a ovládání zařízení. Provede se zaškolení obsluhy v používání, předají se návody na používání a údržbu zařízení. </t>
  </si>
  <si>
    <t>OBJ odbočka  45°  160/100</t>
  </si>
  <si>
    <t>OS  oblouk  90°   100</t>
  </si>
  <si>
    <t>OBJ odbočka  45°  160/140</t>
  </si>
  <si>
    <t>1.1</t>
  </si>
  <si>
    <t>1.2</t>
  </si>
  <si>
    <t>1.3</t>
  </si>
  <si>
    <t>1.4</t>
  </si>
  <si>
    <t>1.5</t>
  </si>
  <si>
    <t>1.6</t>
  </si>
  <si>
    <t>1.7</t>
  </si>
  <si>
    <t>1.8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</si>
  <si>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</si>
  <si>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</si>
  <si>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</si>
  <si>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</si>
  <si>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</si>
  <si>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</si>
  <si>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</si>
  <si>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</si>
  <si>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</si>
  <si>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</si>
  <si>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</si>
  <si>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</si>
  <si>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</si>
  <si>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OBJ  odbočka   90°  140/125</t>
  </si>
  <si>
    <t>Přechod  symetrický 140/160</t>
  </si>
  <si>
    <t xml:space="preserve">OS  oblouk  45°   140  </t>
  </si>
  <si>
    <t xml:space="preserve">OS  oblouk  30°   140  </t>
  </si>
  <si>
    <t xml:space="preserve">OS  oblouk  90°   140  </t>
  </si>
  <si>
    <t>2</t>
  </si>
  <si>
    <t>2.1</t>
  </si>
  <si>
    <t>2.2</t>
  </si>
  <si>
    <t>2.3</t>
  </si>
  <si>
    <t xml:space="preserve">OS  oblouk  90°  160    </t>
  </si>
  <si>
    <t>Pozice</t>
  </si>
  <si>
    <t>MJ</t>
  </si>
  <si>
    <t>4</t>
  </si>
  <si>
    <t>ks</t>
  </si>
  <si>
    <t>4.1</t>
  </si>
  <si>
    <t>4.2</t>
  </si>
  <si>
    <t>4.3</t>
  </si>
  <si>
    <t>5</t>
  </si>
  <si>
    <t>Přívod vzduchu do technické místnosti č.m. 108</t>
  </si>
  <si>
    <t>5.1</t>
  </si>
  <si>
    <t>5.2</t>
  </si>
  <si>
    <t>5.3</t>
  </si>
  <si>
    <t>Větrání technické místnosti, wc, koupelen a kuchyňky č.m. 108; 109; 210; 309; 310</t>
  </si>
  <si>
    <t>5.10</t>
  </si>
  <si>
    <t>5.11</t>
  </si>
  <si>
    <t>5.12</t>
  </si>
  <si>
    <t>5.13</t>
  </si>
  <si>
    <t>OBJ odbočka  90°  160/100</t>
  </si>
  <si>
    <t>OBJ odbočka  90°  200/100</t>
  </si>
  <si>
    <t>OBJ odbočka  45°  200/140</t>
  </si>
  <si>
    <t>OS oblouk  45°    140</t>
  </si>
  <si>
    <t>OS oblouk  45°    160</t>
  </si>
  <si>
    <t>OS oblouk  45°    200</t>
  </si>
  <si>
    <t>OS oblouk  60°    200</t>
  </si>
  <si>
    <t>Osový přechod 200/160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</si>
  <si>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</si>
  <si>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</si>
  <si>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</si>
  <si>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</si>
  <si>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</si>
  <si>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</si>
  <si>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</si>
  <si>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</si>
  <si>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</si>
  <si>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</si>
  <si>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</si>
  <si>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</si>
  <si>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</si>
  <si>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</si>
  <si>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</si>
  <si>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</si>
  <si>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 xml:space="preserve">Odsávání vzduchu </t>
  </si>
  <si>
    <t xml:space="preserve">OBJ odbočka 90°   140/100    </t>
  </si>
  <si>
    <t>Větrání místností WC č.m. 205; 305</t>
  </si>
  <si>
    <t>Větrání koupelen č.m. 207; 307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</si>
  <si>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</si>
  <si>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</si>
  <si>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</si>
  <si>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</si>
  <si>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</si>
  <si>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</si>
  <si>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</si>
  <si>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</si>
  <si>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</si>
  <si>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7.3</t>
  </si>
  <si>
    <t>7.4</t>
  </si>
  <si>
    <t>7.5</t>
  </si>
  <si>
    <t>8</t>
  </si>
  <si>
    <t>8.1</t>
  </si>
  <si>
    <t>8.2</t>
  </si>
  <si>
    <t>8.3</t>
  </si>
  <si>
    <t>8.4</t>
  </si>
  <si>
    <t>OS oblouk  90°    140</t>
  </si>
  <si>
    <t>5.30</t>
  </si>
  <si>
    <t>8.5</t>
  </si>
  <si>
    <t>8.6</t>
  </si>
  <si>
    <t>8.7</t>
  </si>
  <si>
    <t>8.8</t>
  </si>
  <si>
    <t>8.9</t>
  </si>
  <si>
    <t>8.10</t>
  </si>
  <si>
    <t>8.11</t>
  </si>
  <si>
    <t>9</t>
  </si>
  <si>
    <t>9.1</t>
  </si>
  <si>
    <t>9.2</t>
  </si>
  <si>
    <t>9.3</t>
  </si>
  <si>
    <t>9.4</t>
  </si>
  <si>
    <t>9.5</t>
  </si>
  <si>
    <t>9.6</t>
  </si>
  <si>
    <t>Větrání   pokojů  č.m. 401; 402; 403; 405</t>
  </si>
  <si>
    <t>Větrání kuchyňských koutů  č.m. 206; 306; 405</t>
  </si>
  <si>
    <t>10.1</t>
  </si>
  <si>
    <t>10.2</t>
  </si>
  <si>
    <t>10.3</t>
  </si>
  <si>
    <t>Klimatizace   pokojů  č.m. 401; 402; 403; 405</t>
  </si>
  <si>
    <t>Pomocný materiál</t>
  </si>
  <si>
    <t>10</t>
  </si>
  <si>
    <t>11</t>
  </si>
  <si>
    <t>11.1</t>
  </si>
  <si>
    <t>11.2</t>
  </si>
  <si>
    <t>11.3</t>
  </si>
  <si>
    <t>11.4</t>
  </si>
  <si>
    <t>11.5</t>
  </si>
  <si>
    <t>Požadavky na jednotlivá vzduchotechnická zařízení:</t>
  </si>
  <si>
    <t xml:space="preserve">Celkový příkon el. energie instalovaný pro vzduchotechnická zařízení </t>
  </si>
  <si>
    <t>Celkový příkon el. energie instalovaný pro klimatizaci</t>
  </si>
  <si>
    <t>Celkem vzduchotechnika + klimatizace spolu</t>
  </si>
  <si>
    <t>VZT zařízení č.1 - Větrání komerčních prostorů a příslušenství komerce  č.m. 102 až 105; 117; 118</t>
  </si>
  <si>
    <t>VZT zařízení č.5 – Větrání technické místnosti, wc, koupelen a kuchyňky č.m. 108; 109; 210; 309; 310</t>
  </si>
  <si>
    <t>VZT zařízení č.6 – Větrání koupelen č.m. 207; 307</t>
  </si>
  <si>
    <t>VZT zařízení č.7 – Větrání místností WC č.m. 205; 305</t>
  </si>
  <si>
    <t>VZT zařízení č.8 – Větrání kuchyňských koutů  č.m. 206; 306; 405</t>
  </si>
  <si>
    <t>VZT zařízení č.9 – Větrání wc a koupelen  č.m. 406; 407</t>
  </si>
  <si>
    <t>VZT zařízení č.10 – Řízené větrání pokojů  č.m. 401; 402; 403; 405</t>
  </si>
  <si>
    <t>Vzt zařízení č.11 – Klimatizace pokojů  č.m. 401; 402; 403; 405</t>
  </si>
  <si>
    <t>W</t>
  </si>
  <si>
    <t>Spojovací manžeta 160</t>
  </si>
  <si>
    <t>Mřížky stěnové 300x100/12,5</t>
  </si>
  <si>
    <t>Výfuková hlavice 160</t>
  </si>
  <si>
    <t>Zpětná klapka 160</t>
  </si>
  <si>
    <t>Trouba 160</t>
  </si>
  <si>
    <t>Plastový odsávací ventil 100 včetně zděře a montážního rámečku</t>
  </si>
  <si>
    <t>Plastový odsávací ventil  125 včetně zděře a montážního rámečku</t>
  </si>
  <si>
    <t>Tlumič hluku 160  dl.600 mm</t>
  </si>
  <si>
    <t>Plastová větrací mřížka 100, síťka + okapnička, d100</t>
  </si>
  <si>
    <t>Plastová větrací mřížka d100</t>
  </si>
  <si>
    <t>Výfuková hlavice  200</t>
  </si>
  <si>
    <t>Výfuková hlavice 140</t>
  </si>
  <si>
    <t>Výfuková hlavice  125</t>
  </si>
  <si>
    <t>Decentrální větrací systém se zpětným získáváním tepla 91%; Qv = 29 m3/hod. Větrací set : hranatý plastový vnitřní kryt s prachovým filtrem, reverzní ventilátor P=3 W; keramický výměník ZZT s účinností 91 %; stavení průchodka d230 mm, dl. 650 mm;  nerezový venkovní kryt (RAL dle výběru investora); akustická vložka pro snížení venkovního hluku</t>
  </si>
  <si>
    <t>Digitální programovatelný regulátor vč. senzoru vlhkosti a teploty; P= 25 W; 18 V AC / 24 V DC; 1,5 A</t>
  </si>
  <si>
    <t xml:space="preserve">Mřížky stěnové 400x200/12,5   </t>
  </si>
  <si>
    <t>kpl</t>
  </si>
  <si>
    <t>Odvodnění je dodávkou ZTI</t>
  </si>
  <si>
    <t>Propojení  vnitřních jednotek s jednotkou venkovní  izolovaným dvoutrubkovým Cu potrubím s chladivem a elektrickým kabelem</t>
  </si>
  <si>
    <t>Vnitřní klimatizační jednotka nástěnná  Qch = 2 kW; Qt = 2,5 Kw; P = 30 W; 230 V; včetně dálkového ovládání</t>
  </si>
  <si>
    <t>Vnitřní klimatizační jednotka nástěnná  Qch = 5,1 kW; Qt = 6,3 kW; P = 30 W; 230 V; včetně dálkového ovládání</t>
  </si>
  <si>
    <t xml:space="preserve">Venkovní klimatizač. jednotka MULTI SPLIT – DC inverter TČ; připojení 4 vnitřních jednotek; Qch = 2,7 – 10 kW;  Qt = 2,8 – 11 kW; P = 4,7 kW;  připojení kabelem   3 x 4 mm2; Jistič  32 A     </t>
  </si>
  <si>
    <t xml:space="preserve">WC a koupelna č.m. 109; 210; 309. V každé místnosti je pod stropem osazený malý radiální jedno-rychlostní ventilátor pro montáž na stěnu, napojení 100 mm; s kuličkovými ložisky, zpětnou klapkou a nastavitelným doběhem 1-30 min; Qv = 80 m3/hod; Dp = 200 Pa;  P = 72 W;  230 V; IP44  Ventilátory jsou označené pozicí 5.11. Spouštění ventilátorů instalovat ve větraných místnostech. </t>
  </si>
  <si>
    <t>Sporák v místnosti č. 310. Nad sporákem bude umístěná digestoř s ventilátorem a osvětlením označená pozicí 5.12; P = 200 W; 230 V.</t>
  </si>
  <si>
    <t xml:space="preserve">V každé koupelně je pod stropem osazený malý radiální jedno-rychlostní ventilátor pro montáž na stěnu, napojení 100 mm; s kuličkovými ložisky, zpětnou klapkou a nastavitelným doběhem 1-30 min; Qv = 80 m3/hod; Dp = 200 Pa;  P = 72 W;  230 V; IP44. Ventilátory jsou označené pozicí 6.1. Spouštění ventilátorů instalovat ve větraných místnostech. </t>
  </si>
  <si>
    <t>V každé místnosti WC je pod stropem osazený malý radiální jedno-rychlostní ventilátor pro montáž na stěnu, napojení 100 mm; s kuličkovými ložisky, zpětnou klapkou a nastavitelným doběhem 1-30 min; Qv = 80 m3/hod; Dp = 200 Pa;  P = 72 W;  230 V; IP44 Ventilátory jsou označené pozicí 7.1. Spouštění ventilátorů instalovat ve větraných místnostech.</t>
  </si>
  <si>
    <t xml:space="preserve">Nad každým sporákem bude umístěná digestoř s ventilátorem a osvětlením označená pozicí 8.1 – 3 ks; P = 200 W; 230 V. </t>
  </si>
  <si>
    <t>4 ks větracích jednotek (ventilátorů) jsou označené pozicí 10.1, jsou umístěné v každém pokoji. Programovatelný regulátor je označený pozicí 10.2, je umístěný na chodbě č.m. 404; P= 25 W; 18 V AC / 24 V DC; 1,5 A</t>
  </si>
  <si>
    <r>
      <t>Požadavek je na připojení venkovní klimatizační jednotky MULTI SPLIT - DC INVENTOR TČ kabelem 3x4 mm</t>
    </r>
    <r>
      <rPr>
        <vertAlign val="superscript"/>
        <sz val="12"/>
        <rFont val="Arial Narrow"/>
        <family val="2"/>
        <charset val="238"/>
      </rPr>
      <t>2</t>
    </r>
    <r>
      <rPr>
        <sz val="12"/>
        <rFont val="Arial Narrow"/>
        <family val="2"/>
        <charset val="238"/>
      </rPr>
      <t xml:space="preserve"> s jističem 32A;  P = 4,7 kW. Venkovní chladící jednotka je označené pozicí 11.1 a je umístěná nad střechou místnosti č. 309. Propojení venkovní klimatizační jednotky s klimatizačními jednotkami vnitřními provede dodavatel klimatizačních jednotek.</t>
    </r>
  </si>
  <si>
    <t xml:space="preserve">Zdravotní instalace zajistí odvodnění  všech stoupaček vzduchotechnického potrubí a 4 ks nástěnných klimatizačních jednotek umístěných v pokojích 4. np. Odvodnění provést přes sifony s vodním a mechanickým uzávěrem. </t>
  </si>
  <si>
    <t>Název položky</t>
  </si>
  <si>
    <t>množství</t>
  </si>
  <si>
    <t>cena/MJ [Kč]</t>
  </si>
  <si>
    <t>Celkem [Kč]</t>
  </si>
  <si>
    <r>
      <t xml:space="preserve">Dvouotáčkový diagonální ventilátor do kruhového potrubí </t>
    </r>
    <r>
      <rPr>
        <sz val="8"/>
        <color theme="1"/>
        <rFont val="Symbol"/>
        <family val="1"/>
        <charset val="2"/>
      </rPr>
      <t>Æ</t>
    </r>
    <r>
      <rPr>
        <sz val="8"/>
        <color theme="1"/>
        <rFont val="Arial Narrow"/>
        <family val="2"/>
        <charset val="238"/>
      </rPr>
      <t xml:space="preserve"> 160 mm; Qv = 380 m3/hod; </t>
    </r>
    <r>
      <rPr>
        <sz val="8"/>
        <color theme="1"/>
        <rFont val="Symbol"/>
        <family val="1"/>
        <charset val="2"/>
      </rPr>
      <t>D</t>
    </r>
    <r>
      <rPr>
        <sz val="8"/>
        <color theme="1"/>
        <rFont val="Arial Narrow"/>
        <family val="2"/>
        <charset val="238"/>
      </rPr>
      <t>p = 170 Pa; P = 50 W; 230 V;  0,22 A; doběh 2-20 min</t>
    </r>
  </si>
  <si>
    <r>
      <t xml:space="preserve">Malý radiální jedno-rychlostní ventilátor pro montáž na stěnu, napojení 100 mm; s kuličkovými ložisky, zpětnou klapkou a nastavitelným doběhem 1-30 min; Qv = 80 m3/hod; </t>
    </r>
    <r>
      <rPr>
        <sz val="8"/>
        <color theme="1"/>
        <rFont val="Symbol"/>
        <family val="1"/>
        <charset val="2"/>
      </rPr>
      <t>D</t>
    </r>
    <r>
      <rPr>
        <sz val="8"/>
        <color theme="1"/>
        <rFont val="Arial Narrow"/>
        <family val="2"/>
        <charset val="238"/>
      </rPr>
      <t>p = 200 Pa;  P = 72 W;  230 V; IP44</t>
    </r>
  </si>
  <si>
    <r>
      <t>Sporáková digestoř se zpětnou klapkou a s osvětlením  Qv = 150 m</t>
    </r>
    <r>
      <rPr>
        <vertAlign val="superscript"/>
        <sz val="8"/>
        <color theme="1"/>
        <rFont val="Arial Narrow"/>
        <family val="2"/>
        <charset val="238"/>
      </rPr>
      <t>3</t>
    </r>
    <r>
      <rPr>
        <sz val="8"/>
        <color theme="1"/>
        <rFont val="Arial Narrow"/>
        <family val="2"/>
        <charset val="238"/>
      </rPr>
      <t>/hod; P = 200 W;   230V</t>
    </r>
  </si>
  <si>
    <r>
      <t>m</t>
    </r>
    <r>
      <rPr>
        <vertAlign val="superscript"/>
        <sz val="8"/>
        <color theme="1"/>
        <rFont val="Arial Narrow"/>
        <family val="2"/>
        <charset val="238"/>
      </rPr>
      <t>2</t>
    </r>
  </si>
  <si>
    <t>Stavba:</t>
  </si>
  <si>
    <t>Investor:</t>
  </si>
  <si>
    <t>Sdružení Práh, Tuřanská 199/12, Brno, Brněnské Ivanovice, 620 00</t>
  </si>
  <si>
    <t xml:space="preserve">OS  oblouk  60°   140  </t>
  </si>
  <si>
    <t>Větrání wc a koupelny  č.m. 406; 407</t>
  </si>
  <si>
    <t>Kondenzační jímka 140</t>
  </si>
  <si>
    <t>8.12</t>
  </si>
  <si>
    <t>8.13</t>
  </si>
  <si>
    <t>Bytový dům Křenová 63, Brno - Trnitá</t>
  </si>
  <si>
    <t>Požární ucpávky</t>
  </si>
  <si>
    <t xml:space="preserve">Na WC a v koupelně je pod stropem osazený malý radiální jedno-rychlostní ventilátor pro montáž na stěnu, napojení 100 mm; s kuličkovými ložisky, zpětnou klapkou a nastavitelným doběhem 1-30 min; Qv = 80 m3/hod; Dp = 200 Pa;  P = 72 W;  230 V; IP44. Ventilátory jsou označené pozicí 9.1. Spouštění ventilátorů instalovat ve větraných místnostech. </t>
  </si>
  <si>
    <t>Izolace, rohož pro obalení potrubí prostupující stěnou, ochrana potrubí proti poškození, tlumení hluku a vibrací  tl. 20 mm</t>
  </si>
  <si>
    <t>Malý radiální jedno-rychlostní ventilátor pro montáž na stěnu, napojení 100 mm; s kuličkovými ložisky, zpětnou klapkou a nastavitelným doběhem 1-30 min; Qv = 80 m3/hod; Dp = 200 Pa;  P = 72 W;  230 V; IP44</t>
  </si>
  <si>
    <t>Koncový kryt odbočky 125 upravený – s přípojem k odvodnění</t>
  </si>
  <si>
    <t>Dvojitá odbočka  45°  125/100/100</t>
  </si>
  <si>
    <t xml:space="preserve">OS  oblouk  90°   100  </t>
  </si>
  <si>
    <t>POZNÁMKY:</t>
  </si>
  <si>
    <t>Všechny položky uvedeny včetně montáže, dopravy na stavbu, dopravy na stavbě, zprovoznění, potřebných úkonů a pomocného materiálu. Položky jsou uvedeny jako komplety včetně neuvedených nutných prací a dodávek nezbytných pro správnou funkci zařízení. Zhotovitel je povinen provést na svůj náklad a své nebezpečí veškeré práce a dodávky, které jsou v projektové dokumentaci obsaženy, bez ohledu na to, zda jsou  obsaženy v textové a nebo ve výkresové části, jakož i práce, které v dokumentaci sice obsaženy nejsou, ale které jsou nezbytné pro provedení díla a jeho řádné fungování. Je v zájmu zhotovitele jako odborné firmy se řádně seznámit s projektovou dokumentací a pečlivě ji překontroloval a uvažovat s tím, že investor nebude brát zřetel na požadavky a námitky zhotovitele vyplývající z vad, nedostatečného či chybného popisu díla v projektové dokumentaci.</t>
  </si>
  <si>
    <t>Všechny položky jsou uvedeny bez DPH.</t>
  </si>
  <si>
    <t xml:space="preserve">Celkem dodávka VZT zařízení č. 2 :  </t>
  </si>
  <si>
    <t xml:space="preserve">Celkem dodávka VZT zařízení č. 1 :  </t>
  </si>
  <si>
    <t xml:space="preserve">Celkem dodávka VZT zařízení č. 4 :  </t>
  </si>
  <si>
    <t xml:space="preserve">Celkem dodávka VZT zařízení č. 5 :  </t>
  </si>
  <si>
    <t xml:space="preserve">Celkem dodávka VZT zařízení č. 6 :  </t>
  </si>
  <si>
    <t xml:space="preserve">Celkem dodávka VZT zařízení č. 7 :  </t>
  </si>
  <si>
    <t xml:space="preserve">Celkem dodávka VZT zařízení č. 8 :  </t>
  </si>
  <si>
    <t xml:space="preserve">Celkem dodávka VZT zařízení č. 9 :  </t>
  </si>
  <si>
    <t xml:space="preserve">Celkem dodávka VZT zařízení č. 10 :  </t>
  </si>
  <si>
    <t xml:space="preserve">Celkem dodávka klimatizačního zařízení č. 11 :  </t>
  </si>
  <si>
    <t>Izolace</t>
  </si>
  <si>
    <t xml:space="preserve">Celkem dodávka izolace :  </t>
  </si>
  <si>
    <t xml:space="preserve">Celkem dodávka pomocný materiál :  </t>
  </si>
  <si>
    <t>REKAPITULACE NÁKLADŮ :</t>
  </si>
  <si>
    <t>VZDUCHOTECHNIKA</t>
  </si>
  <si>
    <t>1</t>
  </si>
  <si>
    <t>12</t>
  </si>
  <si>
    <t>12.1</t>
  </si>
  <si>
    <t>12.2</t>
  </si>
  <si>
    <t>13</t>
  </si>
  <si>
    <t>13.1</t>
  </si>
  <si>
    <t>13.2</t>
  </si>
  <si>
    <t>13.3</t>
  </si>
  <si>
    <t>14.1</t>
  </si>
  <si>
    <t>14</t>
  </si>
  <si>
    <t xml:space="preserve">Montáž zařízení č.11  včetně kompletace a dopravy :  </t>
  </si>
  <si>
    <t>KLIMATIZACE POKOJŮ č.m. 401, 402, 403, 405</t>
  </si>
  <si>
    <t>Dodávka klimatizačních jednotek</t>
  </si>
  <si>
    <t>Montáž klimatizačních jednottek vč. rozvodů chladiva, el. instalace, náplně, konzoly, kompletace, uvedení do provozu, dopravy, zkoušek a předání</t>
  </si>
  <si>
    <t xml:space="preserve">Celkové náklady na klimatizační zařízení :  </t>
  </si>
  <si>
    <t>NÁKLADY NA VZDUCHOTECHNIKU A KLIMATIZACI</t>
  </si>
  <si>
    <t>Náklady na vzduchotechniku</t>
  </si>
  <si>
    <t>Náklady na klimatizaci</t>
  </si>
  <si>
    <t xml:space="preserve">Celkové náklady na vzduchotechniku a klimatizaci bez DPH :      </t>
  </si>
  <si>
    <t xml:space="preserve">Celkové náklady na VZT včetně dopravy a montáže zařízení :  </t>
  </si>
  <si>
    <t xml:space="preserve">Tepelná izolace  - samolepící rohož s ALS polepem tl. 30 mm (všechna VZT potrubí procházející nevytápěným prostorem) </t>
  </si>
  <si>
    <t>D.1.4.4 - Vzduchotechnika</t>
  </si>
  <si>
    <t>Větrání úklidové komory, sušárny  č.m. 110</t>
  </si>
  <si>
    <t>Plastová větrací mřížka d125</t>
  </si>
  <si>
    <t>Větrání úklidové komory č.m. 111</t>
  </si>
  <si>
    <t>Větrání komerčních prostorů a příslušenství komerce  č.m. 102 až 105; 113; 114.</t>
  </si>
  <si>
    <t>D.1.4.4 - 10  Rozpočet</t>
  </si>
  <si>
    <t>Rozpočet: 1</t>
  </si>
  <si>
    <t>VZT zařízení č.2 – Větrání úklidové komory, sušárny  č.m. 110</t>
  </si>
  <si>
    <t>Pro odsávání vzduchu je pod stropem osazený malý radiální jedno-rychlostní ventilátor pro montáž na stěnu, napojení 100 mm; s kuličkovými ložisky, zpětnou klapkou a nastavitelným doběhem 1-30 min; Qv = 80 m3/hod; Dp = 200 Pa;  P = 72 W;  230 V; IP44 Ventilátor označený pozicí 2.1. Spouštění ventilátoru instalovat ve větrané místnosti, vypínač na stěně.</t>
  </si>
  <si>
    <t>Elektroinstalace</t>
  </si>
  <si>
    <t>Zdravotně technické instalace</t>
  </si>
  <si>
    <t>Příloha č.1 POŽADAVKY NA PROFESE</t>
  </si>
  <si>
    <t>Odvodní dvouotáčkový diagonální ventilátor do kruhového potrubí d160; Qv = 380 m3/hod; Dp = 170 Pa; P = 50 W; 230 V;  0,22 A;  je umístěný pod stropem místnosti 113. Označený je  pozicí 1.1. Dobu chodu ventilátoru omezit časovým spínačem s nastavitelným rozsahem doběh 2-20 min. Spouštění chodu ventilátoru provést v místnostech 104 a 105.</t>
  </si>
  <si>
    <t xml:space="preserve">Technická místnost č. 108 - Pod stropem je osazený malý radiální jedno-rychlostní ventilátor pro montáž na stěnu, napojení 100 mm; s kuličkovými ložisky, zpětnou klapkou, filtrem na straně sání a nastavitelným doběhem 1-30 min; Qv = 150 m3/hod; Dp = 90 Pa;  P = 53 W;  230 V; IP44. Ventilátor je označený pozicí 5.4. Spouštění ventilátoru pomocí prostorového termostatu instalovaného v technické místnosti. </t>
  </si>
  <si>
    <r>
      <t xml:space="preserve">Malý radiální jedno-rychlostní ventilátor pro montáž na stěnu, napojení 100 mm; s kuličkovými ložisky, zpětnou klapkou, filtrem na straně sání a nastavitelným doběhem 1-30 min; Qv = 150 m3/hod; </t>
    </r>
    <r>
      <rPr>
        <sz val="8"/>
        <color theme="1"/>
        <rFont val="Symbol"/>
        <family val="1"/>
        <charset val="2"/>
      </rPr>
      <t>D</t>
    </r>
    <r>
      <rPr>
        <sz val="8"/>
        <color theme="1"/>
        <rFont val="Arial Narrow"/>
        <family val="2"/>
        <charset val="238"/>
      </rPr>
      <t>p = 90 Pa;  P = 53 W;  230 V; IP44; prostorový termostat</t>
    </r>
  </si>
  <si>
    <t>Plastová větrací mřížka 125, síťka + okapnička, d125</t>
  </si>
  <si>
    <t>El. instalace zajistí uzemnění 7 potrubí umístěných na střechách objektu. (Φ 100 – 200 mm).</t>
  </si>
</sst>
</file>

<file path=xl/styles.xml><?xml version="1.0" encoding="utf-8"?>
<styleSheet xmlns="http://schemas.openxmlformats.org/spreadsheetml/2006/main">
  <numFmts count="2">
    <numFmt numFmtId="164" formatCode="#,##0.0\ &quot;Kč&quot;"/>
    <numFmt numFmtId="165" formatCode="#,##0\ &quot;Kč&quot;"/>
  </numFmts>
  <fonts count="34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u/>
      <sz val="12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u/>
      <sz val="16"/>
      <color theme="1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u/>
      <sz val="16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1"/>
      <name val="Symbol"/>
      <family val="1"/>
      <charset val="2"/>
    </font>
    <font>
      <b/>
      <i/>
      <sz val="8"/>
      <color theme="1"/>
      <name val="Arial Narrow"/>
      <family val="2"/>
      <charset val="238"/>
    </font>
    <font>
      <b/>
      <u/>
      <sz val="8"/>
      <color theme="1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charset val="238"/>
    </font>
    <font>
      <i/>
      <sz val="8"/>
      <name val="Arial"/>
      <charset val="238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/>
  </cellStyleXfs>
  <cellXfs count="103">
    <xf numFmtId="0" fontId="0" fillId="0" borderId="0" xfId="0"/>
    <xf numFmtId="0" fontId="1" fillId="0" borderId="0" xfId="0" applyFont="1"/>
    <xf numFmtId="0" fontId="7" fillId="0" borderId="0" xfId="0" applyFont="1" applyAlignment="1">
      <alignment horizontal="justify" vertical="center"/>
    </xf>
    <xf numFmtId="0" fontId="11" fillId="0" borderId="0" xfId="0" applyFont="1"/>
    <xf numFmtId="1" fontId="11" fillId="0" borderId="0" xfId="0" applyNumberFormat="1" applyFont="1"/>
    <xf numFmtId="1" fontId="7" fillId="0" borderId="0" xfId="0" applyNumberFormat="1" applyFont="1" applyAlignment="1">
      <alignment horizontal="right" vertical="center"/>
    </xf>
    <xf numFmtId="1" fontId="7" fillId="0" borderId="17" xfId="0" applyNumberFormat="1" applyFont="1" applyBorder="1" applyAlignment="1">
      <alignment horizontal="right" vertical="center"/>
    </xf>
    <xf numFmtId="0" fontId="11" fillId="0" borderId="17" xfId="0" applyFont="1" applyBorder="1"/>
    <xf numFmtId="1" fontId="13" fillId="0" borderId="0" xfId="0" applyNumberFormat="1" applyFont="1" applyAlignment="1">
      <alignment horizontal="right"/>
    </xf>
    <xf numFmtId="0" fontId="13" fillId="0" borderId="0" xfId="0" applyFont="1"/>
    <xf numFmtId="0" fontId="2" fillId="0" borderId="0" xfId="0" applyNumberFormat="1" applyFont="1" applyAlignment="1">
      <alignment horizontal="justify" vertical="center"/>
    </xf>
    <xf numFmtId="0" fontId="0" fillId="0" borderId="0" xfId="0" applyNumberFormat="1"/>
    <xf numFmtId="0" fontId="9" fillId="0" borderId="0" xfId="0" applyNumberFormat="1" applyFont="1" applyAlignment="1">
      <alignment horizontal="justify" vertical="center"/>
    </xf>
    <xf numFmtId="0" fontId="6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horizontal="justify" vertical="center"/>
    </xf>
    <xf numFmtId="0" fontId="8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horizontal="justify" vertical="center"/>
    </xf>
    <xf numFmtId="0" fontId="4" fillId="0" borderId="0" xfId="0" applyNumberFormat="1" applyFont="1" applyAlignment="1">
      <alignment horizontal="justify" vertical="center"/>
    </xf>
    <xf numFmtId="0" fontId="7" fillId="0" borderId="17" xfId="0" applyNumberFormat="1" applyFont="1" applyBorder="1" applyAlignment="1">
      <alignment horizontal="justify" vertical="center"/>
    </xf>
    <xf numFmtId="0" fontId="12" fillId="0" borderId="0" xfId="0" applyNumberFormat="1" applyFont="1" applyAlignment="1">
      <alignment horizontal="justify" vertical="center"/>
    </xf>
    <xf numFmtId="0" fontId="15" fillId="0" borderId="0" xfId="0" applyFont="1" applyAlignment="1">
      <alignment shrinkToFit="1"/>
    </xf>
    <xf numFmtId="49" fontId="15" fillId="0" borderId="0" xfId="0" applyNumberFormat="1" applyFont="1" applyAlignment="1">
      <alignment shrinkToFit="1"/>
    </xf>
    <xf numFmtId="0" fontId="16" fillId="0" borderId="0" xfId="0" applyFont="1" applyAlignment="1">
      <alignment shrinkToFit="1"/>
    </xf>
    <xf numFmtId="0" fontId="27" fillId="0" borderId="0" xfId="1" applyFont="1" applyAlignment="1">
      <alignment horizontal="left" vertical="center" shrinkToFit="1"/>
    </xf>
    <xf numFmtId="0" fontId="27" fillId="0" borderId="0" xfId="1" applyFont="1" applyAlignment="1">
      <alignment horizontal="center" shrinkToFit="1"/>
    </xf>
    <xf numFmtId="164" fontId="29" fillId="0" borderId="0" xfId="1" applyNumberFormat="1" applyFont="1" applyAlignment="1">
      <alignment horizontal="center" shrinkToFit="1"/>
    </xf>
    <xf numFmtId="0" fontId="28" fillId="0" borderId="0" xfId="1" applyFont="1" applyAlignment="1">
      <alignment horizontal="left" vertical="center" shrinkToFit="1"/>
    </xf>
    <xf numFmtId="0" fontId="28" fillId="0" borderId="0" xfId="1" applyFont="1" applyAlignment="1">
      <alignment horizontal="center" shrinkToFit="1"/>
    </xf>
    <xf numFmtId="164" fontId="30" fillId="0" borderId="0" xfId="1" applyNumberFormat="1" applyFont="1" applyAlignment="1">
      <alignment horizontal="center" shrinkToFit="1"/>
    </xf>
    <xf numFmtId="0" fontId="28" fillId="0" borderId="0" xfId="1" applyFont="1" applyAlignment="1">
      <alignment horizontal="left" vertical="top" shrinkToFit="1"/>
    </xf>
    <xf numFmtId="0" fontId="26" fillId="0" borderId="0" xfId="1" applyAlignment="1">
      <alignment vertical="top" shrinkToFit="1"/>
    </xf>
    <xf numFmtId="0" fontId="18" fillId="0" borderId="2" xfId="0" applyFont="1" applyBorder="1" applyAlignment="1">
      <alignment horizontal="center" vertical="top" wrapText="1" shrinkToFit="1"/>
    </xf>
    <xf numFmtId="0" fontId="18" fillId="0" borderId="5" xfId="0" applyFont="1" applyBorder="1" applyAlignment="1">
      <alignment horizontal="center" vertical="top" wrapText="1" shrinkToFit="1"/>
    </xf>
    <xf numFmtId="49" fontId="18" fillId="0" borderId="4" xfId="0" applyNumberFormat="1" applyFont="1" applyBorder="1" applyAlignment="1">
      <alignment horizontal="center" vertical="top" wrapText="1" shrinkToFit="1"/>
    </xf>
    <xf numFmtId="0" fontId="18" fillId="0" borderId="2" xfId="0" applyFont="1" applyBorder="1" applyAlignment="1">
      <alignment vertical="top" wrapText="1" shrinkToFit="1"/>
    </xf>
    <xf numFmtId="0" fontId="18" fillId="0" borderId="2" xfId="0" applyFont="1" applyBorder="1" applyAlignment="1">
      <alignment horizontal="left" vertical="top" wrapText="1" shrinkToFit="1"/>
    </xf>
    <xf numFmtId="0" fontId="20" fillId="0" borderId="2" xfId="0" applyFont="1" applyBorder="1" applyAlignment="1">
      <alignment vertical="top" wrapText="1" shrinkToFit="1"/>
    </xf>
    <xf numFmtId="0" fontId="21" fillId="0" borderId="2" xfId="0" applyFont="1" applyBorder="1" applyAlignment="1">
      <alignment vertical="top" wrapText="1" shrinkToFit="1"/>
    </xf>
    <xf numFmtId="3" fontId="25" fillId="0" borderId="4" xfId="0" applyNumberFormat="1" applyFont="1" applyBorder="1" applyAlignment="1">
      <alignment vertical="center" shrinkToFit="1"/>
    </xf>
    <xf numFmtId="3" fontId="25" fillId="0" borderId="6" xfId="0" applyNumberFormat="1" applyFont="1" applyBorder="1" applyAlignment="1">
      <alignment vertical="center" shrinkToFit="1"/>
    </xf>
    <xf numFmtId="0" fontId="17" fillId="0" borderId="2" xfId="0" applyFont="1" applyBorder="1" applyAlignment="1">
      <alignment vertical="top" wrapText="1" shrinkToFit="1"/>
    </xf>
    <xf numFmtId="49" fontId="17" fillId="0" borderId="2" xfId="0" applyNumberFormat="1" applyFont="1" applyBorder="1" applyAlignment="1">
      <alignment horizontal="right" vertical="top" wrapText="1" shrinkToFit="1"/>
    </xf>
    <xf numFmtId="49" fontId="17" fillId="0" borderId="2" xfId="0" applyNumberFormat="1" applyFont="1" applyBorder="1" applyAlignment="1">
      <alignment horizontal="left" vertical="top" wrapText="1" shrinkToFit="1"/>
    </xf>
    <xf numFmtId="49" fontId="18" fillId="0" borderId="2" xfId="0" applyNumberFormat="1" applyFont="1" applyBorder="1" applyAlignment="1">
      <alignment horizontal="left" vertical="top" wrapText="1" shrinkToFit="1"/>
    </xf>
    <xf numFmtId="3" fontId="14" fillId="2" borderId="10" xfId="0" applyNumberFormat="1" applyFont="1" applyFill="1" applyBorder="1" applyAlignment="1">
      <alignment horizontal="center" vertical="center" shrinkToFit="1"/>
    </xf>
    <xf numFmtId="3" fontId="14" fillId="2" borderId="11" xfId="0" applyNumberFormat="1" applyFont="1" applyFill="1" applyBorder="1" applyAlignment="1">
      <alignment horizontal="center" vertical="center" shrinkToFit="1"/>
    </xf>
    <xf numFmtId="2" fontId="14" fillId="2" borderId="11" xfId="0" applyNumberFormat="1" applyFont="1" applyFill="1" applyBorder="1" applyAlignment="1">
      <alignment horizontal="center" vertical="center" shrinkToFit="1"/>
    </xf>
    <xf numFmtId="4" fontId="14" fillId="2" borderId="11" xfId="0" applyNumberFormat="1" applyFont="1" applyFill="1" applyBorder="1" applyAlignment="1">
      <alignment horizontal="center" vertical="center" shrinkToFit="1"/>
    </xf>
    <xf numFmtId="4" fontId="14" fillId="2" borderId="12" xfId="0" applyNumberFormat="1" applyFont="1" applyFill="1" applyBorder="1" applyAlignment="1">
      <alignment horizontal="center" vertical="center" shrinkToFit="1"/>
    </xf>
    <xf numFmtId="49" fontId="17" fillId="0" borderId="9" xfId="0" applyNumberFormat="1" applyFont="1" applyBorder="1" applyAlignment="1">
      <alignment horizontal="center" vertical="top" wrapText="1" shrinkToFit="1"/>
    </xf>
    <xf numFmtId="49" fontId="17" fillId="0" borderId="4" xfId="0" applyNumberFormat="1" applyFont="1" applyBorder="1" applyAlignment="1">
      <alignment horizontal="center" vertical="top" wrapText="1" shrinkToFit="1"/>
    </xf>
    <xf numFmtId="49" fontId="31" fillId="0" borderId="4" xfId="0" applyNumberFormat="1" applyFont="1" applyBorder="1" applyAlignment="1">
      <alignment horizontal="center" vertical="center" wrapText="1" shrinkToFit="1"/>
    </xf>
    <xf numFmtId="49" fontId="17" fillId="0" borderId="4" xfId="0" applyNumberFormat="1" applyFont="1" applyBorder="1" applyAlignment="1">
      <alignment horizontal="right" vertical="top" wrapText="1" shrinkToFit="1"/>
    </xf>
    <xf numFmtId="49" fontId="17" fillId="0" borderId="6" xfId="0" applyNumberFormat="1" applyFont="1" applyBorder="1" applyAlignment="1">
      <alignment horizontal="right" vertical="top" wrapText="1" shrinkToFit="1"/>
    </xf>
    <xf numFmtId="49" fontId="18" fillId="0" borderId="7" xfId="0" applyNumberFormat="1" applyFont="1" applyBorder="1" applyAlignment="1">
      <alignment horizontal="left" vertical="top" wrapText="1" shrinkToFit="1"/>
    </xf>
    <xf numFmtId="49" fontId="17" fillId="0" borderId="7" xfId="0" applyNumberFormat="1" applyFont="1" applyBorder="1" applyAlignment="1">
      <alignment horizontal="right" vertical="top" wrapText="1" shrinkToFit="1"/>
    </xf>
    <xf numFmtId="3" fontId="15" fillId="0" borderId="0" xfId="0" applyNumberFormat="1" applyFont="1" applyAlignment="1">
      <alignment shrinkToFit="1"/>
    </xf>
    <xf numFmtId="3" fontId="18" fillId="0" borderId="2" xfId="0" applyNumberFormat="1" applyFont="1" applyBorder="1" applyAlignment="1">
      <alignment horizontal="right" vertical="top" wrapText="1" indent="2" shrinkToFit="1"/>
    </xf>
    <xf numFmtId="3" fontId="18" fillId="0" borderId="5" xfId="0" applyNumberFormat="1" applyFont="1" applyBorder="1" applyAlignment="1">
      <alignment horizontal="right" vertical="top" wrapText="1" indent="2" shrinkToFit="1"/>
    </xf>
    <xf numFmtId="49" fontId="15" fillId="0" borderId="4" xfId="0" applyNumberFormat="1" applyFont="1" applyBorder="1" applyAlignment="1">
      <alignment horizontal="center" vertical="top" wrapText="1" shrinkToFit="1"/>
    </xf>
    <xf numFmtId="165" fontId="31" fillId="0" borderId="5" xfId="0" applyNumberFormat="1" applyFont="1" applyBorder="1" applyAlignment="1">
      <alignment horizontal="right" vertical="center" shrinkToFit="1"/>
    </xf>
    <xf numFmtId="165" fontId="31" fillId="0" borderId="5" xfId="0" applyNumberFormat="1" applyFont="1" applyBorder="1" applyAlignment="1">
      <alignment horizontal="right" vertical="center" wrapText="1" shrinkToFit="1"/>
    </xf>
    <xf numFmtId="165" fontId="17" fillId="0" borderId="5" xfId="0" applyNumberFormat="1" applyFont="1" applyBorder="1" applyAlignment="1">
      <alignment horizontal="right" vertical="top" wrapText="1" shrinkToFit="1"/>
    </xf>
    <xf numFmtId="165" fontId="18" fillId="0" borderId="5" xfId="0" applyNumberFormat="1" applyFont="1" applyBorder="1" applyAlignment="1">
      <alignment horizontal="center" vertical="top" wrapText="1" shrinkToFit="1"/>
    </xf>
    <xf numFmtId="165" fontId="17" fillId="0" borderId="5" xfId="0" applyNumberFormat="1" applyFont="1" applyBorder="1" applyAlignment="1">
      <alignment horizontal="center" vertical="top" wrapText="1" shrinkToFit="1"/>
    </xf>
    <xf numFmtId="165" fontId="18" fillId="0" borderId="8" xfId="0" applyNumberFormat="1" applyFont="1" applyBorder="1" applyAlignment="1">
      <alignment horizontal="center" vertical="top" wrapText="1" shrinkToFit="1"/>
    </xf>
    <xf numFmtId="165" fontId="32" fillId="0" borderId="20" xfId="0" applyNumberFormat="1" applyFont="1" applyBorder="1" applyAlignment="1">
      <alignment vertical="center" wrapText="1" shrinkToFit="1"/>
    </xf>
    <xf numFmtId="0" fontId="21" fillId="0" borderId="2" xfId="0" applyFont="1" applyBorder="1" applyAlignment="1">
      <alignment horizontal="left" vertical="top" wrapText="1" shrinkToFit="1"/>
    </xf>
    <xf numFmtId="0" fontId="21" fillId="0" borderId="5" xfId="0" applyFont="1" applyBorder="1" applyAlignment="1">
      <alignment horizontal="left" vertical="top" wrapText="1" shrinkToFit="1"/>
    </xf>
    <xf numFmtId="0" fontId="31" fillId="0" borderId="16" xfId="0" applyFont="1" applyBorder="1" applyAlignment="1">
      <alignment horizontal="right" vertical="center" shrinkToFit="1"/>
    </xf>
    <xf numFmtId="0" fontId="31" fillId="0" borderId="23" xfId="0" applyFont="1" applyBorder="1" applyAlignment="1">
      <alignment horizontal="right" vertical="center" shrinkToFit="1"/>
    </xf>
    <xf numFmtId="0" fontId="31" fillId="0" borderId="15" xfId="0" applyFont="1" applyBorder="1" applyAlignment="1">
      <alignment horizontal="right" vertical="center" shrinkToFit="1"/>
    </xf>
    <xf numFmtId="0" fontId="21" fillId="0" borderId="18" xfId="0" applyFont="1" applyBorder="1" applyAlignment="1">
      <alignment horizontal="left" vertical="top" wrapText="1" shrinkToFit="1"/>
    </xf>
    <xf numFmtId="0" fontId="21" fillId="0" borderId="23" xfId="0" applyFont="1" applyBorder="1" applyAlignment="1">
      <alignment horizontal="left" vertical="top" wrapText="1" shrinkToFit="1"/>
    </xf>
    <xf numFmtId="0" fontId="21" fillId="0" borderId="27" xfId="0" applyFont="1" applyBorder="1" applyAlignment="1">
      <alignment horizontal="left" vertical="top" wrapText="1" shrinkToFit="1"/>
    </xf>
    <xf numFmtId="49" fontId="24" fillId="0" borderId="25" xfId="0" applyNumberFormat="1" applyFont="1" applyBorder="1" applyAlignment="1">
      <alignment horizontal="center" shrinkToFit="1"/>
    </xf>
    <xf numFmtId="49" fontId="24" fillId="0" borderId="21" xfId="0" applyNumberFormat="1" applyFont="1" applyBorder="1" applyAlignment="1">
      <alignment horizontal="center" shrinkToFit="1"/>
    </xf>
    <xf numFmtId="49" fontId="24" fillId="0" borderId="22" xfId="0" applyNumberFormat="1" applyFont="1" applyBorder="1" applyAlignment="1">
      <alignment horizontal="center" shrinkToFit="1"/>
    </xf>
    <xf numFmtId="0" fontId="23" fillId="0" borderId="19" xfId="0" applyFont="1" applyBorder="1" applyAlignment="1">
      <alignment horizontal="left" shrinkToFit="1"/>
    </xf>
    <xf numFmtId="0" fontId="23" fillId="0" borderId="28" xfId="0" applyFont="1" applyBorder="1" applyAlignment="1">
      <alignment horizontal="left" shrinkToFit="1"/>
    </xf>
    <xf numFmtId="0" fontId="23" fillId="0" borderId="29" xfId="0" applyFont="1" applyBorder="1" applyAlignment="1">
      <alignment horizontal="left" shrinkToFit="1"/>
    </xf>
    <xf numFmtId="1" fontId="25" fillId="0" borderId="19" xfId="0" applyNumberFormat="1" applyFont="1" applyBorder="1" applyAlignment="1">
      <alignment horizontal="center" shrinkToFit="1"/>
    </xf>
    <xf numFmtId="1" fontId="25" fillId="0" borderId="26" xfId="0" applyNumberFormat="1" applyFont="1" applyBorder="1" applyAlignment="1">
      <alignment horizontal="center" shrinkToFit="1"/>
    </xf>
    <xf numFmtId="0" fontId="23" fillId="0" borderId="18" xfId="0" applyFont="1" applyBorder="1" applyAlignment="1">
      <alignment horizontal="left" shrinkToFit="1"/>
    </xf>
    <xf numFmtId="0" fontId="23" fillId="0" borderId="23" xfId="0" applyFont="1" applyBorder="1" applyAlignment="1">
      <alignment horizontal="left" shrinkToFit="1"/>
    </xf>
    <xf numFmtId="0" fontId="23" fillId="0" borderId="15" xfId="0" applyFont="1" applyBorder="1" applyAlignment="1">
      <alignment horizontal="left" shrinkToFit="1"/>
    </xf>
    <xf numFmtId="1" fontId="25" fillId="0" borderId="18" xfId="0" applyNumberFormat="1" applyFont="1" applyBorder="1" applyAlignment="1">
      <alignment horizontal="left" shrinkToFit="1"/>
    </xf>
    <xf numFmtId="1" fontId="25" fillId="0" borderId="27" xfId="0" applyNumberFormat="1" applyFont="1" applyBorder="1" applyAlignment="1">
      <alignment horizontal="left" shrinkToFit="1"/>
    </xf>
    <xf numFmtId="0" fontId="17" fillId="0" borderId="3" xfId="0" applyFont="1" applyBorder="1" applyAlignment="1">
      <alignment horizontal="left" vertical="top" wrapText="1" shrinkToFit="1"/>
    </xf>
    <xf numFmtId="0" fontId="17" fillId="0" borderId="24" xfId="0" applyFont="1" applyBorder="1" applyAlignment="1">
      <alignment horizontal="left" vertical="top" wrapText="1" shrinkToFit="1"/>
    </xf>
    <xf numFmtId="0" fontId="17" fillId="0" borderId="2" xfId="0" applyFont="1" applyBorder="1" applyAlignment="1">
      <alignment horizontal="left" vertical="top" wrapText="1" shrinkToFit="1"/>
    </xf>
    <xf numFmtId="0" fontId="17" fillId="0" borderId="5" xfId="0" applyFont="1" applyBorder="1" applyAlignment="1">
      <alignment horizontal="left" vertical="top" wrapText="1" shrinkToFit="1"/>
    </xf>
    <xf numFmtId="49" fontId="17" fillId="0" borderId="16" xfId="0" applyNumberFormat="1" applyFont="1" applyBorder="1" applyAlignment="1">
      <alignment horizontal="right" vertical="top" wrapText="1" shrinkToFit="1"/>
    </xf>
    <xf numFmtId="49" fontId="17" fillId="0" borderId="23" xfId="0" applyNumberFormat="1" applyFont="1" applyBorder="1" applyAlignment="1">
      <alignment horizontal="right" vertical="top" wrapText="1" shrinkToFit="1"/>
    </xf>
    <xf numFmtId="49" fontId="17" fillId="0" borderId="15" xfId="0" applyNumberFormat="1" applyFont="1" applyBorder="1" applyAlignment="1">
      <alignment horizontal="right" vertical="top" wrapText="1" shrinkToFit="1"/>
    </xf>
    <xf numFmtId="0" fontId="32" fillId="0" borderId="13" xfId="0" applyFont="1" applyBorder="1" applyAlignment="1">
      <alignment horizontal="right" vertical="center" wrapText="1" shrinkToFit="1"/>
    </xf>
    <xf numFmtId="0" fontId="32" fillId="0" borderId="1" xfId="0" applyFont="1" applyBorder="1" applyAlignment="1">
      <alignment horizontal="right" vertical="center" wrapText="1" shrinkToFit="1"/>
    </xf>
    <xf numFmtId="0" fontId="32" fillId="0" borderId="14" xfId="0" applyFont="1" applyBorder="1" applyAlignment="1">
      <alignment horizontal="right" vertical="center" wrapText="1" shrinkToFit="1"/>
    </xf>
    <xf numFmtId="0" fontId="28" fillId="0" borderId="0" xfId="1" applyFont="1" applyAlignment="1">
      <alignment horizontal="left" vertical="center" shrinkToFit="1"/>
    </xf>
    <xf numFmtId="0" fontId="28" fillId="0" borderId="0" xfId="1" applyFont="1" applyAlignment="1">
      <alignment horizontal="left" vertical="top" wrapText="1" shrinkToFit="1"/>
    </xf>
    <xf numFmtId="0" fontId="33" fillId="0" borderId="0" xfId="0" applyNumberFormat="1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1"/>
  <sheetViews>
    <sheetView topLeftCell="A163" workbookViewId="0">
      <selection activeCell="E146" sqref="E146:F146"/>
    </sheetView>
  </sheetViews>
  <sheetFormatPr defaultRowHeight="15" customHeight="1"/>
  <cols>
    <col min="1" max="1" width="9.140625" style="23"/>
    <col min="2" max="2" width="46" style="22" customWidth="1"/>
    <col min="3" max="3" width="7.85546875" style="22" customWidth="1"/>
    <col min="4" max="4" width="8.28515625" style="22" customWidth="1"/>
    <col min="5" max="5" width="9.140625" style="22"/>
    <col min="6" max="6" width="10.28515625" style="22" customWidth="1"/>
    <col min="7" max="7" width="10.5703125" style="22" customWidth="1"/>
    <col min="8" max="15" width="9.140625" style="22"/>
    <col min="16" max="17" width="9.140625" style="58"/>
    <col min="18" max="16384" width="9.140625" style="22"/>
  </cols>
  <sheetData>
    <row r="1" spans="1:7" ht="15" customHeight="1">
      <c r="A1" s="77" t="s">
        <v>265</v>
      </c>
      <c r="B1" s="78"/>
      <c r="C1" s="78"/>
      <c r="D1" s="78"/>
      <c r="E1" s="78"/>
      <c r="F1" s="79"/>
    </row>
    <row r="2" spans="1:7" ht="15" customHeight="1">
      <c r="A2" s="40" t="s">
        <v>205</v>
      </c>
      <c r="B2" s="85" t="s">
        <v>213</v>
      </c>
      <c r="C2" s="86"/>
      <c r="D2" s="87"/>
      <c r="E2" s="88" t="s">
        <v>266</v>
      </c>
      <c r="F2" s="89"/>
    </row>
    <row r="3" spans="1:7" ht="15" customHeight="1" thickBot="1">
      <c r="A3" s="41" t="s">
        <v>206</v>
      </c>
      <c r="B3" s="80" t="s">
        <v>207</v>
      </c>
      <c r="C3" s="81"/>
      <c r="D3" s="82"/>
      <c r="E3" s="83" t="s">
        <v>260</v>
      </c>
      <c r="F3" s="84"/>
    </row>
    <row r="4" spans="1:7" ht="15" customHeight="1" thickBot="1"/>
    <row r="5" spans="1:7" ht="15" customHeight="1" thickBot="1">
      <c r="A5" s="46" t="s">
        <v>62</v>
      </c>
      <c r="B5" s="47" t="s">
        <v>197</v>
      </c>
      <c r="C5" s="47" t="s">
        <v>63</v>
      </c>
      <c r="D5" s="48" t="s">
        <v>198</v>
      </c>
      <c r="E5" s="49" t="s">
        <v>199</v>
      </c>
      <c r="F5" s="50" t="s">
        <v>200</v>
      </c>
      <c r="G5" s="24"/>
    </row>
    <row r="6" spans="1:7" ht="15" customHeight="1">
      <c r="A6" s="51">
        <v>1</v>
      </c>
      <c r="B6" s="90" t="s">
        <v>264</v>
      </c>
      <c r="C6" s="90"/>
      <c r="D6" s="90"/>
      <c r="E6" s="90"/>
      <c r="F6" s="91"/>
    </row>
    <row r="7" spans="1:7" ht="29.25" customHeight="1">
      <c r="A7" s="35" t="s">
        <v>31</v>
      </c>
      <c r="B7" s="37" t="s">
        <v>201</v>
      </c>
      <c r="C7" s="33" t="s">
        <v>65</v>
      </c>
      <c r="D7" s="33">
        <v>1</v>
      </c>
      <c r="E7" s="59"/>
      <c r="F7" s="60"/>
    </row>
    <row r="8" spans="1:7" ht="15" customHeight="1">
      <c r="A8" s="35" t="s">
        <v>32</v>
      </c>
      <c r="B8" s="36" t="s">
        <v>167</v>
      </c>
      <c r="C8" s="33" t="s">
        <v>65</v>
      </c>
      <c r="D8" s="33">
        <v>2</v>
      </c>
      <c r="E8" s="59"/>
      <c r="F8" s="60"/>
    </row>
    <row r="9" spans="1:7" ht="15" customHeight="1">
      <c r="A9" s="35" t="s">
        <v>33</v>
      </c>
      <c r="B9" s="36" t="s">
        <v>168</v>
      </c>
      <c r="C9" s="33" t="s">
        <v>65</v>
      </c>
      <c r="D9" s="33">
        <v>6</v>
      </c>
      <c r="E9" s="59"/>
      <c r="F9" s="60"/>
    </row>
    <row r="10" spans="1:7" ht="15" customHeight="1">
      <c r="A10" s="35" t="s">
        <v>34</v>
      </c>
      <c r="B10" s="36" t="s">
        <v>172</v>
      </c>
      <c r="C10" s="33" t="s">
        <v>65</v>
      </c>
      <c r="D10" s="33">
        <v>1</v>
      </c>
      <c r="E10" s="59"/>
      <c r="F10" s="60"/>
    </row>
    <row r="11" spans="1:7" ht="15" customHeight="1">
      <c r="A11" s="35" t="s">
        <v>35</v>
      </c>
      <c r="B11" s="36" t="s">
        <v>173</v>
      </c>
      <c r="C11" s="33" t="s">
        <v>65</v>
      </c>
      <c r="D11" s="33">
        <v>5</v>
      </c>
      <c r="E11" s="59"/>
      <c r="F11" s="60"/>
    </row>
    <row r="12" spans="1:7" ht="15" customHeight="1">
      <c r="A12" s="35" t="s">
        <v>36</v>
      </c>
      <c r="B12" s="36" t="s">
        <v>174</v>
      </c>
      <c r="C12" s="33" t="s">
        <v>65</v>
      </c>
      <c r="D12" s="33">
        <v>1</v>
      </c>
      <c r="E12" s="59"/>
      <c r="F12" s="60"/>
    </row>
    <row r="13" spans="1:7" ht="15" customHeight="1">
      <c r="A13" s="35" t="s">
        <v>37</v>
      </c>
      <c r="B13" s="36" t="s">
        <v>170</v>
      </c>
      <c r="C13" s="33" t="s">
        <v>65</v>
      </c>
      <c r="D13" s="33">
        <v>1</v>
      </c>
      <c r="E13" s="59"/>
      <c r="F13" s="60"/>
    </row>
    <row r="14" spans="1:7" ht="15" customHeight="1">
      <c r="A14" s="35" t="s">
        <v>38</v>
      </c>
      <c r="B14" s="36" t="s">
        <v>169</v>
      </c>
      <c r="C14" s="33" t="s">
        <v>65</v>
      </c>
      <c r="D14" s="33">
        <v>1</v>
      </c>
      <c r="E14" s="59"/>
      <c r="F14" s="60"/>
    </row>
    <row r="15" spans="1:7" ht="15" customHeight="1">
      <c r="A15" s="35"/>
      <c r="B15" s="36" t="s">
        <v>184</v>
      </c>
      <c r="C15" s="33" t="s">
        <v>183</v>
      </c>
      <c r="D15" s="33">
        <v>1</v>
      </c>
      <c r="E15" s="59"/>
      <c r="F15" s="60"/>
    </row>
    <row r="16" spans="1:7" ht="15" customHeight="1">
      <c r="A16" s="35"/>
      <c r="B16" s="38" t="s">
        <v>0</v>
      </c>
      <c r="C16" s="33"/>
      <c r="D16" s="33"/>
      <c r="E16" s="59"/>
      <c r="F16" s="60"/>
    </row>
    <row r="17" spans="1:6" ht="15" customHeight="1">
      <c r="A17" s="35" t="s">
        <v>39</v>
      </c>
      <c r="B17" s="36" t="s">
        <v>1</v>
      </c>
      <c r="C17" s="33" t="s">
        <v>65</v>
      </c>
      <c r="D17" s="33">
        <v>1</v>
      </c>
      <c r="E17" s="59"/>
      <c r="F17" s="60"/>
    </row>
    <row r="18" spans="1:6" ht="15" customHeight="1">
      <c r="A18" s="35" t="s">
        <v>40</v>
      </c>
      <c r="B18" s="36" t="s">
        <v>2</v>
      </c>
      <c r="C18" s="33" t="s">
        <v>65</v>
      </c>
      <c r="D18" s="33">
        <v>1</v>
      </c>
      <c r="E18" s="59"/>
      <c r="F18" s="60"/>
    </row>
    <row r="19" spans="1:6" ht="15" customHeight="1">
      <c r="A19" s="35" t="s">
        <v>41</v>
      </c>
      <c r="B19" s="36" t="s">
        <v>6</v>
      </c>
      <c r="C19" s="33" t="s">
        <v>65</v>
      </c>
      <c r="D19" s="33">
        <v>1</v>
      </c>
      <c r="E19" s="59"/>
      <c r="F19" s="60"/>
    </row>
    <row r="20" spans="1:6" ht="15" customHeight="1">
      <c r="A20" s="35" t="s">
        <v>42</v>
      </c>
      <c r="B20" s="36" t="s">
        <v>52</v>
      </c>
      <c r="C20" s="33" t="s">
        <v>65</v>
      </c>
      <c r="D20" s="33">
        <v>3</v>
      </c>
      <c r="E20" s="59"/>
      <c r="F20" s="60"/>
    </row>
    <row r="21" spans="1:6" ht="15" customHeight="1">
      <c r="A21" s="35" t="s">
        <v>43</v>
      </c>
      <c r="B21" s="36" t="s">
        <v>4</v>
      </c>
      <c r="C21" s="33" t="s">
        <v>65</v>
      </c>
      <c r="D21" s="33">
        <v>2</v>
      </c>
      <c r="E21" s="59"/>
      <c r="F21" s="60"/>
    </row>
    <row r="22" spans="1:6" ht="15" customHeight="1">
      <c r="A22" s="35" t="s">
        <v>44</v>
      </c>
      <c r="B22" s="36" t="s">
        <v>9</v>
      </c>
      <c r="C22" s="33" t="s">
        <v>65</v>
      </c>
      <c r="D22" s="33">
        <v>1</v>
      </c>
      <c r="E22" s="59"/>
      <c r="F22" s="60"/>
    </row>
    <row r="23" spans="1:6" ht="15" customHeight="1">
      <c r="A23" s="35" t="s">
        <v>45</v>
      </c>
      <c r="B23" s="36" t="s">
        <v>11</v>
      </c>
      <c r="C23" s="33" t="s">
        <v>65</v>
      </c>
      <c r="D23" s="33">
        <v>1</v>
      </c>
      <c r="E23" s="59"/>
      <c r="F23" s="60"/>
    </row>
    <row r="24" spans="1:6" ht="15" customHeight="1">
      <c r="A24" s="35" t="s">
        <v>46</v>
      </c>
      <c r="B24" s="36" t="s">
        <v>5</v>
      </c>
      <c r="C24" s="33" t="s">
        <v>65</v>
      </c>
      <c r="D24" s="33">
        <v>1</v>
      </c>
      <c r="E24" s="59"/>
      <c r="F24" s="60"/>
    </row>
    <row r="25" spans="1:6" ht="15" customHeight="1">
      <c r="A25" s="35" t="s">
        <v>47</v>
      </c>
      <c r="B25" s="36" t="s">
        <v>8</v>
      </c>
      <c r="C25" s="33" t="s">
        <v>65</v>
      </c>
      <c r="D25" s="33">
        <v>1</v>
      </c>
      <c r="E25" s="59"/>
      <c r="F25" s="60"/>
    </row>
    <row r="26" spans="1:6" ht="15" customHeight="1">
      <c r="A26" s="35" t="s">
        <v>48</v>
      </c>
      <c r="B26" s="36" t="s">
        <v>61</v>
      </c>
      <c r="C26" s="33" t="s">
        <v>65</v>
      </c>
      <c r="D26" s="33">
        <v>2</v>
      </c>
      <c r="E26" s="59"/>
      <c r="F26" s="60"/>
    </row>
    <row r="27" spans="1:6" ht="15" customHeight="1">
      <c r="A27" s="35" t="s">
        <v>49</v>
      </c>
      <c r="B27" s="36" t="s">
        <v>53</v>
      </c>
      <c r="C27" s="33" t="s">
        <v>65</v>
      </c>
      <c r="D27" s="33">
        <v>1</v>
      </c>
      <c r="E27" s="59"/>
      <c r="F27" s="60"/>
    </row>
    <row r="28" spans="1:6" ht="15" customHeight="1">
      <c r="A28" s="35" t="s">
        <v>50</v>
      </c>
      <c r="B28" s="36" t="s">
        <v>22</v>
      </c>
      <c r="C28" s="33" t="s">
        <v>15</v>
      </c>
      <c r="D28" s="33">
        <v>3</v>
      </c>
      <c r="E28" s="59"/>
      <c r="F28" s="60"/>
    </row>
    <row r="29" spans="1:6" ht="15" customHeight="1">
      <c r="A29" s="35" t="s">
        <v>49</v>
      </c>
      <c r="B29" s="36" t="s">
        <v>20</v>
      </c>
      <c r="C29" s="33" t="s">
        <v>15</v>
      </c>
      <c r="D29" s="33">
        <v>5</v>
      </c>
      <c r="E29" s="59"/>
      <c r="F29" s="60"/>
    </row>
    <row r="30" spans="1:6" ht="15" customHeight="1">
      <c r="A30" s="35" t="s">
        <v>50</v>
      </c>
      <c r="B30" s="36" t="s">
        <v>171</v>
      </c>
      <c r="C30" s="33" t="s">
        <v>15</v>
      </c>
      <c r="D30" s="33">
        <v>16</v>
      </c>
      <c r="E30" s="59"/>
      <c r="F30" s="60"/>
    </row>
    <row r="31" spans="1:6" ht="15" customHeight="1">
      <c r="A31" s="35" t="s">
        <v>51</v>
      </c>
      <c r="B31" s="36" t="s">
        <v>12</v>
      </c>
      <c r="C31" s="33" t="s">
        <v>65</v>
      </c>
      <c r="D31" s="33">
        <v>1</v>
      </c>
      <c r="E31" s="59"/>
      <c r="F31" s="60"/>
    </row>
    <row r="32" spans="1:6" ht="15" customHeight="1">
      <c r="A32" s="71" t="s">
        <v>225</v>
      </c>
      <c r="B32" s="72"/>
      <c r="C32" s="72"/>
      <c r="D32" s="72"/>
      <c r="E32" s="73"/>
      <c r="F32" s="62">
        <f>SUM(F7:F31)</f>
        <v>0</v>
      </c>
    </row>
    <row r="33" spans="1:6" ht="15" customHeight="1">
      <c r="A33" s="52" t="s">
        <v>57</v>
      </c>
      <c r="B33" s="92" t="s">
        <v>261</v>
      </c>
      <c r="C33" s="92"/>
      <c r="D33" s="92"/>
      <c r="E33" s="92"/>
      <c r="F33" s="93"/>
    </row>
    <row r="34" spans="1:6" ht="15" customHeight="1">
      <c r="A34" s="35"/>
      <c r="B34" s="39" t="s">
        <v>13</v>
      </c>
      <c r="C34" s="33"/>
      <c r="D34" s="33"/>
      <c r="E34" s="33"/>
      <c r="F34" s="34"/>
    </row>
    <row r="35" spans="1:6" ht="43.5" customHeight="1">
      <c r="A35" s="35" t="s">
        <v>58</v>
      </c>
      <c r="B35" s="36" t="s">
        <v>202</v>
      </c>
      <c r="C35" s="33" t="s">
        <v>65</v>
      </c>
      <c r="D35" s="33">
        <v>1</v>
      </c>
      <c r="E35" s="59"/>
      <c r="F35" s="60">
        <f>D35*E35</f>
        <v>0</v>
      </c>
    </row>
    <row r="36" spans="1:6" ht="15" customHeight="1">
      <c r="A36" s="35" t="s">
        <v>59</v>
      </c>
      <c r="B36" s="36" t="s">
        <v>175</v>
      </c>
      <c r="C36" s="33" t="s">
        <v>65</v>
      </c>
      <c r="D36" s="33">
        <v>1</v>
      </c>
      <c r="E36" s="59"/>
      <c r="F36" s="60">
        <f>E36*D36</f>
        <v>0</v>
      </c>
    </row>
    <row r="37" spans="1:6" ht="15" customHeight="1">
      <c r="A37" s="35"/>
      <c r="B37" s="38" t="s">
        <v>0</v>
      </c>
      <c r="C37" s="33"/>
      <c r="D37" s="33"/>
      <c r="E37" s="59"/>
      <c r="F37" s="60"/>
    </row>
    <row r="38" spans="1:6" ht="15" customHeight="1">
      <c r="A38" s="35" t="s">
        <v>60</v>
      </c>
      <c r="B38" s="36" t="s">
        <v>17</v>
      </c>
      <c r="C38" s="33" t="s">
        <v>15</v>
      </c>
      <c r="D38" s="33">
        <v>1</v>
      </c>
      <c r="E38" s="59"/>
      <c r="F38" s="60">
        <f>D38*E38</f>
        <v>0</v>
      </c>
    </row>
    <row r="39" spans="1:6" ht="15" customHeight="1">
      <c r="A39" s="71" t="s">
        <v>224</v>
      </c>
      <c r="B39" s="72"/>
      <c r="C39" s="72"/>
      <c r="D39" s="72"/>
      <c r="E39" s="73"/>
      <c r="F39" s="63">
        <f>SUM(F35:F38)</f>
        <v>0</v>
      </c>
    </row>
    <row r="40" spans="1:6" ht="15" customHeight="1">
      <c r="A40" s="52" t="s">
        <v>64</v>
      </c>
      <c r="B40" s="69" t="s">
        <v>263</v>
      </c>
      <c r="C40" s="69"/>
      <c r="D40" s="69"/>
      <c r="E40" s="69"/>
      <c r="F40" s="70"/>
    </row>
    <row r="41" spans="1:6" ht="15" customHeight="1">
      <c r="A41" s="35" t="s">
        <v>66</v>
      </c>
      <c r="B41" s="36" t="s">
        <v>175</v>
      </c>
      <c r="C41" s="33" t="s">
        <v>65</v>
      </c>
      <c r="D41" s="33">
        <v>1</v>
      </c>
      <c r="E41" s="59"/>
      <c r="F41" s="60"/>
    </row>
    <row r="42" spans="1:6" ht="15" customHeight="1">
      <c r="A42" s="35" t="s">
        <v>67</v>
      </c>
      <c r="B42" s="36" t="s">
        <v>176</v>
      </c>
      <c r="C42" s="33" t="s">
        <v>65</v>
      </c>
      <c r="D42" s="33">
        <v>1</v>
      </c>
      <c r="E42" s="59"/>
      <c r="F42" s="60"/>
    </row>
    <row r="43" spans="1:6" ht="15" customHeight="1">
      <c r="A43" s="35" t="s">
        <v>68</v>
      </c>
      <c r="B43" s="36" t="s">
        <v>17</v>
      </c>
      <c r="C43" s="33" t="s">
        <v>15</v>
      </c>
      <c r="D43" s="33">
        <v>1</v>
      </c>
      <c r="E43" s="59"/>
      <c r="F43" s="60"/>
    </row>
    <row r="44" spans="1:6" ht="15" customHeight="1">
      <c r="A44" s="71" t="s">
        <v>226</v>
      </c>
      <c r="B44" s="72"/>
      <c r="C44" s="72"/>
      <c r="D44" s="72"/>
      <c r="E44" s="73"/>
      <c r="F44" s="63">
        <f>SUM(F41:F43)</f>
        <v>0</v>
      </c>
    </row>
    <row r="45" spans="1:6" ht="15" customHeight="1">
      <c r="A45" s="52" t="s">
        <v>69</v>
      </c>
      <c r="B45" s="74" t="s">
        <v>74</v>
      </c>
      <c r="C45" s="75"/>
      <c r="D45" s="75"/>
      <c r="E45" s="75"/>
      <c r="F45" s="76"/>
    </row>
    <row r="46" spans="1:6" ht="15" customHeight="1">
      <c r="A46" s="35"/>
      <c r="B46" s="39" t="s">
        <v>70</v>
      </c>
      <c r="C46" s="33"/>
      <c r="D46" s="33"/>
      <c r="E46" s="33"/>
      <c r="F46" s="34"/>
    </row>
    <row r="47" spans="1:6" ht="15" customHeight="1">
      <c r="A47" s="35" t="s">
        <v>71</v>
      </c>
      <c r="B47" s="36" t="s">
        <v>275</v>
      </c>
      <c r="C47" s="33" t="s">
        <v>65</v>
      </c>
      <c r="D47" s="33">
        <v>1</v>
      </c>
      <c r="E47" s="33"/>
      <c r="F47" s="60"/>
    </row>
    <row r="48" spans="1:6" ht="15" customHeight="1">
      <c r="A48" s="35" t="s">
        <v>72</v>
      </c>
      <c r="B48" s="36" t="s">
        <v>262</v>
      </c>
      <c r="C48" s="33" t="s">
        <v>65</v>
      </c>
      <c r="D48" s="33">
        <v>1</v>
      </c>
      <c r="E48" s="33"/>
      <c r="F48" s="60"/>
    </row>
    <row r="49" spans="1:6" ht="15" customHeight="1">
      <c r="A49" s="35"/>
      <c r="B49" s="38" t="s">
        <v>0</v>
      </c>
      <c r="C49" s="33"/>
      <c r="D49" s="33"/>
      <c r="E49" s="33"/>
      <c r="F49" s="60"/>
    </row>
    <row r="50" spans="1:6" ht="15" customHeight="1">
      <c r="A50" s="35" t="s">
        <v>73</v>
      </c>
      <c r="B50" s="36" t="s">
        <v>3</v>
      </c>
      <c r="C50" s="33" t="s">
        <v>15</v>
      </c>
      <c r="D50" s="33">
        <v>1</v>
      </c>
      <c r="E50" s="33"/>
      <c r="F50" s="60"/>
    </row>
    <row r="51" spans="1:6" ht="15" customHeight="1">
      <c r="A51" s="35"/>
      <c r="B51" s="36"/>
      <c r="C51" s="33"/>
      <c r="D51" s="33"/>
      <c r="E51" s="33"/>
      <c r="F51" s="34"/>
    </row>
    <row r="52" spans="1:6" ht="15" customHeight="1">
      <c r="A52" s="35"/>
      <c r="B52" s="39" t="s">
        <v>103</v>
      </c>
      <c r="C52" s="33"/>
      <c r="D52" s="33"/>
      <c r="E52" s="33"/>
      <c r="F52" s="34"/>
    </row>
    <row r="53" spans="1:6" ht="50.25" customHeight="1">
      <c r="A53" s="35" t="s">
        <v>75</v>
      </c>
      <c r="B53" s="36" t="s">
        <v>274</v>
      </c>
      <c r="C53" s="33" t="s">
        <v>65</v>
      </c>
      <c r="D53" s="33">
        <v>1</v>
      </c>
      <c r="E53" s="59"/>
      <c r="F53" s="60"/>
    </row>
    <row r="54" spans="1:6" ht="40.5" customHeight="1">
      <c r="A54" s="35" t="s">
        <v>76</v>
      </c>
      <c r="B54" s="36" t="s">
        <v>202</v>
      </c>
      <c r="C54" s="33" t="s">
        <v>65</v>
      </c>
      <c r="D54" s="33">
        <v>3</v>
      </c>
      <c r="E54" s="59"/>
      <c r="F54" s="60"/>
    </row>
    <row r="55" spans="1:6" ht="27.75" customHeight="1">
      <c r="A55" s="35" t="s">
        <v>77</v>
      </c>
      <c r="B55" s="36" t="s">
        <v>203</v>
      </c>
      <c r="C55" s="33" t="s">
        <v>65</v>
      </c>
      <c r="D55" s="33">
        <v>1</v>
      </c>
      <c r="E55" s="59"/>
      <c r="F55" s="60"/>
    </row>
    <row r="56" spans="1:6" ht="15" customHeight="1">
      <c r="A56" s="35" t="s">
        <v>78</v>
      </c>
      <c r="B56" s="36" t="s">
        <v>177</v>
      </c>
      <c r="C56" s="33" t="s">
        <v>65</v>
      </c>
      <c r="D56" s="33">
        <v>1</v>
      </c>
      <c r="E56" s="59"/>
      <c r="F56" s="60"/>
    </row>
    <row r="57" spans="1:6" ht="15" customHeight="1">
      <c r="A57" s="35"/>
      <c r="B57" s="36" t="s">
        <v>184</v>
      </c>
      <c r="C57" s="33" t="s">
        <v>183</v>
      </c>
      <c r="D57" s="33">
        <v>1</v>
      </c>
      <c r="E57" s="59"/>
      <c r="F57" s="60"/>
    </row>
    <row r="58" spans="1:6" ht="15" customHeight="1">
      <c r="A58" s="35"/>
      <c r="B58" s="38" t="s">
        <v>0</v>
      </c>
      <c r="C58" s="33"/>
      <c r="D58" s="33"/>
      <c r="E58" s="59"/>
      <c r="F58" s="60"/>
    </row>
    <row r="59" spans="1:6" ht="15" customHeight="1">
      <c r="A59" s="35" t="s">
        <v>87</v>
      </c>
      <c r="B59" s="36" t="s">
        <v>28</v>
      </c>
      <c r="C59" s="33" t="s">
        <v>65</v>
      </c>
      <c r="D59" s="33">
        <v>1</v>
      </c>
      <c r="E59" s="59"/>
      <c r="F59" s="60"/>
    </row>
    <row r="60" spans="1:6" ht="15" customHeight="1">
      <c r="A60" s="35" t="s">
        <v>88</v>
      </c>
      <c r="B60" s="36" t="s">
        <v>79</v>
      </c>
      <c r="C60" s="33" t="s">
        <v>65</v>
      </c>
      <c r="D60" s="33">
        <v>2</v>
      </c>
      <c r="E60" s="59"/>
      <c r="F60" s="60"/>
    </row>
    <row r="61" spans="1:6" ht="15" customHeight="1">
      <c r="A61" s="35" t="s">
        <v>89</v>
      </c>
      <c r="B61" s="36" t="s">
        <v>80</v>
      </c>
      <c r="C61" s="33" t="s">
        <v>65</v>
      </c>
      <c r="D61" s="33">
        <v>1</v>
      </c>
      <c r="E61" s="59"/>
      <c r="F61" s="60"/>
    </row>
    <row r="62" spans="1:6" ht="15" customHeight="1">
      <c r="A62" s="35" t="s">
        <v>90</v>
      </c>
      <c r="B62" s="36" t="s">
        <v>81</v>
      </c>
      <c r="C62" s="33" t="s">
        <v>65</v>
      </c>
      <c r="D62" s="33">
        <v>1</v>
      </c>
      <c r="E62" s="59"/>
      <c r="F62" s="60"/>
    </row>
    <row r="63" spans="1:6" ht="15" customHeight="1">
      <c r="A63" s="35" t="s">
        <v>91</v>
      </c>
      <c r="B63" s="36" t="s">
        <v>29</v>
      </c>
      <c r="C63" s="33" t="s">
        <v>65</v>
      </c>
      <c r="D63" s="33">
        <v>1</v>
      </c>
      <c r="E63" s="59"/>
      <c r="F63" s="60"/>
    </row>
    <row r="64" spans="1:6" ht="15" customHeight="1">
      <c r="A64" s="35" t="s">
        <v>92</v>
      </c>
      <c r="B64" s="36" t="s">
        <v>82</v>
      </c>
      <c r="C64" s="33" t="s">
        <v>65</v>
      </c>
      <c r="D64" s="33">
        <v>2</v>
      </c>
      <c r="E64" s="59"/>
      <c r="F64" s="60"/>
    </row>
    <row r="65" spans="1:6" ht="15" customHeight="1">
      <c r="A65" s="35" t="s">
        <v>93</v>
      </c>
      <c r="B65" s="36" t="s">
        <v>124</v>
      </c>
      <c r="C65" s="33" t="s">
        <v>65</v>
      </c>
      <c r="D65" s="33">
        <v>1</v>
      </c>
      <c r="E65" s="59"/>
      <c r="F65" s="60"/>
    </row>
    <row r="66" spans="1:6" ht="15" customHeight="1">
      <c r="A66" s="35" t="s">
        <v>94</v>
      </c>
      <c r="B66" s="36" t="s">
        <v>83</v>
      </c>
      <c r="C66" s="33" t="s">
        <v>65</v>
      </c>
      <c r="D66" s="33">
        <v>3</v>
      </c>
      <c r="E66" s="59"/>
      <c r="F66" s="60"/>
    </row>
    <row r="67" spans="1:6" ht="15" customHeight="1">
      <c r="A67" s="35" t="s">
        <v>95</v>
      </c>
      <c r="B67" s="36" t="s">
        <v>84</v>
      </c>
      <c r="C67" s="33" t="s">
        <v>65</v>
      </c>
      <c r="D67" s="33">
        <v>1</v>
      </c>
      <c r="E67" s="59"/>
      <c r="F67" s="60"/>
    </row>
    <row r="68" spans="1:6" ht="15" customHeight="1">
      <c r="A68" s="35" t="s">
        <v>96</v>
      </c>
      <c r="B68" s="36" t="s">
        <v>85</v>
      </c>
      <c r="C68" s="33" t="s">
        <v>65</v>
      </c>
      <c r="D68" s="33">
        <v>2</v>
      </c>
      <c r="E68" s="59"/>
      <c r="F68" s="60"/>
    </row>
    <row r="69" spans="1:6" ht="15" customHeight="1">
      <c r="A69" s="35" t="s">
        <v>97</v>
      </c>
      <c r="B69" s="36" t="s">
        <v>86</v>
      </c>
      <c r="C69" s="33" t="s">
        <v>65</v>
      </c>
      <c r="D69" s="33">
        <v>1</v>
      </c>
      <c r="E69" s="59"/>
      <c r="F69" s="60"/>
    </row>
    <row r="70" spans="1:6" ht="15" customHeight="1">
      <c r="A70" s="35" t="s">
        <v>98</v>
      </c>
      <c r="B70" s="36" t="s">
        <v>17</v>
      </c>
      <c r="C70" s="33" t="s">
        <v>15</v>
      </c>
      <c r="D70" s="33">
        <v>2</v>
      </c>
      <c r="E70" s="59"/>
      <c r="F70" s="60"/>
    </row>
    <row r="71" spans="1:6" ht="15" customHeight="1">
      <c r="A71" s="35" t="s">
        <v>99</v>
      </c>
      <c r="B71" s="36" t="s">
        <v>7</v>
      </c>
      <c r="C71" s="33" t="s">
        <v>15</v>
      </c>
      <c r="D71" s="33">
        <v>1</v>
      </c>
      <c r="E71" s="59"/>
      <c r="F71" s="60"/>
    </row>
    <row r="72" spans="1:6" ht="15" customHeight="1">
      <c r="A72" s="35" t="s">
        <v>100</v>
      </c>
      <c r="B72" s="36" t="s">
        <v>10</v>
      </c>
      <c r="C72" s="33" t="s">
        <v>15</v>
      </c>
      <c r="D72" s="33">
        <v>7</v>
      </c>
      <c r="E72" s="59"/>
      <c r="F72" s="60"/>
    </row>
    <row r="73" spans="1:6" ht="15" customHeight="1">
      <c r="A73" s="35" t="s">
        <v>101</v>
      </c>
      <c r="B73" s="36" t="s">
        <v>14</v>
      </c>
      <c r="C73" s="33" t="s">
        <v>15</v>
      </c>
      <c r="D73" s="33">
        <v>2</v>
      </c>
      <c r="E73" s="59"/>
      <c r="F73" s="60"/>
    </row>
    <row r="74" spans="1:6" ht="15" customHeight="1">
      <c r="A74" s="35" t="s">
        <v>102</v>
      </c>
      <c r="B74" s="36" t="s">
        <v>18</v>
      </c>
      <c r="C74" s="33" t="s">
        <v>65</v>
      </c>
      <c r="D74" s="33">
        <v>1</v>
      </c>
      <c r="E74" s="59"/>
      <c r="F74" s="60"/>
    </row>
    <row r="75" spans="1:6" ht="15" customHeight="1">
      <c r="A75" s="35" t="s">
        <v>125</v>
      </c>
      <c r="B75" s="36" t="s">
        <v>12</v>
      </c>
      <c r="C75" s="33" t="s">
        <v>65</v>
      </c>
      <c r="D75" s="33">
        <v>1</v>
      </c>
      <c r="E75" s="59"/>
      <c r="F75" s="60"/>
    </row>
    <row r="76" spans="1:6" ht="15" customHeight="1">
      <c r="A76" s="71" t="s">
        <v>227</v>
      </c>
      <c r="B76" s="72"/>
      <c r="C76" s="72"/>
      <c r="D76" s="72"/>
      <c r="E76" s="73"/>
      <c r="F76" s="63">
        <f>SUM(F47:F75)</f>
        <v>0</v>
      </c>
    </row>
    <row r="77" spans="1:6" ht="15" customHeight="1">
      <c r="A77" s="52" t="s">
        <v>107</v>
      </c>
      <c r="B77" s="74" t="s">
        <v>106</v>
      </c>
      <c r="C77" s="75"/>
      <c r="D77" s="75"/>
      <c r="E77" s="75"/>
      <c r="F77" s="76"/>
    </row>
    <row r="78" spans="1:6" ht="44.25" customHeight="1">
      <c r="A78" s="35" t="s">
        <v>108</v>
      </c>
      <c r="B78" s="36" t="s">
        <v>202</v>
      </c>
      <c r="C78" s="33" t="s">
        <v>65</v>
      </c>
      <c r="D78" s="33">
        <v>2</v>
      </c>
      <c r="E78" s="59"/>
      <c r="F78" s="60"/>
    </row>
    <row r="79" spans="1:6" ht="15" customHeight="1">
      <c r="A79" s="35" t="s">
        <v>109</v>
      </c>
      <c r="B79" s="36" t="s">
        <v>178</v>
      </c>
      <c r="C79" s="33" t="s">
        <v>65</v>
      </c>
      <c r="D79" s="33">
        <v>1</v>
      </c>
      <c r="E79" s="59"/>
      <c r="F79" s="60"/>
    </row>
    <row r="80" spans="1:6" ht="15" customHeight="1">
      <c r="A80" s="35"/>
      <c r="B80" s="36" t="s">
        <v>184</v>
      </c>
      <c r="C80" s="33" t="s">
        <v>183</v>
      </c>
      <c r="D80" s="33">
        <v>1</v>
      </c>
      <c r="E80" s="59"/>
      <c r="F80" s="60"/>
    </row>
    <row r="81" spans="1:6" ht="15" customHeight="1">
      <c r="A81" s="35"/>
      <c r="B81" s="38" t="s">
        <v>0</v>
      </c>
      <c r="C81" s="33"/>
      <c r="D81" s="33"/>
      <c r="E81" s="33"/>
      <c r="F81" s="34"/>
    </row>
    <row r="82" spans="1:6" ht="15" customHeight="1">
      <c r="A82" s="35" t="s">
        <v>110</v>
      </c>
      <c r="B82" s="36" t="s">
        <v>104</v>
      </c>
      <c r="C82" s="33" t="s">
        <v>65</v>
      </c>
      <c r="D82" s="33">
        <v>2</v>
      </c>
      <c r="E82" s="59"/>
      <c r="F82" s="60"/>
    </row>
    <row r="83" spans="1:6" ht="15" customHeight="1">
      <c r="A83" s="35" t="s">
        <v>111</v>
      </c>
      <c r="B83" s="36" t="s">
        <v>20</v>
      </c>
      <c r="C83" s="33" t="s">
        <v>15</v>
      </c>
      <c r="D83" s="33">
        <v>10</v>
      </c>
      <c r="E83" s="59"/>
      <c r="F83" s="60"/>
    </row>
    <row r="84" spans="1:6" ht="15" customHeight="1">
      <c r="A84" s="35" t="s">
        <v>112</v>
      </c>
      <c r="B84" s="36" t="s">
        <v>19</v>
      </c>
      <c r="C84" s="33" t="s">
        <v>65</v>
      </c>
      <c r="D84" s="33">
        <v>1</v>
      </c>
      <c r="E84" s="59"/>
      <c r="F84" s="60"/>
    </row>
    <row r="85" spans="1:6" ht="15" customHeight="1">
      <c r="A85" s="71" t="s">
        <v>228</v>
      </c>
      <c r="B85" s="72"/>
      <c r="C85" s="72"/>
      <c r="D85" s="72"/>
      <c r="E85" s="73"/>
      <c r="F85" s="63">
        <f>SUM(F78:F84)</f>
        <v>0</v>
      </c>
    </row>
    <row r="86" spans="1:6" ht="15" customHeight="1">
      <c r="A86" s="52" t="s">
        <v>113</v>
      </c>
      <c r="B86" s="74" t="s">
        <v>105</v>
      </c>
      <c r="C86" s="75"/>
      <c r="D86" s="75"/>
      <c r="E86" s="75"/>
      <c r="F86" s="76"/>
    </row>
    <row r="87" spans="1:6" ht="41.25" customHeight="1">
      <c r="A87" s="35" t="s">
        <v>114</v>
      </c>
      <c r="B87" s="36" t="s">
        <v>202</v>
      </c>
      <c r="C87" s="33" t="s">
        <v>65</v>
      </c>
      <c r="D87" s="33">
        <v>2</v>
      </c>
      <c r="E87" s="59"/>
      <c r="F87" s="60"/>
    </row>
    <row r="88" spans="1:6" ht="15" customHeight="1">
      <c r="A88" s="35" t="s">
        <v>115</v>
      </c>
      <c r="B88" s="36" t="s">
        <v>178</v>
      </c>
      <c r="C88" s="33" t="s">
        <v>65</v>
      </c>
      <c r="D88" s="33">
        <v>1</v>
      </c>
      <c r="E88" s="59"/>
      <c r="F88" s="60"/>
    </row>
    <row r="89" spans="1:6" ht="15" customHeight="1">
      <c r="A89" s="35"/>
      <c r="B89" s="36" t="s">
        <v>16</v>
      </c>
      <c r="C89" s="33" t="s">
        <v>183</v>
      </c>
      <c r="D89" s="33">
        <v>1</v>
      </c>
      <c r="E89" s="59"/>
      <c r="F89" s="60"/>
    </row>
    <row r="90" spans="1:6" ht="15" customHeight="1">
      <c r="A90" s="35"/>
      <c r="B90" s="38" t="s">
        <v>0</v>
      </c>
      <c r="C90" s="33"/>
      <c r="D90" s="33"/>
      <c r="E90" s="59"/>
      <c r="F90" s="60"/>
    </row>
    <row r="91" spans="1:6" ht="15" customHeight="1">
      <c r="A91" s="35" t="s">
        <v>116</v>
      </c>
      <c r="B91" s="36" t="s">
        <v>104</v>
      </c>
      <c r="C91" s="33" t="s">
        <v>65</v>
      </c>
      <c r="D91" s="33">
        <v>2</v>
      </c>
      <c r="E91" s="59"/>
      <c r="F91" s="60"/>
    </row>
    <row r="92" spans="1:6" ht="15" customHeight="1">
      <c r="A92" s="35" t="s">
        <v>117</v>
      </c>
      <c r="B92" s="36" t="s">
        <v>20</v>
      </c>
      <c r="C92" s="33" t="s">
        <v>15</v>
      </c>
      <c r="D92" s="33">
        <v>11</v>
      </c>
      <c r="E92" s="59"/>
      <c r="F92" s="60"/>
    </row>
    <row r="93" spans="1:6" ht="15" customHeight="1">
      <c r="A93" s="35" t="s">
        <v>118</v>
      </c>
      <c r="B93" s="36" t="s">
        <v>19</v>
      </c>
      <c r="C93" s="33" t="s">
        <v>65</v>
      </c>
      <c r="D93" s="33">
        <v>1</v>
      </c>
      <c r="E93" s="59"/>
      <c r="F93" s="60"/>
    </row>
    <row r="94" spans="1:6" ht="15" customHeight="1">
      <c r="A94" s="71" t="s">
        <v>229</v>
      </c>
      <c r="B94" s="72"/>
      <c r="C94" s="72"/>
      <c r="D94" s="72"/>
      <c r="E94" s="73"/>
      <c r="F94" s="63">
        <f>SUM(F87:F93)</f>
        <v>0</v>
      </c>
    </row>
    <row r="95" spans="1:6" ht="15" customHeight="1">
      <c r="A95" s="52" t="s">
        <v>119</v>
      </c>
      <c r="B95" s="74" t="s">
        <v>141</v>
      </c>
      <c r="C95" s="75"/>
      <c r="D95" s="75"/>
      <c r="E95" s="75"/>
      <c r="F95" s="76"/>
    </row>
    <row r="96" spans="1:6" ht="27.75" customHeight="1">
      <c r="A96" s="35" t="s">
        <v>120</v>
      </c>
      <c r="B96" s="36" t="s">
        <v>203</v>
      </c>
      <c r="C96" s="33" t="s">
        <v>65</v>
      </c>
      <c r="D96" s="33">
        <v>3</v>
      </c>
      <c r="E96" s="59"/>
      <c r="F96" s="60"/>
    </row>
    <row r="97" spans="1:6" ht="15" customHeight="1">
      <c r="A97" s="35" t="s">
        <v>121</v>
      </c>
      <c r="B97" s="36" t="s">
        <v>178</v>
      </c>
      <c r="C97" s="33" t="s">
        <v>65</v>
      </c>
      <c r="D97" s="33">
        <v>1</v>
      </c>
      <c r="E97" s="59"/>
      <c r="F97" s="60"/>
    </row>
    <row r="98" spans="1:6" ht="15" customHeight="1">
      <c r="A98" s="35" t="s">
        <v>122</v>
      </c>
      <c r="B98" s="36" t="s">
        <v>169</v>
      </c>
      <c r="C98" s="33" t="s">
        <v>65</v>
      </c>
      <c r="D98" s="33">
        <v>1</v>
      </c>
      <c r="E98" s="59"/>
      <c r="F98" s="60"/>
    </row>
    <row r="99" spans="1:6" ht="15" customHeight="1">
      <c r="A99" s="35" t="s">
        <v>123</v>
      </c>
      <c r="B99" s="36" t="s">
        <v>18</v>
      </c>
      <c r="C99" s="33" t="s">
        <v>65</v>
      </c>
      <c r="D99" s="33">
        <v>3</v>
      </c>
      <c r="E99" s="59"/>
      <c r="F99" s="60"/>
    </row>
    <row r="100" spans="1:6" ht="15" customHeight="1">
      <c r="A100" s="35" t="s">
        <v>126</v>
      </c>
      <c r="B100" s="36" t="s">
        <v>210</v>
      </c>
      <c r="C100" s="33" t="s">
        <v>65</v>
      </c>
      <c r="D100" s="33">
        <v>1</v>
      </c>
      <c r="E100" s="59"/>
      <c r="F100" s="60"/>
    </row>
    <row r="101" spans="1:6" ht="15" customHeight="1">
      <c r="A101" s="35"/>
      <c r="B101" s="36" t="s">
        <v>184</v>
      </c>
      <c r="C101" s="33" t="s">
        <v>183</v>
      </c>
      <c r="D101" s="33">
        <v>1</v>
      </c>
      <c r="E101" s="59"/>
      <c r="F101" s="60"/>
    </row>
    <row r="102" spans="1:6" ht="15" customHeight="1">
      <c r="A102" s="35"/>
      <c r="B102" s="38" t="s">
        <v>0</v>
      </c>
      <c r="C102" s="33"/>
      <c r="D102" s="33"/>
      <c r="E102" s="59"/>
      <c r="F102" s="60"/>
    </row>
    <row r="103" spans="1:6" ht="15" customHeight="1">
      <c r="A103" s="35" t="s">
        <v>127</v>
      </c>
      <c r="B103" s="36" t="s">
        <v>30</v>
      </c>
      <c r="C103" s="33" t="s">
        <v>65</v>
      </c>
      <c r="D103" s="33">
        <v>2</v>
      </c>
      <c r="E103" s="59"/>
      <c r="F103" s="60"/>
    </row>
    <row r="104" spans="1:6" ht="15" customHeight="1">
      <c r="A104" s="35" t="s">
        <v>128</v>
      </c>
      <c r="B104" s="36" t="s">
        <v>54</v>
      </c>
      <c r="C104" s="33" t="s">
        <v>65</v>
      </c>
      <c r="D104" s="33">
        <v>2</v>
      </c>
      <c r="E104" s="59"/>
      <c r="F104" s="60"/>
    </row>
    <row r="105" spans="1:6" ht="15" customHeight="1">
      <c r="A105" s="35" t="s">
        <v>129</v>
      </c>
      <c r="B105" s="36" t="s">
        <v>55</v>
      </c>
      <c r="C105" s="33" t="s">
        <v>65</v>
      </c>
      <c r="D105" s="33">
        <v>2</v>
      </c>
      <c r="E105" s="59"/>
      <c r="F105" s="60"/>
    </row>
    <row r="106" spans="1:6" ht="15" customHeight="1">
      <c r="A106" s="35" t="s">
        <v>130</v>
      </c>
      <c r="B106" s="36" t="s">
        <v>208</v>
      </c>
      <c r="C106" s="33" t="s">
        <v>65</v>
      </c>
      <c r="D106" s="33">
        <v>2</v>
      </c>
      <c r="E106" s="59"/>
      <c r="F106" s="60"/>
    </row>
    <row r="107" spans="1:6" ht="15" customHeight="1">
      <c r="A107" s="35" t="s">
        <v>131</v>
      </c>
      <c r="B107" s="36" t="s">
        <v>56</v>
      </c>
      <c r="C107" s="33" t="s">
        <v>65</v>
      </c>
      <c r="D107" s="33">
        <v>2</v>
      </c>
      <c r="E107" s="59"/>
      <c r="F107" s="60"/>
    </row>
    <row r="108" spans="1:6" ht="15" customHeight="1">
      <c r="A108" s="35" t="s">
        <v>132</v>
      </c>
      <c r="B108" s="36" t="s">
        <v>21</v>
      </c>
      <c r="C108" s="33" t="s">
        <v>15</v>
      </c>
      <c r="D108" s="33">
        <v>8</v>
      </c>
      <c r="E108" s="59"/>
      <c r="F108" s="60"/>
    </row>
    <row r="109" spans="1:6" ht="15" customHeight="1">
      <c r="A109" s="35" t="s">
        <v>211</v>
      </c>
      <c r="B109" s="36" t="s">
        <v>10</v>
      </c>
      <c r="C109" s="33" t="s">
        <v>15</v>
      </c>
      <c r="D109" s="33">
        <v>11</v>
      </c>
      <c r="E109" s="59"/>
      <c r="F109" s="60"/>
    </row>
    <row r="110" spans="1:6" ht="15" customHeight="1">
      <c r="A110" s="35" t="s">
        <v>212</v>
      </c>
      <c r="B110" s="36" t="s">
        <v>12</v>
      </c>
      <c r="C110" s="33" t="s">
        <v>65</v>
      </c>
      <c r="D110" s="33">
        <v>1</v>
      </c>
      <c r="E110" s="59"/>
      <c r="F110" s="60"/>
    </row>
    <row r="111" spans="1:6" ht="15" customHeight="1">
      <c r="A111" s="71" t="s">
        <v>230</v>
      </c>
      <c r="B111" s="72"/>
      <c r="C111" s="72"/>
      <c r="D111" s="72"/>
      <c r="E111" s="73"/>
      <c r="F111" s="63">
        <f>SUM(F96:F110)</f>
        <v>0</v>
      </c>
    </row>
    <row r="112" spans="1:6" ht="15" customHeight="1">
      <c r="A112" s="52" t="s">
        <v>133</v>
      </c>
      <c r="B112" s="74" t="s">
        <v>209</v>
      </c>
      <c r="C112" s="75"/>
      <c r="D112" s="75"/>
      <c r="E112" s="75"/>
      <c r="F112" s="76"/>
    </row>
    <row r="113" spans="1:6" ht="42" customHeight="1">
      <c r="A113" s="35" t="s">
        <v>134</v>
      </c>
      <c r="B113" s="37" t="s">
        <v>217</v>
      </c>
      <c r="C113" s="33" t="s">
        <v>65</v>
      </c>
      <c r="D113" s="33">
        <v>2</v>
      </c>
      <c r="E113" s="59"/>
      <c r="F113" s="60"/>
    </row>
    <row r="114" spans="1:6" ht="15" customHeight="1">
      <c r="A114" s="35" t="s">
        <v>135</v>
      </c>
      <c r="B114" s="36" t="s">
        <v>179</v>
      </c>
      <c r="C114" s="33" t="s">
        <v>65</v>
      </c>
      <c r="D114" s="33">
        <v>1</v>
      </c>
      <c r="E114" s="59"/>
      <c r="F114" s="60"/>
    </row>
    <row r="115" spans="1:6" ht="15" customHeight="1">
      <c r="A115" s="35" t="s">
        <v>136</v>
      </c>
      <c r="B115" s="36" t="s">
        <v>218</v>
      </c>
      <c r="C115" s="33" t="s">
        <v>65</v>
      </c>
      <c r="D115" s="33">
        <v>1</v>
      </c>
      <c r="E115" s="59"/>
      <c r="F115" s="60"/>
    </row>
    <row r="116" spans="1:6" ht="15" customHeight="1">
      <c r="A116" s="35"/>
      <c r="B116" s="36" t="s">
        <v>184</v>
      </c>
      <c r="C116" s="33" t="s">
        <v>183</v>
      </c>
      <c r="D116" s="33">
        <v>1</v>
      </c>
      <c r="E116" s="59"/>
      <c r="F116" s="60"/>
    </row>
    <row r="117" spans="1:6" ht="15" customHeight="1">
      <c r="A117" s="35"/>
      <c r="B117" s="38" t="s">
        <v>0</v>
      </c>
      <c r="C117" s="33"/>
      <c r="D117" s="33"/>
      <c r="E117" s="59"/>
      <c r="F117" s="60"/>
    </row>
    <row r="118" spans="1:6" ht="15" customHeight="1">
      <c r="A118" s="35" t="s">
        <v>137</v>
      </c>
      <c r="B118" s="36" t="s">
        <v>219</v>
      </c>
      <c r="C118" s="33" t="s">
        <v>65</v>
      </c>
      <c r="D118" s="33">
        <v>1</v>
      </c>
      <c r="E118" s="59"/>
      <c r="F118" s="60"/>
    </row>
    <row r="119" spans="1:6" ht="15" customHeight="1">
      <c r="A119" s="35" t="s">
        <v>138</v>
      </c>
      <c r="B119" s="36" t="s">
        <v>220</v>
      </c>
      <c r="C119" s="33" t="s">
        <v>65</v>
      </c>
      <c r="D119" s="33">
        <v>2</v>
      </c>
      <c r="E119" s="59"/>
      <c r="F119" s="60"/>
    </row>
    <row r="120" spans="1:6" ht="15" customHeight="1">
      <c r="A120" s="35" t="s">
        <v>139</v>
      </c>
      <c r="B120" s="36" t="s">
        <v>22</v>
      </c>
      <c r="C120" s="33" t="s">
        <v>15</v>
      </c>
      <c r="D120" s="33">
        <v>3</v>
      </c>
      <c r="E120" s="59"/>
      <c r="F120" s="60"/>
    </row>
    <row r="121" spans="1:6" ht="15" customHeight="1">
      <c r="A121" s="71" t="s">
        <v>231</v>
      </c>
      <c r="B121" s="72"/>
      <c r="C121" s="72"/>
      <c r="D121" s="72"/>
      <c r="E121" s="73"/>
      <c r="F121" s="63">
        <f>SUM(F113:F120)</f>
        <v>0</v>
      </c>
    </row>
    <row r="122" spans="1:6" ht="15" customHeight="1">
      <c r="A122" s="52" t="s">
        <v>147</v>
      </c>
      <c r="B122" s="74" t="s">
        <v>140</v>
      </c>
      <c r="C122" s="75"/>
      <c r="D122" s="75"/>
      <c r="E122" s="75"/>
      <c r="F122" s="76"/>
    </row>
    <row r="123" spans="1:6" ht="66.75" customHeight="1">
      <c r="A123" s="35" t="s">
        <v>142</v>
      </c>
      <c r="B123" s="36" t="s">
        <v>180</v>
      </c>
      <c r="C123" s="33" t="s">
        <v>65</v>
      </c>
      <c r="D123" s="33">
        <v>4</v>
      </c>
      <c r="E123" s="59"/>
      <c r="F123" s="60"/>
    </row>
    <row r="124" spans="1:6" ht="26.25" customHeight="1">
      <c r="A124" s="35" t="s">
        <v>143</v>
      </c>
      <c r="B124" s="36" t="s">
        <v>181</v>
      </c>
      <c r="C124" s="33" t="s">
        <v>65</v>
      </c>
      <c r="D124" s="33">
        <v>1</v>
      </c>
      <c r="E124" s="59"/>
      <c r="F124" s="60"/>
    </row>
    <row r="125" spans="1:6" ht="15" customHeight="1">
      <c r="A125" s="35" t="s">
        <v>144</v>
      </c>
      <c r="B125" s="36" t="s">
        <v>182</v>
      </c>
      <c r="C125" s="33" t="s">
        <v>65</v>
      </c>
      <c r="D125" s="33">
        <v>10</v>
      </c>
      <c r="E125" s="59"/>
      <c r="F125" s="60"/>
    </row>
    <row r="126" spans="1:6" ht="15" customHeight="1">
      <c r="A126" s="71" t="s">
        <v>232</v>
      </c>
      <c r="B126" s="72"/>
      <c r="C126" s="72"/>
      <c r="D126" s="72"/>
      <c r="E126" s="73"/>
      <c r="F126" s="63">
        <f>SUM(F123:F125)</f>
        <v>0</v>
      </c>
    </row>
    <row r="127" spans="1:6" ht="15" customHeight="1">
      <c r="A127" s="52" t="s">
        <v>148</v>
      </c>
      <c r="B127" s="74" t="s">
        <v>145</v>
      </c>
      <c r="C127" s="75"/>
      <c r="D127" s="75"/>
      <c r="E127" s="75"/>
      <c r="F127" s="76"/>
    </row>
    <row r="128" spans="1:6" ht="26.25" customHeight="1">
      <c r="A128" s="35" t="s">
        <v>149</v>
      </c>
      <c r="B128" s="37" t="s">
        <v>186</v>
      </c>
      <c r="C128" s="33" t="s">
        <v>65</v>
      </c>
      <c r="D128" s="33">
        <v>3</v>
      </c>
      <c r="E128" s="59"/>
      <c r="F128" s="60"/>
    </row>
    <row r="129" spans="1:6" ht="27.75" customHeight="1">
      <c r="A129" s="35" t="s">
        <v>150</v>
      </c>
      <c r="B129" s="37" t="s">
        <v>187</v>
      </c>
      <c r="C129" s="33" t="s">
        <v>65</v>
      </c>
      <c r="D129" s="33">
        <v>1</v>
      </c>
      <c r="E129" s="59"/>
      <c r="F129" s="60"/>
    </row>
    <row r="130" spans="1:6" ht="40.5" customHeight="1">
      <c r="A130" s="35" t="s">
        <v>151</v>
      </c>
      <c r="B130" s="36" t="s">
        <v>188</v>
      </c>
      <c r="C130" s="33" t="s">
        <v>65</v>
      </c>
      <c r="D130" s="33">
        <v>1</v>
      </c>
      <c r="E130" s="59"/>
      <c r="F130" s="60"/>
    </row>
    <row r="131" spans="1:6" ht="15" customHeight="1">
      <c r="A131" s="71" t="s">
        <v>233</v>
      </c>
      <c r="B131" s="72"/>
      <c r="C131" s="72"/>
      <c r="D131" s="72"/>
      <c r="E131" s="73"/>
      <c r="F131" s="63">
        <f>SUM(F128:F130)</f>
        <v>0</v>
      </c>
    </row>
    <row r="132" spans="1:6" ht="28.5" customHeight="1">
      <c r="A132" s="35" t="s">
        <v>152</v>
      </c>
      <c r="B132" s="36" t="s">
        <v>185</v>
      </c>
      <c r="C132" s="33" t="s">
        <v>15</v>
      </c>
      <c r="D132" s="33">
        <v>75</v>
      </c>
      <c r="E132" s="59"/>
      <c r="F132" s="60"/>
    </row>
    <row r="133" spans="1:6" ht="14.25" customHeight="1">
      <c r="A133" s="35" t="s">
        <v>153</v>
      </c>
      <c r="B133" s="36" t="s">
        <v>23</v>
      </c>
      <c r="C133" s="33" t="s">
        <v>65</v>
      </c>
      <c r="D133" s="33">
        <v>1</v>
      </c>
      <c r="E133" s="59"/>
      <c r="F133" s="60"/>
    </row>
    <row r="134" spans="1:6" ht="15" customHeight="1">
      <c r="A134" s="35"/>
      <c r="B134" s="36" t="s">
        <v>184</v>
      </c>
      <c r="C134" s="33" t="s">
        <v>183</v>
      </c>
      <c r="D134" s="33">
        <v>1</v>
      </c>
      <c r="E134" s="59"/>
      <c r="F134" s="60"/>
    </row>
    <row r="135" spans="1:6" ht="15" customHeight="1">
      <c r="A135" s="71" t="s">
        <v>249</v>
      </c>
      <c r="B135" s="72"/>
      <c r="C135" s="72"/>
      <c r="D135" s="72"/>
      <c r="E135" s="73"/>
      <c r="F135" s="63">
        <f>SUM(F132:F134)</f>
        <v>0</v>
      </c>
    </row>
    <row r="136" spans="1:6" ht="15" customHeight="1">
      <c r="A136" s="53" t="s">
        <v>240</v>
      </c>
      <c r="B136" s="74" t="s">
        <v>234</v>
      </c>
      <c r="C136" s="75"/>
      <c r="D136" s="75"/>
      <c r="E136" s="75"/>
      <c r="F136" s="76"/>
    </row>
    <row r="137" spans="1:6" ht="41.25" customHeight="1">
      <c r="A137" s="61" t="s">
        <v>241</v>
      </c>
      <c r="B137" s="36" t="s">
        <v>259</v>
      </c>
      <c r="C137" s="33" t="s">
        <v>204</v>
      </c>
      <c r="D137" s="33">
        <v>18</v>
      </c>
      <c r="E137" s="59"/>
      <c r="F137" s="60"/>
    </row>
    <row r="138" spans="1:6" ht="27.75" customHeight="1">
      <c r="A138" s="61" t="s">
        <v>242</v>
      </c>
      <c r="B138" s="36" t="s">
        <v>216</v>
      </c>
      <c r="C138" s="33" t="s">
        <v>204</v>
      </c>
      <c r="D138" s="33">
        <v>40</v>
      </c>
      <c r="E138" s="59"/>
      <c r="F138" s="60"/>
    </row>
    <row r="139" spans="1:6" ht="15" customHeight="1">
      <c r="A139" s="71" t="s">
        <v>235</v>
      </c>
      <c r="B139" s="72"/>
      <c r="C139" s="72"/>
      <c r="D139" s="72"/>
      <c r="E139" s="73"/>
      <c r="F139" s="63">
        <f>SUM(F137:F138)</f>
        <v>0</v>
      </c>
    </row>
    <row r="140" spans="1:6" ht="15" customHeight="1">
      <c r="A140" s="52" t="s">
        <v>243</v>
      </c>
      <c r="B140" s="74" t="s">
        <v>146</v>
      </c>
      <c r="C140" s="75"/>
      <c r="D140" s="75"/>
      <c r="E140" s="75"/>
      <c r="F140" s="76"/>
    </row>
    <row r="141" spans="1:6" ht="15" customHeight="1">
      <c r="A141" s="35" t="s">
        <v>244</v>
      </c>
      <c r="B141" s="36" t="s">
        <v>24</v>
      </c>
      <c r="C141" s="33" t="s">
        <v>183</v>
      </c>
      <c r="D141" s="33">
        <v>1</v>
      </c>
      <c r="E141" s="59"/>
      <c r="F141" s="60"/>
    </row>
    <row r="142" spans="1:6" ht="15" customHeight="1">
      <c r="A142" s="35" t="s">
        <v>245</v>
      </c>
      <c r="B142" s="36" t="s">
        <v>25</v>
      </c>
      <c r="C142" s="33" t="s">
        <v>183</v>
      </c>
      <c r="D142" s="33">
        <v>1</v>
      </c>
      <c r="E142" s="59"/>
      <c r="F142" s="60"/>
    </row>
    <row r="143" spans="1:6" ht="15" customHeight="1">
      <c r="A143" s="35" t="s">
        <v>246</v>
      </c>
      <c r="B143" s="36" t="s">
        <v>214</v>
      </c>
      <c r="C143" s="33" t="s">
        <v>183</v>
      </c>
      <c r="D143" s="33">
        <v>1</v>
      </c>
      <c r="E143" s="59"/>
      <c r="F143" s="60"/>
    </row>
    <row r="144" spans="1:6" ht="15" customHeight="1">
      <c r="A144" s="71" t="s">
        <v>236</v>
      </c>
      <c r="B144" s="72"/>
      <c r="C144" s="72"/>
      <c r="D144" s="72"/>
      <c r="E144" s="73"/>
      <c r="F144" s="63">
        <f>SUM(F141:F143)</f>
        <v>0</v>
      </c>
    </row>
    <row r="145" spans="1:6" ht="15" customHeight="1">
      <c r="A145" s="52" t="s">
        <v>248</v>
      </c>
      <c r="B145" s="74" t="s">
        <v>26</v>
      </c>
      <c r="C145" s="75"/>
      <c r="D145" s="75"/>
      <c r="E145" s="75"/>
      <c r="F145" s="76"/>
    </row>
    <row r="146" spans="1:6" ht="54" customHeight="1">
      <c r="A146" s="35" t="s">
        <v>247</v>
      </c>
      <c r="B146" s="36" t="s">
        <v>27</v>
      </c>
      <c r="C146" s="33" t="s">
        <v>183</v>
      </c>
      <c r="D146" s="33">
        <v>1</v>
      </c>
      <c r="E146" s="59"/>
      <c r="F146" s="64"/>
    </row>
    <row r="147" spans="1:6" ht="15" customHeight="1">
      <c r="A147" s="35"/>
      <c r="B147" s="36"/>
      <c r="C147" s="33"/>
      <c r="D147" s="33"/>
      <c r="E147" s="33"/>
      <c r="F147" s="34"/>
    </row>
    <row r="148" spans="1:6" ht="15" customHeight="1">
      <c r="A148" s="35"/>
      <c r="B148" s="36"/>
      <c r="C148" s="33"/>
      <c r="D148" s="33"/>
      <c r="E148" s="33"/>
      <c r="F148" s="34"/>
    </row>
    <row r="149" spans="1:6" ht="15" customHeight="1">
      <c r="A149" s="35"/>
      <c r="B149" s="42" t="s">
        <v>237</v>
      </c>
      <c r="C149" s="33"/>
      <c r="D149" s="33"/>
      <c r="E149" s="33"/>
      <c r="F149" s="34"/>
    </row>
    <row r="150" spans="1:6" ht="15" customHeight="1">
      <c r="A150" s="35"/>
      <c r="B150" s="36"/>
      <c r="C150" s="33"/>
      <c r="D150" s="33"/>
      <c r="E150" s="33"/>
      <c r="F150" s="34"/>
    </row>
    <row r="151" spans="1:6" ht="15" customHeight="1">
      <c r="A151" s="35"/>
      <c r="B151" s="38" t="s">
        <v>238</v>
      </c>
      <c r="C151" s="33"/>
      <c r="D151" s="33"/>
      <c r="E151" s="33"/>
      <c r="F151" s="34"/>
    </row>
    <row r="152" spans="1:6" ht="24.75" customHeight="1">
      <c r="A152" s="52" t="s">
        <v>239</v>
      </c>
      <c r="B152" s="36" t="str">
        <f>B6</f>
        <v>Větrání komerčních prostorů a příslušenství komerce  č.m. 102 až 105; 113; 114.</v>
      </c>
      <c r="C152" s="33"/>
      <c r="D152" s="33"/>
      <c r="E152" s="33"/>
      <c r="F152" s="65">
        <f>F32</f>
        <v>0</v>
      </c>
    </row>
    <row r="153" spans="1:6" ht="15" customHeight="1">
      <c r="A153" s="52" t="s">
        <v>57</v>
      </c>
      <c r="B153" s="36" t="str">
        <f>B33</f>
        <v>Větrání úklidové komory, sušárny  č.m. 110</v>
      </c>
      <c r="C153" s="33"/>
      <c r="D153" s="33"/>
      <c r="E153" s="33"/>
      <c r="F153" s="65">
        <f>F39</f>
        <v>0</v>
      </c>
    </row>
    <row r="154" spans="1:6" ht="15" customHeight="1">
      <c r="A154" s="52" t="s">
        <v>64</v>
      </c>
      <c r="B154" s="36" t="str">
        <f>B40</f>
        <v>Větrání úklidové komory č.m. 111</v>
      </c>
      <c r="C154" s="33"/>
      <c r="D154" s="33"/>
      <c r="E154" s="33"/>
      <c r="F154" s="65">
        <f>F44</f>
        <v>0</v>
      </c>
    </row>
    <row r="155" spans="1:6" ht="26.25" customHeight="1">
      <c r="A155" s="52" t="s">
        <v>69</v>
      </c>
      <c r="B155" s="36" t="str">
        <f>B45</f>
        <v>Větrání technické místnosti, wc, koupelen a kuchyňky č.m. 108; 109; 210; 309; 310</v>
      </c>
      <c r="C155" s="33"/>
      <c r="D155" s="33"/>
      <c r="E155" s="33"/>
      <c r="F155" s="65">
        <f>F76</f>
        <v>0</v>
      </c>
    </row>
    <row r="156" spans="1:6" ht="15" customHeight="1">
      <c r="A156" s="52" t="s">
        <v>107</v>
      </c>
      <c r="B156" s="36" t="str">
        <f>B77</f>
        <v>Větrání koupelen č.m. 207; 307</v>
      </c>
      <c r="C156" s="33"/>
      <c r="D156" s="33"/>
      <c r="E156" s="33"/>
      <c r="F156" s="65">
        <f>F85</f>
        <v>0</v>
      </c>
    </row>
    <row r="157" spans="1:6" ht="15" customHeight="1">
      <c r="A157" s="52" t="s">
        <v>113</v>
      </c>
      <c r="B157" s="36" t="str">
        <f>B86</f>
        <v>Větrání místností WC č.m. 205; 305</v>
      </c>
      <c r="C157" s="33"/>
      <c r="D157" s="33"/>
      <c r="E157" s="33"/>
      <c r="F157" s="65">
        <f>F94</f>
        <v>0</v>
      </c>
    </row>
    <row r="158" spans="1:6" ht="15" customHeight="1">
      <c r="A158" s="52" t="s">
        <v>119</v>
      </c>
      <c r="B158" s="36" t="str">
        <f>B95</f>
        <v>Větrání kuchyňských koutů  č.m. 206; 306; 405</v>
      </c>
      <c r="C158" s="33"/>
      <c r="D158" s="33"/>
      <c r="E158" s="33"/>
      <c r="F158" s="65">
        <f>F111</f>
        <v>0</v>
      </c>
    </row>
    <row r="159" spans="1:6" ht="15" customHeight="1">
      <c r="A159" s="52" t="s">
        <v>133</v>
      </c>
      <c r="B159" s="36" t="str">
        <f>B112</f>
        <v>Větrání wc a koupelny  č.m. 406; 407</v>
      </c>
      <c r="C159" s="33"/>
      <c r="D159" s="33"/>
      <c r="E159" s="33"/>
      <c r="F159" s="65">
        <f>F121</f>
        <v>0</v>
      </c>
    </row>
    <row r="160" spans="1:6" ht="15" customHeight="1">
      <c r="A160" s="52" t="s">
        <v>147</v>
      </c>
      <c r="B160" s="36" t="str">
        <f>B122</f>
        <v>Větrání   pokojů  č.m. 401; 402; 403; 405</v>
      </c>
      <c r="C160" s="33"/>
      <c r="D160" s="33"/>
      <c r="E160" s="33"/>
      <c r="F160" s="65">
        <f>F126</f>
        <v>0</v>
      </c>
    </row>
    <row r="161" spans="1:6" ht="15" customHeight="1">
      <c r="A161" s="52" t="s">
        <v>240</v>
      </c>
      <c r="B161" s="36" t="str">
        <f>B136</f>
        <v>Izolace</v>
      </c>
      <c r="C161" s="33"/>
      <c r="D161" s="33"/>
      <c r="E161" s="33"/>
      <c r="F161" s="65">
        <f>F139</f>
        <v>0</v>
      </c>
    </row>
    <row r="162" spans="1:6" ht="15" customHeight="1">
      <c r="A162" s="52" t="s">
        <v>243</v>
      </c>
      <c r="B162" s="36" t="str">
        <f>B140</f>
        <v>Pomocný materiál</v>
      </c>
      <c r="C162" s="33"/>
      <c r="D162" s="33"/>
      <c r="E162" s="33"/>
      <c r="F162" s="65">
        <f>F144</f>
        <v>0</v>
      </c>
    </row>
    <row r="163" spans="1:6" ht="15" customHeight="1">
      <c r="A163" s="52" t="s">
        <v>248</v>
      </c>
      <c r="B163" s="36" t="str">
        <f>B145</f>
        <v>Zkoušky vzduchotechnických zařízení.</v>
      </c>
      <c r="C163" s="33"/>
      <c r="D163" s="33"/>
      <c r="E163" s="33"/>
      <c r="F163" s="65">
        <f>F146</f>
        <v>0</v>
      </c>
    </row>
    <row r="164" spans="1:6" ht="15" customHeight="1">
      <c r="A164" s="94" t="s">
        <v>258</v>
      </c>
      <c r="B164" s="95"/>
      <c r="C164" s="95"/>
      <c r="D164" s="95"/>
      <c r="E164" s="96"/>
      <c r="F164" s="66">
        <f>SUM(F152:F163)</f>
        <v>0</v>
      </c>
    </row>
    <row r="165" spans="1:6" ht="15" customHeight="1">
      <c r="A165" s="35"/>
      <c r="B165" s="36"/>
      <c r="C165" s="33"/>
      <c r="D165" s="33"/>
      <c r="E165" s="33"/>
      <c r="F165" s="34"/>
    </row>
    <row r="166" spans="1:6" ht="15" customHeight="1">
      <c r="A166" s="52" t="s">
        <v>148</v>
      </c>
      <c r="B166" s="38" t="s">
        <v>250</v>
      </c>
      <c r="C166" s="33"/>
      <c r="D166" s="33"/>
      <c r="E166" s="33"/>
      <c r="F166" s="34"/>
    </row>
    <row r="167" spans="1:6" ht="15" customHeight="1">
      <c r="A167" s="35"/>
      <c r="B167" s="36" t="s">
        <v>251</v>
      </c>
      <c r="C167" s="33"/>
      <c r="D167" s="33"/>
      <c r="E167" s="33"/>
      <c r="F167" s="65">
        <f>F131</f>
        <v>0</v>
      </c>
    </row>
    <row r="168" spans="1:6" ht="30.75" customHeight="1">
      <c r="A168" s="35"/>
      <c r="B168" s="36" t="s">
        <v>252</v>
      </c>
      <c r="C168" s="33"/>
      <c r="D168" s="33"/>
      <c r="E168" s="33"/>
      <c r="F168" s="65">
        <f>F135</f>
        <v>0</v>
      </c>
    </row>
    <row r="169" spans="1:6" ht="15" customHeight="1">
      <c r="A169" s="94" t="s">
        <v>253</v>
      </c>
      <c r="B169" s="95"/>
      <c r="C169" s="95"/>
      <c r="D169" s="95"/>
      <c r="E169" s="96"/>
      <c r="F169" s="66">
        <f>SUM(F167:F168)</f>
        <v>0</v>
      </c>
    </row>
    <row r="170" spans="1:6" ht="15" customHeight="1">
      <c r="A170" s="54"/>
      <c r="B170" s="43"/>
      <c r="C170" s="43"/>
      <c r="D170" s="43"/>
      <c r="E170" s="43"/>
      <c r="F170" s="34"/>
    </row>
    <row r="171" spans="1:6" ht="15" customHeight="1">
      <c r="A171" s="54"/>
      <c r="B171" s="44" t="s">
        <v>254</v>
      </c>
      <c r="C171" s="43"/>
      <c r="D171" s="43"/>
      <c r="E171" s="43"/>
      <c r="F171" s="34"/>
    </row>
    <row r="172" spans="1:6" ht="15" customHeight="1">
      <c r="A172" s="54"/>
      <c r="B172" s="45" t="s">
        <v>255</v>
      </c>
      <c r="C172" s="43"/>
      <c r="D172" s="43"/>
      <c r="E172" s="43"/>
      <c r="F172" s="65">
        <f>F164</f>
        <v>0</v>
      </c>
    </row>
    <row r="173" spans="1:6" ht="15" customHeight="1" thickBot="1">
      <c r="A173" s="55"/>
      <c r="B173" s="56" t="s">
        <v>256</v>
      </c>
      <c r="C173" s="57"/>
      <c r="D173" s="57"/>
      <c r="E173" s="57"/>
      <c r="F173" s="67">
        <f>F169</f>
        <v>0</v>
      </c>
    </row>
    <row r="174" spans="1:6" ht="15" customHeight="1" thickBot="1">
      <c r="A174" s="97" t="s">
        <v>257</v>
      </c>
      <c r="B174" s="98"/>
      <c r="C174" s="98"/>
      <c r="D174" s="98"/>
      <c r="E174" s="99"/>
      <c r="F174" s="68">
        <f>SUM(F172:F173)</f>
        <v>0</v>
      </c>
    </row>
    <row r="177" spans="1:6" ht="15" customHeight="1">
      <c r="A177" s="25" t="s">
        <v>221</v>
      </c>
      <c r="B177" s="26"/>
      <c r="C177" s="26"/>
      <c r="D177" s="27"/>
      <c r="E177" s="27"/>
      <c r="F177" s="27"/>
    </row>
    <row r="178" spans="1:6" ht="15" customHeight="1">
      <c r="A178" s="100" t="s">
        <v>223</v>
      </c>
      <c r="B178" s="100"/>
      <c r="C178" s="100"/>
      <c r="D178" s="100"/>
      <c r="E178" s="100"/>
      <c r="F178" s="100"/>
    </row>
    <row r="179" spans="1:6" ht="114" customHeight="1">
      <c r="A179" s="101" t="s">
        <v>222</v>
      </c>
      <c r="B179" s="101"/>
      <c r="C179" s="101"/>
      <c r="D179" s="101"/>
      <c r="E179" s="101"/>
      <c r="F179" s="101"/>
    </row>
    <row r="180" spans="1:6" ht="15" customHeight="1">
      <c r="A180" s="28"/>
      <c r="B180" s="29"/>
      <c r="C180" s="29"/>
      <c r="D180" s="30"/>
      <c r="E180" s="30"/>
      <c r="F180" s="30"/>
    </row>
    <row r="181" spans="1:6" ht="15" customHeight="1">
      <c r="A181" s="31"/>
      <c r="B181" s="32"/>
      <c r="C181" s="32"/>
      <c r="D181" s="32"/>
      <c r="E181" s="32"/>
      <c r="F181" s="32"/>
    </row>
  </sheetData>
  <mergeCells count="36">
    <mergeCell ref="A169:E169"/>
    <mergeCell ref="A174:E174"/>
    <mergeCell ref="A178:F178"/>
    <mergeCell ref="A179:F179"/>
    <mergeCell ref="A139:E139"/>
    <mergeCell ref="B140:F140"/>
    <mergeCell ref="A144:E144"/>
    <mergeCell ref="B145:F145"/>
    <mergeCell ref="A164:E164"/>
    <mergeCell ref="A126:E126"/>
    <mergeCell ref="B127:F127"/>
    <mergeCell ref="A131:E131"/>
    <mergeCell ref="A135:E135"/>
    <mergeCell ref="B136:F136"/>
    <mergeCell ref="B95:F95"/>
    <mergeCell ref="A111:E111"/>
    <mergeCell ref="B112:F112"/>
    <mergeCell ref="A121:E121"/>
    <mergeCell ref="B122:F122"/>
    <mergeCell ref="A76:E76"/>
    <mergeCell ref="B77:F77"/>
    <mergeCell ref="A85:E85"/>
    <mergeCell ref="B86:F86"/>
    <mergeCell ref="A94:E94"/>
    <mergeCell ref="B40:F40"/>
    <mergeCell ref="A44:E44"/>
    <mergeCell ref="B45:F45"/>
    <mergeCell ref="A1:F1"/>
    <mergeCell ref="B3:D3"/>
    <mergeCell ref="E3:F3"/>
    <mergeCell ref="B2:D2"/>
    <mergeCell ref="E2:F2"/>
    <mergeCell ref="B6:F6"/>
    <mergeCell ref="A32:E32"/>
    <mergeCell ref="B33:F33"/>
    <mergeCell ref="A39:E39"/>
  </mergeCells>
  <pageMargins left="0.70866141732283472" right="0.70866141732283472" top="0.78740157480314965" bottom="0.78740157480314965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8"/>
  <sheetViews>
    <sheetView tabSelected="1" workbookViewId="0">
      <selection activeCell="A9" sqref="A9"/>
    </sheetView>
  </sheetViews>
  <sheetFormatPr defaultRowHeight="15"/>
  <cols>
    <col min="1" max="1" width="67.140625" style="11" customWidth="1"/>
    <col min="2" max="2" width="5.5703125" style="4" customWidth="1"/>
    <col min="3" max="3" width="4.85546875" customWidth="1"/>
  </cols>
  <sheetData>
    <row r="1" spans="1:6" ht="20.25">
      <c r="A1" s="102" t="s">
        <v>271</v>
      </c>
      <c r="B1" s="102"/>
      <c r="C1" s="102"/>
      <c r="D1" s="102"/>
    </row>
    <row r="2" spans="1:6" ht="15" customHeight="1"/>
    <row r="3" spans="1:6" ht="19.5" customHeight="1">
      <c r="A3" s="12" t="s">
        <v>269</v>
      </c>
    </row>
    <row r="4" spans="1:6" ht="35.25" customHeight="1">
      <c r="A4" s="10" t="s">
        <v>276</v>
      </c>
    </row>
    <row r="5" spans="1:6" ht="15" customHeight="1">
      <c r="A5" s="10"/>
    </row>
    <row r="6" spans="1:6" ht="15" customHeight="1">
      <c r="A6" s="13" t="s">
        <v>154</v>
      </c>
    </row>
    <row r="7" spans="1:6" ht="15" customHeight="1">
      <c r="A7" s="13"/>
    </row>
    <row r="8" spans="1:6" ht="15" customHeight="1">
      <c r="A8" s="14" t="s">
        <v>158</v>
      </c>
    </row>
    <row r="9" spans="1:6" ht="90.75" customHeight="1">
      <c r="A9" s="10" t="s">
        <v>272</v>
      </c>
      <c r="B9" s="4">
        <v>50</v>
      </c>
      <c r="C9" t="s">
        <v>166</v>
      </c>
    </row>
    <row r="10" spans="1:6" ht="15" customHeight="1">
      <c r="A10" s="14" t="s">
        <v>267</v>
      </c>
    </row>
    <row r="11" spans="1:6" ht="87" customHeight="1">
      <c r="A11" s="10" t="s">
        <v>268</v>
      </c>
      <c r="B11" s="4">
        <v>72</v>
      </c>
      <c r="C11" t="s">
        <v>166</v>
      </c>
    </row>
    <row r="12" spans="1:6" ht="16.5" customHeight="1">
      <c r="A12" s="15" t="s">
        <v>159</v>
      </c>
      <c r="C12" s="1"/>
      <c r="D12" s="1"/>
      <c r="E12" s="1"/>
      <c r="F12" s="1"/>
    </row>
    <row r="13" spans="1:6" ht="100.5" customHeight="1">
      <c r="A13" s="16" t="s">
        <v>273</v>
      </c>
      <c r="B13" s="4">
        <f>1*53</f>
        <v>53</v>
      </c>
      <c r="C13" t="s">
        <v>166</v>
      </c>
      <c r="D13" s="1"/>
      <c r="E13" s="1"/>
      <c r="F13" s="1"/>
    </row>
    <row r="14" spans="1:6" ht="103.5" customHeight="1">
      <c r="A14" s="16" t="s">
        <v>189</v>
      </c>
      <c r="B14" s="4">
        <f>3*72</f>
        <v>216</v>
      </c>
      <c r="C14" t="s">
        <v>166</v>
      </c>
      <c r="D14" s="1"/>
      <c r="E14" s="1"/>
      <c r="F14" s="1"/>
    </row>
    <row r="15" spans="1:6" ht="33.75" customHeight="1">
      <c r="A15" s="16" t="s">
        <v>190</v>
      </c>
      <c r="B15" s="4">
        <f>1*200</f>
        <v>200</v>
      </c>
      <c r="C15" t="s">
        <v>166</v>
      </c>
      <c r="D15" s="1"/>
      <c r="E15" s="1"/>
      <c r="F15" s="1"/>
    </row>
    <row r="16" spans="1:6" ht="15" customHeight="1">
      <c r="A16" s="15" t="s">
        <v>160</v>
      </c>
      <c r="C16" s="1"/>
      <c r="D16" s="1"/>
      <c r="E16" s="1"/>
      <c r="F16" s="1"/>
    </row>
    <row r="17" spans="1:6" ht="83.25" customHeight="1">
      <c r="A17" s="16" t="s">
        <v>191</v>
      </c>
      <c r="B17" s="4">
        <f>2*72</f>
        <v>144</v>
      </c>
      <c r="C17" t="s">
        <v>166</v>
      </c>
      <c r="D17" s="1"/>
      <c r="E17" s="1"/>
      <c r="F17" s="1"/>
    </row>
    <row r="18" spans="1:6" ht="15" customHeight="1">
      <c r="A18" s="15" t="s">
        <v>161</v>
      </c>
      <c r="C18" s="1"/>
      <c r="D18" s="1"/>
      <c r="E18" s="1"/>
      <c r="F18" s="1"/>
    </row>
    <row r="19" spans="1:6" ht="83.25" customHeight="1">
      <c r="A19" s="16" t="s">
        <v>192</v>
      </c>
      <c r="B19" s="4">
        <f>2*72</f>
        <v>144</v>
      </c>
      <c r="C19" t="s">
        <v>166</v>
      </c>
      <c r="D19" s="1"/>
      <c r="E19" s="1"/>
      <c r="F19" s="1"/>
    </row>
    <row r="20" spans="1:6" ht="15" customHeight="1">
      <c r="A20" s="15" t="s">
        <v>162</v>
      </c>
      <c r="C20" s="1"/>
      <c r="D20" s="1"/>
      <c r="E20" s="1"/>
      <c r="F20" s="1"/>
    </row>
    <row r="21" spans="1:6" ht="32.25" customHeight="1">
      <c r="A21" s="17" t="s">
        <v>193</v>
      </c>
      <c r="B21" s="4">
        <f>3*200</f>
        <v>600</v>
      </c>
      <c r="C21" t="s">
        <v>166</v>
      </c>
      <c r="D21" s="1"/>
      <c r="E21" s="1"/>
      <c r="F21" s="1"/>
    </row>
    <row r="22" spans="1:6" ht="15" customHeight="1">
      <c r="A22" s="18" t="s">
        <v>163</v>
      </c>
      <c r="C22" s="1"/>
      <c r="D22" s="1"/>
      <c r="E22" s="1"/>
      <c r="F22" s="1"/>
    </row>
    <row r="23" spans="1:6" ht="79.5" customHeight="1">
      <c r="A23" s="16" t="s">
        <v>215</v>
      </c>
      <c r="B23" s="4">
        <f>2*72</f>
        <v>144</v>
      </c>
      <c r="C23" t="s">
        <v>166</v>
      </c>
      <c r="D23" s="1"/>
      <c r="E23" s="1"/>
      <c r="F23" s="1"/>
    </row>
    <row r="24" spans="1:6" ht="15" customHeight="1">
      <c r="A24" s="15" t="s">
        <v>164</v>
      </c>
      <c r="C24" s="1"/>
      <c r="D24" s="1"/>
      <c r="E24" s="1"/>
      <c r="F24" s="1"/>
    </row>
    <row r="25" spans="1:6" ht="48" customHeight="1">
      <c r="A25" s="17" t="s">
        <v>194</v>
      </c>
      <c r="B25" s="4">
        <v>25</v>
      </c>
      <c r="C25" s="3" t="s">
        <v>166</v>
      </c>
      <c r="D25" s="1"/>
      <c r="E25" s="1"/>
      <c r="F25" s="1"/>
    </row>
    <row r="26" spans="1:6" ht="15" customHeight="1">
      <c r="A26" s="15" t="s">
        <v>165</v>
      </c>
      <c r="C26" s="1"/>
      <c r="D26" s="1"/>
      <c r="E26" s="1"/>
      <c r="F26" s="1"/>
    </row>
    <row r="27" spans="1:6" ht="101.25" customHeight="1">
      <c r="A27" s="17" t="s">
        <v>195</v>
      </c>
      <c r="B27" s="4">
        <v>4700</v>
      </c>
      <c r="C27" t="s">
        <v>166</v>
      </c>
      <c r="D27" s="1"/>
      <c r="E27" s="1"/>
      <c r="F27" s="1"/>
    </row>
    <row r="28" spans="1:6" ht="15" customHeight="1">
      <c r="A28" s="19"/>
      <c r="C28" s="1"/>
      <c r="D28" s="1"/>
      <c r="E28" s="1"/>
      <c r="F28" s="1"/>
    </row>
    <row r="29" spans="1:6" ht="15" customHeight="1">
      <c r="A29" s="16" t="s">
        <v>155</v>
      </c>
      <c r="B29" s="5">
        <f>SUM(B9:B25)</f>
        <v>1648</v>
      </c>
      <c r="C29" t="s">
        <v>166</v>
      </c>
      <c r="D29" s="3"/>
      <c r="E29" s="3"/>
      <c r="F29" s="3"/>
    </row>
    <row r="30" spans="1:6" ht="15" customHeight="1">
      <c r="A30" s="20" t="s">
        <v>156</v>
      </c>
      <c r="B30" s="6">
        <f>B27</f>
        <v>4700</v>
      </c>
      <c r="C30" s="7" t="s">
        <v>166</v>
      </c>
      <c r="D30" s="2"/>
      <c r="F30" s="3"/>
    </row>
    <row r="31" spans="1:6" ht="15" customHeight="1">
      <c r="A31" s="15" t="s">
        <v>157</v>
      </c>
      <c r="B31" s="8">
        <f>B29+B30</f>
        <v>6348</v>
      </c>
      <c r="C31" s="9" t="s">
        <v>166</v>
      </c>
      <c r="D31" s="3"/>
      <c r="E31" s="2"/>
      <c r="F31" s="2"/>
    </row>
    <row r="32" spans="1:6" ht="15" customHeight="1">
      <c r="A32" s="16"/>
      <c r="C32" s="3"/>
      <c r="D32" s="3"/>
      <c r="E32" s="3"/>
      <c r="F32" s="3"/>
    </row>
    <row r="33" spans="1:6" ht="15" customHeight="1">
      <c r="A33" s="16"/>
      <c r="C33" s="3"/>
      <c r="D33" s="3"/>
      <c r="E33" s="3"/>
      <c r="F33" s="3"/>
    </row>
    <row r="34" spans="1:6" ht="21.75" customHeight="1">
      <c r="A34" s="21" t="s">
        <v>270</v>
      </c>
      <c r="C34" s="3"/>
      <c r="D34" s="3"/>
      <c r="E34" s="3"/>
      <c r="F34" s="3"/>
    </row>
    <row r="35" spans="1:6" ht="72" customHeight="1">
      <c r="A35" s="16" t="s">
        <v>196</v>
      </c>
      <c r="C35" s="3"/>
      <c r="D35" s="3"/>
      <c r="E35" s="3"/>
      <c r="F35" s="3"/>
    </row>
    <row r="36" spans="1:6" ht="15" customHeight="1"/>
    <row r="37" spans="1:6" ht="15" customHeight="1"/>
    <row r="38" spans="1:6" ht="15" customHeight="1"/>
    <row r="39" spans="1:6" ht="15" customHeight="1"/>
    <row r="40" spans="1:6" ht="15" customHeight="1"/>
    <row r="41" spans="1:6" ht="15" customHeight="1"/>
    <row r="42" spans="1:6" ht="15" customHeight="1"/>
    <row r="43" spans="1:6" ht="15" customHeight="1"/>
    <row r="44" spans="1:6" ht="15" customHeight="1"/>
    <row r="45" spans="1:6" ht="15" customHeight="1"/>
    <row r="46" spans="1:6" ht="15" customHeight="1"/>
    <row r="47" spans="1:6" ht="15" customHeight="1"/>
    <row r="48" spans="1:6" ht="15" customHeight="1"/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cghlSvS/Ili3Lbzgk3CMjEQLTOI=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QIEfawy4YHhIxCVYiaoxx5qhOW2JPJBODUYGkmpSUVdPyAXFaCyur1pO+bUNR0TVgmChroc4
    8OINsJNJMqMdP8xJ41LgcPPbNX3jLhwopaeGPI2WfUSd69YbEl8lT8pz7VbVos+lnfCm0Csx
    Zyy/xsd/CCgyzTYbRNM0UcLt1M2kqboduF5V6COKc2zc1VZCCj7jq8xz4nF2QsxWO4t/Oi+e
    BhB+MQtZqTxYQg0k4QSiEayTFmwJ0zupOUGqvhSW5kHGXFhE3d88ZZw7mUropNQ0pyX/2ltq
    viiOGxJW6bUSckP9WjRdwO8WRAzOOnTssGpEz+ezPHMcGj/gneUtpg==
  </SignatureValue>
  <KeyInfo>
    <KeyValue>
      <RSAKeyValue>
        <Modulus>
            4p3SkohdJ7pH+DnT4aW9SWfLWSGwcbngcWhKYtnXPgmwQitoR/YMQCnzA6XoKE92O6IkIx0j
            EmOXHoawhvaL/X/h6Qx8J2Wc/wwDP1EXeFzoLTD7T1fHDdCsTypEBaoioAbEhRJKcrJtp/WB
            8lRHqMQ+dXqoDiW+mpL2b0ae17Wogzmm0b+24fNqw/694j/JHIsTL00JCqEInBbZk2f3Mr1i
            UjkgWfbHwHw+5P3FeH9NGdwT2w2aLoytbfKRbUxLr3ElP08xogEnldoBhtYAgas/IIg4jEsX
            uqJMaNRibD0IaYvDrFZB3heQwVSLdmNHKNOXLcqnFqX5wngvgdKoUw==
          </Modulus>
        <Exponent>AQAB</Exponent>
      </RSAKeyValue>
    </KeyValue>
    <X509Data>
      <X509Certificate>
          MIIGpDCCBYygAwIBAgIDGU3KMA0GCSqGSIb3DQEBCwUAMF8xCzAJBgNVBAYTAkNaMSwwKgYD
          VQQKDCPEjGVza8OhIHBvxaF0YSwgcy5wLiBbScSMIDQ3MTE0OTgzXTEiMCAGA1UEAxMZUG9z
          dFNpZ251bSBRdWFsaWZpZWQgQ0EgMjAeFw0xNDA3MjQxMjQ4MTFaFw0xNTA4MTMxMjQ4MTFa
          MIGGMQswCQYDVQQGEwJDWjEqMCgGA1UECgwhUlBBIFRlbmRlciwgcy5yLm8uIFtJxIwgMjkz
          NjcxMDddMQowCAYDVQQLEwExMRowGAYDVQQDDBFJbmcuIFBldHIgSGxhZGvDvTEQMA4GA1UE
          BRMHUDQwNjQyNDERMA8GA1UEDBMIamVkbmF0ZWwwggEiMA0GCSqGSIb3DQEBAQUAA4IBDwAw
          ggEKAoIBAQDindKSiF0nukf4OdPhpb1JZ8tZIbBxueBxaEpi2dc+CbBCK2hH9gxAKfMDpego
          T3Y7oiQjHSMSY5cehrCG9ov9f+HpDHwnZZz/DAM/URd4XOgtMPtPV8cN0KxPKkQFqiKgBsSF
          Ekpysm2n9YHyVEeoxD51eqgOJb6akvZvRp7XtaiDOabRv7bh82rD/r3iP8kcixMvTQkKoQic
          FtmTZ/cyvWJSOSBZ9sfAfD7k/cV4f00Z3BPbDZoujK1t8pFtTEuvcSU/TzGiASeV2gGG1gCB
          qz8giDiMSxe6okxo1GJsPQhpi8OsVkHeF5DBVIt2Y0co05ctyqcWpfnCeC+B0qhTAgMBAAGj
          ggM/MIIDOzA+BgNVHREENzA1gQ1obGFka3lAcnBhLmN6oBkGCSsGAQQB3BkCAaAMEwoxMzEz
          MzM2MzIxoAkGA1UEDaACEwAwggEOBgNVHSAEggEFMIIBATCB/gYJZ4EGAQQBB4IsMIHwMIHH
          BggrBgEFBQcCAjCBuhqBt1RlbnRvIGt2YWxpZmlrb3ZhbnkgY2VydGlmaWthdCBieWwgdnlk
          YW4gcG9kbGUgemFrb25hIDIyNy8yMDAwU2IuIGEgbmF2YXpueWNoIHByZWRwaXN1Li9UaGlz
          IHF1YWxpZmllZCBjZXJ0aWZpY2F0ZSB3YXMgaXNzdWVkIGFjY29yZGluZyB0byBMYXcgTm8g
          MjI3LzIwMDBDb2xsLiBhbmQgcmVsYXRlZCByZWd1bGF0aW9uczAkBggrBgEFBQcCARYYaHR0
          cDovL3d3dy5wb3N0c2lnbnVtLmN6MBgGCCsGAQUFBwEDBAwwCjAIBgYEAI5GAQEwgcgGCCsG
          AQUFBwEBBIG7MIG4MDsGCCsGAQUFBzAChi9odHRwOi8vd3d3LnBvc3RzaWdudW0uY3ovY3J0
          L3BzcXVhbGlmaWVkY2EyLmNydDA8BggrBgEFBQcwAoYwaHR0cDovL3d3dzIucG9zdHNpZ251
          bS5jei9jcnQvcHNxdWFsaWZpZWRjYTIuY3J0MDsGCCsGAQUFBzAChi9odHRwOi8vcG9zdHNp
          Z251bS50dGMuY3ovY3J0L3BzcXVhbGlmaWVkY2EyLmNydDAOBgNVHQ8BAf8EBAMCBeAwHwYD
          VR0jBBgwFoAUiehM34smOT7XJC4SDnrn5ifl1pcwgbEGA1UdHwSBqTCBpjA1oDOgMYYvaHR0
          cDovL3d3dy5wb3N0c2lnbnVtLmN6L2NybC9wc3F1YWxpZmllZGNhMi5jcmwwNqA0oDKGMGh0
          dHA6Ly93d3cyLnBvc3RzaWdudW0uY3ovY3JsL3BzcXVhbGlmaWVkY2EyLmNybDA1oDOgMYYv
          aHR0cDovL3Bvc3RzaWdudW0udHRjLmN6L2NybC9wc3F1YWxpZmllZGNhMi5jcmwwHQYDVR0O
          BBYEFOVp8p3k4S2ck4iyQ0pfqE9YT9fPMA0GCSqGSIb3DQEBCwUAA4IBAQCBlgmdzwY3cBnd
          IdzqTq5EPa4X2UKLnlXy5rfe0UkLgoqlsnasy2ULrvx9ha7JMMLwSp+rDMArJ68h/0UQYWp1
          fHhCI5Yf/udKlvo5AikrDOM0x+QCFp00SlJorrZAkJxIh2VswpkcydGqnE0ts7PJ7Z0889xX
          UZTpmPQ/YmdnsnV/XDibyAF9OOdA4ZxJDTjrPgl1Y4OrOjNUA5/IBG75blz3SwVxpxOjrTgj
          z2qx92VaoId+K5nOenvnErcHQ/3H7OTee5zX5X+eiije9d8oV6XZZ0VflXOWQfyD9G6xxUO2
          dnCWuSaLtaEfTlJ7w+kxwB7lmTjtAP4sDY3wsyDY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vLTqzu0l4pOEJPd8/z6snojSqGM=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TXgiDRjAriVAPPXCvFZvbYcFIBg=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n5+TOBy9d9JLkkSVv5VdAu/SbsE=</DigestValue>
      </Reference>
      <Reference URI="/xl/sharedStrings.xml?ContentType=application/vnd.openxmlformats-officedocument.spreadsheetml.sharedStrings+xml">
        <DigestMethod Algorithm="http://www.w3.org/2000/09/xmldsig#sha1"/>
        <DigestValue>I9s4WKIsfht3MdshmTcaq4HGJgo=</DigestValue>
      </Reference>
      <Reference URI="/xl/styles.xml?ContentType=application/vnd.openxmlformats-officedocument.spreadsheetml.styles+xml">
        <DigestMethod Algorithm="http://www.w3.org/2000/09/xmldsig#sha1"/>
        <DigestValue>VzfaqCr50O70kT2LRagQf8/tS5w=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5/01W3sGOkCSwUH3f7n8obBnLjA=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sheet1.xml?ContentType=application/vnd.openxmlformats-officedocument.spreadsheetml.worksheet+xml">
        <DigestMethod Algorithm="http://www.w3.org/2000/09/xmldsig#sha1"/>
        <DigestValue>rk62O9/dqhhxk/ZUxgi6RyNx4eQ=</DigestValue>
      </Reference>
      <Reference URI="/xl/worksheets/sheet2.xml?ContentType=application/vnd.openxmlformats-officedocument.spreadsheetml.worksheet+xml">
        <DigestMethod Algorithm="http://www.w3.org/2000/09/xmldsig#sha1"/>
        <DigestValue>XChl44ihbhNEI9PdEZ2c3p89kpg=</DigestValue>
      </Reference>
    </Manifest>
    <SignatureProperties>
      <SignatureProperty Id="idSignatureTime" Target="#idPackageSignature">
        <mdssi:SignatureTime>
          <mdssi:Format>YYYY-MM-DDThh:mm:ssTZD</mdssi:Format>
          <mdssi:Value>2014-09-11T12:06:31Z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VZT-10 Rozpočet</vt:lpstr>
      <vt:lpstr>Požadavky na profese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</dc:creator>
  <cp:lastModifiedBy>svobodova</cp:lastModifiedBy>
  <cp:lastPrinted>2013-11-27T19:48:25Z</cp:lastPrinted>
  <dcterms:created xsi:type="dcterms:W3CDTF">2013-10-20T19:24:22Z</dcterms:created>
  <dcterms:modified xsi:type="dcterms:W3CDTF">2014-09-11T12:03:30Z</dcterms:modified>
</cp:coreProperties>
</file>