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2016\1617_REK_Hospic_Brno-Kamenna_sv-Alzbeta\17_RZP-pro-vyber-dodavatele-1.a2.ETAPA\1.ETAPA-rozpocty-upravene-pro-dotace\sloucene-upravene-hlavicky\"/>
    </mc:Choice>
  </mc:AlternateContent>
  <xr:revisionPtr revIDLastSave="0" documentId="13_ncr:1_{262DD1DC-501E-4947-AC9B-F32EB49083EE}" xr6:coauthVersionLast="36" xr6:coauthVersionMax="44" xr10:uidLastSave="{00000000-0000-0000-0000-000000000000}"/>
  <bookViews>
    <workbookView xWindow="-28920" yWindow="-120" windowWidth="29040" windowHeight="15840" activeTab="2" xr2:uid="{00000000-000D-0000-FFFF-FFFF00000000}"/>
  </bookViews>
  <sheets>
    <sheet name="CESTNE-PROHLASENI" sheetId="20" r:id="rId1"/>
    <sheet name="Pokyny pro vyplnění" sheetId="11" r:id="rId2"/>
    <sheet name="Stavba" sheetId="1" r:id="rId3"/>
    <sheet name="VzorPolozky" sheetId="10" state="hidden" r:id="rId4"/>
    <sheet name="Rozpočet Pol" sheetId="12" r:id="rId5"/>
    <sheet name="ZTI2" sheetId="13" r:id="rId6"/>
    <sheet name="E1" sheetId="14" r:id="rId7"/>
    <sheet name="E2" sheetId="15" r:id="rId8"/>
    <sheet name="E3" sheetId="16" r:id="rId9"/>
    <sheet name="VZT" sheetId="17" r:id="rId10"/>
    <sheet name="VYT" sheetId="18" r:id="rId11"/>
    <sheet name="SLB" sheetId="19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CelkemDPHVypocet" localSheetId="6">'E1'!$H$43</definedName>
    <definedName name="CelkemDPHVypocet" localSheetId="2">Stavba!$H$40</definedName>
    <definedName name="CenaCelkem" localSheetId="0">[1]Stavba!$G$29</definedName>
    <definedName name="CenaCelkem">Stavba!$G$29</definedName>
    <definedName name="CenaCelkemBezDPH">Stavba!$G$28</definedName>
    <definedName name="CenaCelkemVypocet" localSheetId="6">'E1'!$I$43</definedName>
    <definedName name="CenaCelkemVypocet" localSheetId="2">Stavba!$I$40</definedName>
    <definedName name="cisloobjektu">Stavba!$C$3</definedName>
    <definedName name="CisloRozpoctu">'[2]Krycí list'!$C$2</definedName>
    <definedName name="CisloStavby" localSheetId="6">'E1'!$D$2</definedName>
    <definedName name="CisloStavby" localSheetId="2">Stavba!$C$2</definedName>
    <definedName name="cislostavby">'[2]Krycí list'!$A$7</definedName>
    <definedName name="CisloStavebnihoRozpoctu">Stavba!$D$4</definedName>
    <definedName name="dadresa">Stavba!$D$12:$G$12</definedName>
    <definedName name="DIČ" localSheetId="6">'E1'!$I$12</definedName>
    <definedName name="DIČ" localSheetId="2">Stavba!$I$12</definedName>
    <definedName name="dmisto">Stavba!$D$13:$G$13</definedName>
    <definedName name="DPHSni" localSheetId="0">[1]Stavba!$G$24</definedName>
    <definedName name="DPHSni" localSheetId="11">[3]Stavba!$G$24</definedName>
    <definedName name="DPHSni" localSheetId="10">[4]Stavba!$G$24</definedName>
    <definedName name="DPHSni" localSheetId="9">[5]Stavba!$G$24</definedName>
    <definedName name="DPHSni">Stavba!$G$24</definedName>
    <definedName name="DPHZakl" localSheetId="0">[1]Stavba!$G$26</definedName>
    <definedName name="DPHZakl" localSheetId="11">[3]Stavba!$G$26</definedName>
    <definedName name="DPHZakl" localSheetId="10">[4]Stavba!$G$26</definedName>
    <definedName name="DPHZakl" localSheetId="9">[5]Stavba!$G$26</definedName>
    <definedName name="DPHZakl">Stavba!$G$26</definedName>
    <definedName name="dpsc" localSheetId="6">'E1'!$D$13</definedName>
    <definedName name="dpsc" localSheetId="2">Stavba!$C$13</definedName>
    <definedName name="IČO" localSheetId="6">'E1'!$I$11</definedName>
    <definedName name="IČO" localSheetId="2">Stavba!$I$11</definedName>
    <definedName name="Mena" localSheetId="0">[1]Stavba!$J$29</definedName>
    <definedName name="Mena" localSheetId="11">[3]Stavba!$J$29</definedName>
    <definedName name="Mena" localSheetId="10">[4]Stavba!$J$29</definedName>
    <definedName name="Mena" localSheetId="9">[5]Stavba!$J$29</definedName>
    <definedName name="Mena">Stavba!$J$29</definedName>
    <definedName name="MistoStavby">Stavba!$D$4</definedName>
    <definedName name="nazevobjektu">Stavba!$D$3</definedName>
    <definedName name="NazevRozpoctu">'[2]Krycí list'!$D$2</definedName>
    <definedName name="NazevStavby" localSheetId="6">'E1'!$E$2</definedName>
    <definedName name="NazevStavby" localSheetId="2">Stavba!$D$2</definedName>
    <definedName name="nazevstavby">'[2]Krycí list'!$C$7</definedName>
    <definedName name="NazevStavebnihoRozpoctu">Stavba!$E$4</definedName>
    <definedName name="_xlnm.Print_Titles" localSheetId="7">'E2'!$1:$7</definedName>
    <definedName name="_xlnm.Print_Titles" localSheetId="8">'E3'!$1:$7</definedName>
    <definedName name="_xlnm.Print_Titles" localSheetId="5">ZTI2!$1:$7</definedName>
    <definedName name="oadresa">Stavba!$D$6</definedName>
    <definedName name="Objednatel" localSheetId="6">'E1'!$D$5</definedName>
    <definedName name="Objednatel" localSheetId="2">Stavba!$D$5</definedName>
    <definedName name="Objekt" localSheetId="6">'E1'!$B$38</definedName>
    <definedName name="Objekt" localSheetId="2">Stavba!$B$38</definedName>
    <definedName name="_xlnm.Print_Area" localSheetId="6">'E1'!$A$1:$J$54</definedName>
    <definedName name="_xlnm.Print_Area" localSheetId="7">'E2'!$A$1:$W$110</definedName>
    <definedName name="_xlnm.Print_Area" localSheetId="8">'E3'!$A$1:$W$22</definedName>
    <definedName name="_xlnm.Print_Area" localSheetId="4">'Rozpočet Pol'!$A$1:$U$342</definedName>
    <definedName name="_xlnm.Print_Area" localSheetId="11">SLB!$A$1:$U$198</definedName>
    <definedName name="_xlnm.Print_Area" localSheetId="2">Stavba!$A$1:$J$72</definedName>
    <definedName name="_xlnm.Print_Area" localSheetId="10">VYT!$A$1:$U$103</definedName>
    <definedName name="_xlnm.Print_Area" localSheetId="9">VZT!$A$1:$U$47</definedName>
    <definedName name="_xlnm.Print_Area" localSheetId="5">ZTI2!$A$1:$W$100</definedName>
    <definedName name="odic" localSheetId="6">'E1'!$I$6</definedName>
    <definedName name="odic" localSheetId="2">Stavba!$I$6</definedName>
    <definedName name="oico" localSheetId="6">'E1'!$I$5</definedName>
    <definedName name="oico" localSheetId="2">Stavba!$I$5</definedName>
    <definedName name="omisto" localSheetId="6">'E1'!$E$7</definedName>
    <definedName name="omisto" localSheetId="2">Stavba!$D$7</definedName>
    <definedName name="onazev" localSheetId="6">'E1'!$D$6</definedName>
    <definedName name="onazev" localSheetId="2">Stavba!$D$6</definedName>
    <definedName name="opsc" localSheetId="6">'E1'!$D$7</definedName>
    <definedName name="opsc" localSheetId="2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 localSheetId="0">#REF!</definedName>
    <definedName name="PocetMJ" localSheetId="10">#REF!</definedName>
    <definedName name="PocetMJ" localSheetId="9">#REF!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6">'E1'!$E$23</definedName>
    <definedName name="SazbaDPH1" localSheetId="2">Stavba!$E$23</definedName>
    <definedName name="SazbaDPH1">'[2]Krycí list'!$C$30</definedName>
    <definedName name="SazbaDPH2" localSheetId="6">'E1'!$E$25</definedName>
    <definedName name="SazbaDPH2" localSheetId="2">Stavba!$E$25</definedName>
    <definedName name="SazbaDPH2">'[2]Krycí list'!$C$32</definedName>
    <definedName name="SloupecCC" localSheetId="0">#REF!</definedName>
    <definedName name="SloupecCC" localSheetId="10">#REF!</definedName>
    <definedName name="SloupecCC" localSheetId="9">#REF!</definedName>
    <definedName name="SloupecCC">#REF!</definedName>
    <definedName name="SloupecCisloPol" localSheetId="0">#REF!</definedName>
    <definedName name="SloupecCisloPol" localSheetId="10">#REF!</definedName>
    <definedName name="SloupecCisloPol" localSheetId="9">#REF!</definedName>
    <definedName name="SloupecCisloPol">#REF!</definedName>
    <definedName name="SloupecJC" localSheetId="0">#REF!</definedName>
    <definedName name="SloupecJC" localSheetId="10">#REF!</definedName>
    <definedName name="SloupecJC" localSheetId="9">#REF!</definedName>
    <definedName name="SloupecJC">#REF!</definedName>
    <definedName name="SloupecMJ" localSheetId="0">#REF!</definedName>
    <definedName name="SloupecMJ" localSheetId="10">#REF!</definedName>
    <definedName name="SloupecMJ" localSheetId="9">#REF!</definedName>
    <definedName name="SloupecMJ">#REF!</definedName>
    <definedName name="SloupecMnozstvi" localSheetId="0">#REF!</definedName>
    <definedName name="SloupecMnozstvi" localSheetId="10">#REF!</definedName>
    <definedName name="SloupecMnozstvi" localSheetId="9">#REF!</definedName>
    <definedName name="SloupecMnozstvi">#REF!</definedName>
    <definedName name="SloupecNazPol" localSheetId="0">#REF!</definedName>
    <definedName name="SloupecNazPol" localSheetId="10">#REF!</definedName>
    <definedName name="SloupecNazPol" localSheetId="9">#REF!</definedName>
    <definedName name="SloupecNazPol">#REF!</definedName>
    <definedName name="SloupecPC" localSheetId="0">#REF!</definedName>
    <definedName name="SloupecPC" localSheetId="10">#REF!</definedName>
    <definedName name="SloupecPC" localSheetId="9">#REF!</definedName>
    <definedName name="SloupecPC">#REF!</definedName>
    <definedName name="Vypracoval">Stavba!$D$14</definedName>
    <definedName name="Z_B7E7C763_C459_487D_8ABA_5CFDDFBD5A84_.wvu.Cols" localSheetId="6" hidden="1">'E1'!$A:$A</definedName>
    <definedName name="Z_B7E7C763_C459_487D_8ABA_5CFDDFBD5A84_.wvu.Cols" localSheetId="2" hidden="1">Stavba!$A:$A</definedName>
    <definedName name="Z_B7E7C763_C459_487D_8ABA_5CFDDFBD5A84_.wvu.PrintArea" localSheetId="6" hidden="1">'E1'!$B$1:$J$36</definedName>
    <definedName name="Z_B7E7C763_C459_487D_8ABA_5CFDDFBD5A84_.wvu.PrintArea" localSheetId="2" hidden="1">Stavba!$B$1:$J$36</definedName>
    <definedName name="ZakladDPHSni" localSheetId="0">[1]Stavba!$G$23</definedName>
    <definedName name="ZakladDPHSni" localSheetId="11">[3]Stavba!$G$23</definedName>
    <definedName name="ZakladDPHSni" localSheetId="10">[4]Stavba!$G$23</definedName>
    <definedName name="ZakladDPHSni" localSheetId="9">[5]Stavba!$G$23</definedName>
    <definedName name="ZakladDPHSni">Stavba!$G$23</definedName>
    <definedName name="ZakladDPHSniVypocet" localSheetId="6">'E1'!$F$43</definedName>
    <definedName name="ZakladDPHSniVypocet" localSheetId="2">Stavba!$F$40</definedName>
    <definedName name="ZakladDPHZakl" localSheetId="0">[1]Stavba!$G$25</definedName>
    <definedName name="ZakladDPHZakl" localSheetId="11">[3]Stavba!$G$25</definedName>
    <definedName name="ZakladDPHZakl" localSheetId="10">[4]Stavba!$G$25</definedName>
    <definedName name="ZakladDPHZakl" localSheetId="9">[5]Stavba!$G$25</definedName>
    <definedName name="ZakladDPHZakl">Stavba!$G$25</definedName>
    <definedName name="ZakladDPHZaklVypocet" localSheetId="6">'E1'!$G$43</definedName>
    <definedName name="ZakladDPHZaklVypocet" localSheetId="2">Stavba!$G$40</definedName>
    <definedName name="Zaokrouhleni" localSheetId="11">[3]Stavba!$G$27</definedName>
    <definedName name="Zaokrouhleni" localSheetId="10">[4]Stavba!$G$27</definedName>
    <definedName name="Zaokrouhleni" localSheetId="9">[5]Stavba!$G$27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23" i="1" l="1"/>
  <c r="I70" i="1"/>
  <c r="I20" i="1" l="1"/>
  <c r="I71" i="1"/>
  <c r="I69" i="1"/>
  <c r="I68" i="1"/>
  <c r="I67" i="1"/>
  <c r="I65" i="1"/>
  <c r="G9" i="19" l="1"/>
  <c r="I9" i="19"/>
  <c r="K9" i="19"/>
  <c r="M9" i="19"/>
  <c r="O9" i="19"/>
  <c r="Q9" i="19"/>
  <c r="U9" i="19"/>
  <c r="G10" i="19"/>
  <c r="I10" i="19"/>
  <c r="K10" i="19"/>
  <c r="O10" i="19"/>
  <c r="Q10" i="19"/>
  <c r="U10" i="19"/>
  <c r="G11" i="19"/>
  <c r="M11" i="19" s="1"/>
  <c r="I11" i="19"/>
  <c r="K11" i="19"/>
  <c r="O11" i="19"/>
  <c r="Q11" i="19"/>
  <c r="U11" i="19"/>
  <c r="G12" i="19"/>
  <c r="M12" i="19" s="1"/>
  <c r="I12" i="19"/>
  <c r="K12" i="19"/>
  <c r="O12" i="19"/>
  <c r="Q12" i="19"/>
  <c r="U12" i="19"/>
  <c r="G13" i="19"/>
  <c r="M13" i="19" s="1"/>
  <c r="I13" i="19"/>
  <c r="K13" i="19"/>
  <c r="O13" i="19"/>
  <c r="Q13" i="19"/>
  <c r="U13" i="19"/>
  <c r="G14" i="19"/>
  <c r="M14" i="19" s="1"/>
  <c r="I14" i="19"/>
  <c r="K14" i="19"/>
  <c r="O14" i="19"/>
  <c r="Q14" i="19"/>
  <c r="U14" i="19"/>
  <c r="G15" i="19"/>
  <c r="I15" i="19"/>
  <c r="K15" i="19"/>
  <c r="M15" i="19"/>
  <c r="O15" i="19"/>
  <c r="Q15" i="19"/>
  <c r="U15" i="19"/>
  <c r="G16" i="19"/>
  <c r="M16" i="19" s="1"/>
  <c r="I16" i="19"/>
  <c r="K16" i="19"/>
  <c r="O16" i="19"/>
  <c r="Q16" i="19"/>
  <c r="U16" i="19"/>
  <c r="G17" i="19"/>
  <c r="I17" i="19"/>
  <c r="K17" i="19"/>
  <c r="M17" i="19"/>
  <c r="O17" i="19"/>
  <c r="Q17" i="19"/>
  <c r="U17" i="19"/>
  <c r="G18" i="19"/>
  <c r="M18" i="19" s="1"/>
  <c r="I18" i="19"/>
  <c r="K18" i="19"/>
  <c r="O18" i="19"/>
  <c r="Q18" i="19"/>
  <c r="U18" i="19"/>
  <c r="G19" i="19"/>
  <c r="M19" i="19" s="1"/>
  <c r="I19" i="19"/>
  <c r="K19" i="19"/>
  <c r="O19" i="19"/>
  <c r="Q19" i="19"/>
  <c r="U19" i="19"/>
  <c r="G20" i="19"/>
  <c r="M20" i="19" s="1"/>
  <c r="I20" i="19"/>
  <c r="K20" i="19"/>
  <c r="O20" i="19"/>
  <c r="Q20" i="19"/>
  <c r="U20" i="19"/>
  <c r="G21" i="19"/>
  <c r="M21" i="19" s="1"/>
  <c r="I21" i="19"/>
  <c r="K21" i="19"/>
  <c r="O21" i="19"/>
  <c r="Q21" i="19"/>
  <c r="U21" i="19"/>
  <c r="G22" i="19"/>
  <c r="M22" i="19" s="1"/>
  <c r="I22" i="19"/>
  <c r="K22" i="19"/>
  <c r="O22" i="19"/>
  <c r="Q22" i="19"/>
  <c r="U22" i="19"/>
  <c r="G23" i="19"/>
  <c r="M23" i="19" s="1"/>
  <c r="I23" i="19"/>
  <c r="K23" i="19"/>
  <c r="O23" i="19"/>
  <c r="Q23" i="19"/>
  <c r="U23" i="19"/>
  <c r="G24" i="19"/>
  <c r="M24" i="19" s="1"/>
  <c r="I24" i="19"/>
  <c r="K24" i="19"/>
  <c r="O24" i="19"/>
  <c r="Q24" i="19"/>
  <c r="U24" i="19"/>
  <c r="G25" i="19"/>
  <c r="I25" i="19"/>
  <c r="K25" i="19"/>
  <c r="M25" i="19"/>
  <c r="O25" i="19"/>
  <c r="Q25" i="19"/>
  <c r="U25" i="19"/>
  <c r="G26" i="19"/>
  <c r="M26" i="19" s="1"/>
  <c r="I26" i="19"/>
  <c r="K26" i="19"/>
  <c r="O26" i="19"/>
  <c r="Q26" i="19"/>
  <c r="U26" i="19"/>
  <c r="G27" i="19"/>
  <c r="M27" i="19" s="1"/>
  <c r="I27" i="19"/>
  <c r="K27" i="19"/>
  <c r="O27" i="19"/>
  <c r="Q27" i="19"/>
  <c r="U27" i="19"/>
  <c r="G28" i="19"/>
  <c r="M28" i="19" s="1"/>
  <c r="I28" i="19"/>
  <c r="K28" i="19"/>
  <c r="O28" i="19"/>
  <c r="Q28" i="19"/>
  <c r="U28" i="19"/>
  <c r="G29" i="19"/>
  <c r="M29" i="19" s="1"/>
  <c r="I29" i="19"/>
  <c r="K29" i="19"/>
  <c r="O29" i="19"/>
  <c r="Q29" i="19"/>
  <c r="U29" i="19"/>
  <c r="G30" i="19"/>
  <c r="M30" i="19" s="1"/>
  <c r="I30" i="19"/>
  <c r="K30" i="19"/>
  <c r="O30" i="19"/>
  <c r="Q30" i="19"/>
  <c r="U30" i="19"/>
  <c r="G31" i="19"/>
  <c r="I31" i="19"/>
  <c r="K31" i="19"/>
  <c r="M31" i="19"/>
  <c r="O31" i="19"/>
  <c r="Q31" i="19"/>
  <c r="U31" i="19"/>
  <c r="G32" i="19"/>
  <c r="M32" i="19" s="1"/>
  <c r="I32" i="19"/>
  <c r="K32" i="19"/>
  <c r="O32" i="19"/>
  <c r="Q32" i="19"/>
  <c r="U32" i="19"/>
  <c r="G33" i="19"/>
  <c r="I33" i="19"/>
  <c r="K33" i="19"/>
  <c r="M33" i="19"/>
  <c r="O33" i="19"/>
  <c r="Q33" i="19"/>
  <c r="U33" i="19"/>
  <c r="G34" i="19"/>
  <c r="M34" i="19" s="1"/>
  <c r="I34" i="19"/>
  <c r="K34" i="19"/>
  <c r="O34" i="19"/>
  <c r="Q34" i="19"/>
  <c r="U34" i="19"/>
  <c r="G35" i="19"/>
  <c r="I35" i="19"/>
  <c r="K35" i="19"/>
  <c r="M35" i="19"/>
  <c r="O35" i="19"/>
  <c r="Q35" i="19"/>
  <c r="U35" i="19"/>
  <c r="G36" i="19"/>
  <c r="M36" i="19" s="1"/>
  <c r="I36" i="19"/>
  <c r="K36" i="19"/>
  <c r="O36" i="19"/>
  <c r="Q36" i="19"/>
  <c r="U36" i="19"/>
  <c r="G37" i="19"/>
  <c r="M37" i="19" s="1"/>
  <c r="I37" i="19"/>
  <c r="K37" i="19"/>
  <c r="O37" i="19"/>
  <c r="Q37" i="19"/>
  <c r="U37" i="19"/>
  <c r="G38" i="19"/>
  <c r="M38" i="19" s="1"/>
  <c r="I38" i="19"/>
  <c r="K38" i="19"/>
  <c r="O38" i="19"/>
  <c r="Q38" i="19"/>
  <c r="U38" i="19"/>
  <c r="G39" i="19"/>
  <c r="I39" i="19"/>
  <c r="K39" i="19"/>
  <c r="M39" i="19"/>
  <c r="O39" i="19"/>
  <c r="Q39" i="19"/>
  <c r="U39" i="19"/>
  <c r="G40" i="19"/>
  <c r="M40" i="19" s="1"/>
  <c r="I40" i="19"/>
  <c r="K40" i="19"/>
  <c r="O40" i="19"/>
  <c r="Q40" i="19"/>
  <c r="U40" i="19"/>
  <c r="G42" i="19"/>
  <c r="M42" i="19" s="1"/>
  <c r="I42" i="19"/>
  <c r="K42" i="19"/>
  <c r="O42" i="19"/>
  <c r="Q42" i="19"/>
  <c r="U42" i="19"/>
  <c r="G43" i="19"/>
  <c r="M43" i="19" s="1"/>
  <c r="I43" i="19"/>
  <c r="K43" i="19"/>
  <c r="O43" i="19"/>
  <c r="Q43" i="19"/>
  <c r="U43" i="19"/>
  <c r="G44" i="19"/>
  <c r="M44" i="19" s="1"/>
  <c r="I44" i="19"/>
  <c r="K44" i="19"/>
  <c r="O44" i="19"/>
  <c r="Q44" i="19"/>
  <c r="U44" i="19"/>
  <c r="G45" i="19"/>
  <c r="M45" i="19" s="1"/>
  <c r="I45" i="19"/>
  <c r="K45" i="19"/>
  <c r="O45" i="19"/>
  <c r="Q45" i="19"/>
  <c r="U45" i="19"/>
  <c r="G46" i="19"/>
  <c r="M46" i="19" s="1"/>
  <c r="I46" i="19"/>
  <c r="K46" i="19"/>
  <c r="O46" i="19"/>
  <c r="Q46" i="19"/>
  <c r="U46" i="19"/>
  <c r="G47" i="19"/>
  <c r="I47" i="19"/>
  <c r="K47" i="19"/>
  <c r="M47" i="19"/>
  <c r="O47" i="19"/>
  <c r="Q47" i="19"/>
  <c r="U47" i="19"/>
  <c r="G48" i="19"/>
  <c r="M48" i="19" s="1"/>
  <c r="I48" i="19"/>
  <c r="K48" i="19"/>
  <c r="O48" i="19"/>
  <c r="Q48" i="19"/>
  <c r="U48" i="19"/>
  <c r="G49" i="19"/>
  <c r="I49" i="19"/>
  <c r="K49" i="19"/>
  <c r="M49" i="19"/>
  <c r="O49" i="19"/>
  <c r="Q49" i="19"/>
  <c r="U49" i="19"/>
  <c r="G50" i="19"/>
  <c r="M50" i="19" s="1"/>
  <c r="I50" i="19"/>
  <c r="K50" i="19"/>
  <c r="O50" i="19"/>
  <c r="Q50" i="19"/>
  <c r="U50" i="19"/>
  <c r="G51" i="19"/>
  <c r="M51" i="19" s="1"/>
  <c r="I51" i="19"/>
  <c r="K51" i="19"/>
  <c r="O51" i="19"/>
  <c r="Q51" i="19"/>
  <c r="U51" i="19"/>
  <c r="G52" i="19"/>
  <c r="M52" i="19" s="1"/>
  <c r="I52" i="19"/>
  <c r="K52" i="19"/>
  <c r="O52" i="19"/>
  <c r="Q52" i="19"/>
  <c r="U52" i="19"/>
  <c r="G53" i="19"/>
  <c r="M53" i="19" s="1"/>
  <c r="I53" i="19"/>
  <c r="K53" i="19"/>
  <c r="O53" i="19"/>
  <c r="Q53" i="19"/>
  <c r="U53" i="19"/>
  <c r="G54" i="19"/>
  <c r="M54" i="19" s="1"/>
  <c r="I54" i="19"/>
  <c r="K54" i="19"/>
  <c r="O54" i="19"/>
  <c r="Q54" i="19"/>
  <c r="U54" i="19"/>
  <c r="G55" i="19"/>
  <c r="I55" i="19"/>
  <c r="K55" i="19"/>
  <c r="M55" i="19"/>
  <c r="O55" i="19"/>
  <c r="Q55" i="19"/>
  <c r="U55" i="19"/>
  <c r="G56" i="19"/>
  <c r="M56" i="19" s="1"/>
  <c r="I56" i="19"/>
  <c r="K56" i="19"/>
  <c r="O56" i="19"/>
  <c r="Q56" i="19"/>
  <c r="U56" i="19"/>
  <c r="G57" i="19"/>
  <c r="I57" i="19"/>
  <c r="K57" i="19"/>
  <c r="M57" i="19"/>
  <c r="O57" i="19"/>
  <c r="Q57" i="19"/>
  <c r="U57" i="19"/>
  <c r="G59" i="19"/>
  <c r="I59" i="19"/>
  <c r="K59" i="19"/>
  <c r="M59" i="19"/>
  <c r="O59" i="19"/>
  <c r="Q59" i="19"/>
  <c r="U59" i="19"/>
  <c r="G60" i="19"/>
  <c r="M60" i="19" s="1"/>
  <c r="I60" i="19"/>
  <c r="K60" i="19"/>
  <c r="O60" i="19"/>
  <c r="Q60" i="19"/>
  <c r="U60" i="19"/>
  <c r="G61" i="19"/>
  <c r="M61" i="19" s="1"/>
  <c r="I61" i="19"/>
  <c r="K61" i="19"/>
  <c r="O61" i="19"/>
  <c r="Q61" i="19"/>
  <c r="U61" i="19"/>
  <c r="G62" i="19"/>
  <c r="M62" i="19" s="1"/>
  <c r="I62" i="19"/>
  <c r="K62" i="19"/>
  <c r="O62" i="19"/>
  <c r="Q62" i="19"/>
  <c r="U62" i="19"/>
  <c r="G63" i="19"/>
  <c r="I63" i="19"/>
  <c r="K63" i="19"/>
  <c r="M63" i="19"/>
  <c r="O63" i="19"/>
  <c r="Q63" i="19"/>
  <c r="U63" i="19"/>
  <c r="G64" i="19"/>
  <c r="M64" i="19" s="1"/>
  <c r="I64" i="19"/>
  <c r="K64" i="19"/>
  <c r="O64" i="19"/>
  <c r="Q64" i="19"/>
  <c r="U64" i="19"/>
  <c r="G65" i="19"/>
  <c r="I65" i="19"/>
  <c r="K65" i="19"/>
  <c r="M65" i="19"/>
  <c r="O65" i="19"/>
  <c r="Q65" i="19"/>
  <c r="U65" i="19"/>
  <c r="G66" i="19"/>
  <c r="M66" i="19" s="1"/>
  <c r="I66" i="19"/>
  <c r="K66" i="19"/>
  <c r="O66" i="19"/>
  <c r="Q66" i="19"/>
  <c r="U66" i="19"/>
  <c r="G67" i="19"/>
  <c r="I67" i="19"/>
  <c r="K67" i="19"/>
  <c r="M67" i="19"/>
  <c r="O67" i="19"/>
  <c r="Q67" i="19"/>
  <c r="U67" i="19"/>
  <c r="G68" i="19"/>
  <c r="M68" i="19" s="1"/>
  <c r="I68" i="19"/>
  <c r="K68" i="19"/>
  <c r="O68" i="19"/>
  <c r="Q68" i="19"/>
  <c r="U68" i="19"/>
  <c r="G69" i="19"/>
  <c r="M69" i="19" s="1"/>
  <c r="I69" i="19"/>
  <c r="K69" i="19"/>
  <c r="O69" i="19"/>
  <c r="Q69" i="19"/>
  <c r="U69" i="19"/>
  <c r="G70" i="19"/>
  <c r="M70" i="19" s="1"/>
  <c r="I70" i="19"/>
  <c r="K70" i="19"/>
  <c r="O70" i="19"/>
  <c r="Q70" i="19"/>
  <c r="U70" i="19"/>
  <c r="G71" i="19"/>
  <c r="M71" i="19" s="1"/>
  <c r="I71" i="19"/>
  <c r="K71" i="19"/>
  <c r="O71" i="19"/>
  <c r="Q71" i="19"/>
  <c r="U71" i="19"/>
  <c r="G72" i="19"/>
  <c r="M72" i="19" s="1"/>
  <c r="I72" i="19"/>
  <c r="K72" i="19"/>
  <c r="O72" i="19"/>
  <c r="Q72" i="19"/>
  <c r="U72" i="19"/>
  <c r="G73" i="19"/>
  <c r="I73" i="19"/>
  <c r="K73" i="19"/>
  <c r="M73" i="19"/>
  <c r="O73" i="19"/>
  <c r="Q73" i="19"/>
  <c r="U73" i="19"/>
  <c r="G74" i="19"/>
  <c r="M74" i="19" s="1"/>
  <c r="I74" i="19"/>
  <c r="K74" i="19"/>
  <c r="O74" i="19"/>
  <c r="Q74" i="19"/>
  <c r="U74" i="19"/>
  <c r="G75" i="19"/>
  <c r="I75" i="19"/>
  <c r="K75" i="19"/>
  <c r="M75" i="19"/>
  <c r="O75" i="19"/>
  <c r="Q75" i="19"/>
  <c r="U75" i="19"/>
  <c r="G76" i="19"/>
  <c r="M76" i="19" s="1"/>
  <c r="I76" i="19"/>
  <c r="K76" i="19"/>
  <c r="O76" i="19"/>
  <c r="Q76" i="19"/>
  <c r="U76" i="19"/>
  <c r="G77" i="19"/>
  <c r="M77" i="19" s="1"/>
  <c r="I77" i="19"/>
  <c r="K77" i="19"/>
  <c r="O77" i="19"/>
  <c r="Q77" i="19"/>
  <c r="U77" i="19"/>
  <c r="O78" i="19"/>
  <c r="G79" i="19"/>
  <c r="G78" i="19" s="1"/>
  <c r="I79" i="19"/>
  <c r="I78" i="19" s="1"/>
  <c r="K79" i="19"/>
  <c r="K78" i="19" s="1"/>
  <c r="M79" i="19"/>
  <c r="M78" i="19" s="1"/>
  <c r="O79" i="19"/>
  <c r="Q79" i="19"/>
  <c r="Q78" i="19" s="1"/>
  <c r="U79" i="19"/>
  <c r="U78" i="19" s="1"/>
  <c r="G81" i="19"/>
  <c r="I81" i="19"/>
  <c r="K81" i="19"/>
  <c r="M81" i="19"/>
  <c r="O81" i="19"/>
  <c r="Q81" i="19"/>
  <c r="U81" i="19"/>
  <c r="G82" i="19"/>
  <c r="I82" i="19"/>
  <c r="K82" i="19"/>
  <c r="O82" i="19"/>
  <c r="Q82" i="19"/>
  <c r="U82" i="19"/>
  <c r="G83" i="19"/>
  <c r="I83" i="19"/>
  <c r="K83" i="19"/>
  <c r="M83" i="19"/>
  <c r="O83" i="19"/>
  <c r="Q83" i="19"/>
  <c r="U83" i="19"/>
  <c r="G84" i="19"/>
  <c r="M84" i="19" s="1"/>
  <c r="I84" i="19"/>
  <c r="K84" i="19"/>
  <c r="O84" i="19"/>
  <c r="Q84" i="19"/>
  <c r="U84" i="19"/>
  <c r="G85" i="19"/>
  <c r="M85" i="19" s="1"/>
  <c r="I85" i="19"/>
  <c r="K85" i="19"/>
  <c r="O85" i="19"/>
  <c r="Q85" i="19"/>
  <c r="U85" i="19"/>
  <c r="G86" i="19"/>
  <c r="M86" i="19" s="1"/>
  <c r="I86" i="19"/>
  <c r="K86" i="19"/>
  <c r="O86" i="19"/>
  <c r="Q86" i="19"/>
  <c r="U86" i="19"/>
  <c r="G87" i="19"/>
  <c r="M87" i="19" s="1"/>
  <c r="I87" i="19"/>
  <c r="K87" i="19"/>
  <c r="O87" i="19"/>
  <c r="Q87" i="19"/>
  <c r="U87" i="19"/>
  <c r="G88" i="19"/>
  <c r="M88" i="19" s="1"/>
  <c r="I88" i="19"/>
  <c r="K88" i="19"/>
  <c r="O88" i="19"/>
  <c r="Q88" i="19"/>
  <c r="U88" i="19"/>
  <c r="G90" i="19"/>
  <c r="M90" i="19" s="1"/>
  <c r="I90" i="19"/>
  <c r="K90" i="19"/>
  <c r="O90" i="19"/>
  <c r="O89" i="19" s="1"/>
  <c r="Q90" i="19"/>
  <c r="U90" i="19"/>
  <c r="G91" i="19"/>
  <c r="M91" i="19" s="1"/>
  <c r="I91" i="19"/>
  <c r="I89" i="19" s="1"/>
  <c r="K91" i="19"/>
  <c r="O91" i="19"/>
  <c r="Q91" i="19"/>
  <c r="Q89" i="19" s="1"/>
  <c r="U91" i="19"/>
  <c r="G92" i="19"/>
  <c r="M92" i="19" s="1"/>
  <c r="I92" i="19"/>
  <c r="K92" i="19"/>
  <c r="O92" i="19"/>
  <c r="Q92" i="19"/>
  <c r="U92" i="19"/>
  <c r="G93" i="19"/>
  <c r="M93" i="19" s="1"/>
  <c r="I93" i="19"/>
  <c r="K93" i="19"/>
  <c r="O93" i="19"/>
  <c r="Q93" i="19"/>
  <c r="U93" i="19"/>
  <c r="G94" i="19"/>
  <c r="M94" i="19" s="1"/>
  <c r="I94" i="19"/>
  <c r="K94" i="19"/>
  <c r="O94" i="19"/>
  <c r="Q94" i="19"/>
  <c r="U94" i="19"/>
  <c r="G95" i="19"/>
  <c r="I95" i="19"/>
  <c r="K95" i="19"/>
  <c r="M95" i="19"/>
  <c r="O95" i="19"/>
  <c r="Q95" i="19"/>
  <c r="U95" i="19"/>
  <c r="G97" i="19"/>
  <c r="M97" i="19" s="1"/>
  <c r="I97" i="19"/>
  <c r="K97" i="19"/>
  <c r="O97" i="19"/>
  <c r="Q97" i="19"/>
  <c r="U97" i="19"/>
  <c r="G98" i="19"/>
  <c r="I98" i="19"/>
  <c r="K98" i="19"/>
  <c r="O98" i="19"/>
  <c r="Q98" i="19"/>
  <c r="U98" i="19"/>
  <c r="G99" i="19"/>
  <c r="I99" i="19"/>
  <c r="K99" i="19"/>
  <c r="M99" i="19"/>
  <c r="O99" i="19"/>
  <c r="Q99" i="19"/>
  <c r="U99" i="19"/>
  <c r="G100" i="19"/>
  <c r="M100" i="19" s="1"/>
  <c r="I100" i="19"/>
  <c r="K100" i="19"/>
  <c r="O100" i="19"/>
  <c r="Q100" i="19"/>
  <c r="U100" i="19"/>
  <c r="G101" i="19"/>
  <c r="I101" i="19"/>
  <c r="K101" i="19"/>
  <c r="M101" i="19"/>
  <c r="O101" i="19"/>
  <c r="Q101" i="19"/>
  <c r="U101" i="19"/>
  <c r="G102" i="19"/>
  <c r="M102" i="19" s="1"/>
  <c r="I102" i="19"/>
  <c r="K102" i="19"/>
  <c r="O102" i="19"/>
  <c r="Q102" i="19"/>
  <c r="U102" i="19"/>
  <c r="G103" i="19"/>
  <c r="M103" i="19" s="1"/>
  <c r="I103" i="19"/>
  <c r="K103" i="19"/>
  <c r="O103" i="19"/>
  <c r="Q103" i="19"/>
  <c r="U103" i="19"/>
  <c r="G105" i="19"/>
  <c r="I105" i="19"/>
  <c r="K105" i="19"/>
  <c r="M105" i="19"/>
  <c r="O105" i="19"/>
  <c r="Q105" i="19"/>
  <c r="U105" i="19"/>
  <c r="G106" i="19"/>
  <c r="I106" i="19"/>
  <c r="K106" i="19"/>
  <c r="O106" i="19"/>
  <c r="Q106" i="19"/>
  <c r="U106" i="19"/>
  <c r="G107" i="19"/>
  <c r="M107" i="19" s="1"/>
  <c r="I107" i="19"/>
  <c r="K107" i="19"/>
  <c r="O107" i="19"/>
  <c r="Q107" i="19"/>
  <c r="U107" i="19"/>
  <c r="G108" i="19"/>
  <c r="M108" i="19" s="1"/>
  <c r="I108" i="19"/>
  <c r="K108" i="19"/>
  <c r="O108" i="19"/>
  <c r="Q108" i="19"/>
  <c r="U108" i="19"/>
  <c r="G109" i="19"/>
  <c r="I109" i="19"/>
  <c r="K109" i="19"/>
  <c r="M109" i="19"/>
  <c r="O109" i="19"/>
  <c r="Q109" i="19"/>
  <c r="U109" i="19"/>
  <c r="G110" i="19"/>
  <c r="M110" i="19" s="1"/>
  <c r="I110" i="19"/>
  <c r="K110" i="19"/>
  <c r="O110" i="19"/>
  <c r="Q110" i="19"/>
  <c r="U110" i="19"/>
  <c r="G111" i="19"/>
  <c r="I111" i="19"/>
  <c r="K111" i="19"/>
  <c r="M111" i="19"/>
  <c r="O111" i="19"/>
  <c r="Q111" i="19"/>
  <c r="U111" i="19"/>
  <c r="G112" i="19"/>
  <c r="M112" i="19" s="1"/>
  <c r="I112" i="19"/>
  <c r="K112" i="19"/>
  <c r="O112" i="19"/>
  <c r="Q112" i="19"/>
  <c r="U112" i="19"/>
  <c r="G113" i="19"/>
  <c r="I113" i="19"/>
  <c r="K113" i="19"/>
  <c r="M113" i="19"/>
  <c r="O113" i="19"/>
  <c r="Q113" i="19"/>
  <c r="U113" i="19"/>
  <c r="G114" i="19"/>
  <c r="M114" i="19" s="1"/>
  <c r="I114" i="19"/>
  <c r="K114" i="19"/>
  <c r="O114" i="19"/>
  <c r="Q114" i="19"/>
  <c r="U114" i="19"/>
  <c r="G115" i="19"/>
  <c r="M115" i="19" s="1"/>
  <c r="I115" i="19"/>
  <c r="K115" i="19"/>
  <c r="O115" i="19"/>
  <c r="Q115" i="19"/>
  <c r="U115" i="19"/>
  <c r="G116" i="19"/>
  <c r="M116" i="19" s="1"/>
  <c r="I116" i="19"/>
  <c r="K116" i="19"/>
  <c r="O116" i="19"/>
  <c r="Q116" i="19"/>
  <c r="U116" i="19"/>
  <c r="G117" i="19"/>
  <c r="M117" i="19" s="1"/>
  <c r="I117" i="19"/>
  <c r="K117" i="19"/>
  <c r="O117" i="19"/>
  <c r="Q117" i="19"/>
  <c r="U117" i="19"/>
  <c r="G118" i="19"/>
  <c r="M118" i="19" s="1"/>
  <c r="I118" i="19"/>
  <c r="K118" i="19"/>
  <c r="O118" i="19"/>
  <c r="Q118" i="19"/>
  <c r="U118" i="19"/>
  <c r="G119" i="19"/>
  <c r="I119" i="19"/>
  <c r="K119" i="19"/>
  <c r="M119" i="19"/>
  <c r="O119" i="19"/>
  <c r="Q119" i="19"/>
  <c r="U119" i="19"/>
  <c r="G120" i="19"/>
  <c r="M120" i="19" s="1"/>
  <c r="I120" i="19"/>
  <c r="K120" i="19"/>
  <c r="O120" i="19"/>
  <c r="Q120" i="19"/>
  <c r="U120" i="19"/>
  <c r="G121" i="19"/>
  <c r="I121" i="19"/>
  <c r="K121" i="19"/>
  <c r="M121" i="19"/>
  <c r="O121" i="19"/>
  <c r="Q121" i="19"/>
  <c r="U121" i="19"/>
  <c r="G122" i="19"/>
  <c r="M122" i="19" s="1"/>
  <c r="I122" i="19"/>
  <c r="K122" i="19"/>
  <c r="O122" i="19"/>
  <c r="Q122" i="19"/>
  <c r="U122" i="19"/>
  <c r="G123" i="19"/>
  <c r="M123" i="19" s="1"/>
  <c r="I123" i="19"/>
  <c r="K123" i="19"/>
  <c r="O123" i="19"/>
  <c r="Q123" i="19"/>
  <c r="U123" i="19"/>
  <c r="G124" i="19"/>
  <c r="M124" i="19" s="1"/>
  <c r="I124" i="19"/>
  <c r="K124" i="19"/>
  <c r="O124" i="19"/>
  <c r="Q124" i="19"/>
  <c r="U124" i="19"/>
  <c r="G125" i="19"/>
  <c r="M125" i="19" s="1"/>
  <c r="I125" i="19"/>
  <c r="K125" i="19"/>
  <c r="O125" i="19"/>
  <c r="Q125" i="19"/>
  <c r="U125" i="19"/>
  <c r="G126" i="19"/>
  <c r="M126" i="19" s="1"/>
  <c r="I126" i="19"/>
  <c r="K126" i="19"/>
  <c r="O126" i="19"/>
  <c r="Q126" i="19"/>
  <c r="U126" i="19"/>
  <c r="G127" i="19"/>
  <c r="I127" i="19"/>
  <c r="K127" i="19"/>
  <c r="M127" i="19"/>
  <c r="O127" i="19"/>
  <c r="Q127" i="19"/>
  <c r="U127" i="19"/>
  <c r="G128" i="19"/>
  <c r="M128" i="19" s="1"/>
  <c r="I128" i="19"/>
  <c r="K128" i="19"/>
  <c r="O128" i="19"/>
  <c r="Q128" i="19"/>
  <c r="U128" i="19"/>
  <c r="G129" i="19"/>
  <c r="I129" i="19"/>
  <c r="K129" i="19"/>
  <c r="M129" i="19"/>
  <c r="O129" i="19"/>
  <c r="Q129" i="19"/>
  <c r="U129" i="19"/>
  <c r="G130" i="19"/>
  <c r="M130" i="19" s="1"/>
  <c r="I130" i="19"/>
  <c r="K130" i="19"/>
  <c r="O130" i="19"/>
  <c r="Q130" i="19"/>
  <c r="U130" i="19"/>
  <c r="G131" i="19"/>
  <c r="M131" i="19" s="1"/>
  <c r="I131" i="19"/>
  <c r="K131" i="19"/>
  <c r="O131" i="19"/>
  <c r="Q131" i="19"/>
  <c r="U131" i="19"/>
  <c r="G132" i="19"/>
  <c r="M132" i="19" s="1"/>
  <c r="I132" i="19"/>
  <c r="K132" i="19"/>
  <c r="O132" i="19"/>
  <c r="Q132" i="19"/>
  <c r="U132" i="19"/>
  <c r="G133" i="19"/>
  <c r="I133" i="19"/>
  <c r="K133" i="19"/>
  <c r="M133" i="19"/>
  <c r="O133" i="19"/>
  <c r="Q133" i="19"/>
  <c r="U133" i="19"/>
  <c r="G134" i="19"/>
  <c r="M134" i="19" s="1"/>
  <c r="I134" i="19"/>
  <c r="K134" i="19"/>
  <c r="O134" i="19"/>
  <c r="Q134" i="19"/>
  <c r="U134" i="19"/>
  <c r="G135" i="19"/>
  <c r="I135" i="19"/>
  <c r="K135" i="19"/>
  <c r="M135" i="19"/>
  <c r="O135" i="19"/>
  <c r="Q135" i="19"/>
  <c r="U135" i="19"/>
  <c r="G136" i="19"/>
  <c r="M136" i="19" s="1"/>
  <c r="I136" i="19"/>
  <c r="K136" i="19"/>
  <c r="O136" i="19"/>
  <c r="Q136" i="19"/>
  <c r="U136" i="19"/>
  <c r="G137" i="19"/>
  <c r="I137" i="19"/>
  <c r="K137" i="19"/>
  <c r="M137" i="19"/>
  <c r="O137" i="19"/>
  <c r="Q137" i="19"/>
  <c r="U137" i="19"/>
  <c r="G138" i="19"/>
  <c r="M138" i="19" s="1"/>
  <c r="I138" i="19"/>
  <c r="K138" i="19"/>
  <c r="O138" i="19"/>
  <c r="Q138" i="19"/>
  <c r="U138" i="19"/>
  <c r="G139" i="19"/>
  <c r="M139" i="19" s="1"/>
  <c r="I139" i="19"/>
  <c r="K139" i="19"/>
  <c r="O139" i="19"/>
  <c r="Q139" i="19"/>
  <c r="U139" i="19"/>
  <c r="G140" i="19"/>
  <c r="M140" i="19" s="1"/>
  <c r="I140" i="19"/>
  <c r="K140" i="19"/>
  <c r="O140" i="19"/>
  <c r="Q140" i="19"/>
  <c r="U140" i="19"/>
  <c r="G142" i="19"/>
  <c r="M142" i="19" s="1"/>
  <c r="I142" i="19"/>
  <c r="K142" i="19"/>
  <c r="O142" i="19"/>
  <c r="Q142" i="19"/>
  <c r="U142" i="19"/>
  <c r="G143" i="19"/>
  <c r="I143" i="19"/>
  <c r="K143" i="19"/>
  <c r="M143" i="19"/>
  <c r="O143" i="19"/>
  <c r="Q143" i="19"/>
  <c r="U143" i="19"/>
  <c r="G144" i="19"/>
  <c r="M144" i="19" s="1"/>
  <c r="I144" i="19"/>
  <c r="K144" i="19"/>
  <c r="O144" i="19"/>
  <c r="Q144" i="19"/>
  <c r="U144" i="19"/>
  <c r="G145" i="19"/>
  <c r="M145" i="19" s="1"/>
  <c r="I145" i="19"/>
  <c r="K145" i="19"/>
  <c r="O145" i="19"/>
  <c r="Q145" i="19"/>
  <c r="U145" i="19"/>
  <c r="G146" i="19"/>
  <c r="M146" i="19" s="1"/>
  <c r="I146" i="19"/>
  <c r="K146" i="19"/>
  <c r="O146" i="19"/>
  <c r="Q146" i="19"/>
  <c r="U146" i="19"/>
  <c r="G147" i="19"/>
  <c r="M147" i="19" s="1"/>
  <c r="I147" i="19"/>
  <c r="K147" i="19"/>
  <c r="O147" i="19"/>
  <c r="Q147" i="19"/>
  <c r="U147" i="19"/>
  <c r="G148" i="19"/>
  <c r="M148" i="19" s="1"/>
  <c r="I148" i="19"/>
  <c r="K148" i="19"/>
  <c r="O148" i="19"/>
  <c r="Q148" i="19"/>
  <c r="U148" i="19"/>
  <c r="G149" i="19"/>
  <c r="I149" i="19"/>
  <c r="K149" i="19"/>
  <c r="M149" i="19"/>
  <c r="O149" i="19"/>
  <c r="Q149" i="19"/>
  <c r="U149" i="19"/>
  <c r="G150" i="19"/>
  <c r="M150" i="19" s="1"/>
  <c r="I150" i="19"/>
  <c r="K150" i="19"/>
  <c r="O150" i="19"/>
  <c r="Q150" i="19"/>
  <c r="U150" i="19"/>
  <c r="G151" i="19"/>
  <c r="I151" i="19"/>
  <c r="K151" i="19"/>
  <c r="M151" i="19"/>
  <c r="O151" i="19"/>
  <c r="Q151" i="19"/>
  <c r="U151" i="19"/>
  <c r="G152" i="19"/>
  <c r="M152" i="19" s="1"/>
  <c r="I152" i="19"/>
  <c r="K152" i="19"/>
  <c r="O152" i="19"/>
  <c r="Q152" i="19"/>
  <c r="U152" i="19"/>
  <c r="G153" i="19"/>
  <c r="M153" i="19" s="1"/>
  <c r="I153" i="19"/>
  <c r="K153" i="19"/>
  <c r="O153" i="19"/>
  <c r="Q153" i="19"/>
  <c r="U153" i="19"/>
  <c r="G154" i="19"/>
  <c r="M154" i="19" s="1"/>
  <c r="I154" i="19"/>
  <c r="K154" i="19"/>
  <c r="O154" i="19"/>
  <c r="Q154" i="19"/>
  <c r="U154" i="19"/>
  <c r="G155" i="19"/>
  <c r="M155" i="19" s="1"/>
  <c r="I155" i="19"/>
  <c r="K155" i="19"/>
  <c r="O155" i="19"/>
  <c r="Q155" i="19"/>
  <c r="U155" i="19"/>
  <c r="G156" i="19"/>
  <c r="M156" i="19" s="1"/>
  <c r="I156" i="19"/>
  <c r="K156" i="19"/>
  <c r="O156" i="19"/>
  <c r="Q156" i="19"/>
  <c r="U156" i="19"/>
  <c r="G157" i="19"/>
  <c r="I157" i="19"/>
  <c r="K157" i="19"/>
  <c r="M157" i="19"/>
  <c r="O157" i="19"/>
  <c r="Q157" i="19"/>
  <c r="U157" i="19"/>
  <c r="G158" i="19"/>
  <c r="M158" i="19" s="1"/>
  <c r="I158" i="19"/>
  <c r="K158" i="19"/>
  <c r="O158" i="19"/>
  <c r="Q158" i="19"/>
  <c r="U158" i="19"/>
  <c r="G159" i="19"/>
  <c r="I159" i="19"/>
  <c r="K159" i="19"/>
  <c r="M159" i="19"/>
  <c r="O159" i="19"/>
  <c r="Q159" i="19"/>
  <c r="U159" i="19"/>
  <c r="G160" i="19"/>
  <c r="M160" i="19" s="1"/>
  <c r="I160" i="19"/>
  <c r="K160" i="19"/>
  <c r="O160" i="19"/>
  <c r="Q160" i="19"/>
  <c r="U160" i="19"/>
  <c r="G161" i="19"/>
  <c r="M161" i="19" s="1"/>
  <c r="I161" i="19"/>
  <c r="K161" i="19"/>
  <c r="O161" i="19"/>
  <c r="Q161" i="19"/>
  <c r="U161" i="19"/>
  <c r="G162" i="19"/>
  <c r="M162" i="19" s="1"/>
  <c r="I162" i="19"/>
  <c r="K162" i="19"/>
  <c r="O162" i="19"/>
  <c r="Q162" i="19"/>
  <c r="U162" i="19"/>
  <c r="G163" i="19"/>
  <c r="I163" i="19"/>
  <c r="K163" i="19"/>
  <c r="M163" i="19"/>
  <c r="O163" i="19"/>
  <c r="Q163" i="19"/>
  <c r="U163" i="19"/>
  <c r="G164" i="19"/>
  <c r="M164" i="19" s="1"/>
  <c r="I164" i="19"/>
  <c r="K164" i="19"/>
  <c r="O164" i="19"/>
  <c r="Q164" i="19"/>
  <c r="U164" i="19"/>
  <c r="G166" i="19"/>
  <c r="M166" i="19" s="1"/>
  <c r="I166" i="19"/>
  <c r="K166" i="19"/>
  <c r="O166" i="19"/>
  <c r="Q166" i="19"/>
  <c r="U166" i="19"/>
  <c r="G167" i="19"/>
  <c r="M167" i="19" s="1"/>
  <c r="I167" i="19"/>
  <c r="K167" i="19"/>
  <c r="O167" i="19"/>
  <c r="Q167" i="19"/>
  <c r="U167" i="19"/>
  <c r="G168" i="19"/>
  <c r="M168" i="19" s="1"/>
  <c r="I168" i="19"/>
  <c r="K168" i="19"/>
  <c r="O168" i="19"/>
  <c r="Q168" i="19"/>
  <c r="U168" i="19"/>
  <c r="G169" i="19"/>
  <c r="I169" i="19"/>
  <c r="K169" i="19"/>
  <c r="M169" i="19"/>
  <c r="O169" i="19"/>
  <c r="Q169" i="19"/>
  <c r="U169" i="19"/>
  <c r="G170" i="19"/>
  <c r="M170" i="19" s="1"/>
  <c r="I170" i="19"/>
  <c r="K170" i="19"/>
  <c r="O170" i="19"/>
  <c r="Q170" i="19"/>
  <c r="U170" i="19"/>
  <c r="G171" i="19"/>
  <c r="I171" i="19"/>
  <c r="K171" i="19"/>
  <c r="M171" i="19"/>
  <c r="O171" i="19"/>
  <c r="Q171" i="19"/>
  <c r="U171" i="19"/>
  <c r="G172" i="19"/>
  <c r="M172" i="19" s="1"/>
  <c r="I172" i="19"/>
  <c r="K172" i="19"/>
  <c r="O172" i="19"/>
  <c r="Q172" i="19"/>
  <c r="U172" i="19"/>
  <c r="G173" i="19"/>
  <c r="I173" i="19"/>
  <c r="K173" i="19"/>
  <c r="M173" i="19"/>
  <c r="O173" i="19"/>
  <c r="Q173" i="19"/>
  <c r="U173" i="19"/>
  <c r="G174" i="19"/>
  <c r="M174" i="19" s="1"/>
  <c r="I174" i="19"/>
  <c r="K174" i="19"/>
  <c r="O174" i="19"/>
  <c r="Q174" i="19"/>
  <c r="U174" i="19"/>
  <c r="G175" i="19"/>
  <c r="M175" i="19" s="1"/>
  <c r="I175" i="19"/>
  <c r="K175" i="19"/>
  <c r="O175" i="19"/>
  <c r="Q175" i="19"/>
  <c r="U175" i="19"/>
  <c r="G176" i="19"/>
  <c r="M176" i="19" s="1"/>
  <c r="I176" i="19"/>
  <c r="K176" i="19"/>
  <c r="O176" i="19"/>
  <c r="Q176" i="19"/>
  <c r="U176" i="19"/>
  <c r="G177" i="19"/>
  <c r="M177" i="19" s="1"/>
  <c r="I177" i="19"/>
  <c r="K177" i="19"/>
  <c r="O177" i="19"/>
  <c r="Q177" i="19"/>
  <c r="U177" i="19"/>
  <c r="G178" i="19"/>
  <c r="M178" i="19" s="1"/>
  <c r="I178" i="19"/>
  <c r="K178" i="19"/>
  <c r="O178" i="19"/>
  <c r="Q178" i="19"/>
  <c r="U178" i="19"/>
  <c r="G179" i="19"/>
  <c r="I179" i="19"/>
  <c r="K179" i="19"/>
  <c r="M179" i="19"/>
  <c r="O179" i="19"/>
  <c r="Q179" i="19"/>
  <c r="U179" i="19"/>
  <c r="G180" i="19"/>
  <c r="M180" i="19" s="1"/>
  <c r="I180" i="19"/>
  <c r="K180" i="19"/>
  <c r="O180" i="19"/>
  <c r="Q180" i="19"/>
  <c r="U180" i="19"/>
  <c r="G181" i="19"/>
  <c r="I181" i="19"/>
  <c r="K181" i="19"/>
  <c r="M181" i="19"/>
  <c r="O181" i="19"/>
  <c r="Q181" i="19"/>
  <c r="U181" i="19"/>
  <c r="G182" i="19"/>
  <c r="M182" i="19" s="1"/>
  <c r="I182" i="19"/>
  <c r="K182" i="19"/>
  <c r="O182" i="19"/>
  <c r="Q182" i="19"/>
  <c r="U182" i="19"/>
  <c r="G183" i="19"/>
  <c r="M183" i="19" s="1"/>
  <c r="I183" i="19"/>
  <c r="K183" i="19"/>
  <c r="O183" i="19"/>
  <c r="Q183" i="19"/>
  <c r="U183" i="19"/>
  <c r="G184" i="19"/>
  <c r="M184" i="19" s="1"/>
  <c r="I184" i="19"/>
  <c r="K184" i="19"/>
  <c r="O184" i="19"/>
  <c r="Q184" i="19"/>
  <c r="U184" i="19"/>
  <c r="G185" i="19"/>
  <c r="M185" i="19" s="1"/>
  <c r="I185" i="19"/>
  <c r="K185" i="19"/>
  <c r="O185" i="19"/>
  <c r="Q185" i="19"/>
  <c r="U185" i="19"/>
  <c r="G186" i="19"/>
  <c r="M186" i="19" s="1"/>
  <c r="I186" i="19"/>
  <c r="K186" i="19"/>
  <c r="O186" i="19"/>
  <c r="Q186" i="19"/>
  <c r="U186" i="19"/>
  <c r="AD188" i="19"/>
  <c r="G9" i="18"/>
  <c r="G8" i="18" s="1"/>
  <c r="I9" i="18"/>
  <c r="I8" i="18" s="1"/>
  <c r="K9" i="18"/>
  <c r="O9" i="18"/>
  <c r="O8" i="18" s="1"/>
  <c r="Q9" i="18"/>
  <c r="Q8" i="18" s="1"/>
  <c r="U9" i="18"/>
  <c r="G12" i="18"/>
  <c r="I12" i="18"/>
  <c r="K12" i="18"/>
  <c r="M12" i="18"/>
  <c r="O12" i="18"/>
  <c r="Q12" i="18"/>
  <c r="U12" i="18"/>
  <c r="G14" i="18"/>
  <c r="I14" i="18"/>
  <c r="K14" i="18"/>
  <c r="M14" i="18"/>
  <c r="O14" i="18"/>
  <c r="Q14" i="18"/>
  <c r="U14" i="18"/>
  <c r="G19" i="18"/>
  <c r="I19" i="18"/>
  <c r="K19" i="18"/>
  <c r="O19" i="18"/>
  <c r="Q19" i="18"/>
  <c r="U19" i="18"/>
  <c r="G22" i="18"/>
  <c r="I22" i="18"/>
  <c r="K22" i="18"/>
  <c r="M22" i="18"/>
  <c r="O22" i="18"/>
  <c r="Q22" i="18"/>
  <c r="U22" i="18"/>
  <c r="G25" i="18"/>
  <c r="I25" i="18"/>
  <c r="K25" i="18"/>
  <c r="M25" i="18"/>
  <c r="O25" i="18"/>
  <c r="Q25" i="18"/>
  <c r="U25" i="18"/>
  <c r="G26" i="18"/>
  <c r="M26" i="18" s="1"/>
  <c r="I26" i="18"/>
  <c r="K26" i="18"/>
  <c r="O26" i="18"/>
  <c r="Q26" i="18"/>
  <c r="U26" i="18"/>
  <c r="G29" i="18"/>
  <c r="G28" i="18" s="1"/>
  <c r="I29" i="18"/>
  <c r="K29" i="18"/>
  <c r="O29" i="18"/>
  <c r="O28" i="18" s="1"/>
  <c r="Q29" i="18"/>
  <c r="U29" i="18"/>
  <c r="G32" i="18"/>
  <c r="M32" i="18" s="1"/>
  <c r="I32" i="18"/>
  <c r="K32" i="18"/>
  <c r="O32" i="18"/>
  <c r="Q32" i="18"/>
  <c r="U32" i="18"/>
  <c r="G35" i="18"/>
  <c r="M35" i="18" s="1"/>
  <c r="I35" i="18"/>
  <c r="K35" i="18"/>
  <c r="O35" i="18"/>
  <c r="Q35" i="18"/>
  <c r="U35" i="18"/>
  <c r="G37" i="18"/>
  <c r="I37" i="18"/>
  <c r="K37" i="18"/>
  <c r="O37" i="18"/>
  <c r="Q37" i="18"/>
  <c r="U37" i="18"/>
  <c r="G41" i="18"/>
  <c r="I41" i="18"/>
  <c r="K41" i="18"/>
  <c r="M41" i="18"/>
  <c r="O41" i="18"/>
  <c r="Q41" i="18"/>
  <c r="U41" i="18"/>
  <c r="G45" i="18"/>
  <c r="M45" i="18" s="1"/>
  <c r="I45" i="18"/>
  <c r="K45" i="18"/>
  <c r="O45" i="18"/>
  <c r="Q45" i="18"/>
  <c r="U45" i="18"/>
  <c r="G49" i="18"/>
  <c r="M49" i="18" s="1"/>
  <c r="I49" i="18"/>
  <c r="K49" i="18"/>
  <c r="O49" i="18"/>
  <c r="Q49" i="18"/>
  <c r="U49" i="18"/>
  <c r="G53" i="18"/>
  <c r="I53" i="18"/>
  <c r="K53" i="18"/>
  <c r="M53" i="18"/>
  <c r="O53" i="18"/>
  <c r="Q53" i="18"/>
  <c r="U53" i="18"/>
  <c r="K54" i="18"/>
  <c r="G55" i="18"/>
  <c r="G54" i="18" s="1"/>
  <c r="I55" i="18"/>
  <c r="I54" i="18" s="1"/>
  <c r="K55" i="18"/>
  <c r="O55" i="18"/>
  <c r="Q55" i="18"/>
  <c r="Q54" i="18" s="1"/>
  <c r="U55" i="18"/>
  <c r="U54" i="18" s="1"/>
  <c r="G58" i="18"/>
  <c r="M58" i="18" s="1"/>
  <c r="I58" i="18"/>
  <c r="K58" i="18"/>
  <c r="O58" i="18"/>
  <c r="Q58" i="18"/>
  <c r="U58" i="18"/>
  <c r="G60" i="18"/>
  <c r="M60" i="18" s="1"/>
  <c r="I60" i="18"/>
  <c r="K60" i="18"/>
  <c r="O60" i="18"/>
  <c r="Q60" i="18"/>
  <c r="U60" i="18"/>
  <c r="G61" i="18"/>
  <c r="I61" i="18"/>
  <c r="K61" i="18"/>
  <c r="M61" i="18"/>
  <c r="O61" i="18"/>
  <c r="Q61" i="18"/>
  <c r="U61" i="18"/>
  <c r="G62" i="18"/>
  <c r="M62" i="18" s="1"/>
  <c r="I62" i="18"/>
  <c r="K62" i="18"/>
  <c r="O62" i="18"/>
  <c r="Q62" i="18"/>
  <c r="U62" i="18"/>
  <c r="G63" i="18"/>
  <c r="M63" i="18" s="1"/>
  <c r="I63" i="18"/>
  <c r="K63" i="18"/>
  <c r="O63" i="18"/>
  <c r="Q63" i="18"/>
  <c r="U63" i="18"/>
  <c r="G67" i="18"/>
  <c r="M67" i="18" s="1"/>
  <c r="I67" i="18"/>
  <c r="K67" i="18"/>
  <c r="O67" i="18"/>
  <c r="Q67" i="18"/>
  <c r="U67" i="18"/>
  <c r="G68" i="18"/>
  <c r="M68" i="18" s="1"/>
  <c r="I68" i="18"/>
  <c r="K68" i="18"/>
  <c r="O68" i="18"/>
  <c r="Q68" i="18"/>
  <c r="U68" i="18"/>
  <c r="G69" i="18"/>
  <c r="M69" i="18" s="1"/>
  <c r="I69" i="18"/>
  <c r="K69" i="18"/>
  <c r="O69" i="18"/>
  <c r="Q69" i="18"/>
  <c r="U69" i="18"/>
  <c r="G70" i="18"/>
  <c r="M70" i="18" s="1"/>
  <c r="I70" i="18"/>
  <c r="K70" i="18"/>
  <c r="O70" i="18"/>
  <c r="Q70" i="18"/>
  <c r="U70" i="18"/>
  <c r="G74" i="18"/>
  <c r="M74" i="18" s="1"/>
  <c r="I74" i="18"/>
  <c r="I73" i="18" s="1"/>
  <c r="K74" i="18"/>
  <c r="O74" i="18"/>
  <c r="Q74" i="18"/>
  <c r="Q73" i="18" s="1"/>
  <c r="U74" i="18"/>
  <c r="G78" i="18"/>
  <c r="I78" i="18"/>
  <c r="K78" i="18"/>
  <c r="O78" i="18"/>
  <c r="Q78" i="18"/>
  <c r="U78" i="18"/>
  <c r="G82" i="18"/>
  <c r="M82" i="18" s="1"/>
  <c r="I82" i="18"/>
  <c r="K82" i="18"/>
  <c r="O82" i="18"/>
  <c r="Q82" i="18"/>
  <c r="U82" i="18"/>
  <c r="G86" i="18"/>
  <c r="M86" i="18" s="1"/>
  <c r="I86" i="18"/>
  <c r="K86" i="18"/>
  <c r="O86" i="18"/>
  <c r="Q86" i="18"/>
  <c r="U86" i="18"/>
  <c r="U73" i="18" s="1"/>
  <c r="G91" i="18"/>
  <c r="G90" i="18" s="1"/>
  <c r="I91" i="18"/>
  <c r="I90" i="18" s="1"/>
  <c r="K91" i="18"/>
  <c r="K90" i="18" s="1"/>
  <c r="O91" i="18"/>
  <c r="O90" i="18" s="1"/>
  <c r="Q91" i="18"/>
  <c r="Q90" i="18" s="1"/>
  <c r="U91" i="18"/>
  <c r="U90" i="18" s="1"/>
  <c r="AC93" i="18"/>
  <c r="G9" i="17"/>
  <c r="M9" i="17" s="1"/>
  <c r="I9" i="17"/>
  <c r="K9" i="17"/>
  <c r="O9" i="17"/>
  <c r="Q9" i="17"/>
  <c r="U9" i="17"/>
  <c r="G10" i="17"/>
  <c r="I10" i="17"/>
  <c r="K10" i="17"/>
  <c r="M10" i="17"/>
  <c r="O10" i="17"/>
  <c r="Q10" i="17"/>
  <c r="U10" i="17"/>
  <c r="G11" i="17"/>
  <c r="I11" i="17"/>
  <c r="K11" i="17"/>
  <c r="O11" i="17"/>
  <c r="Q11" i="17"/>
  <c r="U11" i="17"/>
  <c r="G12" i="17"/>
  <c r="M12" i="17" s="1"/>
  <c r="I12" i="17"/>
  <c r="K12" i="17"/>
  <c r="O12" i="17"/>
  <c r="Q12" i="17"/>
  <c r="U12" i="17"/>
  <c r="G13" i="17"/>
  <c r="M13" i="17" s="1"/>
  <c r="I13" i="17"/>
  <c r="K13" i="17"/>
  <c r="O13" i="17"/>
  <c r="Q13" i="17"/>
  <c r="U13" i="17"/>
  <c r="G14" i="17"/>
  <c r="I14" i="17"/>
  <c r="K14" i="17"/>
  <c r="M14" i="17"/>
  <c r="O14" i="17"/>
  <c r="Q14" i="17"/>
  <c r="U14" i="17"/>
  <c r="G15" i="17"/>
  <c r="M15" i="17" s="1"/>
  <c r="I15" i="17"/>
  <c r="K15" i="17"/>
  <c r="O15" i="17"/>
  <c r="Q15" i="17"/>
  <c r="U15" i="17"/>
  <c r="G16" i="17"/>
  <c r="M16" i="17" s="1"/>
  <c r="I16" i="17"/>
  <c r="K16" i="17"/>
  <c r="O16" i="17"/>
  <c r="Q16" i="17"/>
  <c r="U16" i="17"/>
  <c r="G17" i="17"/>
  <c r="M17" i="17" s="1"/>
  <c r="I17" i="17"/>
  <c r="K17" i="17"/>
  <c r="O17" i="17"/>
  <c r="Q17" i="17"/>
  <c r="U17" i="17"/>
  <c r="G18" i="17"/>
  <c r="M18" i="17" s="1"/>
  <c r="I18" i="17"/>
  <c r="K18" i="17"/>
  <c r="O18" i="17"/>
  <c r="Q18" i="17"/>
  <c r="U18" i="17"/>
  <c r="G19" i="17"/>
  <c r="M19" i="17" s="1"/>
  <c r="I19" i="17"/>
  <c r="K19" i="17"/>
  <c r="O19" i="17"/>
  <c r="Q19" i="17"/>
  <c r="U19" i="17"/>
  <c r="G20" i="17"/>
  <c r="M20" i="17" s="1"/>
  <c r="I20" i="17"/>
  <c r="K20" i="17"/>
  <c r="O20" i="17"/>
  <c r="Q20" i="17"/>
  <c r="U20" i="17"/>
  <c r="G21" i="17"/>
  <c r="I21" i="17"/>
  <c r="K21" i="17"/>
  <c r="M21" i="17"/>
  <c r="O21" i="17"/>
  <c r="Q21" i="17"/>
  <c r="U21" i="17"/>
  <c r="G23" i="17"/>
  <c r="M23" i="17" s="1"/>
  <c r="I23" i="17"/>
  <c r="K23" i="17"/>
  <c r="O23" i="17"/>
  <c r="Q23" i="17"/>
  <c r="Q22" i="17" s="1"/>
  <c r="U23" i="17"/>
  <c r="G24" i="17"/>
  <c r="M24" i="17" s="1"/>
  <c r="I24" i="17"/>
  <c r="K24" i="17"/>
  <c r="O24" i="17"/>
  <c r="Q24" i="17"/>
  <c r="U24" i="17"/>
  <c r="G25" i="17"/>
  <c r="M25" i="17" s="1"/>
  <c r="I25" i="17"/>
  <c r="K25" i="17"/>
  <c r="O25" i="17"/>
  <c r="Q25" i="17"/>
  <c r="U25" i="17"/>
  <c r="G26" i="17"/>
  <c r="M26" i="17" s="1"/>
  <c r="I26" i="17"/>
  <c r="K26" i="17"/>
  <c r="O26" i="17"/>
  <c r="Q26" i="17"/>
  <c r="U26" i="17"/>
  <c r="G27" i="17"/>
  <c r="M27" i="17" s="1"/>
  <c r="I27" i="17"/>
  <c r="K27" i="17"/>
  <c r="O27" i="17"/>
  <c r="Q27" i="17"/>
  <c r="U27" i="17"/>
  <c r="G28" i="17"/>
  <c r="M28" i="17" s="1"/>
  <c r="I28" i="17"/>
  <c r="K28" i="17"/>
  <c r="O28" i="17"/>
  <c r="Q28" i="17"/>
  <c r="U28" i="17"/>
  <c r="G29" i="17"/>
  <c r="M29" i="17" s="1"/>
  <c r="I29" i="17"/>
  <c r="K29" i="17"/>
  <c r="O29" i="17"/>
  <c r="Q29" i="17"/>
  <c r="U29" i="17"/>
  <c r="G30" i="17"/>
  <c r="I30" i="17"/>
  <c r="K30" i="17"/>
  <c r="M30" i="17"/>
  <c r="O30" i="17"/>
  <c r="Q30" i="17"/>
  <c r="U30" i="17"/>
  <c r="G31" i="17"/>
  <c r="M31" i="17" s="1"/>
  <c r="I31" i="17"/>
  <c r="K31" i="17"/>
  <c r="O31" i="17"/>
  <c r="Q31" i="17"/>
  <c r="U31" i="17"/>
  <c r="G33" i="17"/>
  <c r="I33" i="17"/>
  <c r="K33" i="17"/>
  <c r="M33" i="17"/>
  <c r="O33" i="17"/>
  <c r="Q33" i="17"/>
  <c r="U33" i="17"/>
  <c r="G34" i="17"/>
  <c r="M34" i="17" s="1"/>
  <c r="I34" i="17"/>
  <c r="K34" i="17"/>
  <c r="O34" i="17"/>
  <c r="Q34" i="17"/>
  <c r="Q32" i="17" s="1"/>
  <c r="U34" i="17"/>
  <c r="G35" i="17"/>
  <c r="M35" i="17" s="1"/>
  <c r="I35" i="17"/>
  <c r="K35" i="17"/>
  <c r="O35" i="17"/>
  <c r="Q35" i="17"/>
  <c r="U35" i="17"/>
  <c r="AC37" i="17"/>
  <c r="G9" i="16"/>
  <c r="M9" i="16" s="1"/>
  <c r="I9" i="16"/>
  <c r="K9" i="16"/>
  <c r="O9" i="16"/>
  <c r="Q9" i="16"/>
  <c r="V9" i="16"/>
  <c r="G10" i="16"/>
  <c r="M10" i="16" s="1"/>
  <c r="I10" i="16"/>
  <c r="K10" i="16"/>
  <c r="O10" i="16"/>
  <c r="Q10" i="16"/>
  <c r="V10" i="16"/>
  <c r="G12" i="16"/>
  <c r="M12" i="16" s="1"/>
  <c r="I12" i="16"/>
  <c r="K12" i="16"/>
  <c r="O12" i="16"/>
  <c r="Q12" i="16"/>
  <c r="V12" i="16"/>
  <c r="G13" i="16"/>
  <c r="I13" i="16"/>
  <c r="K13" i="16"/>
  <c r="O13" i="16"/>
  <c r="Q13" i="16"/>
  <c r="V13" i="16"/>
  <c r="G14" i="16"/>
  <c r="M14" i="16" s="1"/>
  <c r="I14" i="16"/>
  <c r="K14" i="16"/>
  <c r="O14" i="16"/>
  <c r="Q14" i="16"/>
  <c r="V14" i="16"/>
  <c r="G15" i="16"/>
  <c r="I15" i="16"/>
  <c r="K15" i="16"/>
  <c r="M15" i="16"/>
  <c r="O15" i="16"/>
  <c r="Q15" i="16"/>
  <c r="V15" i="16"/>
  <c r="G17" i="16"/>
  <c r="I17" i="16"/>
  <c r="K17" i="16"/>
  <c r="M17" i="16"/>
  <c r="O17" i="16"/>
  <c r="Q17" i="16"/>
  <c r="V17" i="16"/>
  <c r="G18" i="16"/>
  <c r="M18" i="16" s="1"/>
  <c r="I18" i="16"/>
  <c r="K18" i="16"/>
  <c r="O18" i="16"/>
  <c r="Q18" i="16"/>
  <c r="V18" i="16"/>
  <c r="AE21" i="16"/>
  <c r="G9" i="15"/>
  <c r="M9" i="15" s="1"/>
  <c r="I9" i="15"/>
  <c r="K9" i="15"/>
  <c r="O9" i="15"/>
  <c r="Q9" i="15"/>
  <c r="V9" i="15"/>
  <c r="G12" i="15"/>
  <c r="I12" i="15"/>
  <c r="K12" i="15"/>
  <c r="O12" i="15"/>
  <c r="Q12" i="15"/>
  <c r="V12" i="15"/>
  <c r="G14" i="15"/>
  <c r="M14" i="15" s="1"/>
  <c r="I14" i="15"/>
  <c r="K14" i="15"/>
  <c r="O14" i="15"/>
  <c r="Q14" i="15"/>
  <c r="V14" i="15"/>
  <c r="G16" i="15"/>
  <c r="M16" i="15" s="1"/>
  <c r="I16" i="15"/>
  <c r="K16" i="15"/>
  <c r="K8" i="15" s="1"/>
  <c r="O16" i="15"/>
  <c r="Q16" i="15"/>
  <c r="V16" i="15"/>
  <c r="V8" i="15" s="1"/>
  <c r="G19" i="15"/>
  <c r="M19" i="15" s="1"/>
  <c r="I19" i="15"/>
  <c r="K19" i="15"/>
  <c r="O19" i="15"/>
  <c r="Q19" i="15"/>
  <c r="V19" i="15"/>
  <c r="G20" i="15"/>
  <c r="M20" i="15" s="1"/>
  <c r="I20" i="15"/>
  <c r="K20" i="15"/>
  <c r="O20" i="15"/>
  <c r="Q20" i="15"/>
  <c r="V20" i="15"/>
  <c r="G21" i="15"/>
  <c r="M21" i="15" s="1"/>
  <c r="I21" i="15"/>
  <c r="K21" i="15"/>
  <c r="O21" i="15"/>
  <c r="Q21" i="15"/>
  <c r="V21" i="15"/>
  <c r="G22" i="15"/>
  <c r="M22" i="15" s="1"/>
  <c r="I22" i="15"/>
  <c r="K22" i="15"/>
  <c r="O22" i="15"/>
  <c r="Q22" i="15"/>
  <c r="V22" i="15"/>
  <c r="G23" i="15"/>
  <c r="M23" i="15" s="1"/>
  <c r="I23" i="15"/>
  <c r="K23" i="15"/>
  <c r="O23" i="15"/>
  <c r="Q23" i="15"/>
  <c r="V23" i="15"/>
  <c r="G24" i="15"/>
  <c r="I24" i="15"/>
  <c r="K24" i="15"/>
  <c r="M24" i="15"/>
  <c r="O24" i="15"/>
  <c r="Q24" i="15"/>
  <c r="V24" i="15"/>
  <c r="G25" i="15"/>
  <c r="M25" i="15" s="1"/>
  <c r="I25" i="15"/>
  <c r="K25" i="15"/>
  <c r="O25" i="15"/>
  <c r="Q25" i="15"/>
  <c r="V25" i="15"/>
  <c r="G26" i="15"/>
  <c r="I26" i="15"/>
  <c r="K26" i="15"/>
  <c r="M26" i="15"/>
  <c r="O26" i="15"/>
  <c r="Q26" i="15"/>
  <c r="V26" i="15"/>
  <c r="G27" i="15"/>
  <c r="M27" i="15" s="1"/>
  <c r="I27" i="15"/>
  <c r="K27" i="15"/>
  <c r="O27" i="15"/>
  <c r="Q27" i="15"/>
  <c r="V27" i="15"/>
  <c r="G28" i="15"/>
  <c r="M28" i="15" s="1"/>
  <c r="I28" i="15"/>
  <c r="K28" i="15"/>
  <c r="O28" i="15"/>
  <c r="Q28" i="15"/>
  <c r="V28" i="15"/>
  <c r="G29" i="15"/>
  <c r="M29" i="15" s="1"/>
  <c r="I29" i="15"/>
  <c r="K29" i="15"/>
  <c r="O29" i="15"/>
  <c r="Q29" i="15"/>
  <c r="V29" i="15"/>
  <c r="G30" i="15"/>
  <c r="M30" i="15" s="1"/>
  <c r="I30" i="15"/>
  <c r="K30" i="15"/>
  <c r="O30" i="15"/>
  <c r="Q30" i="15"/>
  <c r="V30" i="15"/>
  <c r="G31" i="15"/>
  <c r="M31" i="15" s="1"/>
  <c r="I31" i="15"/>
  <c r="K31" i="15"/>
  <c r="O31" i="15"/>
  <c r="Q31" i="15"/>
  <c r="V31" i="15"/>
  <c r="G32" i="15"/>
  <c r="M32" i="15" s="1"/>
  <c r="I32" i="15"/>
  <c r="K32" i="15"/>
  <c r="O32" i="15"/>
  <c r="Q32" i="15"/>
  <c r="V32" i="15"/>
  <c r="G33" i="15"/>
  <c r="M33" i="15" s="1"/>
  <c r="I33" i="15"/>
  <c r="K33" i="15"/>
  <c r="O33" i="15"/>
  <c r="Q33" i="15"/>
  <c r="V33" i="15"/>
  <c r="G34" i="15"/>
  <c r="I34" i="15"/>
  <c r="K34" i="15"/>
  <c r="M34" i="15"/>
  <c r="O34" i="15"/>
  <c r="Q34" i="15"/>
  <c r="V34" i="15"/>
  <c r="G35" i="15"/>
  <c r="M35" i="15" s="1"/>
  <c r="I35" i="15"/>
  <c r="K35" i="15"/>
  <c r="O35" i="15"/>
  <c r="Q35" i="15"/>
  <c r="V35" i="15"/>
  <c r="G36" i="15"/>
  <c r="M36" i="15" s="1"/>
  <c r="I36" i="15"/>
  <c r="K36" i="15"/>
  <c r="O36" i="15"/>
  <c r="Q36" i="15"/>
  <c r="V36" i="15"/>
  <c r="G37" i="15"/>
  <c r="M37" i="15" s="1"/>
  <c r="I37" i="15"/>
  <c r="K37" i="15"/>
  <c r="O37" i="15"/>
  <c r="Q37" i="15"/>
  <c r="V37" i="15"/>
  <c r="G38" i="15"/>
  <c r="M38" i="15" s="1"/>
  <c r="I38" i="15"/>
  <c r="K38" i="15"/>
  <c r="O38" i="15"/>
  <c r="Q38" i="15"/>
  <c r="V38" i="15"/>
  <c r="G39" i="15"/>
  <c r="M39" i="15" s="1"/>
  <c r="I39" i="15"/>
  <c r="K39" i="15"/>
  <c r="O39" i="15"/>
  <c r="Q39" i="15"/>
  <c r="V39" i="15"/>
  <c r="G40" i="15"/>
  <c r="I40" i="15"/>
  <c r="K40" i="15"/>
  <c r="M40" i="15"/>
  <c r="O40" i="15"/>
  <c r="Q40" i="15"/>
  <c r="V40" i="15"/>
  <c r="G41" i="15"/>
  <c r="M41" i="15" s="1"/>
  <c r="I41" i="15"/>
  <c r="K41" i="15"/>
  <c r="O41" i="15"/>
  <c r="Q41" i="15"/>
  <c r="V41" i="15"/>
  <c r="G42" i="15"/>
  <c r="I42" i="15"/>
  <c r="K42" i="15"/>
  <c r="M42" i="15"/>
  <c r="O42" i="15"/>
  <c r="Q42" i="15"/>
  <c r="V42" i="15"/>
  <c r="G43" i="15"/>
  <c r="M43" i="15" s="1"/>
  <c r="I43" i="15"/>
  <c r="K43" i="15"/>
  <c r="O43" i="15"/>
  <c r="Q43" i="15"/>
  <c r="V43" i="15"/>
  <c r="G44" i="15"/>
  <c r="I44" i="15"/>
  <c r="K44" i="15"/>
  <c r="M44" i="15"/>
  <c r="O44" i="15"/>
  <c r="Q44" i="15"/>
  <c r="V44" i="15"/>
  <c r="G45" i="15"/>
  <c r="M45" i="15" s="1"/>
  <c r="I45" i="15"/>
  <c r="K45" i="15"/>
  <c r="O45" i="15"/>
  <c r="Q45" i="15"/>
  <c r="V45" i="15"/>
  <c r="G46" i="15"/>
  <c r="M46" i="15" s="1"/>
  <c r="I46" i="15"/>
  <c r="K46" i="15"/>
  <c r="O46" i="15"/>
  <c r="Q46" i="15"/>
  <c r="V46" i="15"/>
  <c r="G47" i="15"/>
  <c r="M47" i="15" s="1"/>
  <c r="I47" i="15"/>
  <c r="K47" i="15"/>
  <c r="O47" i="15"/>
  <c r="Q47" i="15"/>
  <c r="V47" i="15"/>
  <c r="G48" i="15"/>
  <c r="I48" i="15"/>
  <c r="K48" i="15"/>
  <c r="M48" i="15"/>
  <c r="O48" i="15"/>
  <c r="Q48" i="15"/>
  <c r="V48" i="15"/>
  <c r="G49" i="15"/>
  <c r="M49" i="15" s="1"/>
  <c r="I49" i="15"/>
  <c r="K49" i="15"/>
  <c r="O49" i="15"/>
  <c r="Q49" i="15"/>
  <c r="V49" i="15"/>
  <c r="G51" i="15"/>
  <c r="I51" i="15"/>
  <c r="K51" i="15"/>
  <c r="M51" i="15"/>
  <c r="O51" i="15"/>
  <c r="Q51" i="15"/>
  <c r="V51" i="15"/>
  <c r="G52" i="15"/>
  <c r="M52" i="15" s="1"/>
  <c r="I52" i="15"/>
  <c r="K52" i="15"/>
  <c r="O52" i="15"/>
  <c r="Q52" i="15"/>
  <c r="V52" i="15"/>
  <c r="G54" i="15"/>
  <c r="I54" i="15"/>
  <c r="K54" i="15"/>
  <c r="M54" i="15"/>
  <c r="O54" i="15"/>
  <c r="Q54" i="15"/>
  <c r="V54" i="15"/>
  <c r="G55" i="15"/>
  <c r="M55" i="15" s="1"/>
  <c r="I55" i="15"/>
  <c r="K55" i="15"/>
  <c r="O55" i="15"/>
  <c r="Q55" i="15"/>
  <c r="V55" i="15"/>
  <c r="G57" i="15"/>
  <c r="M57" i="15" s="1"/>
  <c r="I57" i="15"/>
  <c r="K57" i="15"/>
  <c r="O57" i="15"/>
  <c r="Q57" i="15"/>
  <c r="V57" i="15"/>
  <c r="G58" i="15"/>
  <c r="M58" i="15" s="1"/>
  <c r="I58" i="15"/>
  <c r="K58" i="15"/>
  <c r="O58" i="15"/>
  <c r="Q58" i="15"/>
  <c r="V58" i="15"/>
  <c r="G60" i="15"/>
  <c r="M60" i="15" s="1"/>
  <c r="I60" i="15"/>
  <c r="K60" i="15"/>
  <c r="O60" i="15"/>
  <c r="Q60" i="15"/>
  <c r="V60" i="15"/>
  <c r="BA61" i="15"/>
  <c r="G62" i="15"/>
  <c r="M62" i="15" s="1"/>
  <c r="I62" i="15"/>
  <c r="K62" i="15"/>
  <c r="O62" i="15"/>
  <c r="Q62" i="15"/>
  <c r="V62" i="15"/>
  <c r="G63" i="15"/>
  <c r="M63" i="15" s="1"/>
  <c r="I63" i="15"/>
  <c r="K63" i="15"/>
  <c r="O63" i="15"/>
  <c r="Q63" i="15"/>
  <c r="V63" i="15"/>
  <c r="G65" i="15"/>
  <c r="I65" i="15"/>
  <c r="K65" i="15"/>
  <c r="M65" i="15"/>
  <c r="O65" i="15"/>
  <c r="Q65" i="15"/>
  <c r="V65" i="15"/>
  <c r="G66" i="15"/>
  <c r="M66" i="15" s="1"/>
  <c r="I66" i="15"/>
  <c r="K66" i="15"/>
  <c r="O66" i="15"/>
  <c r="Q66" i="15"/>
  <c r="V66" i="15"/>
  <c r="G67" i="15"/>
  <c r="I67" i="15"/>
  <c r="K67" i="15"/>
  <c r="M67" i="15"/>
  <c r="O67" i="15"/>
  <c r="Q67" i="15"/>
  <c r="V67" i="15"/>
  <c r="G68" i="15"/>
  <c r="M68" i="15" s="1"/>
  <c r="I68" i="15"/>
  <c r="K68" i="15"/>
  <c r="O68" i="15"/>
  <c r="Q68" i="15"/>
  <c r="V68" i="15"/>
  <c r="G69" i="15"/>
  <c r="M69" i="15" s="1"/>
  <c r="I69" i="15"/>
  <c r="K69" i="15"/>
  <c r="O69" i="15"/>
  <c r="Q69" i="15"/>
  <c r="V69" i="15"/>
  <c r="G70" i="15"/>
  <c r="M70" i="15" s="1"/>
  <c r="I70" i="15"/>
  <c r="K70" i="15"/>
  <c r="O70" i="15"/>
  <c r="Q70" i="15"/>
  <c r="V70" i="15"/>
  <c r="G71" i="15"/>
  <c r="M71" i="15" s="1"/>
  <c r="I71" i="15"/>
  <c r="K71" i="15"/>
  <c r="O71" i="15"/>
  <c r="Q71" i="15"/>
  <c r="V71" i="15"/>
  <c r="G73" i="15"/>
  <c r="M73" i="15" s="1"/>
  <c r="I73" i="15"/>
  <c r="K73" i="15"/>
  <c r="O73" i="15"/>
  <c r="Q73" i="15"/>
  <c r="V73" i="15"/>
  <c r="G74" i="15"/>
  <c r="I74" i="15"/>
  <c r="K74" i="15"/>
  <c r="M74" i="15"/>
  <c r="O74" i="15"/>
  <c r="Q74" i="15"/>
  <c r="V74" i="15"/>
  <c r="G76" i="15"/>
  <c r="M76" i="15" s="1"/>
  <c r="I76" i="15"/>
  <c r="K76" i="15"/>
  <c r="O76" i="15"/>
  <c r="Q76" i="15"/>
  <c r="V76" i="15"/>
  <c r="G77" i="15"/>
  <c r="I77" i="15"/>
  <c r="K77" i="15"/>
  <c r="M77" i="15"/>
  <c r="O77" i="15"/>
  <c r="Q77" i="15"/>
  <c r="V77" i="15"/>
  <c r="G79" i="15"/>
  <c r="M79" i="15" s="1"/>
  <c r="I79" i="15"/>
  <c r="K79" i="15"/>
  <c r="O79" i="15"/>
  <c r="Q79" i="15"/>
  <c r="V79" i="15"/>
  <c r="G80" i="15"/>
  <c r="M80" i="15" s="1"/>
  <c r="I80" i="15"/>
  <c r="K80" i="15"/>
  <c r="O80" i="15"/>
  <c r="Q80" i="15"/>
  <c r="V80" i="15"/>
  <c r="G83" i="15"/>
  <c r="I83" i="15"/>
  <c r="K83" i="15"/>
  <c r="O83" i="15"/>
  <c r="Q83" i="15"/>
  <c r="Q82" i="15" s="1"/>
  <c r="V83" i="15"/>
  <c r="G87" i="15"/>
  <c r="M87" i="15" s="1"/>
  <c r="I87" i="15"/>
  <c r="K87" i="15"/>
  <c r="K82" i="15" s="1"/>
  <c r="O87" i="15"/>
  <c r="Q87" i="15"/>
  <c r="V87" i="15"/>
  <c r="G91" i="15"/>
  <c r="M91" i="15" s="1"/>
  <c r="I91" i="15"/>
  <c r="K91" i="15"/>
  <c r="O91" i="15"/>
  <c r="Q91" i="15"/>
  <c r="V91" i="15"/>
  <c r="G95" i="15"/>
  <c r="M95" i="15" s="1"/>
  <c r="I95" i="15"/>
  <c r="K95" i="15"/>
  <c r="O95" i="15"/>
  <c r="Q95" i="15"/>
  <c r="V95" i="15"/>
  <c r="G99" i="15"/>
  <c r="I99" i="15"/>
  <c r="K99" i="15"/>
  <c r="M99" i="15"/>
  <c r="O99" i="15"/>
  <c r="Q99" i="15"/>
  <c r="V99" i="15"/>
  <c r="K103" i="15"/>
  <c r="G104" i="15"/>
  <c r="M104" i="15" s="1"/>
  <c r="I104" i="15"/>
  <c r="I103" i="15" s="1"/>
  <c r="K104" i="15"/>
  <c r="O104" i="15"/>
  <c r="Q104" i="15"/>
  <c r="Q103" i="15" s="1"/>
  <c r="V104" i="15"/>
  <c r="V103" i="15" s="1"/>
  <c r="G105" i="15"/>
  <c r="I105" i="15"/>
  <c r="K105" i="15"/>
  <c r="O105" i="15"/>
  <c r="Q105" i="15"/>
  <c r="V105" i="15"/>
  <c r="BA106" i="15"/>
  <c r="G107" i="15"/>
  <c r="M107" i="15" s="1"/>
  <c r="I107" i="15"/>
  <c r="K107" i="15"/>
  <c r="O107" i="15"/>
  <c r="Q107" i="15"/>
  <c r="V107" i="15"/>
  <c r="AE109" i="15"/>
  <c r="I17" i="14"/>
  <c r="I20" i="14"/>
  <c r="J23" i="14"/>
  <c r="E24" i="14"/>
  <c r="J24" i="14"/>
  <c r="J25" i="14"/>
  <c r="E26" i="14"/>
  <c r="J26" i="14"/>
  <c r="J27" i="14"/>
  <c r="J28" i="14"/>
  <c r="H32" i="14"/>
  <c r="F38" i="14"/>
  <c r="G38" i="14"/>
  <c r="F42" i="14"/>
  <c r="G9" i="13"/>
  <c r="I9" i="13"/>
  <c r="K9" i="13"/>
  <c r="M9" i="13"/>
  <c r="O9" i="13"/>
  <c r="Q9" i="13"/>
  <c r="V9" i="13"/>
  <c r="G10" i="13"/>
  <c r="I10" i="13"/>
  <c r="K10" i="13"/>
  <c r="O10" i="13"/>
  <c r="Q10" i="13"/>
  <c r="V10" i="13"/>
  <c r="G11" i="13"/>
  <c r="I11" i="13"/>
  <c r="K11" i="13"/>
  <c r="M11" i="13"/>
  <c r="O11" i="13"/>
  <c r="Q11" i="13"/>
  <c r="V11" i="13"/>
  <c r="G13" i="13"/>
  <c r="M13" i="13" s="1"/>
  <c r="I13" i="13"/>
  <c r="K13" i="13"/>
  <c r="K8" i="13" s="1"/>
  <c r="O13" i="13"/>
  <c r="Q13" i="13"/>
  <c r="V13" i="13"/>
  <c r="G15" i="13"/>
  <c r="M15" i="13" s="1"/>
  <c r="I15" i="13"/>
  <c r="K15" i="13"/>
  <c r="O15" i="13"/>
  <c r="Q15" i="13"/>
  <c r="V15" i="13"/>
  <c r="G18" i="13"/>
  <c r="I18" i="13"/>
  <c r="K18" i="13"/>
  <c r="O18" i="13"/>
  <c r="Q18" i="13"/>
  <c r="V18" i="13"/>
  <c r="G20" i="13"/>
  <c r="M20" i="13" s="1"/>
  <c r="I20" i="13"/>
  <c r="K20" i="13"/>
  <c r="O20" i="13"/>
  <c r="Q20" i="13"/>
  <c r="V20" i="13"/>
  <c r="G22" i="13"/>
  <c r="M22" i="13" s="1"/>
  <c r="I22" i="13"/>
  <c r="K22" i="13"/>
  <c r="O22" i="13"/>
  <c r="Q22" i="13"/>
  <c r="V22" i="13"/>
  <c r="G24" i="13"/>
  <c r="M24" i="13" s="1"/>
  <c r="I24" i="13"/>
  <c r="K24" i="13"/>
  <c r="O24" i="13"/>
  <c r="Q24" i="13"/>
  <c r="V24" i="13"/>
  <c r="G28" i="13"/>
  <c r="I28" i="13"/>
  <c r="K28" i="13"/>
  <c r="M28" i="13"/>
  <c r="O28" i="13"/>
  <c r="Q28" i="13"/>
  <c r="V28" i="13"/>
  <c r="G31" i="13"/>
  <c r="M31" i="13" s="1"/>
  <c r="I31" i="13"/>
  <c r="K31" i="13"/>
  <c r="O31" i="13"/>
  <c r="Q31" i="13"/>
  <c r="V31" i="13"/>
  <c r="G34" i="13"/>
  <c r="M34" i="13" s="1"/>
  <c r="I34" i="13"/>
  <c r="K34" i="13"/>
  <c r="O34" i="13"/>
  <c r="Q34" i="13"/>
  <c r="V34" i="13"/>
  <c r="G36" i="13"/>
  <c r="M36" i="13" s="1"/>
  <c r="I36" i="13"/>
  <c r="K36" i="13"/>
  <c r="O36" i="13"/>
  <c r="Q36" i="13"/>
  <c r="V36" i="13"/>
  <c r="G38" i="13"/>
  <c r="M38" i="13" s="1"/>
  <c r="I38" i="13"/>
  <c r="K38" i="13"/>
  <c r="O38" i="13"/>
  <c r="Q38" i="13"/>
  <c r="V38" i="13"/>
  <c r="G39" i="13"/>
  <c r="M39" i="13" s="1"/>
  <c r="I39" i="13"/>
  <c r="K39" i="13"/>
  <c r="O39" i="13"/>
  <c r="Q39" i="13"/>
  <c r="V39" i="13"/>
  <c r="G42" i="13"/>
  <c r="M42" i="13" s="1"/>
  <c r="I42" i="13"/>
  <c r="K42" i="13"/>
  <c r="O42" i="13"/>
  <c r="Q42" i="13"/>
  <c r="V42" i="13"/>
  <c r="G43" i="13"/>
  <c r="I43" i="13"/>
  <c r="K43" i="13"/>
  <c r="M43" i="13"/>
  <c r="O43" i="13"/>
  <c r="Q43" i="13"/>
  <c r="V43" i="13"/>
  <c r="G48" i="13"/>
  <c r="M48" i="13" s="1"/>
  <c r="I48" i="13"/>
  <c r="K48" i="13"/>
  <c r="O48" i="13"/>
  <c r="Q48" i="13"/>
  <c r="V48" i="13"/>
  <c r="G53" i="13"/>
  <c r="M53" i="13" s="1"/>
  <c r="I53" i="13"/>
  <c r="K53" i="13"/>
  <c r="O53" i="13"/>
  <c r="Q53" i="13"/>
  <c r="V53" i="13"/>
  <c r="G55" i="13"/>
  <c r="M55" i="13" s="1"/>
  <c r="I55" i="13"/>
  <c r="K55" i="13"/>
  <c r="O55" i="13"/>
  <c r="Q55" i="13"/>
  <c r="V55" i="13"/>
  <c r="G57" i="13"/>
  <c r="M57" i="13" s="1"/>
  <c r="I57" i="13"/>
  <c r="K57" i="13"/>
  <c r="O57" i="13"/>
  <c r="Q57" i="13"/>
  <c r="V57" i="13"/>
  <c r="G62" i="13"/>
  <c r="M62" i="13" s="1"/>
  <c r="I62" i="13"/>
  <c r="K62" i="13"/>
  <c r="O62" i="13"/>
  <c r="Q62" i="13"/>
  <c r="V62" i="13"/>
  <c r="G65" i="13"/>
  <c r="I65" i="13"/>
  <c r="K65" i="13"/>
  <c r="M65" i="13"/>
  <c r="O65" i="13"/>
  <c r="Q65" i="13"/>
  <c r="V65" i="13"/>
  <c r="G67" i="13"/>
  <c r="M67" i="13" s="1"/>
  <c r="I67" i="13"/>
  <c r="K67" i="13"/>
  <c r="O67" i="13"/>
  <c r="Q67" i="13"/>
  <c r="V67" i="13"/>
  <c r="G70" i="13"/>
  <c r="I70" i="13"/>
  <c r="K70" i="13"/>
  <c r="O70" i="13"/>
  <c r="Q70" i="13"/>
  <c r="V70" i="13"/>
  <c r="G72" i="13"/>
  <c r="M72" i="13" s="1"/>
  <c r="I72" i="13"/>
  <c r="K72" i="13"/>
  <c r="O72" i="13"/>
  <c r="Q72" i="13"/>
  <c r="V72" i="13"/>
  <c r="G73" i="13"/>
  <c r="M73" i="13" s="1"/>
  <c r="I73" i="13"/>
  <c r="K73" i="13"/>
  <c r="O73" i="13"/>
  <c r="Q73" i="13"/>
  <c r="V73" i="13"/>
  <c r="G75" i="13"/>
  <c r="I75" i="13"/>
  <c r="K75" i="13"/>
  <c r="M75" i="13"/>
  <c r="O75" i="13"/>
  <c r="Q75" i="13"/>
  <c r="V75" i="13"/>
  <c r="G76" i="13"/>
  <c r="M76" i="13" s="1"/>
  <c r="I76" i="13"/>
  <c r="K76" i="13"/>
  <c r="O76" i="13"/>
  <c r="Q76" i="13"/>
  <c r="V76" i="13"/>
  <c r="G77" i="13"/>
  <c r="I77" i="13"/>
  <c r="K77" i="13"/>
  <c r="M77" i="13"/>
  <c r="O77" i="13"/>
  <c r="Q77" i="13"/>
  <c r="V77" i="13"/>
  <c r="G79" i="13"/>
  <c r="M79" i="13" s="1"/>
  <c r="I79" i="13"/>
  <c r="K79" i="13"/>
  <c r="O79" i="13"/>
  <c r="Q79" i="13"/>
  <c r="V79" i="13"/>
  <c r="G80" i="13"/>
  <c r="M80" i="13" s="1"/>
  <c r="I80" i="13"/>
  <c r="K80" i="13"/>
  <c r="O80" i="13"/>
  <c r="Q80" i="13"/>
  <c r="V80" i="13"/>
  <c r="G82" i="13"/>
  <c r="M82" i="13" s="1"/>
  <c r="I82" i="13"/>
  <c r="K82" i="13"/>
  <c r="O82" i="13"/>
  <c r="Q82" i="13"/>
  <c r="V82" i="13"/>
  <c r="G83" i="13"/>
  <c r="M83" i="13" s="1"/>
  <c r="I83" i="13"/>
  <c r="K83" i="13"/>
  <c r="O83" i="13"/>
  <c r="Q83" i="13"/>
  <c r="V83" i="13"/>
  <c r="G84" i="13"/>
  <c r="M84" i="13" s="1"/>
  <c r="I84" i="13"/>
  <c r="K84" i="13"/>
  <c r="O84" i="13"/>
  <c r="Q84" i="13"/>
  <c r="V84" i="13"/>
  <c r="G85" i="13"/>
  <c r="I85" i="13"/>
  <c r="K85" i="13"/>
  <c r="M85" i="13"/>
  <c r="O85" i="13"/>
  <c r="Q85" i="13"/>
  <c r="V85" i="13"/>
  <c r="G86" i="13"/>
  <c r="M86" i="13" s="1"/>
  <c r="I86" i="13"/>
  <c r="K86" i="13"/>
  <c r="O86" i="13"/>
  <c r="Q86" i="13"/>
  <c r="V86" i="13"/>
  <c r="G87" i="13"/>
  <c r="I87" i="13"/>
  <c r="K87" i="13"/>
  <c r="M87" i="13"/>
  <c r="O87" i="13"/>
  <c r="Q87" i="13"/>
  <c r="V87" i="13"/>
  <c r="G88" i="13"/>
  <c r="M88" i="13" s="1"/>
  <c r="I88" i="13"/>
  <c r="K88" i="13"/>
  <c r="O88" i="13"/>
  <c r="Q88" i="13"/>
  <c r="V88" i="13"/>
  <c r="G89" i="13"/>
  <c r="M89" i="13" s="1"/>
  <c r="I89" i="13"/>
  <c r="K89" i="13"/>
  <c r="O89" i="13"/>
  <c r="Q89" i="13"/>
  <c r="V89" i="13"/>
  <c r="G90" i="13"/>
  <c r="M90" i="13" s="1"/>
  <c r="I90" i="13"/>
  <c r="K90" i="13"/>
  <c r="O90" i="13"/>
  <c r="Q90" i="13"/>
  <c r="V90" i="13"/>
  <c r="G91" i="13"/>
  <c r="M91" i="13" s="1"/>
  <c r="I91" i="13"/>
  <c r="K91" i="13"/>
  <c r="O91" i="13"/>
  <c r="Q91" i="13"/>
  <c r="V91" i="13"/>
  <c r="O93" i="13"/>
  <c r="G94" i="13"/>
  <c r="I94" i="13"/>
  <c r="K94" i="13"/>
  <c r="M94" i="13"/>
  <c r="O94" i="13"/>
  <c r="Q94" i="13"/>
  <c r="V94" i="13"/>
  <c r="G96" i="13"/>
  <c r="M96" i="13" s="1"/>
  <c r="I96" i="13"/>
  <c r="K96" i="13"/>
  <c r="O96" i="13"/>
  <c r="Q96" i="13"/>
  <c r="V96" i="13"/>
  <c r="AE99" i="13"/>
  <c r="I41" i="13" l="1"/>
  <c r="G82" i="15"/>
  <c r="I52" i="14" s="1"/>
  <c r="M83" i="15"/>
  <c r="Q8" i="15"/>
  <c r="M32" i="17"/>
  <c r="G8" i="17"/>
  <c r="U8" i="17"/>
  <c r="Q59" i="18"/>
  <c r="U36" i="18"/>
  <c r="I36" i="18"/>
  <c r="Q141" i="19"/>
  <c r="I141" i="19"/>
  <c r="O141" i="19"/>
  <c r="U104" i="19"/>
  <c r="K80" i="19"/>
  <c r="O80" i="19"/>
  <c r="Q41" i="19"/>
  <c r="K41" i="19"/>
  <c r="G8" i="19"/>
  <c r="AC188" i="19"/>
  <c r="G93" i="13"/>
  <c r="K17" i="13"/>
  <c r="G17" i="13"/>
  <c r="M18" i="13"/>
  <c r="M17" i="13" s="1"/>
  <c r="O22" i="17"/>
  <c r="Q36" i="18"/>
  <c r="O8" i="19"/>
  <c r="K93" i="13"/>
  <c r="Q93" i="13"/>
  <c r="I93" i="13"/>
  <c r="Q69" i="13"/>
  <c r="I69" i="13"/>
  <c r="G69" i="13"/>
  <c r="V17" i="13"/>
  <c r="G8" i="13"/>
  <c r="O103" i="15"/>
  <c r="Q18" i="15"/>
  <c r="O8" i="16"/>
  <c r="U59" i="18"/>
  <c r="O13" i="18"/>
  <c r="G13" i="18"/>
  <c r="U8" i="18"/>
  <c r="I165" i="19"/>
  <c r="O165" i="19"/>
  <c r="O104" i="19"/>
  <c r="G96" i="19"/>
  <c r="K8" i="19"/>
  <c r="K69" i="13"/>
  <c r="Q41" i="13"/>
  <c r="O41" i="13"/>
  <c r="I17" i="13"/>
  <c r="V69" i="13"/>
  <c r="Q17" i="13"/>
  <c r="V82" i="15"/>
  <c r="I18" i="15"/>
  <c r="O18" i="15"/>
  <c r="K8" i="16"/>
  <c r="G36" i="18"/>
  <c r="M29" i="18"/>
  <c r="M28" i="18" s="1"/>
  <c r="K89" i="19"/>
  <c r="V93" i="13"/>
  <c r="O69" i="13"/>
  <c r="O8" i="13"/>
  <c r="I82" i="15"/>
  <c r="O8" i="15"/>
  <c r="I8" i="15"/>
  <c r="I32" i="17"/>
  <c r="K8" i="17"/>
  <c r="I59" i="18"/>
  <c r="K36" i="18"/>
  <c r="AD93" i="18"/>
  <c r="Q165" i="19"/>
  <c r="K165" i="19"/>
  <c r="K104" i="19"/>
  <c r="Q104" i="19"/>
  <c r="I104" i="19"/>
  <c r="G80" i="19"/>
  <c r="K58" i="19"/>
  <c r="Q58" i="19"/>
  <c r="I58" i="19"/>
  <c r="I41" i="19"/>
  <c r="O41" i="19"/>
  <c r="K41" i="13"/>
  <c r="O17" i="13"/>
  <c r="V8" i="13"/>
  <c r="Q8" i="13"/>
  <c r="I8" i="13"/>
  <c r="O82" i="15"/>
  <c r="K18" i="15"/>
  <c r="V8" i="16"/>
  <c r="I8" i="16"/>
  <c r="U32" i="17"/>
  <c r="K32" i="17"/>
  <c r="U22" i="17"/>
  <c r="K22" i="17"/>
  <c r="I8" i="17"/>
  <c r="O8" i="17"/>
  <c r="G73" i="18"/>
  <c r="O59" i="18"/>
  <c r="O54" i="18"/>
  <c r="O36" i="18"/>
  <c r="U28" i="18"/>
  <c r="K28" i="18"/>
  <c r="U13" i="18"/>
  <c r="K13" i="18"/>
  <c r="U165" i="19"/>
  <c r="K141" i="19"/>
  <c r="K96" i="19"/>
  <c r="O96" i="19"/>
  <c r="U89" i="19"/>
  <c r="U80" i="19"/>
  <c r="Q80" i="19"/>
  <c r="I80" i="19"/>
  <c r="U58" i="19"/>
  <c r="U41" i="19"/>
  <c r="U8" i="19"/>
  <c r="Q8" i="19"/>
  <c r="I8" i="19"/>
  <c r="V41" i="13"/>
  <c r="G103" i="15"/>
  <c r="I53" i="14" s="1"/>
  <c r="I19" i="14" s="1"/>
  <c r="V18" i="15"/>
  <c r="G8" i="15"/>
  <c r="G8" i="16"/>
  <c r="G21" i="16" s="1"/>
  <c r="Q8" i="16"/>
  <c r="O32" i="17"/>
  <c r="I22" i="17"/>
  <c r="Q8" i="17"/>
  <c r="K73" i="18"/>
  <c r="O73" i="18"/>
  <c r="K59" i="18"/>
  <c r="M55" i="18"/>
  <c r="M54" i="18" s="1"/>
  <c r="M37" i="18"/>
  <c r="M36" i="18" s="1"/>
  <c r="Q28" i="18"/>
  <c r="I28" i="18"/>
  <c r="Q13" i="18"/>
  <c r="I13" i="18"/>
  <c r="K8" i="18"/>
  <c r="U141" i="19"/>
  <c r="G104" i="19"/>
  <c r="U96" i="19"/>
  <c r="Q96" i="19"/>
  <c r="I96" i="19"/>
  <c r="O58" i="19"/>
  <c r="G58" i="19"/>
  <c r="M141" i="19"/>
  <c r="M165" i="19"/>
  <c r="M89" i="19"/>
  <c r="M58" i="19"/>
  <c r="M41" i="19"/>
  <c r="G165" i="19"/>
  <c r="G141" i="19"/>
  <c r="G89" i="19"/>
  <c r="G41" i="19"/>
  <c r="G188" i="19" s="1"/>
  <c r="M106" i="19"/>
  <c r="M104" i="19" s="1"/>
  <c r="M98" i="19"/>
  <c r="M96" i="19" s="1"/>
  <c r="M82" i="19"/>
  <c r="M80" i="19" s="1"/>
  <c r="M10" i="19"/>
  <c r="M8" i="19" s="1"/>
  <c r="M59" i="18"/>
  <c r="M91" i="18"/>
  <c r="M90" i="18" s="1"/>
  <c r="M78" i="18"/>
  <c r="M73" i="18" s="1"/>
  <c r="G59" i="18"/>
  <c r="G93" i="18" s="1"/>
  <c r="M19" i="18"/>
  <c r="M13" i="18" s="1"/>
  <c r="M9" i="18"/>
  <c r="M8" i="18" s="1"/>
  <c r="M22" i="17"/>
  <c r="G32" i="17"/>
  <c r="AD37" i="17"/>
  <c r="G22" i="17"/>
  <c r="G37" i="17" s="1"/>
  <c r="M11" i="17"/>
  <c r="M8" i="17" s="1"/>
  <c r="M13" i="16"/>
  <c r="M8" i="16" s="1"/>
  <c r="F40" i="14"/>
  <c r="AF21" i="16"/>
  <c r="G42" i="14" s="1"/>
  <c r="H42" i="14" s="1"/>
  <c r="I42" i="14" s="1"/>
  <c r="I50" i="14"/>
  <c r="I16" i="14" s="1"/>
  <c r="M18" i="15"/>
  <c r="M82" i="15"/>
  <c r="F39" i="14"/>
  <c r="F41" i="14"/>
  <c r="AF109" i="15"/>
  <c r="G18" i="15"/>
  <c r="I51" i="14" s="1"/>
  <c r="I18" i="14" s="1"/>
  <c r="M105" i="15"/>
  <c r="M103" i="15" s="1"/>
  <c r="M12" i="15"/>
  <c r="M8" i="15" s="1"/>
  <c r="M93" i="13"/>
  <c r="M41" i="13"/>
  <c r="M70" i="13"/>
  <c r="M69" i="13" s="1"/>
  <c r="G41" i="13"/>
  <c r="AF99" i="13"/>
  <c r="M10" i="13"/>
  <c r="M8" i="13" s="1"/>
  <c r="G99" i="13" l="1"/>
  <c r="I21" i="14"/>
  <c r="F43" i="14"/>
  <c r="I54" i="14"/>
  <c r="J50" i="14" s="1"/>
  <c r="G109" i="15"/>
  <c r="G39" i="14"/>
  <c r="G43" i="14" s="1"/>
  <c r="G25" i="14" s="1"/>
  <c r="G41" i="14"/>
  <c r="G40" i="14"/>
  <c r="J53" i="14"/>
  <c r="J51" i="14" l="1"/>
  <c r="J52" i="14"/>
  <c r="H41" i="14"/>
  <c r="I41" i="14" s="1"/>
  <c r="H39" i="14"/>
  <c r="G23" i="14"/>
  <c r="G28" i="14"/>
  <c r="H40" i="14"/>
  <c r="I40" i="14" s="1"/>
  <c r="J54" i="14"/>
  <c r="I39" i="14" l="1"/>
  <c r="I43" i="14" s="1"/>
  <c r="H43" i="14"/>
  <c r="J41" i="14" l="1"/>
  <c r="J42" i="14"/>
  <c r="J40" i="14"/>
  <c r="J39" i="14"/>
  <c r="J43" i="14" s="1"/>
  <c r="AD332" i="12"/>
  <c r="G39" i="1" s="1"/>
  <c r="G40" i="1" s="1"/>
  <c r="G25" i="1" s="1"/>
  <c r="G9" i="12"/>
  <c r="M9" i="12" s="1"/>
  <c r="I9" i="12"/>
  <c r="K9" i="12"/>
  <c r="O9" i="12"/>
  <c r="Q9" i="12"/>
  <c r="U9" i="12"/>
  <c r="G14" i="12"/>
  <c r="M14" i="12" s="1"/>
  <c r="I14" i="12"/>
  <c r="K14" i="12"/>
  <c r="O14" i="12"/>
  <c r="Q14" i="12"/>
  <c r="U14" i="12"/>
  <c r="G20" i="12"/>
  <c r="M20" i="12" s="1"/>
  <c r="I20" i="12"/>
  <c r="K20" i="12"/>
  <c r="O20" i="12"/>
  <c r="Q20" i="12"/>
  <c r="U20" i="12"/>
  <c r="G28" i="12"/>
  <c r="I28" i="12"/>
  <c r="K28" i="12"/>
  <c r="O28" i="12"/>
  <c r="Q28" i="12"/>
  <c r="U28" i="12"/>
  <c r="G33" i="12"/>
  <c r="M33" i="12" s="1"/>
  <c r="I33" i="12"/>
  <c r="K33" i="12"/>
  <c r="O33" i="12"/>
  <c r="Q33" i="12"/>
  <c r="U33" i="12"/>
  <c r="G41" i="12"/>
  <c r="M41" i="12" s="1"/>
  <c r="I41" i="12"/>
  <c r="K41" i="12"/>
  <c r="O41" i="12"/>
  <c r="Q41" i="12"/>
  <c r="U41" i="12"/>
  <c r="G44" i="12"/>
  <c r="M44" i="12" s="1"/>
  <c r="I44" i="12"/>
  <c r="K44" i="12"/>
  <c r="O44" i="12"/>
  <c r="Q44" i="12"/>
  <c r="U44" i="12"/>
  <c r="G47" i="12"/>
  <c r="M47" i="12" s="1"/>
  <c r="I47" i="12"/>
  <c r="K47" i="12"/>
  <c r="O47" i="12"/>
  <c r="Q47" i="12"/>
  <c r="U47" i="12"/>
  <c r="G51" i="12"/>
  <c r="I51" i="12"/>
  <c r="K51" i="12"/>
  <c r="M51" i="12"/>
  <c r="O51" i="12"/>
  <c r="Q51" i="12"/>
  <c r="U51" i="12"/>
  <c r="G52" i="12"/>
  <c r="M52" i="12" s="1"/>
  <c r="I52" i="12"/>
  <c r="K52" i="12"/>
  <c r="O52" i="12"/>
  <c r="Q52" i="12"/>
  <c r="U52" i="12"/>
  <c r="G54" i="12"/>
  <c r="M54" i="12" s="1"/>
  <c r="I54" i="12"/>
  <c r="K54" i="12"/>
  <c r="O54" i="12"/>
  <c r="Q54" i="12"/>
  <c r="U54" i="12"/>
  <c r="G57" i="12"/>
  <c r="M57" i="12" s="1"/>
  <c r="I57" i="12"/>
  <c r="K57" i="12"/>
  <c r="O57" i="12"/>
  <c r="Q57" i="12"/>
  <c r="U57" i="12"/>
  <c r="G61" i="12"/>
  <c r="M61" i="12" s="1"/>
  <c r="I61" i="12"/>
  <c r="K61" i="12"/>
  <c r="O61" i="12"/>
  <c r="Q61" i="12"/>
  <c r="U61" i="12"/>
  <c r="U60" i="12" s="1"/>
  <c r="G67" i="12"/>
  <c r="I67" i="12"/>
  <c r="K67" i="12"/>
  <c r="M67" i="12"/>
  <c r="O67" i="12"/>
  <c r="Q67" i="12"/>
  <c r="U67" i="12"/>
  <c r="G68" i="12"/>
  <c r="G60" i="12" s="1"/>
  <c r="I48" i="1" s="1"/>
  <c r="I68" i="12"/>
  <c r="K68" i="12"/>
  <c r="O68" i="12"/>
  <c r="Q68" i="12"/>
  <c r="U68" i="12"/>
  <c r="G70" i="12"/>
  <c r="M70" i="12" s="1"/>
  <c r="I70" i="12"/>
  <c r="K70" i="12"/>
  <c r="O70" i="12"/>
  <c r="Q70" i="12"/>
  <c r="U70" i="12"/>
  <c r="G73" i="12"/>
  <c r="M73" i="12" s="1"/>
  <c r="I73" i="12"/>
  <c r="K73" i="12"/>
  <c r="O73" i="12"/>
  <c r="Q73" i="12"/>
  <c r="U73" i="12"/>
  <c r="G76" i="12"/>
  <c r="I76" i="12"/>
  <c r="K76" i="12"/>
  <c r="O76" i="12"/>
  <c r="Q76" i="12"/>
  <c r="U76" i="12"/>
  <c r="G77" i="12"/>
  <c r="M77" i="12" s="1"/>
  <c r="I77" i="12"/>
  <c r="K77" i="12"/>
  <c r="O77" i="12"/>
  <c r="Q77" i="12"/>
  <c r="U77" i="12"/>
  <c r="G80" i="12"/>
  <c r="M80" i="12" s="1"/>
  <c r="I80" i="12"/>
  <c r="K80" i="12"/>
  <c r="O80" i="12"/>
  <c r="Q80" i="12"/>
  <c r="U80" i="12"/>
  <c r="G86" i="12"/>
  <c r="I86" i="12"/>
  <c r="K86" i="12"/>
  <c r="O86" i="12"/>
  <c r="Q86" i="12"/>
  <c r="U86" i="12"/>
  <c r="G89" i="12"/>
  <c r="M89" i="12" s="1"/>
  <c r="I89" i="12"/>
  <c r="K89" i="12"/>
  <c r="O89" i="12"/>
  <c r="Q89" i="12"/>
  <c r="Q85" i="12" s="1"/>
  <c r="U89" i="12"/>
  <c r="G102" i="12"/>
  <c r="M102" i="12" s="1"/>
  <c r="I102" i="12"/>
  <c r="K102" i="12"/>
  <c r="O102" i="12"/>
  <c r="Q102" i="12"/>
  <c r="U102" i="12"/>
  <c r="G109" i="12"/>
  <c r="I109" i="12"/>
  <c r="K109" i="12"/>
  <c r="O109" i="12"/>
  <c r="Q109" i="12"/>
  <c r="U109" i="12"/>
  <c r="G113" i="12"/>
  <c r="M113" i="12" s="1"/>
  <c r="I113" i="12"/>
  <c r="K113" i="12"/>
  <c r="O113" i="12"/>
  <c r="Q113" i="12"/>
  <c r="U113" i="12"/>
  <c r="G124" i="12"/>
  <c r="M124" i="12" s="1"/>
  <c r="I124" i="12"/>
  <c r="K124" i="12"/>
  <c r="O124" i="12"/>
  <c r="Q124" i="12"/>
  <c r="U124" i="12"/>
  <c r="G129" i="12"/>
  <c r="M129" i="12" s="1"/>
  <c r="I129" i="12"/>
  <c r="K129" i="12"/>
  <c r="O129" i="12"/>
  <c r="Q129" i="12"/>
  <c r="U129" i="12"/>
  <c r="G133" i="12"/>
  <c r="G132" i="12" s="1"/>
  <c r="I52" i="1" s="1"/>
  <c r="I133" i="12"/>
  <c r="I132" i="12" s="1"/>
  <c r="K133" i="12"/>
  <c r="K132" i="12" s="1"/>
  <c r="O133" i="12"/>
  <c r="O132" i="12" s="1"/>
  <c r="Q133" i="12"/>
  <c r="Q132" i="12" s="1"/>
  <c r="U133" i="12"/>
  <c r="U132" i="12" s="1"/>
  <c r="G136" i="12"/>
  <c r="G135" i="12" s="1"/>
  <c r="I53" i="1" s="1"/>
  <c r="I136" i="12"/>
  <c r="I135" i="12" s="1"/>
  <c r="K136" i="12"/>
  <c r="K135" i="12" s="1"/>
  <c r="O136" i="12"/>
  <c r="O135" i="12" s="1"/>
  <c r="Q136" i="12"/>
  <c r="Q135" i="12" s="1"/>
  <c r="U136" i="12"/>
  <c r="U135" i="12" s="1"/>
  <c r="G140" i="12"/>
  <c r="M140" i="12" s="1"/>
  <c r="I140" i="12"/>
  <c r="K140" i="12"/>
  <c r="O140" i="12"/>
  <c r="Q140" i="12"/>
  <c r="U140" i="12"/>
  <c r="G151" i="12"/>
  <c r="M151" i="12" s="1"/>
  <c r="I151" i="12"/>
  <c r="K151" i="12"/>
  <c r="O151" i="12"/>
  <c r="Q151" i="12"/>
  <c r="U151" i="12"/>
  <c r="G152" i="12"/>
  <c r="M152" i="12" s="1"/>
  <c r="I152" i="12"/>
  <c r="K152" i="12"/>
  <c r="O152" i="12"/>
  <c r="Q152" i="12"/>
  <c r="U152" i="12"/>
  <c r="G153" i="12"/>
  <c r="I153" i="12"/>
  <c r="K153" i="12"/>
  <c r="O153" i="12"/>
  <c r="Q153" i="12"/>
  <c r="U153" i="12"/>
  <c r="G154" i="12"/>
  <c r="M154" i="12" s="1"/>
  <c r="I154" i="12"/>
  <c r="K154" i="12"/>
  <c r="O154" i="12"/>
  <c r="Q154" i="12"/>
  <c r="U154" i="12"/>
  <c r="G155" i="12"/>
  <c r="M155" i="12" s="1"/>
  <c r="I155" i="12"/>
  <c r="K155" i="12"/>
  <c r="O155" i="12"/>
  <c r="Q155" i="12"/>
  <c r="U155" i="12"/>
  <c r="G157" i="12"/>
  <c r="G156" i="12" s="1"/>
  <c r="I55" i="1" s="1"/>
  <c r="I157" i="12"/>
  <c r="I156" i="12" s="1"/>
  <c r="K157" i="12"/>
  <c r="K156" i="12" s="1"/>
  <c r="O157" i="12"/>
  <c r="O156" i="12" s="1"/>
  <c r="Q157" i="12"/>
  <c r="Q156" i="12" s="1"/>
  <c r="U157" i="12"/>
  <c r="U156" i="12" s="1"/>
  <c r="G160" i="12"/>
  <c r="M160" i="12" s="1"/>
  <c r="I160" i="12"/>
  <c r="K160" i="12"/>
  <c r="O160" i="12"/>
  <c r="Q160" i="12"/>
  <c r="U160" i="12"/>
  <c r="G172" i="12"/>
  <c r="M172" i="12" s="1"/>
  <c r="I172" i="12"/>
  <c r="K172" i="12"/>
  <c r="O172" i="12"/>
  <c r="Q172" i="12"/>
  <c r="U172" i="12"/>
  <c r="G183" i="12"/>
  <c r="M183" i="12" s="1"/>
  <c r="I183" i="12"/>
  <c r="K183" i="12"/>
  <c r="O183" i="12"/>
  <c r="Q183" i="12"/>
  <c r="U183" i="12"/>
  <c r="G194" i="12"/>
  <c r="M194" i="12" s="1"/>
  <c r="I194" i="12"/>
  <c r="K194" i="12"/>
  <c r="O194" i="12"/>
  <c r="Q194" i="12"/>
  <c r="U194" i="12"/>
  <c r="G196" i="12"/>
  <c r="M196" i="12" s="1"/>
  <c r="I196" i="12"/>
  <c r="K196" i="12"/>
  <c r="O196" i="12"/>
  <c r="Q196" i="12"/>
  <c r="U196" i="12"/>
  <c r="G197" i="12"/>
  <c r="I197" i="12"/>
  <c r="K197" i="12"/>
  <c r="O197" i="12"/>
  <c r="Q197" i="12"/>
  <c r="U197" i="12"/>
  <c r="G198" i="12"/>
  <c r="M198" i="12" s="1"/>
  <c r="I198" i="12"/>
  <c r="K198" i="12"/>
  <c r="O198" i="12"/>
  <c r="Q198" i="12"/>
  <c r="U198" i="12"/>
  <c r="G199" i="12"/>
  <c r="M199" i="12" s="1"/>
  <c r="I199" i="12"/>
  <c r="K199" i="12"/>
  <c r="O199" i="12"/>
  <c r="Q199" i="12"/>
  <c r="U199" i="12"/>
  <c r="G200" i="12"/>
  <c r="M200" i="12" s="1"/>
  <c r="I200" i="12"/>
  <c r="K200" i="12"/>
  <c r="O200" i="12"/>
  <c r="Q200" i="12"/>
  <c r="U200" i="12"/>
  <c r="G201" i="12"/>
  <c r="M201" i="12" s="1"/>
  <c r="I201" i="12"/>
  <c r="K201" i="12"/>
  <c r="O201" i="12"/>
  <c r="Q201" i="12"/>
  <c r="U201" i="12"/>
  <c r="G202" i="12"/>
  <c r="I202" i="12"/>
  <c r="K202" i="12"/>
  <c r="M202" i="12"/>
  <c r="O202" i="12"/>
  <c r="Q202" i="12"/>
  <c r="U202" i="12"/>
  <c r="G203" i="12"/>
  <c r="M203" i="12" s="1"/>
  <c r="I203" i="12"/>
  <c r="K203" i="12"/>
  <c r="O203" i="12"/>
  <c r="Q203" i="12"/>
  <c r="U203" i="12"/>
  <c r="G204" i="12"/>
  <c r="M204" i="12" s="1"/>
  <c r="I204" i="12"/>
  <c r="K204" i="12"/>
  <c r="O204" i="12"/>
  <c r="Q204" i="12"/>
  <c r="U204" i="12"/>
  <c r="G205" i="12"/>
  <c r="M205" i="12" s="1"/>
  <c r="I205" i="12"/>
  <c r="K205" i="12"/>
  <c r="O205" i="12"/>
  <c r="Q205" i="12"/>
  <c r="U205" i="12"/>
  <c r="G206" i="12"/>
  <c r="M206" i="12" s="1"/>
  <c r="I206" i="12"/>
  <c r="K206" i="12"/>
  <c r="O206" i="12"/>
  <c r="Q206" i="12"/>
  <c r="U206" i="12"/>
  <c r="G207" i="12"/>
  <c r="M207" i="12" s="1"/>
  <c r="I207" i="12"/>
  <c r="K207" i="12"/>
  <c r="O207" i="12"/>
  <c r="Q207" i="12"/>
  <c r="U207" i="12"/>
  <c r="G208" i="12"/>
  <c r="M208" i="12" s="1"/>
  <c r="I208" i="12"/>
  <c r="K208" i="12"/>
  <c r="O208" i="12"/>
  <c r="Q208" i="12"/>
  <c r="U208" i="12"/>
  <c r="G210" i="12"/>
  <c r="M210" i="12" s="1"/>
  <c r="I210" i="12"/>
  <c r="K210" i="12"/>
  <c r="O210" i="12"/>
  <c r="Q210" i="12"/>
  <c r="U210" i="12"/>
  <c r="G211" i="12"/>
  <c r="M211" i="12" s="1"/>
  <c r="I211" i="12"/>
  <c r="K211" i="12"/>
  <c r="O211" i="12"/>
  <c r="Q211" i="12"/>
  <c r="U211" i="12"/>
  <c r="G212" i="12"/>
  <c r="M212" i="12" s="1"/>
  <c r="I212" i="12"/>
  <c r="K212" i="12"/>
  <c r="O212" i="12"/>
  <c r="Q212" i="12"/>
  <c r="U212" i="12"/>
  <c r="G213" i="12"/>
  <c r="I213" i="12"/>
  <c r="K213" i="12"/>
  <c r="O213" i="12"/>
  <c r="Q213" i="12"/>
  <c r="U213" i="12"/>
  <c r="G214" i="12"/>
  <c r="M214" i="12" s="1"/>
  <c r="I214" i="12"/>
  <c r="K214" i="12"/>
  <c r="O214" i="12"/>
  <c r="Q214" i="12"/>
  <c r="U214" i="12"/>
  <c r="G216" i="12"/>
  <c r="M216" i="12" s="1"/>
  <c r="I216" i="12"/>
  <c r="K216" i="12"/>
  <c r="O216" i="12"/>
  <c r="Q216" i="12"/>
  <c r="U216" i="12"/>
  <c r="G221" i="12"/>
  <c r="I221" i="12"/>
  <c r="K221" i="12"/>
  <c r="O221" i="12"/>
  <c r="Q221" i="12"/>
  <c r="U221" i="12"/>
  <c r="G224" i="12"/>
  <c r="M224" i="12" s="1"/>
  <c r="I224" i="12"/>
  <c r="K224" i="12"/>
  <c r="O224" i="12"/>
  <c r="Q224" i="12"/>
  <c r="U224" i="12"/>
  <c r="G225" i="12"/>
  <c r="M225" i="12" s="1"/>
  <c r="I225" i="12"/>
  <c r="K225" i="12"/>
  <c r="O225" i="12"/>
  <c r="Q225" i="12"/>
  <c r="U225" i="12"/>
  <c r="G229" i="12"/>
  <c r="M229" i="12" s="1"/>
  <c r="I229" i="12"/>
  <c r="K229" i="12"/>
  <c r="O229" i="12"/>
  <c r="Q229" i="12"/>
  <c r="U229" i="12"/>
  <c r="G231" i="12"/>
  <c r="M231" i="12" s="1"/>
  <c r="I231" i="12"/>
  <c r="K231" i="12"/>
  <c r="O231" i="12"/>
  <c r="Q231" i="12"/>
  <c r="U231" i="12"/>
  <c r="G233" i="12"/>
  <c r="M233" i="12" s="1"/>
  <c r="I233" i="12"/>
  <c r="K233" i="12"/>
  <c r="O233" i="12"/>
  <c r="Q233" i="12"/>
  <c r="U233" i="12"/>
  <c r="G239" i="12"/>
  <c r="M239" i="12" s="1"/>
  <c r="I239" i="12"/>
  <c r="K239" i="12"/>
  <c r="O239" i="12"/>
  <c r="Q239" i="12"/>
  <c r="U239" i="12"/>
  <c r="G241" i="12"/>
  <c r="G240" i="12" s="1"/>
  <c r="I60" i="1" s="1"/>
  <c r="I241" i="12"/>
  <c r="K241" i="12"/>
  <c r="O241" i="12"/>
  <c r="Q241" i="12"/>
  <c r="U241" i="12"/>
  <c r="G262" i="12"/>
  <c r="M262" i="12" s="1"/>
  <c r="I262" i="12"/>
  <c r="K262" i="12"/>
  <c r="O262" i="12"/>
  <c r="Q262" i="12"/>
  <c r="U262" i="12"/>
  <c r="G264" i="12"/>
  <c r="M264" i="12" s="1"/>
  <c r="I264" i="12"/>
  <c r="K264" i="12"/>
  <c r="O264" i="12"/>
  <c r="Q264" i="12"/>
  <c r="U264" i="12"/>
  <c r="G271" i="12"/>
  <c r="M271" i="12" s="1"/>
  <c r="I271" i="12"/>
  <c r="K271" i="12"/>
  <c r="O271" i="12"/>
  <c r="Q271" i="12"/>
  <c r="U271" i="12"/>
  <c r="G273" i="12"/>
  <c r="M273" i="12" s="1"/>
  <c r="I273" i="12"/>
  <c r="K273" i="12"/>
  <c r="O273" i="12"/>
  <c r="Q273" i="12"/>
  <c r="U273" i="12"/>
  <c r="G275" i="12"/>
  <c r="M275" i="12" s="1"/>
  <c r="I275" i="12"/>
  <c r="K275" i="12"/>
  <c r="O275" i="12"/>
  <c r="Q275" i="12"/>
  <c r="U275" i="12"/>
  <c r="G280" i="12"/>
  <c r="I280" i="12"/>
  <c r="K280" i="12"/>
  <c r="M280" i="12"/>
  <c r="O280" i="12"/>
  <c r="Q280" i="12"/>
  <c r="U280" i="12"/>
  <c r="G283" i="12"/>
  <c r="M283" i="12" s="1"/>
  <c r="I283" i="12"/>
  <c r="K283" i="12"/>
  <c r="O283" i="12"/>
  <c r="Q283" i="12"/>
  <c r="U283" i="12"/>
  <c r="G285" i="12"/>
  <c r="M285" i="12" s="1"/>
  <c r="I285" i="12"/>
  <c r="K285" i="12"/>
  <c r="O285" i="12"/>
  <c r="Q285" i="12"/>
  <c r="U285" i="12"/>
  <c r="G287" i="12"/>
  <c r="M287" i="12" s="1"/>
  <c r="I287" i="12"/>
  <c r="K287" i="12"/>
  <c r="O287" i="12"/>
  <c r="Q287" i="12"/>
  <c r="U287" i="12"/>
  <c r="G288" i="12"/>
  <c r="M288" i="12" s="1"/>
  <c r="I288" i="12"/>
  <c r="K288" i="12"/>
  <c r="O288" i="12"/>
  <c r="Q288" i="12"/>
  <c r="U288" i="12"/>
  <c r="G291" i="12"/>
  <c r="M291" i="12" s="1"/>
  <c r="I291" i="12"/>
  <c r="K291" i="12"/>
  <c r="O291" i="12"/>
  <c r="Q291" i="12"/>
  <c r="U291" i="12"/>
  <c r="G292" i="12"/>
  <c r="M292" i="12" s="1"/>
  <c r="I292" i="12"/>
  <c r="K292" i="12"/>
  <c r="O292" i="12"/>
  <c r="Q292" i="12"/>
  <c r="U292" i="12"/>
  <c r="G293" i="12"/>
  <c r="M293" i="12" s="1"/>
  <c r="I293" i="12"/>
  <c r="K293" i="12"/>
  <c r="O293" i="12"/>
  <c r="Q293" i="12"/>
  <c r="U293" i="12"/>
  <c r="G294" i="12"/>
  <c r="M294" i="12" s="1"/>
  <c r="I294" i="12"/>
  <c r="K294" i="12"/>
  <c r="O294" i="12"/>
  <c r="Q294" i="12"/>
  <c r="U294" i="12"/>
  <c r="G296" i="12"/>
  <c r="M296" i="12" s="1"/>
  <c r="I296" i="12"/>
  <c r="I295" i="12" s="1"/>
  <c r="K296" i="12"/>
  <c r="O296" i="12"/>
  <c r="Q296" i="12"/>
  <c r="Q295" i="12" s="1"/>
  <c r="U296" i="12"/>
  <c r="G317" i="12"/>
  <c r="M317" i="12" s="1"/>
  <c r="I317" i="12"/>
  <c r="K317" i="12"/>
  <c r="K295" i="12" s="1"/>
  <c r="O317" i="12"/>
  <c r="Q317" i="12"/>
  <c r="U317" i="12"/>
  <c r="G319" i="12"/>
  <c r="I319" i="12"/>
  <c r="K319" i="12"/>
  <c r="O319" i="12"/>
  <c r="Q319" i="12"/>
  <c r="U319" i="12"/>
  <c r="G320" i="12"/>
  <c r="I320" i="12"/>
  <c r="K320" i="12"/>
  <c r="M320" i="12"/>
  <c r="O320" i="12"/>
  <c r="Q320" i="12"/>
  <c r="U320" i="12"/>
  <c r="G321" i="12"/>
  <c r="M321" i="12" s="1"/>
  <c r="I321" i="12"/>
  <c r="K321" i="12"/>
  <c r="O321" i="12"/>
  <c r="Q321" i="12"/>
  <c r="U321" i="12"/>
  <c r="G322" i="12"/>
  <c r="M322" i="12" s="1"/>
  <c r="I322" i="12"/>
  <c r="K322" i="12"/>
  <c r="O322" i="12"/>
  <c r="Q322" i="12"/>
  <c r="U322" i="12"/>
  <c r="G323" i="12"/>
  <c r="M323" i="12" s="1"/>
  <c r="I323" i="12"/>
  <c r="K323" i="12"/>
  <c r="O323" i="12"/>
  <c r="Q323" i="12"/>
  <c r="U323" i="12"/>
  <c r="G324" i="12"/>
  <c r="M324" i="12" s="1"/>
  <c r="I324" i="12"/>
  <c r="K324" i="12"/>
  <c r="O324" i="12"/>
  <c r="Q324" i="12"/>
  <c r="U324" i="12"/>
  <c r="G326" i="12"/>
  <c r="M326" i="12" s="1"/>
  <c r="I326" i="12"/>
  <c r="K326" i="12"/>
  <c r="O326" i="12"/>
  <c r="Q326" i="12"/>
  <c r="U326" i="12"/>
  <c r="G327" i="12"/>
  <c r="I327" i="12"/>
  <c r="K327" i="12"/>
  <c r="O327" i="12"/>
  <c r="Q327" i="12"/>
  <c r="U327" i="12"/>
  <c r="G328" i="12"/>
  <c r="M328" i="12" s="1"/>
  <c r="I328" i="12"/>
  <c r="K328" i="12"/>
  <c r="O328" i="12"/>
  <c r="Q328" i="12"/>
  <c r="U328" i="12"/>
  <c r="G329" i="12"/>
  <c r="M329" i="12" s="1"/>
  <c r="I329" i="12"/>
  <c r="K329" i="12"/>
  <c r="O329" i="12"/>
  <c r="Q329" i="12"/>
  <c r="U329" i="12"/>
  <c r="U325" i="12" s="1"/>
  <c r="G330" i="12"/>
  <c r="M330" i="12" s="1"/>
  <c r="I330" i="12"/>
  <c r="K330" i="12"/>
  <c r="O330" i="12"/>
  <c r="Q330" i="12"/>
  <c r="U330" i="12"/>
  <c r="I18" i="1"/>
  <c r="G27" i="1"/>
  <c r="J28" i="1"/>
  <c r="J26" i="1"/>
  <c r="G38" i="1"/>
  <c r="F38" i="1"/>
  <c r="H32" i="1"/>
  <c r="J23" i="1"/>
  <c r="J24" i="1"/>
  <c r="J25" i="1"/>
  <c r="J27" i="1"/>
  <c r="E24" i="1"/>
  <c r="E26" i="1"/>
  <c r="Q325" i="12" l="1"/>
  <c r="Q209" i="12"/>
  <c r="M136" i="12"/>
  <c r="M135" i="12" s="1"/>
  <c r="O295" i="12"/>
  <c r="O139" i="12"/>
  <c r="I108" i="12"/>
  <c r="G318" i="12"/>
  <c r="I63" i="1" s="1"/>
  <c r="I19" i="1" s="1"/>
  <c r="K209" i="12"/>
  <c r="K85" i="12"/>
  <c r="G295" i="12"/>
  <c r="I62" i="1" s="1"/>
  <c r="Q159" i="12"/>
  <c r="I159" i="12"/>
  <c r="Q108" i="12"/>
  <c r="G26" i="1"/>
  <c r="A25" i="14"/>
  <c r="A26" i="14" s="1"/>
  <c r="G26" i="14" s="1"/>
  <c r="K195" i="12"/>
  <c r="O8" i="12"/>
  <c r="K8" i="12"/>
  <c r="G325" i="12"/>
  <c r="I64" i="1" s="1"/>
  <c r="K318" i="12"/>
  <c r="K274" i="12"/>
  <c r="K240" i="12"/>
  <c r="K215" i="12"/>
  <c r="O215" i="12"/>
  <c r="O209" i="12"/>
  <c r="K159" i="12"/>
  <c r="K139" i="12"/>
  <c r="Q139" i="12"/>
  <c r="I139" i="12"/>
  <c r="M133" i="12"/>
  <c r="M132" i="12" s="1"/>
  <c r="U108" i="12"/>
  <c r="G85" i="12"/>
  <c r="I50" i="1" s="1"/>
  <c r="K72" i="12"/>
  <c r="O72" i="12"/>
  <c r="Q60" i="12"/>
  <c r="Q8" i="12"/>
  <c r="I274" i="12"/>
  <c r="I209" i="12"/>
  <c r="K325" i="12"/>
  <c r="O325" i="12"/>
  <c r="U318" i="12"/>
  <c r="U274" i="12"/>
  <c r="U240" i="12"/>
  <c r="U215" i="12"/>
  <c r="Q215" i="12"/>
  <c r="I215" i="12"/>
  <c r="G195" i="12"/>
  <c r="I57" i="1" s="1"/>
  <c r="U159" i="12"/>
  <c r="G139" i="12"/>
  <c r="I54" i="1" s="1"/>
  <c r="U139" i="12"/>
  <c r="G108" i="12"/>
  <c r="I51" i="1" s="1"/>
  <c r="I85" i="12"/>
  <c r="O85" i="12"/>
  <c r="U72" i="12"/>
  <c r="Q72" i="12"/>
  <c r="I72" i="12"/>
  <c r="K60" i="12"/>
  <c r="G8" i="12"/>
  <c r="I325" i="12"/>
  <c r="Q274" i="12"/>
  <c r="O195" i="12"/>
  <c r="O108" i="12"/>
  <c r="AC332" i="12"/>
  <c r="F39" i="1" s="1"/>
  <c r="Q318" i="12"/>
  <c r="I318" i="12"/>
  <c r="O318" i="12"/>
  <c r="U295" i="12"/>
  <c r="O274" i="12"/>
  <c r="Q240" i="12"/>
  <c r="I240" i="12"/>
  <c r="O240" i="12"/>
  <c r="G215" i="12"/>
  <c r="I59" i="1" s="1"/>
  <c r="G209" i="12"/>
  <c r="I58" i="1" s="1"/>
  <c r="U209" i="12"/>
  <c r="U195" i="12"/>
  <c r="Q195" i="12"/>
  <c r="I195" i="12"/>
  <c r="O159" i="12"/>
  <c r="K108" i="12"/>
  <c r="U85" i="12"/>
  <c r="G72" i="12"/>
  <c r="I49" i="1" s="1"/>
  <c r="I60" i="12"/>
  <c r="O60" i="12"/>
  <c r="U8" i="12"/>
  <c r="I8" i="12"/>
  <c r="M274" i="12"/>
  <c r="M159" i="12"/>
  <c r="M295" i="12"/>
  <c r="M327" i="12"/>
  <c r="M325" i="12" s="1"/>
  <c r="M319" i="12"/>
  <c r="M318" i="12" s="1"/>
  <c r="G274" i="12"/>
  <c r="I61" i="1" s="1"/>
  <c r="M241" i="12"/>
  <c r="M240" i="12" s="1"/>
  <c r="M221" i="12"/>
  <c r="M215" i="12" s="1"/>
  <c r="M213" i="12"/>
  <c r="M209" i="12" s="1"/>
  <c r="M197" i="12"/>
  <c r="M195" i="12" s="1"/>
  <c r="G159" i="12"/>
  <c r="I56" i="1" s="1"/>
  <c r="M157" i="12"/>
  <c r="M156" i="12" s="1"/>
  <c r="M153" i="12"/>
  <c r="M139" i="12" s="1"/>
  <c r="M109" i="12"/>
  <c r="M108" i="12" s="1"/>
  <c r="M86" i="12"/>
  <c r="M85" i="12" s="1"/>
  <c r="M76" i="12"/>
  <c r="M72" i="12" s="1"/>
  <c r="M68" i="12"/>
  <c r="M60" i="12" s="1"/>
  <c r="M28" i="12"/>
  <c r="M8" i="12" s="1"/>
  <c r="I17" i="1" l="1"/>
  <c r="G332" i="12"/>
  <c r="I47" i="1"/>
  <c r="F40" i="1"/>
  <c r="H39" i="1"/>
  <c r="G28" i="1" l="1"/>
  <c r="I39" i="1"/>
  <c r="I40" i="1" s="1"/>
  <c r="J39" i="1" s="1"/>
  <c r="J40" i="1" s="1"/>
  <c r="H40" i="1"/>
  <c r="I72" i="1"/>
  <c r="I16" i="1"/>
  <c r="I21" i="1" s="1"/>
  <c r="G24" i="1" l="1"/>
  <c r="G29" i="1" s="1"/>
  <c r="G27" i="14" s="1"/>
  <c r="A23" i="14"/>
  <c r="A24" i="14" s="1"/>
  <c r="G24" i="14" s="1"/>
  <c r="A27" i="14" l="1"/>
  <c r="A29" i="14" s="1"/>
  <c r="G29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Precision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5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5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5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5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sitom tech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sitom tech</author>
  </authors>
  <commentList>
    <comment ref="S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<sst xmlns="http://schemas.openxmlformats.org/spreadsheetml/2006/main" count="3463" uniqueCount="1033">
  <si>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</si>
  <si>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</si>
  <si>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</si>
  <si>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</si>
  <si>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</si>
  <si>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</si>
  <si>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</si>
  <si>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</si>
  <si>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</si>
  <si>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</si>
  <si>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</si>
  <si>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</si>
  <si>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</si>
  <si>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</si>
  <si>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</si>
  <si>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</si>
  <si>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</si>
  <si>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</si>
  <si>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</si>
  <si>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</si>
  <si>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</si>
  <si>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</si>
  <si>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</si>
  <si>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</si>
  <si>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</si>
  <si>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</si>
  <si>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</si>
  <si>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</si>
  <si>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</si>
  <si>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</si>
  <si>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</si>
  <si>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</si>
  <si>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</si>
  <si>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</si>
  <si>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</si>
  <si>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</si>
  <si>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</si>
  <si>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</si>
  <si>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</si>
  <si>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</si>
  <si>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</si>
  <si>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</si>
  <si>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Rozpočet:</t>
  </si>
  <si>
    <t>Misto</t>
  </si>
  <si>
    <t>2. etapa (podkroví)</t>
  </si>
  <si>
    <t>Rozpočet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</si>
  <si>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</si>
  <si>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</si>
  <si>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</si>
  <si>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</si>
  <si>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</si>
  <si>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</si>
  <si>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</si>
  <si>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</si>
  <si>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60</t>
  </si>
  <si>
    <t>Úpravy povrchů, omítky</t>
  </si>
  <si>
    <t>61</t>
  </si>
  <si>
    <t>Upravy povrchů vnitřní</t>
  </si>
  <si>
    <t>63</t>
  </si>
  <si>
    <t>Podlahy a podlahové konstrukce</t>
  </si>
  <si>
    <t>94</t>
  </si>
  <si>
    <t>Lešení a stavební výtahy</t>
  </si>
  <si>
    <t>95</t>
  </si>
  <si>
    <t>Dokončovací kce na pozem.stav.</t>
  </si>
  <si>
    <t>97</t>
  </si>
  <si>
    <t>Prorážení otvorů</t>
  </si>
  <si>
    <t>99</t>
  </si>
  <si>
    <t>Staveništní přesun hmot</t>
  </si>
  <si>
    <t>713</t>
  </si>
  <si>
    <t>Izolace tepelné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</si>
  <si>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</si>
  <si>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</si>
  <si>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</si>
  <si>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</si>
  <si>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</si>
  <si>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</si>
  <si>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</si>
  <si>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</si>
  <si>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</si>
  <si>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</si>
  <si>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784</t>
  </si>
  <si>
    <t>Malby</t>
  </si>
  <si>
    <t>VN</t>
  </si>
  <si>
    <t>215</t>
  </si>
  <si>
    <t>Sanace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</si>
  <si>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</si>
  <si>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</si>
  <si>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</si>
  <si>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</si>
  <si>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</si>
  <si>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</si>
  <si>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</si>
  <si>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</si>
  <si>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</si>
  <si>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</si>
  <si>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</si>
  <si>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</si>
  <si>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</si>
  <si>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</si>
  <si>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</si>
  <si>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</si>
  <si>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</si>
  <si>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</si>
  <si>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</si>
  <si>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</si>
  <si>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</si>
  <si>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</si>
  <si>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</si>
  <si>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</si>
  <si>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</si>
  <si>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</si>
  <si>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</si>
  <si>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</si>
  <si>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342012321RT1</t>
  </si>
  <si>
    <t>Příčka SDK tl. 125mm,ocel.kce CW+UW 100,desky 1xA, 12,5mm izolace tloušťka 80 mm, EI 30, 48 dB</t>
  </si>
  <si>
    <t>m2</t>
  </si>
  <si>
    <t>POL1_0</t>
  </si>
  <si>
    <t>3.np:</t>
  </si>
  <si>
    <t>VV</t>
  </si>
  <si>
    <t>4,01*(5,63+5,63+5,63+5,63-0,7*2)</t>
  </si>
  <si>
    <t>3.02:</t>
  </si>
  <si>
    <t>2,6*(2,94)</t>
  </si>
  <si>
    <t>Příčka SDK tl. 125mm,ocel.kce CW+UW 75, desky 1xH2, 12,5mm bez TI, EI 15, 41 dB</t>
  </si>
  <si>
    <t>3.03:</t>
  </si>
  <si>
    <t>3,46*(0,9+1,4+1,65)-0,8*2</t>
  </si>
  <si>
    <t>3.10:</t>
  </si>
  <si>
    <t>4,01*(2+2,4)-1*2</t>
  </si>
  <si>
    <t>Příčka SDK tl. 125mm,ocel.kce CW+UW 100,desky 2xH, 12,5mm izolace tloušťka 80 mm, EI 30, 48 dB</t>
  </si>
  <si>
    <t>zelený SDK z obou stran:</t>
  </si>
  <si>
    <t>1.np:</t>
  </si>
  <si>
    <t>1.23:</t>
  </si>
  <si>
    <t>2,7*2</t>
  </si>
  <si>
    <t>2.np:</t>
  </si>
  <si>
    <t>3,55*(2,115+0,45+2,115+0,45+2,115+0,45+1,2+1,125+0,9)</t>
  </si>
  <si>
    <t>-0,8*2*2</t>
  </si>
  <si>
    <t>342014362R00</t>
  </si>
  <si>
    <t>Příčka SDK tl.150 mm,ocel.kce,1x oplášť.,D 25 mm</t>
  </si>
  <si>
    <t>chodba:</t>
  </si>
  <si>
    <t>4,01*(3,79+4+4,15+4+4+4+1+0,5)</t>
  </si>
  <si>
    <t>-1*2*6</t>
  </si>
  <si>
    <t>Příčka SDK tl. 150mm,ocel.kce CW+UW 100,desky 2xA, 12,5mm izolace tloušťka 100 mm, EI 60 RW, 55 dB</t>
  </si>
  <si>
    <t>1.pp:</t>
  </si>
  <si>
    <t>2,9*(1,6+2,65)</t>
  </si>
  <si>
    <t>1.28:</t>
  </si>
  <si>
    <t>3*3</t>
  </si>
  <si>
    <t>2.15:</t>
  </si>
  <si>
    <t>3,4*3</t>
  </si>
  <si>
    <t>342018462R00</t>
  </si>
  <si>
    <t>Příčka SDK tl.200 mm, ocel.kce,1x oplášť.,DF 25</t>
  </si>
  <si>
    <t>4,01*(2,125+5,63)</t>
  </si>
  <si>
    <t>Příčka SDK tl.300 mm, ocel.kce,1x oplášť.,pouze bílé desky</t>
  </si>
  <si>
    <t>4,1*(4)</t>
  </si>
  <si>
    <t>347013111RZ1</t>
  </si>
  <si>
    <t>Předstěna SDK,tl.55mm,1x ocel.kce CD,1x RB 12,5mm, bez dodávky izolace</t>
  </si>
  <si>
    <t>1,42*37,33*2</t>
  </si>
  <si>
    <t>0,85*37,33*2</t>
  </si>
  <si>
    <t>342091061R00</t>
  </si>
  <si>
    <t>Příplatek za vložení vrstvy tepelné izolace</t>
  </si>
  <si>
    <t>RX1</t>
  </si>
  <si>
    <t>Minerální vata role 200 mm, (4450x1200 mm)</t>
  </si>
  <si>
    <t>170*1,1</t>
  </si>
  <si>
    <t>342263310R00</t>
  </si>
  <si>
    <t>Úprava sádrokartonové příčky pro osazení umývadla</t>
  </si>
  <si>
    <t>kus</t>
  </si>
  <si>
    <t>1</t>
  </si>
  <si>
    <t>342091021R00</t>
  </si>
  <si>
    <t>Zřízení otvoru do 4 m2, OK 1x UA, 1x opláštění</t>
  </si>
  <si>
    <t>9</t>
  </si>
  <si>
    <t>447113121R00</t>
  </si>
  <si>
    <t>Podkroví SDK,OK CD, záv.krokv.izolace,1xRB tl.12,5</t>
  </si>
  <si>
    <t>vodorovný krov:</t>
  </si>
  <si>
    <t>3*37,33</t>
  </si>
  <si>
    <t>šikmý SDK podhled:</t>
  </si>
  <si>
    <t>2*4*37,33</t>
  </si>
  <si>
    <t/>
  </si>
  <si>
    <t>416091071R00</t>
  </si>
  <si>
    <t>Příplatek za opláštění střešního okna</t>
  </si>
  <si>
    <t>416021121R00</t>
  </si>
  <si>
    <t>Podhledy SDK, kovová.kce CD. 1x deska RB 12,5 mm</t>
  </si>
  <si>
    <t>37,1+16,5</t>
  </si>
  <si>
    <t>416021123R00</t>
  </si>
  <si>
    <t>Podhledy SDK, kovová.kce CD. 1x deska RBI 12,5 mm</t>
  </si>
  <si>
    <t>5,2</t>
  </si>
  <si>
    <t>601016211RT3</t>
  </si>
  <si>
    <t>Omítka stropů jádrová, strojně, tloušťka vrstvy 15 mm</t>
  </si>
  <si>
    <t>16,5</t>
  </si>
  <si>
    <t>601016142R00</t>
  </si>
  <si>
    <t>Omítka stropů štuková, ručně</t>
  </si>
  <si>
    <t>602015213RT5</t>
  </si>
  <si>
    <t>Omítka stěn jádrová lehčená strojně, tloušťka vrstvy 20 mm</t>
  </si>
  <si>
    <t>plocha otlučených omítek bez sanačních omítek:</t>
  </si>
  <si>
    <t>575-144,8</t>
  </si>
  <si>
    <t>602016141RT1</t>
  </si>
  <si>
    <t>Štuk na stěnách vnitřní, ručně, tloušťka vrstvy 3 mm</t>
  </si>
  <si>
    <t>plocha omítek:</t>
  </si>
  <si>
    <t>575</t>
  </si>
  <si>
    <t>obklad:</t>
  </si>
  <si>
    <t>-55</t>
  </si>
  <si>
    <t>610991111R00</t>
  </si>
  <si>
    <t>Zakrývání výplní vnitřních otvorů</t>
  </si>
  <si>
    <t>otvory 3.np, u kterých se bude omítat:</t>
  </si>
  <si>
    <t>1,2*2+1,2*2,35+3,2*2,35+2,7*2,2</t>
  </si>
  <si>
    <t>602015213RT1</t>
  </si>
  <si>
    <t>Omítka stěn jádrová lehčená strojně, tloušťka vrstvy 10 mm</t>
  </si>
  <si>
    <t>3,5*(5,725+1,62+3,1+1,31+0,06+2,43+1,8+2,86+2,205+0,59+0,38+1,33+1,22)</t>
  </si>
  <si>
    <t>3,46*(1,16+0,3+0,435+2,705+0,3+1,475+0,9+1,4+0,2+0,22+1,67+0,185+0,2)</t>
  </si>
  <si>
    <t>1,67*2,28-1*2</t>
  </si>
  <si>
    <t>3,46*(3,1+3,1+2,9)-1,2*2+1,2*2,35-3,2*2,35-2,7*2,2</t>
  </si>
  <si>
    <t>3,46*(2+0,2)</t>
  </si>
  <si>
    <t>3.12:</t>
  </si>
  <si>
    <t>(5,63+2,425)*4,5*2</t>
  </si>
  <si>
    <t>-1,55*2,02-0,6*1</t>
  </si>
  <si>
    <t>ostění 3.np:</t>
  </si>
  <si>
    <t>0,3*(1,2+2+2+1+2,275+2,275+3,2+2,35+2,35+2,7+2,2+2,2)</t>
  </si>
  <si>
    <t>0,3*(1,1+2+2)</t>
  </si>
  <si>
    <t>obklady:</t>
  </si>
  <si>
    <t>-1,8*(2,3+2,25+2,25-1,2)</t>
  </si>
  <si>
    <t>hrubé:</t>
  </si>
  <si>
    <t>230,6686</t>
  </si>
  <si>
    <t>632419102RT1</t>
  </si>
  <si>
    <t>Samonivelač. stěrka, ruční zpracování tl.2 mm, cementová podlahová stěrka</t>
  </si>
  <si>
    <t>samonivelační stěrka (eventuelně) pod dlažbu:</t>
  </si>
  <si>
    <t>356,6</t>
  </si>
  <si>
    <t>631312611R00</t>
  </si>
  <si>
    <t>Mazanina betonová tl. 5 - 8 cm C 16/20</t>
  </si>
  <si>
    <t>m3</t>
  </si>
  <si>
    <t>P24:</t>
  </si>
  <si>
    <t>37,1</t>
  </si>
  <si>
    <t>P27:</t>
  </si>
  <si>
    <t>0,075*(37,1+16,5)</t>
  </si>
  <si>
    <t>P29:</t>
  </si>
  <si>
    <t>0,065*(5,2)</t>
  </si>
  <si>
    <t>P30:</t>
  </si>
  <si>
    <t>0,075*(97,1+19,9+18,2+18,5+4,4)</t>
  </si>
  <si>
    <t>P31:</t>
  </si>
  <si>
    <t>0,075*(40,9+21,4+20,4+57)</t>
  </si>
  <si>
    <t>631361921R00</t>
  </si>
  <si>
    <t>Výztuž mazanin svařovanou sítí</t>
  </si>
  <si>
    <t>t</t>
  </si>
  <si>
    <t>hmotnost kari 4,44kg/m2, stykování 20%:</t>
  </si>
  <si>
    <t>plocha 3.np:</t>
  </si>
  <si>
    <t>další etapa:</t>
  </si>
  <si>
    <t>356,6*4,44/1000*1,2</t>
  </si>
  <si>
    <t>631591115R00</t>
  </si>
  <si>
    <t>Násyp pod podlahy z keramzitu</t>
  </si>
  <si>
    <t>0,03*(97,1+19,9+18,2+18,5+4,4)</t>
  </si>
  <si>
    <t>941955002R00</t>
  </si>
  <si>
    <t>Lešení lehké pomocné, výška podlahy do 1,9 m</t>
  </si>
  <si>
    <t>952901111R00</t>
  </si>
  <si>
    <t>Vyčištění budov o výšce podlaží do 4 m</t>
  </si>
  <si>
    <t>36,7</t>
  </si>
  <si>
    <t>978200020RA0</t>
  </si>
  <si>
    <t>Otlučení vnitřních omítek stěn cementových 100 %</t>
  </si>
  <si>
    <t>POL2_0</t>
  </si>
  <si>
    <t>v1.01 až v1.04:</t>
  </si>
  <si>
    <t>4,1*(5*8+3,1+3,1+3,15+3,15+3,2+3,2+3,2+3,2)</t>
  </si>
  <si>
    <t>v1.08:</t>
  </si>
  <si>
    <t>4,1*(1,225+1,65+1,55+1,65+1,575+1,45+2,04+1,45+2,26)*2</t>
  </si>
  <si>
    <t>4,1*(2,37+0,1+1,65+0,15+2,45+0,15+1,33)*2</t>
  </si>
  <si>
    <t>4,1*(1,405+1,405+0,41+0,41)</t>
  </si>
  <si>
    <t>v1.07:</t>
  </si>
  <si>
    <t>4,1*(1,65+1,65+1,315+13,15)</t>
  </si>
  <si>
    <t>v1.06:</t>
  </si>
  <si>
    <t>4,1*(2,45+2,45+1,3+1,3)</t>
  </si>
  <si>
    <t>979082111R00</t>
  </si>
  <si>
    <t>Vnitrostaveništní doprava suti do 10 m</t>
  </si>
  <si>
    <t>979082121R00</t>
  </si>
  <si>
    <t>Příplatek k vnitrost. dopravě suti za dalších 5 m</t>
  </si>
  <si>
    <t>979081111R00</t>
  </si>
  <si>
    <t>Odvoz suti a vybour. hmot na skládku do 1 km</t>
  </si>
  <si>
    <t>979081121R00</t>
  </si>
  <si>
    <t>Příplatek k odvozu za každý další 1 km</t>
  </si>
  <si>
    <t>979990102R00</t>
  </si>
  <si>
    <t>Poplatek za skládku suti - směs betonu a cihel</t>
  </si>
  <si>
    <t>998011003R00</t>
  </si>
  <si>
    <t>Přesun hmot pro budovy zděné výšky do 24 m</t>
  </si>
  <si>
    <t>14,3+7,75+11,69+3,3+166+0,56</t>
  </si>
  <si>
    <t>713100090RAA</t>
  </si>
  <si>
    <t>Izolace tepelné volně položené, položení, materiál v specifikaci</t>
  </si>
  <si>
    <t>12,5</t>
  </si>
  <si>
    <t>P28:</t>
  </si>
  <si>
    <t>6,2</t>
  </si>
  <si>
    <t>97,1+19,9+18,2+18,5+4,4</t>
  </si>
  <si>
    <t>40,9+21,4+20,4+57</t>
  </si>
  <si>
    <t>28375767R</t>
  </si>
  <si>
    <t>Deska polystyrén EPS 100 Z</t>
  </si>
  <si>
    <t>POL3_0</t>
  </si>
  <si>
    <t>0,085*(12,5)</t>
  </si>
  <si>
    <t>P27 P28:</t>
  </si>
  <si>
    <t>0,04*(37,1+16,5)</t>
  </si>
  <si>
    <t>0,04*(5,2)</t>
  </si>
  <si>
    <t>0,15*(97,1+19,9+18,2+18,5+4,4)</t>
  </si>
  <si>
    <t>0,095*(40,9+21,4+20,4+57)</t>
  </si>
  <si>
    <t>713120080RA0</t>
  </si>
  <si>
    <t>Separační fólie PE</t>
  </si>
  <si>
    <t>998713103R00</t>
  </si>
  <si>
    <t>Přesun hmot pro izolace tepelné, výšky do 24 m</t>
  </si>
  <si>
    <t>76600-001</t>
  </si>
  <si>
    <t>03/6 Stěna interiérová prosklená 3185 x 2300 mm, dle PD</t>
  </si>
  <si>
    <t>03/7 Dveře interiérové prosklené otevíravé -, otočné 1710 x 2045 mm, dle PD</t>
  </si>
  <si>
    <t>03/8 Dveře interiérové prosklené otevíravé -, otočné 2425 x 2045 mm, dle PD</t>
  </si>
  <si>
    <t>03/10 Sanitární příčka, délka 2250 mm, dle PD</t>
  </si>
  <si>
    <t>03/11 Stěna interiérová plné posuvná, dle PD</t>
  </si>
  <si>
    <t>03/14 Stěna interiérová prosklená + jednokřídlé, otevíravé dveře 2660 x 2045 mm, dle PD</t>
  </si>
  <si>
    <t>03/15 Stěna interiérová prosklená +dvoukřídlé, otevíravé dveře 10800 x 2045 mm, dle PD</t>
  </si>
  <si>
    <t>T3/5 Dveře interiérové jednokřídlé otevíravé -, otočné 900 x 2020 mm, dle PD</t>
  </si>
  <si>
    <t>T3/8 Dveře interiérové jednokřídlé otevíravé -, otočné 1000 x 2020 mm, dle PD</t>
  </si>
  <si>
    <t>T3/9 Dveře interiérové jednokřídlé otevíravé -, otočné 1000 x 2020 mm, dle PD</t>
  </si>
  <si>
    <t>T3/10 Dveře interiérové jednokřídlé otevíravé -, otočné 800 x 2020 mm, dle PD</t>
  </si>
  <si>
    <t>T3/11 Dveře interiérové jednokřídlé otevíravé -, otočné 800 x 2020 mm, dle PD</t>
  </si>
  <si>
    <t>998766102R00</t>
  </si>
  <si>
    <t>Přesun hmot pro truhlářské konstr., výšky do 12 m</t>
  </si>
  <si>
    <t>kpl</t>
  </si>
  <si>
    <t>76700-001</t>
  </si>
  <si>
    <t>Z 3/1 Zábradlí vnější, 397 kg, dle PD, kompletní provede</t>
  </si>
  <si>
    <t>Z 3/2 Zábradlí vnitřní, 66 kg, dle PD, kompletní provede</t>
  </si>
  <si>
    <t>Z 3/3 Zábradlí vnitřní, 66 kg, dle PD, kompletní provede</t>
  </si>
  <si>
    <t>Z 3/4 Revizní žebřík, 64 kg, dle PD, kompletní provede</t>
  </si>
  <si>
    <t>76700-034</t>
  </si>
  <si>
    <t>Přesun hmot pro zámečnické konstr., výšky do 12 m, 2%</t>
  </si>
  <si>
    <t>771101141R00</t>
  </si>
  <si>
    <t>Hydroizolační stěrka jednovrstvá</t>
  </si>
  <si>
    <t>771475014R00</t>
  </si>
  <si>
    <t>Obklad soklíků keram.rovných, tmel,výška 10 cm</t>
  </si>
  <si>
    <t>m</t>
  </si>
  <si>
    <t>3.11:</t>
  </si>
  <si>
    <t>2,125+3,99+1,64+2,125+2,785</t>
  </si>
  <si>
    <t>771479001R00</t>
  </si>
  <si>
    <t>Řezání dlaždic keramických pro soklíky</t>
  </si>
  <si>
    <t>771101210R00</t>
  </si>
  <si>
    <t>Penetrace podkladu pod dlažby</t>
  </si>
  <si>
    <t>4,4+20,4</t>
  </si>
  <si>
    <t>771575109R00</t>
  </si>
  <si>
    <t>Montáž podlah keram.,hladké, tmel, 30x30 cm</t>
  </si>
  <si>
    <t>30</t>
  </si>
  <si>
    <t>59764202R</t>
  </si>
  <si>
    <t>Dlažba dle výběru, investora</t>
  </si>
  <si>
    <t>30*1,1</t>
  </si>
  <si>
    <t>771101147R00</t>
  </si>
  <si>
    <t>Bandáž koutů, vč. bandážní pásky a systémových rohů</t>
  </si>
  <si>
    <t>2,3+2,3+2,25+2,25-0,9</t>
  </si>
  <si>
    <t>1,8*4</t>
  </si>
  <si>
    <t>2+2+2,065+2,065-1</t>
  </si>
  <si>
    <t>998771102R00</t>
  </si>
  <si>
    <t>Přesun hmot pro podlahy z dlaždic, výšky do 12 m</t>
  </si>
  <si>
    <t>776421100RT1</t>
  </si>
  <si>
    <t>Lepení podlahových soklíků z PVC a vinylu, pouze lepení - soklík ve specifikaci</t>
  </si>
  <si>
    <t>3.01:</t>
  </si>
  <si>
    <t>1,475+0,3+0,435+0,3+1,16+1,08+0,59+2,25+2,86+1,28+1,8+1,875+5,725</t>
  </si>
  <si>
    <t>-1,2-1</t>
  </si>
  <si>
    <t>1,65+1,65+2,5+3,1+2</t>
  </si>
  <si>
    <t>3.04:</t>
  </si>
  <si>
    <t>3,79+4+4,15+4+4+4+4,25+4+4,8+0,6+1,45</t>
  </si>
  <si>
    <t>-1,7-1*6</t>
  </si>
  <si>
    <t>2,2+2,2</t>
  </si>
  <si>
    <t>3.05:</t>
  </si>
  <si>
    <t>7,755+7,755+5,63+5,63-1-0,7</t>
  </si>
  <si>
    <t>3.06:</t>
  </si>
  <si>
    <t>4,075+4,075+5,63+5,63-0,9-0,7-0,7</t>
  </si>
  <si>
    <t>3.07:</t>
  </si>
  <si>
    <t>3,78+3,78+5,63+5,63-0,7-0,7-0,9</t>
  </si>
  <si>
    <t>3.08:</t>
  </si>
  <si>
    <t>3,525+3,525+5,63+5,63-1-0,7</t>
  </si>
  <si>
    <t>3.09:</t>
  </si>
  <si>
    <t>3,52+3,52+5,63+5,63-1</t>
  </si>
  <si>
    <t>28342451R</t>
  </si>
  <si>
    <t>Lišta soklová PVC pro vinyl dle výběru investora</t>
  </si>
  <si>
    <t>197,22*1,1</t>
  </si>
  <si>
    <t>776521200RT1</t>
  </si>
  <si>
    <t>Lepení povlak.podlah, dílce PVC a vinyl, pouze položení - PVC ve specifikaci</t>
  </si>
  <si>
    <t>28410101R</t>
  </si>
  <si>
    <t>Vinyl v pásech š. 2m, dle výběru investora</t>
  </si>
  <si>
    <t>351,4*1,1</t>
  </si>
  <si>
    <t>998776102R00</t>
  </si>
  <si>
    <t>Přesun hmot pro podlahy povlakové, výšky do 12 m</t>
  </si>
  <si>
    <t>781101142R00</t>
  </si>
  <si>
    <t>Hydroizolační stěrka dvouvrstvá</t>
  </si>
  <si>
    <t>1,8*(2,3+2,3+2,25+2,25)-1*2</t>
  </si>
  <si>
    <t>1,8*(2+2+2,065+2,065)-2*1</t>
  </si>
  <si>
    <t>781101210R00</t>
  </si>
  <si>
    <t>Penetrace podkladu pod obklady</t>
  </si>
  <si>
    <t>výpočet viz stěrka:</t>
  </si>
  <si>
    <t>27,014</t>
  </si>
  <si>
    <t>781230121R00</t>
  </si>
  <si>
    <t>Obkládání stěn vnitř.keram. do tmele do 300x300 mm</t>
  </si>
  <si>
    <t>59781346R</t>
  </si>
  <si>
    <t>Obkládačka dle výběru investora</t>
  </si>
  <si>
    <t>28*1,1</t>
  </si>
  <si>
    <t>998781102R00</t>
  </si>
  <si>
    <t>Přesun hmot pro obklady keramické, výšky do 12 m</t>
  </si>
  <si>
    <t>v107 a v106:</t>
  </si>
  <si>
    <t>4,1*(1,65+1,65+1,315+1,315+2,45+2,45+1,3+1,3)</t>
  </si>
  <si>
    <t>Obklad dle výběru investora</t>
  </si>
  <si>
    <t>784191101R00</t>
  </si>
  <si>
    <t>Penetrace podkladu univerzální 1x</t>
  </si>
  <si>
    <t>štuk na stěnách sanací: 520</t>
  </si>
  <si>
    <t>sdk podhled:53,6+5,2</t>
  </si>
  <si>
    <t>sdk podhled podkroví:410</t>
  </si>
  <si>
    <t>štuková omítka stěn:220,5886</t>
  </si>
  <si>
    <t>štuková omítka stropů: 16,5</t>
  </si>
  <si>
    <t>SDK příčky:</t>
  </si>
  <si>
    <t>4,01*(3,79+4+4,15+4+4+4+1+0,49)</t>
  </si>
  <si>
    <t>místnosti:</t>
  </si>
  <si>
    <t>4,01*(7,755+4,075+3,78+3,525+3,52)-1*2*5</t>
  </si>
  <si>
    <t>4,01*(1,64+3,99)*10-0,7*2*6</t>
  </si>
  <si>
    <t>(2,6-1,8)*(2+2+2,065+2,065)-0,9*2</t>
  </si>
  <si>
    <t>3.01,3.02,3.03:</t>
  </si>
  <si>
    <t>(2,46-1,8)*(0,9+1,4)</t>
  </si>
  <si>
    <t>(3,46)*(0,9+1,4)</t>
  </si>
  <si>
    <t>1,65*2,6</t>
  </si>
  <si>
    <t>štít:</t>
  </si>
  <si>
    <t>35</t>
  </si>
  <si>
    <t>784195112R00</t>
  </si>
  <si>
    <t>Malba tekutá Standard, bílá, 2 x</t>
  </si>
  <si>
    <t>005121020R</t>
  </si>
  <si>
    <t>Zakrytí stávajících podlah a sstropů proti, poškození v době sanací zdiva</t>
  </si>
  <si>
    <t>Soubor</t>
  </si>
  <si>
    <t xml:space="preserve">Provoz zařízení staveniště </t>
  </si>
  <si>
    <t>005121010R</t>
  </si>
  <si>
    <t>Vybudování zařízení staveniště</t>
  </si>
  <si>
    <t>005121030R</t>
  </si>
  <si>
    <t>Odstranění zařízení staveniště</t>
  </si>
  <si>
    <t>005211010R</t>
  </si>
  <si>
    <t>Předání a převzetí staveniště</t>
  </si>
  <si>
    <t>005231030R</t>
  </si>
  <si>
    <t xml:space="preserve">Zkušební provoz </t>
  </si>
  <si>
    <t>28160611RX1</t>
  </si>
  <si>
    <t>Beztlaková chem.injektáž zdiva cihlového 10 cm nad, úrovní podkladního betonu</t>
  </si>
  <si>
    <t>7112100RX1</t>
  </si>
  <si>
    <t>Vnitřní svislý minerální hydroizolační systém s, těsnícím klihem</t>
  </si>
  <si>
    <t>Penetrace stěn proti solím, spotřeba 0,5 kg/m2</t>
  </si>
  <si>
    <t>612430011RA0</t>
  </si>
  <si>
    <t>Sanační omítkový systém certifikovaný WTA, bude upřesněno dle skutečného stavu</t>
  </si>
  <si>
    <t>Solím odolná minerální, stěrka pod obklady</t>
  </si>
  <si>
    <t>SUM</t>
  </si>
  <si>
    <t>POPUZIV</t>
  </si>
  <si>
    <t>END</t>
  </si>
  <si>
    <t>POP</t>
  </si>
  <si>
    <t>Koordinace stavebních a technologických dodávek stavby.</t>
  </si>
  <si>
    <t>POL99_2</t>
  </si>
  <si>
    <t>Indiv</t>
  </si>
  <si>
    <t>RTS 18/ I</t>
  </si>
  <si>
    <t>Koordinační činnost</t>
  </si>
  <si>
    <t>005124010R</t>
  </si>
  <si>
    <t>Veškeré náklady spojené s vybudováním, provozem a odstraněním zařízení staveniště.</t>
  </si>
  <si>
    <t>Zařízení staveniště</t>
  </si>
  <si>
    <t>005121 R</t>
  </si>
  <si>
    <t>SPI</t>
  </si>
  <si>
    <t>vodorovně do 50 m</t>
  </si>
  <si>
    <t>POL7_</t>
  </si>
  <si>
    <t>800-721</t>
  </si>
  <si>
    <t>Přesun hmot pro zařizovací předměty v objektech výšky do 12 m</t>
  </si>
  <si>
    <t>998725102R00</t>
  </si>
  <si>
    <t>POL3_</t>
  </si>
  <si>
    <t>SPCM</t>
  </si>
  <si>
    <t>mísa klozetová diturvit závěsná, zdravotní; h = 365 mm; š = 360 mm; hl. 700 mm; splach. hluboké; bílá</t>
  </si>
  <si>
    <t>64240056R</t>
  </si>
  <si>
    <t>umyvadlo š = 640 mm; hl. 550 mm; diturvit; zdravotní; s otvorem pro baterii; bílá</t>
  </si>
  <si>
    <t>64214484R</t>
  </si>
  <si>
    <t>sedátko klozetové zdravotní; s poklopem; duroplast; antibakteriální; bílé; úchyty zpevněné, kovové</t>
  </si>
  <si>
    <t>55167408R</t>
  </si>
  <si>
    <t>souprava připojovací pro umyvadla; výškově nastavitelná; DN 32 x 5/4"; PP</t>
  </si>
  <si>
    <t>55162341.AR</t>
  </si>
  <si>
    <t>baterie dřezová stojánková; ovládání pákové; povrch chrom; ramínko otočné; 200 mm</t>
  </si>
  <si>
    <t>55145015R</t>
  </si>
  <si>
    <t>baterie umyvadlová směšovací; stojánková; ovládání pákové, s otevíráním odpadu; povrch chrom; v. výtoku 45 mm</t>
  </si>
  <si>
    <t>551450004R</t>
  </si>
  <si>
    <t>tlačítko ovládací plastové; ovládací síla do 20,0 N; dvoučinné mechanické splachování 3 l/6 l; 247x165x17,5 mm; barva bílá</t>
  </si>
  <si>
    <t>551070101R</t>
  </si>
  <si>
    <t>systém předstěnový pro závěsné WC, ZTP; pro suchou instalaci (do sádrokartonu), pro zazdění mokrým procesem; nádržka; ovládání zepředu; h = 112,0 cm; š = 42,5 cm; hl = 21,5 cm;</t>
  </si>
  <si>
    <t>286967582R</t>
  </si>
  <si>
    <t>POL1_</t>
  </si>
  <si>
    <t>Montáž baterií umyvadlových a dřezových umyvadlové a dřezové stojánkové</t>
  </si>
  <si>
    <t>725829301R00</t>
  </si>
  <si>
    <t>M : 1</t>
  </si>
  <si>
    <t>soubor</t>
  </si>
  <si>
    <t>Rohové ventily pračkový ventil, se zpětnou klapkou, DN 15 x DN 20, mosaz</t>
  </si>
  <si>
    <t>725814122R00</t>
  </si>
  <si>
    <t>Rohové ventily rohový ventil, s filtrem, bez matky, DN 15 x DN 10, mosaz</t>
  </si>
  <si>
    <t>725814101R00</t>
  </si>
  <si>
    <t>D - pouze dopojení, bez dodávky dřezu : 1</t>
  </si>
  <si>
    <t>Dřezy jednoduché montáž_x000D_
 dřezů jednoduchých</t>
  </si>
  <si>
    <t>725319101R00</t>
  </si>
  <si>
    <t>Invalidní program madlo dvojité sklopné, rozměr 830 mm, bílé</t>
  </si>
  <si>
    <t>725291136R00</t>
  </si>
  <si>
    <t>Invalidní program madlo dvojité pevné, rozměr 830 mm, bílé</t>
  </si>
  <si>
    <t>725291132R00</t>
  </si>
  <si>
    <t>Včetně dodání zápachové uzávěrky.</t>
  </si>
  <si>
    <t>Umyvadlo montáž na šrouby do zdiva</t>
  </si>
  <si>
    <t>725219401R00</t>
  </si>
  <si>
    <t>Doplňky Montáž doplňků zařízení záchodů předstěnový systém do sádrokartonu</t>
  </si>
  <si>
    <t>725119402R00</t>
  </si>
  <si>
    <t>Ki : 1</t>
  </si>
  <si>
    <t>Klozetové mísy montáž  závěsné</t>
  </si>
  <si>
    <t>725119306R00</t>
  </si>
  <si>
    <t>Zařizovací předměty</t>
  </si>
  <si>
    <t>725</t>
  </si>
  <si>
    <t>Přesun hmot pro vnitřní vodovod v objektech výšky do 12 m</t>
  </si>
  <si>
    <t>998722102R00</t>
  </si>
  <si>
    <t>Včetně dodání desinfekčního prostředku.</t>
  </si>
  <si>
    <t>Proplach a dezinfekce vodovodního potrubí do DN 80</t>
  </si>
  <si>
    <t>722290234R00</t>
  </si>
  <si>
    <t>13+6</t>
  </si>
  <si>
    <t>Včetně dodávky vody, uzavření a zabezpečení konců potrubí.</t>
  </si>
  <si>
    <t>Tlakové zkoušky vodovodního potrubí do DN 32</t>
  </si>
  <si>
    <t>722280106R00</t>
  </si>
  <si>
    <t>D : 1*2</t>
  </si>
  <si>
    <t>Ui : 1*2</t>
  </si>
  <si>
    <t>Přípojky ke strojům a zařízením vyvedení a připojení výpustek, DN 15</t>
  </si>
  <si>
    <t>722190401R00</t>
  </si>
  <si>
    <t>V položce je kalkulována dodávka izolační trubice, spon a lepicí pásky.</t>
  </si>
  <si>
    <t>Izolace vodovodního potrubí návleková trubice z pěnového polyetylenu, tloušťka stěny 13 mm, d 28 mm</t>
  </si>
  <si>
    <t>722181213RT9</t>
  </si>
  <si>
    <t>Izolace vodovodního potrubí návleková trubice z pěnového polyetylenu, tloušťka stěny 13 mm, d 22 mm</t>
  </si>
  <si>
    <t>722181213RT7</t>
  </si>
  <si>
    <t>TV : 3</t>
  </si>
  <si>
    <t>SV : 3</t>
  </si>
  <si>
    <t>Včetně pomocného lešení o výšce podlahy do 1900 mm a pro zatížení do 1,5 kPa.</t>
  </si>
  <si>
    <t>Potrubí včetně tvarovek a zednických výpomocí.</t>
  </si>
  <si>
    <t>Potrubí z plastických hmot polypropylenové potrubí PP-R, D 25 mm, s 4,2 mm, PN 20, polyfúzně svařované, včetně zednických výpomocí</t>
  </si>
  <si>
    <t>722172332R00</t>
  </si>
  <si>
    <t>TV : 6</t>
  </si>
  <si>
    <t>SV : 7</t>
  </si>
  <si>
    <t>Potrubí z plastických hmot polypropylenové potrubí PP-R, D 20 mm, s 3,4 mm, PN 20, polyfúzně svařované, včetně zednických výpomocí</t>
  </si>
  <si>
    <t>722172331R00</t>
  </si>
  <si>
    <t>Opravy vodovodního potrubí z plastových trubek propojení plastového potrubí polyfuzí, D 25 mm</t>
  </si>
  <si>
    <t>722172913R00</t>
  </si>
  <si>
    <t>Vnitřní vodovod</t>
  </si>
  <si>
    <t>722</t>
  </si>
  <si>
    <t>50 m vodorovně, měřeno od těžiště půdorysné plochy skládky do těžiště půdorysné plochy objektu</t>
  </si>
  <si>
    <t>Přesun hmot pro vnitřní kanalizaci v objektech výšky do 12 m</t>
  </si>
  <si>
    <t>998721102R00</t>
  </si>
  <si>
    <t>sifon podomítkový, pračkový; plast; 40/50; nerez krytka</t>
  </si>
  <si>
    <t>55161630R</t>
  </si>
  <si>
    <t>sifon pro napojení myčky : 1</t>
  </si>
  <si>
    <t>Montáž ventilů odpadních přes D 32 mm do D 50 mm</t>
  </si>
  <si>
    <t>725859102R00</t>
  </si>
  <si>
    <t>3+4+1,5</t>
  </si>
  <si>
    <t>Zkouška těsnosti kanalizace v objektech vodou, DN 125</t>
  </si>
  <si>
    <t>721290111R00</t>
  </si>
  <si>
    <t>vyvedení a upevnění odpadních výpustek,</t>
  </si>
  <si>
    <t>Zřízení přípojek na potrubí D 110  mm, materiál ve specifikaci</t>
  </si>
  <si>
    <t>721194109R00</t>
  </si>
  <si>
    <t>D : 1</t>
  </si>
  <si>
    <t>Zřízení přípojek na potrubí D 50 mm, materiál ve specifikaci</t>
  </si>
  <si>
    <t>721194105R00</t>
  </si>
  <si>
    <t>Ui : 1</t>
  </si>
  <si>
    <t>Zřízení přípojek na potrubí D 40 mm, materiál ve specifikaci</t>
  </si>
  <si>
    <t>721194104R00</t>
  </si>
  <si>
    <t>včetně tvarovek, objímek a vložek pro tlumení hluku, popř. elektrospojek. Bez zednických výpomocí.</t>
  </si>
  <si>
    <t>Potrubí z plastových trub odhlučněné polypropylenové vícevrstvé, připojovací, D 110 mm, s 3,6 mm, DN 100, SN 4,0 kN/m2</t>
  </si>
  <si>
    <t>721178106R00</t>
  </si>
  <si>
    <t>Potrubí z plastových trub odhlučněné polypropylenové vícevrstvé, připojovací, D 50 mm, s 2,0 mm, DN 50, SN 4,0 kN/m2</t>
  </si>
  <si>
    <t>721178103R00</t>
  </si>
  <si>
    <t>Potrubí z plastových trub odhlučněné polypropylenové vícevrstvé, připojovací, D 40 mm, s 2,0 mm, DN 40, SN 4,0 kN/m2</t>
  </si>
  <si>
    <t>721178102R00</t>
  </si>
  <si>
    <t>Vnitřní kanalizace</t>
  </si>
  <si>
    <t>721</t>
  </si>
  <si>
    <t>nezměřitelné práce a přípomoci : 4,0</t>
  </si>
  <si>
    <t>POL10_</t>
  </si>
  <si>
    <t>Prav.M</t>
  </si>
  <si>
    <t>h</t>
  </si>
  <si>
    <t>HZS, Práce v tarifní třídě 5</t>
  </si>
  <si>
    <t>900      RT2</t>
  </si>
  <si>
    <t>na jakoukoliv maltu vápennou nebo vápenocementovou. Svislá a vodorovná doprava suti, odvoz do 10 km.</t>
  </si>
  <si>
    <t>POL2_</t>
  </si>
  <si>
    <t>AP-HSV</t>
  </si>
  <si>
    <t>Vysekání rýh ve zdivu z cihel rozměr 15x15 cm</t>
  </si>
  <si>
    <t>974100030RA0</t>
  </si>
  <si>
    <t>Vysekání rýh ve zdivu z cihel rozměr 10x10 cm</t>
  </si>
  <si>
    <t>974100020RA0</t>
  </si>
  <si>
    <t>801-3</t>
  </si>
  <si>
    <t>Poplatek za skládku stavební suti</t>
  </si>
  <si>
    <t>979990001R00</t>
  </si>
  <si>
    <t>Odvoz a likvidace suti bez příměsí - kontejnerem do 9 t</t>
  </si>
  <si>
    <t>979981104R00</t>
  </si>
  <si>
    <t>Ostatní konstrukce, bourání</t>
  </si>
  <si>
    <t>Dodavatel</t>
  </si>
  <si>
    <t>Cenová úroveň</t>
  </si>
  <si>
    <t>Cen. soustava / platnost</t>
  </si>
  <si>
    <t>Fáze 2 - zdravotechnika-vnitřní rozvody (3.NP.)</t>
  </si>
  <si>
    <t>3)</t>
  </si>
  <si>
    <t>KLÁŠTER - par.č. 762,k.ú. Štýřice (610186), ul.Kamenná 36, 639 00 Brno-Štýřice</t>
  </si>
  <si>
    <t>SO 01</t>
  </si>
  <si>
    <t>Rekonstrukce severního křídla kláštera sv.Alžběty</t>
  </si>
  <si>
    <t>MW18/07</t>
  </si>
  <si>
    <t>Položkový soupis prací a dodávek</t>
  </si>
  <si>
    <t>PSU</t>
  </si>
  <si>
    <t>Přesuny suti a vybouraných hmot</t>
  </si>
  <si>
    <t>D96</t>
  </si>
  <si>
    <t>Elektromontáže</t>
  </si>
  <si>
    <t>M21</t>
  </si>
  <si>
    <t>Svítidla</t>
  </si>
  <si>
    <t>02</t>
  </si>
  <si>
    <t>Elektroinstalace</t>
  </si>
  <si>
    <t>01</t>
  </si>
  <si>
    <t>Fáze 2</t>
  </si>
  <si>
    <t>Stavba</t>
  </si>
  <si>
    <t>sdfsdf</t>
  </si>
  <si>
    <t>Šimoník</t>
  </si>
  <si>
    <t>IČO:</t>
  </si>
  <si>
    <t>Zadavatel</t>
  </si>
  <si>
    <t>Hospic I.etapa</t>
  </si>
  <si>
    <t>1632</t>
  </si>
  <si>
    <t>Stavba:</t>
  </si>
  <si>
    <t>Soupis stavebních prací, dodávek a služeb</t>
  </si>
  <si>
    <t>Náklady zhotovitele, které vzniknou v souvislosti s povinnostmi zhotovitele při předání a převzetí díla.</t>
  </si>
  <si>
    <t>POL99_</t>
  </si>
  <si>
    <t xml:space="preserve">Dokumentace skutečného provedení </t>
  </si>
  <si>
    <t>005241010R</t>
  </si>
  <si>
    <t>Hzs-revize provoz.souboru a st.obj., Revize</t>
  </si>
  <si>
    <t>905      R01</t>
  </si>
  <si>
    <t>Součet: : 1,80900</t>
  </si>
  <si>
    <t xml:space="preserve">1,2,3,4, : </t>
  </si>
  <si>
    <t xml:space="preserve">Demontážní hmotnosti z položek s pořadovými čísly: : </t>
  </si>
  <si>
    <t>POL8_</t>
  </si>
  <si>
    <t>Vnitrostaveništní doprava suti a vybouraných hmot příplatek k ceně za každých dalších 5 m</t>
  </si>
  <si>
    <t>Součet: : 0,60300</t>
  </si>
  <si>
    <t>Vnitrostaveništní doprava suti a vybouraných hmot do 10 m</t>
  </si>
  <si>
    <t>Součet: : 5,42700</t>
  </si>
  <si>
    <t>Odvoz suti a vybouraných hmot na skládku příplatek za každý další 1 km</t>
  </si>
  <si>
    <t>Odvoz suti a vybouraných hmot na skládku do 1 km</t>
  </si>
  <si>
    <t>Svislá doprava suti a vybouraných hmot nošením za prvé podlaží nad základním podlažím</t>
  </si>
  <si>
    <t>979011211R00</t>
  </si>
  <si>
    <t>Položka pořadí 56 : 2,00000*2</t>
  </si>
  <si>
    <t xml:space="preserve">Spínací, spouštěcí a regulační ústrojí zásuvka domovní vestavná bez předvrtání profilových otvorů včetně zapojení, provedení 2P+PE,  </t>
  </si>
  <si>
    <t>210111002R00</t>
  </si>
  <si>
    <t>Vlastní</t>
  </si>
  <si>
    <t>ks</t>
  </si>
  <si>
    <t>Přístrojová krabice do zdvojené podlahy, 4x230V, 2xRJ45, rozm. 170x205</t>
  </si>
  <si>
    <t>125323072018</t>
  </si>
  <si>
    <t>Položka pořadí 54 : 5,00000</t>
  </si>
  <si>
    <t>Ovladač zapuštěný</t>
  </si>
  <si>
    <t>210110051R01</t>
  </si>
  <si>
    <t>spínače ostatní automatický se snímačem pohybu; napájení 230V/50Hz</t>
  </si>
  <si>
    <t>345355906R</t>
  </si>
  <si>
    <t>Položka pořadí 52 : 6,00000</t>
  </si>
  <si>
    <t>POL1_9</t>
  </si>
  <si>
    <t xml:space="preserve">Spínací, spouštěcí a regulační ústrojí zásuvka domovní zapuštěná včetně zapojení, průběžné zapojení,  </t>
  </si>
  <si>
    <t>210111012R00</t>
  </si>
  <si>
    <t>zásuvka s ochranným kolíkem, s clonkami, s ochranou před přepětím; řazení 2P+PE; 16 A, 250 V AC; IP 40</t>
  </si>
  <si>
    <t>34551633R</t>
  </si>
  <si>
    <t>dutinou a včetně rámečku</t>
  </si>
  <si>
    <t>Spínací, spouštěcí a regulační ústrojí zásuvka domovní zapuštěná včetně zapojení, provedení 2x (2P+PE), včetně dodávky zásuvky kompletní,dvojnásobné s ochrannými kolíky, s clonkami s natočenou dutinou a včetně rámečku</t>
  </si>
  <si>
    <t>210111014RT7</t>
  </si>
  <si>
    <t>Spínací, spouštěcí a regulační ústrojí zásuvka domovní zapuštěná včetně zapojení, provedení 2P+PE, včetně dodávky zásuvky kompletní jednonásobné s ochr.kolíkem 16A/250VAC a rámečku</t>
  </si>
  <si>
    <t>210111011RT6</t>
  </si>
  <si>
    <t>Spínací, spouštěcí a regulační ústrojí spínač zapuštěný a polozapuštěný včetně zapojení a dodávky spínače, krytu a rámečku, křížový, řazení 7</t>
  </si>
  <si>
    <t>210110046RT6</t>
  </si>
  <si>
    <t>Spínací, spouštěcí a regulační ústrojí spínač zapuštěný včetně dodávky strojku, rámečku a krytu, střídavý dvojitý, řazení 6+6</t>
  </si>
  <si>
    <t>210110054RT6</t>
  </si>
  <si>
    <t>Spínací, spouštěcí a regulační ústrojí spínač zapuštěný a polozapuštěný včetně zapojení a dodávky spínače, krytu a rámečku, střídavý, řazení 6</t>
  </si>
  <si>
    <t>210110045RT6</t>
  </si>
  <si>
    <t>Spínací, spouštěcí a regulační ústrojí spínač zapuštěný a polozapuštěný včetně zapojení a dodávky spínače, krytu a rámečku, sériový , řazení 5</t>
  </si>
  <si>
    <t>210110043RT6</t>
  </si>
  <si>
    <t>Spínací, spouštěcí a regulační ústrojí spínač zapuštěný a polozapuštěný včetně zapojení a dodávky spínače, krytu a rámečku, jednopólový , řazení 1</t>
  </si>
  <si>
    <t>210110041RT6</t>
  </si>
  <si>
    <t>Položka pořadí 43 : 60,00000</t>
  </si>
  <si>
    <t>Svorkovnice do krabic</t>
  </si>
  <si>
    <t>220300922R01</t>
  </si>
  <si>
    <t>Svorkovnice krabicová</t>
  </si>
  <si>
    <t>345621010000R1</t>
  </si>
  <si>
    <t>Vysekání lůžka ve zdivu, upevnění krabic do lůžka včetně zhotovení potřebných otvorů pro trubky, vodiče a zavíčkování. Bez svorek a zapojení vodičů. Včetně dodávky krabice.</t>
  </si>
  <si>
    <t>Krabice KU 68 ve zdi včetně vysekání lůžka</t>
  </si>
  <si>
    <t>220260020R00</t>
  </si>
  <si>
    <t>Položka pořadí 40 : 40,00000</t>
  </si>
  <si>
    <t>Kabel CYKY 750 V 5x2,5 mm2 uložený pod omítkou</t>
  </si>
  <si>
    <t>210800116R00</t>
  </si>
  <si>
    <t>kabel CYKY; instalační; pro pevné uložení ve vnitřních a venk.prostorách v zemi, betonu; Cu plné holé jádro, tvar jádra RE-kulatý jednodrát; počet a průřez žil 5x2,5mm2; počet žil 5; teplota použití -30 až 70 °C; max.provoz.teplota při zkratu 160 °C; min.teplota pokládky -5 °C; průřez vodiče 2,5 mm2; samozhášivý; odolnost vůči UV záření; barva pláště černá</t>
  </si>
  <si>
    <t>34111094R</t>
  </si>
  <si>
    <t>Položka pořadí 38 : 80,00000</t>
  </si>
  <si>
    <t>Kabel CYKY 750 V 5x1,5 mm2 uložený pod omítkou</t>
  </si>
  <si>
    <t>210800115R00</t>
  </si>
  <si>
    <t>kabel CYKY; instalační; pro pevné uložení ve vnitřních a venk.prostorách v zemi, betonu; Cu plné holé jádro, tvar jádra RE-kulatý jednodrát; počet a průřez žil 5x1,5mm2; počet žil 5; teplota použití -30 až 70 °C; max.provoz.teplota při zkratu 160 °C; min.teplota pokládky -5 °C; průřez vodiče 1,5 mm2; samozhášivý; odolnost vůči UV záření; barva pláště černá</t>
  </si>
  <si>
    <t>34111090R</t>
  </si>
  <si>
    <t>Položka pořadí 36 : 545,00000</t>
  </si>
  <si>
    <t>Kabel CYKY 750 V 3x2,5 mm2 uložený pod omítkou</t>
  </si>
  <si>
    <t>210800106R00</t>
  </si>
  <si>
    <t>kabel CYKY; instalační; pro pevné uložení ve vnitřních a venk.prostorách v zemi, betonu; Cu plné holé jádro, tvar jádra RE-kulatý jednodrát; počet a průřez žil 3x2,5mm2; počet žil 3; teplota použití -30 až 70 °C; max.provoz.teplota při zkratu 160 °C; min.teplota pokládky -5 °C; průřez vodiče 2,5 mm2; samozhášivý; odolnost vůči UV záření; barva pláště černá</t>
  </si>
  <si>
    <t>34111036R</t>
  </si>
  <si>
    <t>Položka pořadí 34 : 415,00000</t>
  </si>
  <si>
    <t>Kabel CYKY 750 V 3x1,5 mm2 uložený pod omítkou</t>
  </si>
  <si>
    <t>210800105R00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</si>
  <si>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</si>
  <si>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34111030R</t>
  </si>
  <si>
    <t>Vodiče a kabely uložené pod omítkou a v trubkách vodič CYY , 16 mm2, uložený pod omítkou</t>
  </si>
  <si>
    <t>210800006R00</t>
  </si>
  <si>
    <t>vodič CY H07 V-R; silový, propojovací jednožilový; pevné uložení; jádro Cu lanované holé; počet žil 1; jmen.průřez jádra 16,00 mm2; vnější průměr max 8,0 mm; izolace PVC; tl. izolace 1,0 mm; odolnost proti šíření plamene</t>
  </si>
  <si>
    <t>34140828R</t>
  </si>
  <si>
    <t>Vodiče a kabely uložené pod omítkou a v trubkách vodič CYY , 6 mm2, uložený v trubkách</t>
  </si>
  <si>
    <t>210800014R00</t>
  </si>
  <si>
    <t>vodič CYY; silový, propojovací jednožilový; pevné uložení; jádro Cu plné holé; počet žil 1; jmen.průřez jádra 6,00 mm2; vnější průměr max 6,0 mm; izolace PVC; tl. izolace 1,2 mm; odolný proti šíření plamene</t>
  </si>
  <si>
    <t>34141303R</t>
  </si>
  <si>
    <t>Ukončení vodičů, soubory pro kabely ukončení vodičů v rozvaděči včetně zapojení a vodičové koncovky,  , průřez do 16 mm2</t>
  </si>
  <si>
    <t>210100003R00</t>
  </si>
  <si>
    <t>Ukončení vodičů, soubory pro kabely ukončení vodičů v rozvaděči včetně zapojení a vodičové koncovky,  , průřez do 2,5 mm2</t>
  </si>
  <si>
    <t>210100001R00</t>
  </si>
  <si>
    <t xml:space="preserve">Montáž "dymo" štítky na desku nebo rozvodnici,  ,  </t>
  </si>
  <si>
    <t>210290881R00</t>
  </si>
  <si>
    <t>Ústrojí jistící Chránič proudový čtyřpólový do 40 A</t>
  </si>
  <si>
    <t>210120823R00</t>
  </si>
  <si>
    <t>RTS 17/ I</t>
  </si>
  <si>
    <t>chránič proudový; typ A; jmen.proud 25,00 A; počet pólů 4; jmen.reziduální proud 30 mA; IP 20; tepl.okolí -25 do+45 °C</t>
  </si>
  <si>
    <t>35889026.AR</t>
  </si>
  <si>
    <t>Ústrojí jistící Chránič proudový dvoupólový do 40 A</t>
  </si>
  <si>
    <t>210120803R00</t>
  </si>
  <si>
    <t>chránič nadproudový; typ AC; jmen.proud 10,00 A; počet pólů 1+N; jmen.reziduální proud 30 mA; IP 20; charakt. B; tepl.okolí od -5 do+ 40 °C</t>
  </si>
  <si>
    <t>358891502R</t>
  </si>
  <si>
    <t xml:space="preserve">Stykače, relé, jisticí trafa stykač vzduchový, vestavný, třípólový, bez relé 500 V včetně zapojení, do 25 A,  </t>
  </si>
  <si>
    <t>210130104R00</t>
  </si>
  <si>
    <t>stykač vzduchový 3-póly; určen pro: časté spínání elektrických obvodů, zejména trojfázových asynchronních motorů; ovládací napětí cívky střídavé (AC) 24V-690V/50Hz; G-klimaticky odolné; mezní teplota -50 °C až do + 55°C; rozměr 56 x 90 x 91 mm</t>
  </si>
  <si>
    <t>35821125R</t>
  </si>
  <si>
    <t>Ústrojí jistící vzduchový jistuč včetně zapojení jednopólový do 25 A,  , bez krytu</t>
  </si>
  <si>
    <t>210120401R00</t>
  </si>
  <si>
    <t>jistič modulární do 80 A; jmen.proud 10,00 A; charakt. B; počet pólů 1+N; tepl.okolí -25 do + 55 °C; IP 20</t>
  </si>
  <si>
    <t>35822002011R</t>
  </si>
  <si>
    <t>jistič modulární do 80 A; jmen.proud 10,00 A; charakt. B; počet pólů 1; tepl.okolí -25 do + 55 °C; IP 20</t>
  </si>
  <si>
    <t>35822001013R</t>
  </si>
  <si>
    <t>jistič modulární do 80 A; jmen.proud 16,00 A; charakt. B; počet pólů 1+N; tepl.okolí -25 do + 55 °C; IP 20</t>
  </si>
  <si>
    <t>35822002013R</t>
  </si>
  <si>
    <t>jistič modulární do 80 A; jmen.proud 16,00 A; charakt. B; počet pólů 1; tepl.okolí -25 do + 55 °C; IP 20</t>
  </si>
  <si>
    <t>35822001015R</t>
  </si>
  <si>
    <t>Ústrojí jistící vzduchový jistuč včetně zapojení třípólový do 25 A,  , bez krytu</t>
  </si>
  <si>
    <t>210120451R00</t>
  </si>
  <si>
    <t>jistič modulární do 80 A; jmen.proud 16,00 A; charakt. B; počet pólů 3; tepl.okolí -25 do + 55 °C; IP 20</t>
  </si>
  <si>
    <t>35822002313R</t>
  </si>
  <si>
    <t>jistič modulární do 80 A; jmen.proud 32,00 A; charakt. B; počet pólů 3; tepl.okolí -25 do + 55 °C; IP 20</t>
  </si>
  <si>
    <t>35822002316R</t>
  </si>
  <si>
    <t>KS</t>
  </si>
  <si>
    <t>SVODIČ  TYP3, 3KA, 230VAC</t>
  </si>
  <si>
    <t>34991079</t>
  </si>
  <si>
    <t>SVODIČ V/4, TYP 1+2, 4X12,5KA/30KA,, 230VAC, 4PÓL</t>
  </si>
  <si>
    <t>60997629</t>
  </si>
  <si>
    <t>Osazení  rozvodnic do výklenku</t>
  </si>
  <si>
    <t>210190014R01</t>
  </si>
  <si>
    <t>ROZVODNICE zapuštěná, 3X24 modulů PLECH.DV. IP30, s požární odolností EI-30S, rozm. 550x514x 147mm</t>
  </si>
  <si>
    <t>80972488T2</t>
  </si>
  <si>
    <t>Včetně pomocného lešení o výšce podlahy do 1900 mm a pro zatížení do 1,5 kPa  (150 kg/m2).</t>
  </si>
  <si>
    <t>Vysekání v cihelném zdivu výklenků a kapes kapes na jakoukoliv maltu vápennou nebo vápenocementovou, plochy do 0,25 m2, hloubky do 300 mm</t>
  </si>
  <si>
    <t>973031345R00</t>
  </si>
  <si>
    <t>Vysekání rýh v jakémkoliv zdivu cihelném v ploše_x000D_
 do hloubky 50 mm, šířky do 70 mm</t>
  </si>
  <si>
    <t>974031132R00</t>
  </si>
  <si>
    <t>Vysekání rýh v jakémkoliv zdivu cihelném v ploše_x000D_
 do hloubky 30 mm, šířky do 30 mm</t>
  </si>
  <si>
    <t>974031121R00</t>
  </si>
  <si>
    <t>základovém nebo nadzákladovém,</t>
  </si>
  <si>
    <t>Vybourání otvorů ve zdivu cihelném vrtání otvorů ve zdivu z jakýchkoliv cihel pálených_x000D_
 průměru do 30 mm, do hloubky 450 mm</t>
  </si>
  <si>
    <t>971033123R00</t>
  </si>
  <si>
    <t>Položka pořadí 7 : 2,50000</t>
  </si>
  <si>
    <t xml:space="preserve">m     </t>
  </si>
  <si>
    <t>Svítidlo interiérové stropní</t>
  </si>
  <si>
    <t>210200010R02</t>
  </si>
  <si>
    <t>Svítidlo L kompletní včetně příslušenství pro napájení</t>
  </si>
  <si>
    <t>165121072018</t>
  </si>
  <si>
    <t>Položka pořadí 5 : 15,00000</t>
  </si>
  <si>
    <t>Svítidlo, včetně upevňovacího materiálu a přípravy podkladu</t>
  </si>
  <si>
    <t>210200010R01</t>
  </si>
  <si>
    <t>Svítidlo S</t>
  </si>
  <si>
    <t>105022072018</t>
  </si>
  <si>
    <t>Svítidlo typ E</t>
  </si>
  <si>
    <t>112909042018</t>
  </si>
  <si>
    <t>Položka pořadí 1 : 20,00000</t>
  </si>
  <si>
    <t>Svítidlo R</t>
  </si>
  <si>
    <t>172221072018</t>
  </si>
  <si>
    <t>IKČ, zaregulování, spuštění jednotky</t>
  </si>
  <si>
    <t>Doprava, přesuny</t>
  </si>
  <si>
    <t>sada</t>
  </si>
  <si>
    <t>Montážní, těsnící a spojovací materiál</t>
  </si>
  <si>
    <t>Doplňkový materiál</t>
  </si>
  <si>
    <t>SONOFLEX M0 127 - ohebná Al hadice</t>
  </si>
  <si>
    <t>RX</t>
  </si>
  <si>
    <t>SEMIFLEX 125/3 PROFI ohebná Al hadice</t>
  </si>
  <si>
    <t>SEMIFLEX 100/3 PROFI ohebná Al hadice</t>
  </si>
  <si>
    <t xml:space="preserve">Protipožární izolace s atestem na min. 30min </t>
  </si>
  <si>
    <t>bm</t>
  </si>
  <si>
    <t>250 / 40 % tvar. dílů</t>
  </si>
  <si>
    <t>200 / 40 % tvar. dílů</t>
  </si>
  <si>
    <t>160 / 30 % tvar. dílů</t>
  </si>
  <si>
    <t>125 / 30 % tvar. dílů</t>
  </si>
  <si>
    <t>100 / 30 % tvar. dílů</t>
  </si>
  <si>
    <t>Kruhové ocel. potrubí sk. I do průměru vč., montážního a spojovacího materiálu:</t>
  </si>
  <si>
    <t>Tlumič hluku  160/900</t>
  </si>
  <si>
    <t>Talířový ventil kovový KK,  125</t>
  </si>
  <si>
    <t>Talířový ventil kovový KK, 100</t>
  </si>
  <si>
    <t>Stropní difuzor včetně přívodního boxu (standart -,  WR210S - 160)</t>
  </si>
  <si>
    <t>Stropní difuzor včetně přívodního boxu (standart -, WR210S - 125)</t>
  </si>
  <si>
    <t xml:space="preserve">Tlumič hluku  125/900 </t>
  </si>
  <si>
    <t>Tlumič hluku  100/900</t>
  </si>
  <si>
    <t>Požární klapka se servopohonem a uzavírací,  pružinou O100 - 230V</t>
  </si>
  <si>
    <t>Požární klapka se servopohonem a uzavírací, pružinou O250 - 230V</t>
  </si>
  <si>
    <t>Regulační klapka těsná  O250 + servo 230V</t>
  </si>
  <si>
    <t>Regulační klapka těsná  400x200 + servo 230V</t>
  </si>
  <si>
    <t>Regulátor kontontního průtoku O125</t>
  </si>
  <si>
    <t>Regulátor kontontního průtoku O100</t>
  </si>
  <si>
    <t>Zařízení č. 1 -  Větrání pokojů + sociálního, zázemí + technického zázemí + kancelář</t>
  </si>
  <si>
    <t>0001</t>
  </si>
  <si>
    <t>Montáž rozvodu vytápění</t>
  </si>
  <si>
    <t>0003</t>
  </si>
  <si>
    <t>48</t>
  </si>
  <si>
    <t xml:space="preserve">28x25: : </t>
  </si>
  <si>
    <t xml:space="preserve">Tepelně izolační trubice z pěnového polyetylenu s uzavřenou buněčnou strukturou, laminovaná ochrannou PE tkaninou, délka trubice 2000 mm, max teplota použítí +90°C, součinitel tepelné vodivosti min 0.040 W/m*K: : </t>
  </si>
  <si>
    <t>Tepelně izolační trubice z pěnového polyetylenu s, uzavřenou buněčnou strukturou laminovaná</t>
  </si>
  <si>
    <t>44</t>
  </si>
  <si>
    <t xml:space="preserve">22x25: : </t>
  </si>
  <si>
    <t xml:space="preserve">18x20: : </t>
  </si>
  <si>
    <t>120</t>
  </si>
  <si>
    <t xml:space="preserve">15x20: : </t>
  </si>
  <si>
    <t>Tepelná izolace</t>
  </si>
  <si>
    <t>0002</t>
  </si>
  <si>
    <t xml:space="preserve">Koordinace na stavbě, koordinační jednání s ostatními profesemi na základě aktuálních požadavků stavby, případné řešení kolizí vzniklých na stavbě: : </t>
  </si>
  <si>
    <t>hod</t>
  </si>
  <si>
    <t>Koordinace na stavbě koordinační jednání s, ostatními profesemi na základě aktuálních</t>
  </si>
  <si>
    <t>Předávací dokumentace + PD sktutečného provedení., Dokumenty odevzdané při předání zhotoveného díla</t>
  </si>
  <si>
    <t>VRN - mimostaveništní, doprava 1,5%</t>
  </si>
  <si>
    <t>Sekání drážek a prostupů pro potrubí do šířky 200, mm hloubky 100 mm a jejich zpětné zapravení</t>
  </si>
  <si>
    <t xml:space="preserve">Celkem10 radiátorových ventilů/šroubení s přednastavením: : </t>
  </si>
  <si>
    <t xml:space="preserve">Celkem 1 ks vyvažovacích armatur: : </t>
  </si>
  <si>
    <t>"zaregulování a vyvážení systému, vyhotovení protokolu o vyvážení a zaregul</t>
  </si>
  <si>
    <t>tlaková a topná zkouška + zkoušky dle technické, zprávy. Včetně proplachu systému odvzdušnění,</t>
  </si>
  <si>
    <t>atesty, předávací protokoly, certifikáty o shodě</t>
  </si>
  <si>
    <t>Demontáž a zpětná montáž, deskového radiátoru</t>
  </si>
  <si>
    <t>Ostatní</t>
  </si>
  <si>
    <t>000</t>
  </si>
  <si>
    <t>Pevné body na potrubí</t>
  </si>
  <si>
    <t xml:space="preserve">návrh upeňovacího systému potrubí bude zpracováno specializovanou firmou: : </t>
  </si>
  <si>
    <t>závěsy potrubí (5% pevné body 95% posuvné uložení), , závitové tyče, celkem počet závěsů 100</t>
  </si>
  <si>
    <t>Závěs pro potrubí DN 15-50 (15-54 mm):</t>
  </si>
  <si>
    <t>783</t>
  </si>
  <si>
    <t>Demontáž potrubí d15-d22</t>
  </si>
  <si>
    <t xml:space="preserve">spojované pájením, včetně tvarovek (kolena, redukce, přechody, T-kusy) specifikovat dle výkresu: : </t>
  </si>
  <si>
    <t>Potrubí měděné tyče 5 m vč. tvarovek, pro rozvody vytápění</t>
  </si>
  <si>
    <t xml:space="preserve">15x1: : </t>
  </si>
  <si>
    <t>Potrubí</t>
  </si>
  <si>
    <t>5</t>
  </si>
  <si>
    <t>Stojánková konzola vnější pro deskový radiátor,, skládá se ze sady připojení a nosného profilu</t>
  </si>
  <si>
    <t xml:space="preserve">VK 22-060100-60 (1679 W): : </t>
  </si>
  <si>
    <t>Deskové otopné těleso spodní pravé připojení s,, integrovaným termostatickým ventilem, profilovaná</t>
  </si>
  <si>
    <t xml:space="preserve">VK 21-060100-60 (1288 W): : </t>
  </si>
  <si>
    <t>Deskové otopné těleso spodní pravé připojení, s, integrovaným termostatickým ventilem, profilovaná</t>
  </si>
  <si>
    <t>Otopná tělesa</t>
  </si>
  <si>
    <t>20</t>
  </si>
  <si>
    <t>Opěrné pouzdro</t>
  </si>
  <si>
    <t>Svěrné šroubení pro, měděné/CuCr potrubí</t>
  </si>
  <si>
    <t>10</t>
  </si>
  <si>
    <t xml:space="preserve">Termostatická hlavice, provedení pro veřejné prostory s ochranou proti zcizení pomocí zabezpečovacího kroužku zvýšená odolnost proti odcizení, rozsah nastavení od 6 °C do 28 °C,: : </t>
  </si>
  <si>
    <t>Termostatická hlavice provedení pro veřejné, prostory s ochranou proti zcizení pomocí</t>
  </si>
  <si>
    <t xml:space="preserve">Radiátorové připojovací šroubení pro desková otopná tělesa typ H s integrovanou ventilovou vložkou s automatickým omezením průtoku, rohové provedení, rozteč 50mm, pro otopná tělesa s vnitřním závitem Rp ?", rozsah průtoku 10-150 l/h, min tlaková diference  : </t>
  </si>
  <si>
    <t>Radiátorové připojovací šroubení pro desková, otopná tělesa typ H s integrovanou ventilovou</t>
  </si>
  <si>
    <t>2</t>
  </si>
  <si>
    <t xml:space="preserve">DN15: : </t>
  </si>
  <si>
    <t xml:space="preserve">teplota použití do 120°C, tlak 1,6MPa, typ FF: : </t>
  </si>
  <si>
    <t xml:space="preserve">poniklovaná a pochromovaná, těsnění 2 PTFE podložky a vitonový O-kroužek: : </t>
  </si>
  <si>
    <t>Kulový uzávěr vnitřní závity materiál tělesa:, mosaz, potažená niklem a chromem, koule:</t>
  </si>
  <si>
    <t>Armatury</t>
  </si>
  <si>
    <t>Vypuštění částí potrubí větve 3NP, cca 300 l</t>
  </si>
  <si>
    <t xml:space="preserve">Naplnění soustavy upravenou vodou z mobilní úpravny vody, parametry dle výrobce kotle, přes odsolovací filtr, objem soustavy cca 0,3 m3: : </t>
  </si>
  <si>
    <t>Naplnění soustavy upravenou vodou z mobilní, úpravny vody parametry dle výrobce kotle, přes</t>
  </si>
  <si>
    <t>StRozvody vytápění – 2. fáze (dostavba 3NP, severního křídla)rojní zařízení</t>
  </si>
  <si>
    <t>Vodič v trubkovodu AY 2,5</t>
  </si>
  <si>
    <t>AY 2,5 B</t>
  </si>
  <si>
    <t>Trubka instalační pod, omítkou 23-29 mm</t>
  </si>
  <si>
    <t>Krabice instalační</t>
  </si>
  <si>
    <t>Pomocný instalační, materiál</t>
  </si>
  <si>
    <t>Měření radiového dosahu, jednotek a pagerů</t>
  </si>
  <si>
    <t>Zkouška funkčnosti každé, signalizace</t>
  </si>
  <si>
    <t>Naprogramování systému</t>
  </si>
  <si>
    <t>Montáž zesilovače</t>
  </si>
  <si>
    <t>Zesilovač signálu, (repeater)</t>
  </si>
  <si>
    <t>Monitoring opuštění lůžka</t>
  </si>
  <si>
    <t>Osobní resetovací, tlačítko personálu</t>
  </si>
  <si>
    <t>Montáž nástěnné, signalizační jednotky</t>
  </si>
  <si>
    <t>Nástěnná signalizační, jednotka</t>
  </si>
  <si>
    <t>Montáž nástěnné signalizační jednotky s lankem a, kroužkem (na WC/koupelna)</t>
  </si>
  <si>
    <t>Nástěnná signalizační, jednotka s lankem a</t>
  </si>
  <si>
    <t>Montáž nástěnné signalizační jednotky s kabelem a, koncovým tlačítkem</t>
  </si>
  <si>
    <t>Nástěnná signalizační jednotka s kabelem  a, koncovým tlačítkem</t>
  </si>
  <si>
    <t>Pager přenosný, dvouřádkový 7950</t>
  </si>
  <si>
    <t>Paging transmitter (448,, 170 MHz)</t>
  </si>
  <si>
    <t>Centrální dohledový panel, s dotykovým displejem</t>
  </si>
  <si>
    <t>Bedrátová signalizace klient-sestra</t>
  </si>
  <si>
    <t>7</t>
  </si>
  <si>
    <t>Meření srozumitelnosti</t>
  </si>
  <si>
    <t>Měření hlasitosti</t>
  </si>
  <si>
    <t>Zřízení přívodu 230V pro novou rozhlasovou, ústřednu</t>
  </si>
  <si>
    <t>Zřízení vazby mezi novým rozhlasem a stávajícím, systémem PLENA</t>
  </si>
  <si>
    <t>Uživatelský text do, ústředny ERO</t>
  </si>
  <si>
    <t>Ohniodolná krabice, 3 svorky, D+M</t>
  </si>
  <si>
    <t>Montáž - kabel P30 - R na příchytky, včetně ohniodolných příchytek</t>
  </si>
  <si>
    <t>Montáž - kabel P30-R do, žlabu</t>
  </si>
  <si>
    <t>Kabel 4x1,5, B2ca s1 d0, P30-R s funkční schopností dodávka</t>
  </si>
  <si>
    <t>Reproduktor - montáž</t>
  </si>
  <si>
    <t>Dvojitý (dvousystémový)evakuační skříňkový, reproduktor dle EN54-24 kovový, s dvojitou</t>
  </si>
  <si>
    <t>Dvojitý (dvousystémový)evakuační podhledový, reproduktor dle EN54-24 kovový, s dvojitou</t>
  </si>
  <si>
    <t>Akumulátor 12V / 105 Ah, pro PSU</t>
  </si>
  <si>
    <t>Záložní síť. zdroj PSU, EN54-4</t>
  </si>
  <si>
    <t>Záložní kabel</t>
  </si>
  <si>
    <t>Výstupní kabel, zesilovače</t>
  </si>
  <si>
    <t>Vstupní kabel zesilovač</t>
  </si>
  <si>
    <t>Contact Interface Module, CIM</t>
  </si>
  <si>
    <t>Montáž racku, uzemnění racku</t>
  </si>
  <si>
    <t>Rack 42U, 800x800, skleněné dveře,</t>
  </si>
  <si>
    <t>Dig. stan. hlas. EN54-16, min. 6 tlač.</t>
  </si>
  <si>
    <t>Výkonové zesilovače 100V, EN54-6x200W</t>
  </si>
  <si>
    <t>Dig. výstupní modul EN 54-16, min. 12 výstupních linek</t>
  </si>
  <si>
    <t>Rozhlas ERO</t>
  </si>
  <si>
    <t>Rozpínací tlačítko pro možnost uzavření dveří, (např. při úklidu) mimo systém EPS, D+M</t>
  </si>
  <si>
    <t>Mechanická zástrč, D+M</t>
  </si>
  <si>
    <t>Konzola pro dvoukřídlé dveře včetně integrovaného, stěvěče dveřních křídel (magnetu), včetně</t>
  </si>
  <si>
    <t>Doplnění dveří ovládaných systémem  EPS o, mechanické zavírcí prvky (detaily i terminologii</t>
  </si>
  <si>
    <t>Programování EPS oživení EPS, výchozí revize, elektro a KP vč. dokladů,zkušební provoz</t>
  </si>
  <si>
    <t>Dodat a nainstalovat požární ucpávky v místě, prostupu do sousedního PÚ</t>
  </si>
  <si>
    <t>Modem pro propojení nové ústředny se stávající (na, oba konce dvě trasy dvěma kabely)</t>
  </si>
  <si>
    <t>Montáž požárního krytu ústředny</t>
  </si>
  <si>
    <t>Požární kryt – skříň pro ústřednu EPS ERO a pro, ZDP, funkčnost 30 minut EI/EV/P800x800x200</t>
  </si>
  <si>
    <t>Uvedení ústředny EPS do provozu, zaškolení obsluhy</t>
  </si>
  <si>
    <t>Montáž ústředny EPS , panelu</t>
  </si>
  <si>
    <t>Ústředna EPS 2 kruhové linky, možnost rozšířit o, další dvě linky, komplet včetně baterií,</t>
  </si>
  <si>
    <t>Obslužná a sihgnalziační panel s dotekovým, displejem</t>
  </si>
  <si>
    <t>Pomocný zálohovaný zdroj EPS, EN54, 24V/5A, D+M, včetně baterií</t>
  </si>
  <si>
    <t>Pro propojení ústředen pro panel - kabel se, zaručenou funkčností při požáru, 2x2x0,8 dodávka,</t>
  </si>
  <si>
    <t>Pro ovládaná zařízení - kabel se zaručenou, funkčností při požáru 4x1,5dodávka, montáž</t>
  </si>
  <si>
    <t>Kabel (2x0,8) - dodávka, montáž (propojení hlásičů do kruhu), B2ca, S1, D1</t>
  </si>
  <si>
    <t>Posilovací relé pro kopplerový výstup (dle odběru, skutečně ovládaných zařízení)</t>
  </si>
  <si>
    <t>MONTÁŽ I/O  JEDNOTKY (KOPPLER)</t>
  </si>
  <si>
    <t>Sřín pro Koppler</t>
  </si>
  <si>
    <t>Koppler  4 relé výstupy</t>
  </si>
  <si>
    <t>Koppler  4 vstupy</t>
  </si>
  <si>
    <t>Lineární teplotní kabel - M+D - vyhodnocovací, jednotka</t>
  </si>
  <si>
    <t>Lineární teplotní kabel - M+D - vlastní kabel</t>
  </si>
  <si>
    <t>POPIS HLÁSIČE - ŠTÍTKEM</t>
  </si>
  <si>
    <t>PROGRAMOVÁNÍ ZÁKAZ. TEXTU PRO HLÁS.</t>
  </si>
  <si>
    <t>UVEDENÍ HLÁSIČE DO PROVOZU</t>
  </si>
  <si>
    <t>PŘEZKOUŠENÍ HLÁSIČE EPS</t>
  </si>
  <si>
    <t>MĚŘENÍ 1 ÚSEKU SMYČKY EPS</t>
  </si>
  <si>
    <t>Lišta nebo trubka pro vedení kabelů k čidlům  -, komplet včetně hmoždinek LSOH</t>
  </si>
  <si>
    <t>Kabelový žlab pro kabely s funkční schopností při, požáru včetně konzol hmoždinek</t>
  </si>
  <si>
    <t>Ohniodolná krabice, 4 svorky, D+M</t>
  </si>
  <si>
    <t>Požární hlásič manuální - vnitřní individuálně, adresovatelný, kruhová linka, dodávka + montáž</t>
  </si>
  <si>
    <t>Patice pro hlásič požární hlásič, dodávka + montáž</t>
  </si>
  <si>
    <t>Požární hlásič automatický vnitřní, multisenzorový, individuálně adresovatelný, kruhová linka,</t>
  </si>
  <si>
    <t>EPS</t>
  </si>
  <si>
    <t>Pomocný instalační materiál</t>
  </si>
  <si>
    <t>Trubka Monoflex,PVC  pod omítkou 23-29 mm</t>
  </si>
  <si>
    <t>Krabice pro zásuvku</t>
  </si>
  <si>
    <t>Montáž kabelu</t>
  </si>
  <si>
    <t>Kabel SYKFY 3x2x0,5</t>
  </si>
  <si>
    <t>Pomocná kabeláž pro profesi Mediplyny</t>
  </si>
  <si>
    <t>8</t>
  </si>
  <si>
    <t>Trubka instalační 36 mm</t>
  </si>
  <si>
    <t>Příprava pro AV techniku</t>
  </si>
  <si>
    <t>6</t>
  </si>
  <si>
    <t>Licence pro IP, audiokomunikaci</t>
  </si>
  <si>
    <t>Datová kabeláž - viz, první kapitola</t>
  </si>
  <si>
    <t>Drobný spotřební a, montážní materiál</t>
  </si>
  <si>
    <t>Oživení, instalace SW, zaškolení, zkušební provoz</t>
  </si>
  <si>
    <t>IP telefonní přístroj, základní standard, s monitorem</t>
  </si>
  <si>
    <t>Zdroj zámek 24V-2A,  zálohovaný, montáž do, podhledu, D+M včetně baterie</t>
  </si>
  <si>
    <t>Elektromotorický zámek pro dveře paniková funkce,, D+M, včetně zadlabívacího prostupu</t>
  </si>
  <si>
    <t>Domácí telefon - IP dveřní interkom antivandal,, čtečkou karet, s integrovanou kamerou, min. 6</t>
  </si>
  <si>
    <t>Dveřní interkom - domácí telefon</t>
  </si>
  <si>
    <t>neobsazeno - zařízení, není požadováno</t>
  </si>
  <si>
    <t>CCTV kamerový systém</t>
  </si>
  <si>
    <t>Zřízení přívodu 230V</t>
  </si>
  <si>
    <t>Trubka instalační 23 mm</t>
  </si>
  <si>
    <t>Montáž kabelu do trubky</t>
  </si>
  <si>
    <t>Kabel pro BUS</t>
  </si>
  <si>
    <t>Zaškolení obsluhy, zkušební provoz</t>
  </si>
  <si>
    <t>Oživení komunikace přes, IP a smartphon</t>
  </si>
  <si>
    <t>Montáž systému (ústředny)</t>
  </si>
  <si>
    <t>Ústředna EZS kompletní včetně skříně a baterií,, sběrnicová, s IP rozhraním , včetně baterií</t>
  </si>
  <si>
    <t>UVEDENÍ HLÁSIČE DO, PROVOZU (programování)</t>
  </si>
  <si>
    <t>Montáž drátové klávesnice</t>
  </si>
  <si>
    <t>Klávesnice pro systém EZS</t>
  </si>
  <si>
    <t>Čtečka pro připojení do sběrnice, včetně řadiče, D+M, s klávesnicí a displejem</t>
  </si>
  <si>
    <t>Montáž hlásiče</t>
  </si>
  <si>
    <t>Hlásič – detektor pohybu duální, sběrnicový</t>
  </si>
  <si>
    <t>Hlásič – magnetický kontakt, sběrnicový</t>
  </si>
  <si>
    <t>Elektrická zabezpečovací signalizace EZS</t>
  </si>
  <si>
    <t>Trubka Monoflex,PVC  pod, omítkou 23-29 mm</t>
  </si>
  <si>
    <t>Montáž rozbočovače do, krabice</t>
  </si>
  <si>
    <t>4-násobný rozbočovač</t>
  </si>
  <si>
    <t>2-násobný rozbočovač</t>
  </si>
  <si>
    <t>Závěrečné měření hlavní, stanice</t>
  </si>
  <si>
    <t>ŠP zesilovač domovní, značkový, včetně zdroje a montáže a skříně</t>
  </si>
  <si>
    <t>75 ohm koax.kabel-6,8mm, H125 LSZH</t>
  </si>
  <si>
    <t>Montáž koaxiálního kabelu do trubky, lišty</t>
  </si>
  <si>
    <t>Koncová  zásuvka</t>
  </si>
  <si>
    <t>Závěrečné měření na účastnické zásuvce všechny, kanály</t>
  </si>
  <si>
    <t>Montáž účast.zásuvky</t>
  </si>
  <si>
    <t>ŠP anténa pro jeden TERR, multipex</t>
  </si>
  <si>
    <t>Stožár, D+M,</t>
  </si>
  <si>
    <t>IP ústředna základní modul 32 VoIP kanálů, RM,, včetně SW, rozšiřitelná nejméně až do 200 IP</t>
  </si>
  <si>
    <t>UPS zdroj RM, SNMP, včetně baterií, 2200VA</t>
  </si>
  <si>
    <t>Access point AP (například Cisco AIR-CAP, 1702I-E-K9 )</t>
  </si>
  <si>
    <t>Distribuční switch budovy: (například Cisco, Catalyst C3560X-48P) SM UPLINK</t>
  </si>
  <si>
    <t>Switch C2960X-48FPS-L (740W)  - pro PoE zařízení, (například)</t>
  </si>
  <si>
    <t>Zakončení SYKFY na panelu 50pp</t>
  </si>
  <si>
    <t>SYKFY 20x2x0,5, D+M</t>
  </si>
  <si>
    <t>Kazeta do racku pro zakončení optiky</t>
  </si>
  <si>
    <t>Zakončení optického vlákna (svar, pogtail, měření)</t>
  </si>
  <si>
    <t xml:space="preserve">Optický kabel, 8vl. SM,  D+M </t>
  </si>
  <si>
    <t>Podlahová krabice D+M, včetně výbavy a záslepek,, celkem pro 16 modulů, kovový rámeček, mokrá údržba</t>
  </si>
  <si>
    <t>Parapetní kanál - žlab D+M, plast, včetně stínící, přepážky, dvě víka každé 45mm</t>
  </si>
  <si>
    <t>Žlab 100/100 mm montáž i dodávka</t>
  </si>
  <si>
    <t>MĚŘENÍ 1 KABELU CAT5e ,VYHOT. PROTOKOLU</t>
  </si>
  <si>
    <t xml:space="preserve">UKONČENÍ - FORMA NA KABELU </t>
  </si>
  <si>
    <t>Dvojzásuvka 2xRJ45 UTP (dodávka)</t>
  </si>
  <si>
    <t xml:space="preserve">MONT DVOJZÁSUVKY 2xRJ </t>
  </si>
  <si>
    <t>PATCH CORD - 3m  různé barvy</t>
  </si>
  <si>
    <t>PATCH CORD - 2m  různé barvy</t>
  </si>
  <si>
    <t>INSTALACE KABELU UTP</t>
  </si>
  <si>
    <t>Kabel UTP</t>
  </si>
  <si>
    <t>MONT. 2HU PATCH PANELU, KAT.5 BEZ UK</t>
  </si>
  <si>
    <t>Organizér 2U</t>
  </si>
  <si>
    <t>Panel 2U, 48 port,</t>
  </si>
  <si>
    <t>Panel s přepěťovou ochranou, 6x230V</t>
  </si>
  <si>
    <t>Rack 22U, 600x800, skleněné dveře,</t>
  </si>
  <si>
    <t xml:space="preserve">Rack 42U, 600x800, skleněné dveře, </t>
  </si>
  <si>
    <t>1 Strukturovaná kabeláž, 6a</t>
  </si>
  <si>
    <r>
      <rPr>
        <b/>
        <sz val="11"/>
        <color theme="1"/>
        <rFont val="Calibri"/>
        <family val="2"/>
        <charset val="238"/>
        <scheme val="minor"/>
      </rPr>
      <t xml:space="preserve">Čestné prohlášení.
</t>
    </r>
    <r>
      <rPr>
        <sz val="10"/>
        <rFont val="Arial CE"/>
        <charset val="238"/>
      </rPr>
      <t xml:space="preserve">Čestně prohlašuji, že ceny individuálně stanovené byly určeny za těchto podmínek a na základě této metodiky:
v případech,kdy nelze použít standardní materiály nebo technologii obsažené v cenové soustavě, jsou požity ceny individuálně stanovené.
Ceny byly stanoveny na základě cen v místě a čase obvyklé, kalkulace případně průzkumu trhu. Potřeba použití takovýchto položek vyplývá z technických požadavků na stavbu.
Ing. arch. Tomáš Jurák
</t>
    </r>
  </si>
  <si>
    <t>PR</t>
  </si>
  <si>
    <t>ZTI2</t>
  </si>
  <si>
    <t>Elektro 1</t>
  </si>
  <si>
    <t>Elektro 2</t>
  </si>
  <si>
    <t>Elektro 3</t>
  </si>
  <si>
    <t>Vzduchotechnika</t>
  </si>
  <si>
    <t>Vytápění</t>
  </si>
  <si>
    <t>Slaboproud</t>
  </si>
  <si>
    <t>par.č. 762,k.ú. Štýřice (610186), ul.Kamenná 36, 639 00 Brno-Štýřice</t>
  </si>
  <si>
    <t>2a. fáze - stavební rozpočet</t>
  </si>
  <si>
    <t>2a. fáze - vzduchotechnické rozvody</t>
  </si>
  <si>
    <t>2a. fáze - vytápění</t>
  </si>
  <si>
    <t>2a. fáze - slaboproudé rozvody</t>
  </si>
  <si>
    <t>Položkový rozpočet - 2a. fáze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</si>
</sst>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49">
    <xf numFmtId="0" fontId="0" fillId="0" borderId="0" xfId="0"/>
    <xf numFmtId="0" fontId="0" fillId="0" borderId="0" xfId="0" applyAlignment="1"/>
    <xf numFmtId="14" fontId="4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9" fillId="0" borderId="6" xfId="0" applyFont="1" applyBorder="1"/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9" fillId="0" borderId="1" xfId="0" applyFont="1" applyBorder="1"/>
    <xf numFmtId="0" fontId="9" fillId="0" borderId="0" xfId="0" applyFont="1" applyBorder="1"/>
    <xf numFmtId="0" fontId="9" fillId="0" borderId="6" xfId="0" applyFont="1" applyBorder="1" applyAlignment="1"/>
    <xf numFmtId="0" fontId="9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9" fillId="0" borderId="0" xfId="0" applyFont="1"/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1" fontId="9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9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9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9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9" fillId="0" borderId="18" xfId="0" applyFont="1" applyFill="1" applyBorder="1" applyAlignment="1">
      <alignment horizontal="left" vertical="top"/>
    </xf>
    <xf numFmtId="0" fontId="9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9" fillId="0" borderId="14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/>
    <xf numFmtId="0" fontId="5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9" fillId="0" borderId="6" xfId="0" applyNumberFormat="1" applyFont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indent="1"/>
    </xf>
    <xf numFmtId="49" fontId="7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9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9" fillId="3" borderId="6" xfId="0" applyNumberFormat="1" applyFont="1" applyFill="1" applyBorder="1" applyAlignment="1">
      <alignment horizontal="left" vertical="center"/>
    </xf>
    <xf numFmtId="0" fontId="9" fillId="3" borderId="6" xfId="0" applyFont="1" applyFill="1" applyBorder="1"/>
    <xf numFmtId="0" fontId="9" fillId="3" borderId="6" xfId="0" applyFont="1" applyFill="1" applyBorder="1" applyAlignment="1"/>
    <xf numFmtId="0" fontId="9" fillId="3" borderId="8" xfId="0" applyFont="1" applyFill="1" applyBorder="1" applyAlignment="1"/>
    <xf numFmtId="49" fontId="9" fillId="0" borderId="0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right" vertical="center"/>
    </xf>
    <xf numFmtId="49" fontId="9" fillId="4" borderId="6" xfId="0" applyNumberFormat="1" applyFont="1" applyFill="1" applyBorder="1" applyAlignment="1" applyProtection="1">
      <alignment horizontal="right" vertical="center"/>
      <protection locked="0"/>
    </xf>
    <xf numFmtId="49" fontId="9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8" fillId="3" borderId="27" xfId="0" applyNumberFormat="1" applyFont="1" applyFill="1" applyBorder="1" applyAlignment="1">
      <alignment vertical="center"/>
    </xf>
    <xf numFmtId="3" fontId="8" fillId="3" borderId="18" xfId="0" applyNumberFormat="1" applyFont="1" applyFill="1" applyBorder="1" applyAlignment="1">
      <alignment vertical="center"/>
    </xf>
    <xf numFmtId="3" fontId="8" fillId="3" borderId="18" xfId="0" applyNumberFormat="1" applyFont="1" applyFill="1" applyBorder="1" applyAlignment="1">
      <alignment vertical="center" wrapText="1"/>
    </xf>
    <xf numFmtId="3" fontId="8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3" fillId="0" borderId="0" xfId="0" applyFont="1" applyAlignment="1">
      <alignment horizontal="center" shrinkToFit="1"/>
    </xf>
    <xf numFmtId="3" fontId="11" fillId="3" borderId="28" xfId="0" applyNumberFormat="1" applyFont="1" applyFill="1" applyBorder="1" applyAlignment="1">
      <alignment horizontal="center" vertical="center" wrapText="1" shrinkToFit="1"/>
    </xf>
    <xf numFmtId="3" fontId="8" fillId="3" borderId="28" xfId="0" applyNumberFormat="1" applyFont="1" applyFill="1" applyBorder="1" applyAlignment="1">
      <alignment horizontal="center" vertical="center" wrapText="1" shrinkToFit="1"/>
    </xf>
    <xf numFmtId="3" fontId="4" fillId="0" borderId="29" xfId="0" applyNumberFormat="1" applyFont="1" applyBorder="1" applyAlignment="1">
      <alignment horizontal="right" wrapText="1" shrinkToFit="1"/>
    </xf>
    <xf numFmtId="3" fontId="4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5" fillId="3" borderId="11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5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9" fillId="3" borderId="13" xfId="0" applyNumberFormat="1" applyFont="1" applyFill="1" applyBorder="1" applyAlignment="1">
      <alignment horizontal="left" vertical="center"/>
    </xf>
    <xf numFmtId="0" fontId="7" fillId="0" borderId="0" xfId="0" applyFont="1"/>
    <xf numFmtId="0" fontId="16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/>
    </xf>
    <xf numFmtId="0" fontId="8" fillId="0" borderId="26" xfId="0" applyFont="1" applyBorder="1"/>
    <xf numFmtId="49" fontId="8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8" fillId="5" borderId="10" xfId="0" applyFont="1" applyFill="1" applyBorder="1"/>
    <xf numFmtId="0" fontId="8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8" fillId="0" borderId="36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horizontal="center" vertical="center"/>
    </xf>
    <xf numFmtId="4" fontId="8" fillId="0" borderId="33" xfId="0" applyNumberFormat="1" applyFont="1" applyBorder="1" applyAlignment="1">
      <alignment vertical="center"/>
    </xf>
    <xf numFmtId="4" fontId="8" fillId="0" borderId="39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vertical="center"/>
    </xf>
    <xf numFmtId="4" fontId="8" fillId="5" borderId="39" xfId="0" applyNumberFormat="1" applyFont="1" applyFill="1" applyBorder="1" applyAlignment="1">
      <alignment horizontal="center"/>
    </xf>
    <xf numFmtId="4" fontId="8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42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3" borderId="44" xfId="0" applyFill="1" applyBorder="1"/>
    <xf numFmtId="49" fontId="0" fillId="3" borderId="41" xfId="0" applyNumberFormat="1" applyFill="1" applyBorder="1" applyAlignment="1"/>
    <xf numFmtId="49" fontId="0" fillId="3" borderId="41" xfId="0" applyNumberFormat="1" applyFill="1" applyBorder="1"/>
    <xf numFmtId="0" fontId="0" fillId="3" borderId="41" xfId="0" applyFill="1" applyBorder="1"/>
    <xf numFmtId="0" fontId="0" fillId="3" borderId="40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5" xfId="0" applyFill="1" applyBorder="1" applyAlignment="1">
      <alignment vertical="top"/>
    </xf>
    <xf numFmtId="0" fontId="0" fillId="3" borderId="46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164" fontId="18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47" xfId="0" applyFill="1" applyBorder="1"/>
    <xf numFmtId="0" fontId="0" fillId="3" borderId="48" xfId="0" applyFill="1" applyBorder="1" applyAlignment="1">
      <alignment wrapText="1"/>
    </xf>
    <xf numFmtId="0" fontId="0" fillId="3" borderId="49" xfId="0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49" fontId="0" fillId="3" borderId="45" xfId="0" applyNumberFormat="1" applyFill="1" applyBorder="1" applyAlignment="1">
      <alignment vertical="top"/>
    </xf>
    <xf numFmtId="0" fontId="0" fillId="3" borderId="50" xfId="0" applyFill="1" applyBorder="1" applyAlignment="1">
      <alignment vertical="top"/>
    </xf>
    <xf numFmtId="164" fontId="0" fillId="3" borderId="45" xfId="0" applyNumberFormat="1" applyFill="1" applyBorder="1" applyAlignment="1">
      <alignment vertical="top"/>
    </xf>
    <xf numFmtId="4" fontId="0" fillId="3" borderId="45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8" xfId="0" applyFont="1" applyBorder="1" applyAlignment="1">
      <alignment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9" fillId="3" borderId="15" xfId="0" applyFont="1" applyFill="1" applyBorder="1" applyAlignment="1">
      <alignment vertical="top"/>
    </xf>
    <xf numFmtId="49" fontId="9" fillId="3" borderId="12" xfId="0" applyNumberFormat="1" applyFont="1" applyFill="1" applyBorder="1" applyAlignment="1">
      <alignment vertical="top"/>
    </xf>
    <xf numFmtId="0" fontId="9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4" fontId="9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center"/>
    </xf>
    <xf numFmtId="4" fontId="9" fillId="6" borderId="50" xfId="0" applyNumberFormat="1" applyFont="1" applyFill="1" applyBorder="1" applyAlignment="1">
      <alignment vertical="top"/>
    </xf>
    <xf numFmtId="0" fontId="9" fillId="6" borderId="41" xfId="0" applyFont="1" applyFill="1" applyBorder="1" applyAlignment="1">
      <alignment vertical="top"/>
    </xf>
    <xf numFmtId="0" fontId="9" fillId="6" borderId="41" xfId="0" applyFont="1" applyFill="1" applyBorder="1" applyAlignment="1">
      <alignment horizontal="center" vertical="top"/>
    </xf>
    <xf numFmtId="49" fontId="9" fillId="6" borderId="41" xfId="0" applyNumberFormat="1" applyFont="1" applyFill="1" applyBorder="1" applyAlignment="1">
      <alignment horizontal="left" vertical="top" wrapText="1"/>
    </xf>
    <xf numFmtId="49" fontId="9" fillId="6" borderId="41" xfId="0" applyNumberFormat="1" applyFont="1" applyFill="1" applyBorder="1" applyAlignment="1">
      <alignment vertical="top"/>
    </xf>
    <xf numFmtId="0" fontId="9" fillId="6" borderId="49" xfId="0" applyFont="1" applyFill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vertical="top"/>
    </xf>
    <xf numFmtId="4" fontId="17" fillId="0" borderId="51" xfId="0" applyNumberFormat="1" applyFont="1" applyBorder="1" applyAlignment="1">
      <alignment vertical="top" shrinkToFit="1"/>
    </xf>
    <xf numFmtId="4" fontId="17" fillId="0" borderId="52" xfId="0" applyNumberFormat="1" applyFont="1" applyBorder="1" applyAlignment="1">
      <alignment vertical="top" shrinkToFit="1"/>
    </xf>
    <xf numFmtId="4" fontId="17" fillId="4" borderId="52" xfId="0" applyNumberFormat="1" applyFont="1" applyFill="1" applyBorder="1" applyAlignment="1" applyProtection="1">
      <alignment vertical="top" shrinkToFit="1"/>
      <protection locked="0"/>
    </xf>
    <xf numFmtId="164" fontId="17" fillId="0" borderId="52" xfId="0" applyNumberFormat="1" applyFont="1" applyBorder="1" applyAlignment="1">
      <alignment vertical="top" shrinkToFit="1"/>
    </xf>
    <xf numFmtId="0" fontId="17" fillId="0" borderId="52" xfId="0" applyFont="1" applyBorder="1" applyAlignment="1">
      <alignment horizontal="center" vertical="top" shrinkToFit="1"/>
    </xf>
    <xf numFmtId="49" fontId="17" fillId="0" borderId="52" xfId="0" applyNumberFormat="1" applyFont="1" applyBorder="1" applyAlignment="1">
      <alignment horizontal="left" vertical="top" wrapText="1"/>
    </xf>
    <xf numFmtId="49" fontId="17" fillId="0" borderId="52" xfId="0" applyNumberFormat="1" applyFont="1" applyBorder="1" applyAlignment="1">
      <alignment vertical="top"/>
    </xf>
    <xf numFmtId="0" fontId="17" fillId="0" borderId="53" xfId="0" applyFont="1" applyBorder="1" applyAlignment="1">
      <alignment vertical="top"/>
    </xf>
    <xf numFmtId="4" fontId="9" fillId="6" borderId="0" xfId="0" applyNumberFormat="1" applyFont="1" applyFill="1" applyBorder="1" applyAlignment="1">
      <alignment vertical="top" shrinkToFit="1"/>
    </xf>
    <xf numFmtId="4" fontId="9" fillId="6" borderId="37" xfId="0" applyNumberFormat="1" applyFont="1" applyFill="1" applyBorder="1" applyAlignment="1">
      <alignment vertical="top" shrinkToFit="1"/>
    </xf>
    <xf numFmtId="4" fontId="9" fillId="6" borderId="18" xfId="0" applyNumberFormat="1" applyFont="1" applyFill="1" applyBorder="1" applyAlignment="1">
      <alignment vertical="top" shrinkToFit="1"/>
    </xf>
    <xf numFmtId="164" fontId="9" fillId="6" borderId="18" xfId="0" applyNumberFormat="1" applyFont="1" applyFill="1" applyBorder="1" applyAlignment="1">
      <alignment vertical="top" shrinkToFit="1"/>
    </xf>
    <xf numFmtId="0" fontId="9" fillId="6" borderId="18" xfId="0" applyFont="1" applyFill="1" applyBorder="1" applyAlignment="1">
      <alignment horizontal="center" vertical="top" shrinkToFit="1"/>
    </xf>
    <xf numFmtId="49" fontId="9" fillId="6" borderId="18" xfId="0" applyNumberFormat="1" applyFont="1" applyFill="1" applyBorder="1" applyAlignment="1">
      <alignment horizontal="left" vertical="top" wrapText="1"/>
    </xf>
    <xf numFmtId="49" fontId="9" fillId="6" borderId="18" xfId="0" applyNumberFormat="1" applyFont="1" applyFill="1" applyBorder="1" applyAlignment="1">
      <alignment vertical="top"/>
    </xf>
    <xf numFmtId="0" fontId="9" fillId="6" borderId="36" xfId="0" applyFont="1" applyFill="1" applyBorder="1" applyAlignment="1">
      <alignment vertical="top"/>
    </xf>
    <xf numFmtId="4" fontId="17" fillId="0" borderId="54" xfId="0" applyNumberFormat="1" applyFont="1" applyBorder="1" applyAlignment="1">
      <alignment vertical="top" shrinkToFit="1"/>
    </xf>
    <xf numFmtId="4" fontId="17" fillId="0" borderId="55" xfId="0" applyNumberFormat="1" applyFont="1" applyBorder="1" applyAlignment="1">
      <alignment vertical="top" shrinkToFit="1"/>
    </xf>
    <xf numFmtId="4" fontId="17" fillId="4" borderId="55" xfId="0" applyNumberFormat="1" applyFont="1" applyFill="1" applyBorder="1" applyAlignment="1" applyProtection="1">
      <alignment vertical="top" shrinkToFit="1"/>
      <protection locked="0"/>
    </xf>
    <xf numFmtId="164" fontId="17" fillId="0" borderId="55" xfId="0" applyNumberFormat="1" applyFont="1" applyBorder="1" applyAlignment="1">
      <alignment vertical="top" shrinkToFit="1"/>
    </xf>
    <xf numFmtId="0" fontId="17" fillId="0" borderId="55" xfId="0" applyFont="1" applyBorder="1" applyAlignment="1">
      <alignment horizontal="center" vertical="top" shrinkToFit="1"/>
    </xf>
    <xf numFmtId="49" fontId="17" fillId="0" borderId="55" xfId="0" applyNumberFormat="1" applyFont="1" applyBorder="1" applyAlignment="1">
      <alignment horizontal="left" vertical="top" wrapText="1"/>
    </xf>
    <xf numFmtId="49" fontId="17" fillId="0" borderId="55" xfId="0" applyNumberFormat="1" applyFont="1" applyBorder="1" applyAlignment="1">
      <alignment vertical="top"/>
    </xf>
    <xf numFmtId="0" fontId="17" fillId="0" borderId="56" xfId="0" applyFont="1" applyBorder="1" applyAlignment="1">
      <alignment vertical="top"/>
    </xf>
    <xf numFmtId="164" fontId="18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quotePrefix="1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/>
    </xf>
    <xf numFmtId="164" fontId="0" fillId="0" borderId="0" xfId="0" applyNumberFormat="1" applyAlignment="1">
      <alignment vertical="top"/>
    </xf>
    <xf numFmtId="0" fontId="0" fillId="7" borderId="45" xfId="0" applyFill="1" applyBorder="1" applyAlignment="1">
      <alignment wrapText="1"/>
    </xf>
    <xf numFmtId="0" fontId="0" fillId="7" borderId="45" xfId="0" applyFill="1" applyBorder="1"/>
    <xf numFmtId="0" fontId="0" fillId="7" borderId="49" xfId="0" applyFill="1" applyBorder="1"/>
    <xf numFmtId="0" fontId="0" fillId="7" borderId="45" xfId="0" applyFill="1" applyBorder="1" applyAlignment="1">
      <alignment horizontal="center"/>
    </xf>
    <xf numFmtId="49" fontId="0" fillId="7" borderId="45" xfId="0" applyNumberFormat="1" applyFill="1" applyBorder="1"/>
    <xf numFmtId="49" fontId="0" fillId="6" borderId="41" xfId="0" applyNumberFormat="1" applyFill="1" applyBorder="1" applyAlignment="1">
      <alignment vertical="center"/>
    </xf>
    <xf numFmtId="0" fontId="0" fillId="6" borderId="45" xfId="0" applyFont="1" applyFill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5" xfId="0" applyFont="1" applyBorder="1" applyAlignment="1">
      <alignment vertical="center"/>
    </xf>
    <xf numFmtId="3" fontId="0" fillId="0" borderId="0" xfId="0" applyNumberFormat="1" applyAlignment="1"/>
    <xf numFmtId="3" fontId="8" fillId="6" borderId="45" xfId="0" applyNumberFormat="1" applyFont="1" applyFill="1" applyBorder="1" applyAlignment="1">
      <alignment vertical="center"/>
    </xf>
    <xf numFmtId="4" fontId="8" fillId="6" borderId="45" xfId="0" applyNumberFormat="1" applyFont="1" applyFill="1" applyBorder="1" applyAlignment="1">
      <alignment vertical="center"/>
    </xf>
    <xf numFmtId="4" fontId="8" fillId="6" borderId="45" xfId="0" applyNumberFormat="1" applyFont="1" applyFill="1" applyBorder="1" applyAlignment="1">
      <alignment horizontal="center" vertical="center"/>
    </xf>
    <xf numFmtId="0" fontId="8" fillId="6" borderId="41" xfId="0" applyFont="1" applyFill="1" applyBorder="1" applyAlignment="1">
      <alignment vertical="center"/>
    </xf>
    <xf numFmtId="0" fontId="8" fillId="6" borderId="49" xfId="0" applyFont="1" applyFill="1" applyBorder="1" applyAlignment="1">
      <alignment vertical="center"/>
    </xf>
    <xf numFmtId="3" fontId="8" fillId="0" borderId="45" xfId="0" applyNumberFormat="1" applyFont="1" applyBorder="1" applyAlignment="1">
      <alignment vertical="center"/>
    </xf>
    <xf numFmtId="4" fontId="8" fillId="0" borderId="45" xfId="0" applyNumberFormat="1" applyFont="1" applyBorder="1" applyAlignment="1">
      <alignment vertical="center"/>
    </xf>
    <xf numFmtId="4" fontId="8" fillId="0" borderId="45" xfId="0" applyNumberFormat="1" applyFont="1" applyBorder="1" applyAlignment="1">
      <alignment horizontal="center" vertical="center"/>
    </xf>
    <xf numFmtId="49" fontId="8" fillId="0" borderId="49" xfId="0" applyNumberFormat="1" applyFont="1" applyBorder="1" applyAlignment="1">
      <alignment vertical="center"/>
    </xf>
    <xf numFmtId="0" fontId="16" fillId="7" borderId="45" xfId="0" applyFont="1" applyFill="1" applyBorder="1" applyAlignment="1">
      <alignment horizontal="center" vertical="center" wrapText="1"/>
    </xf>
    <xf numFmtId="0" fontId="16" fillId="7" borderId="41" xfId="0" applyFont="1" applyFill="1" applyBorder="1" applyAlignment="1">
      <alignment horizontal="center" vertical="center" wrapText="1"/>
    </xf>
    <xf numFmtId="0" fontId="16" fillId="7" borderId="49" xfId="0" applyFont="1" applyFill="1" applyBorder="1" applyAlignment="1">
      <alignment horizontal="center" vertical="center" wrapText="1"/>
    </xf>
    <xf numFmtId="3" fontId="0" fillId="6" borderId="45" xfId="0" applyNumberFormat="1" applyFill="1" applyBorder="1" applyAlignment="1">
      <alignment vertical="center"/>
    </xf>
    <xf numFmtId="3" fontId="0" fillId="6" borderId="45" xfId="0" applyNumberFormat="1" applyFill="1" applyBorder="1" applyAlignment="1">
      <alignment vertical="center" shrinkToFit="1"/>
    </xf>
    <xf numFmtId="3" fontId="0" fillId="6" borderId="45" xfId="0" applyNumberFormat="1" applyFill="1" applyBorder="1" applyAlignment="1">
      <alignment vertical="center" wrapText="1" shrinkToFit="1"/>
    </xf>
    <xf numFmtId="3" fontId="0" fillId="0" borderId="45" xfId="0" applyNumberFormat="1" applyBorder="1" applyAlignment="1">
      <alignment vertical="center"/>
    </xf>
    <xf numFmtId="3" fontId="0" fillId="0" borderId="45" xfId="0" applyNumberFormat="1" applyBorder="1" applyAlignment="1">
      <alignment vertical="center" shrinkToFit="1"/>
    </xf>
    <xf numFmtId="3" fontId="0" fillId="0" borderId="45" xfId="0" applyNumberFormat="1" applyBorder="1" applyAlignment="1">
      <alignment vertical="center" wrapText="1" shrinkToFit="1"/>
    </xf>
    <xf numFmtId="3" fontId="0" fillId="0" borderId="49" xfId="0" applyNumberFormat="1" applyBorder="1" applyAlignment="1">
      <alignment horizontal="left" vertical="center"/>
    </xf>
    <xf numFmtId="3" fontId="9" fillId="0" borderId="45" xfId="0" applyNumberFormat="1" applyFont="1" applyBorder="1" applyAlignment="1">
      <alignment vertical="center"/>
    </xf>
    <xf numFmtId="3" fontId="9" fillId="0" borderId="45" xfId="0" applyNumberFormat="1" applyFont="1" applyBorder="1" applyAlignment="1">
      <alignment vertical="center" shrinkToFit="1"/>
    </xf>
    <xf numFmtId="3" fontId="9" fillId="0" borderId="45" xfId="0" applyNumberFormat="1" applyFont="1" applyBorder="1" applyAlignment="1">
      <alignment vertical="center" wrapText="1" shrinkToFit="1"/>
    </xf>
    <xf numFmtId="3" fontId="9" fillId="0" borderId="49" xfId="0" applyNumberFormat="1" applyFont="1" applyBorder="1" applyAlignment="1">
      <alignment vertical="center"/>
    </xf>
    <xf numFmtId="3" fontId="4" fillId="0" borderId="45" xfId="0" applyNumberFormat="1" applyFont="1" applyBorder="1" applyAlignment="1">
      <alignment horizontal="right" vertical="center" shrinkToFit="1"/>
    </xf>
    <xf numFmtId="3" fontId="4" fillId="0" borderId="45" xfId="0" applyNumberFormat="1" applyFont="1" applyBorder="1" applyAlignment="1">
      <alignment horizontal="right" vertical="center" wrapText="1" shrinkToFit="1"/>
    </xf>
    <xf numFmtId="3" fontId="0" fillId="0" borderId="49" xfId="0" applyNumberFormat="1" applyBorder="1" applyAlignment="1">
      <alignment vertical="center"/>
    </xf>
    <xf numFmtId="3" fontId="8" fillId="7" borderId="45" xfId="0" applyNumberFormat="1" applyFont="1" applyFill="1" applyBorder="1" applyAlignment="1">
      <alignment horizontal="center" vertical="center" wrapText="1"/>
    </xf>
    <xf numFmtId="3" fontId="8" fillId="7" borderId="45" xfId="0" applyNumberFormat="1" applyFont="1" applyFill="1" applyBorder="1" applyAlignment="1">
      <alignment horizontal="center" vertical="center" wrapText="1" shrinkToFit="1"/>
    </xf>
    <xf numFmtId="3" fontId="11" fillId="7" borderId="45" xfId="0" applyNumberFormat="1" applyFont="1" applyFill="1" applyBorder="1" applyAlignment="1">
      <alignment horizontal="center" vertical="center" wrapText="1" shrinkToFit="1"/>
    </xf>
    <xf numFmtId="3" fontId="8" fillId="7" borderId="41" xfId="0" applyNumberFormat="1" applyFont="1" applyFill="1" applyBorder="1" applyAlignment="1">
      <alignment vertical="center" wrapText="1"/>
    </xf>
    <xf numFmtId="3" fontId="8" fillId="7" borderId="41" xfId="0" applyNumberFormat="1" applyFont="1" applyFill="1" applyBorder="1" applyAlignment="1">
      <alignment vertical="center"/>
    </xf>
    <xf numFmtId="3" fontId="8" fillId="7" borderId="49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49" fontId="9" fillId="6" borderId="13" xfId="0" applyNumberFormat="1" applyFont="1" applyFill="1" applyBorder="1" applyAlignment="1">
      <alignment horizontal="left" vertical="center"/>
    </xf>
    <xf numFmtId="0" fontId="0" fillId="6" borderId="7" xfId="0" applyFill="1" applyBorder="1"/>
    <xf numFmtId="0" fontId="5" fillId="6" borderId="11" xfId="0" applyFont="1" applyFill="1" applyBorder="1" applyAlignment="1">
      <alignment horizontal="left" vertical="center" indent="1"/>
    </xf>
    <xf numFmtId="49" fontId="0" fillId="6" borderId="13" xfId="0" applyNumberFormat="1" applyFill="1" applyBorder="1" applyAlignment="1">
      <alignment horizontal="left" vertical="center"/>
    </xf>
    <xf numFmtId="4" fontId="5" fillId="6" borderId="7" xfId="0" applyNumberFormat="1" applyFont="1" applyFill="1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0" fontId="0" fillId="0" borderId="41" xfId="0" applyBorder="1" applyAlignment="1">
      <alignment horizontal="left" vertical="center" indent="1"/>
    </xf>
    <xf numFmtId="1" fontId="9" fillId="0" borderId="49" xfId="0" applyNumberFormat="1" applyFont="1" applyBorder="1" applyAlignment="1">
      <alignment horizontal="right" vertical="center"/>
    </xf>
    <xf numFmtId="0" fontId="0" fillId="0" borderId="41" xfId="0" applyBorder="1"/>
    <xf numFmtId="0" fontId="0" fillId="0" borderId="41" xfId="0" applyBorder="1" applyAlignment="1">
      <alignment horizontal="left" vertical="center"/>
    </xf>
    <xf numFmtId="0" fontId="9" fillId="0" borderId="41" xfId="0" applyFont="1" applyBorder="1" applyAlignment="1">
      <alignment vertical="center"/>
    </xf>
    <xf numFmtId="1" fontId="9" fillId="0" borderId="41" xfId="0" applyNumberFormat="1" applyFont="1" applyBorder="1" applyAlignment="1">
      <alignment horizontal="right" vertical="center"/>
    </xf>
    <xf numFmtId="0" fontId="9" fillId="0" borderId="41" xfId="0" applyFont="1" applyBorder="1"/>
    <xf numFmtId="0" fontId="9" fillId="0" borderId="41" xfId="0" applyFont="1" applyBorder="1" applyAlignment="1">
      <alignment horizontal="left" vertical="center"/>
    </xf>
    <xf numFmtId="0" fontId="9" fillId="4" borderId="6" xfId="0" applyFont="1" applyFill="1" applyBorder="1" applyAlignment="1" applyProtection="1">
      <alignment horizontal="left" vertical="center"/>
      <protection locked="0"/>
    </xf>
    <xf numFmtId="0" fontId="9" fillId="4" borderId="0" xfId="0" applyFont="1" applyFill="1" applyBorder="1" applyAlignment="1" applyProtection="1">
      <alignment horizontal="left" vertical="center"/>
      <protection locked="0"/>
    </xf>
    <xf numFmtId="0" fontId="9" fillId="0" borderId="6" xfId="0" applyFont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0" fillId="6" borderId="6" xfId="0" applyFont="1" applyFill="1" applyBorder="1"/>
    <xf numFmtId="0" fontId="0" fillId="6" borderId="9" xfId="0" applyFont="1" applyFill="1" applyBorder="1" applyAlignment="1">
      <alignment horizontal="left" vertical="center" indent="1"/>
    </xf>
    <xf numFmtId="0" fontId="9" fillId="6" borderId="0" xfId="0" applyFont="1" applyFill="1" applyBorder="1" applyAlignment="1">
      <alignment horizontal="left" vertical="center"/>
    </xf>
    <xf numFmtId="0" fontId="0" fillId="6" borderId="0" xfId="0" applyFill="1" applyBorder="1"/>
    <xf numFmtId="0" fontId="0" fillId="6" borderId="1" xfId="0" applyFont="1" applyFill="1" applyBorder="1" applyAlignment="1">
      <alignment horizontal="left" vertical="center" indent="1"/>
    </xf>
    <xf numFmtId="49" fontId="7" fillId="6" borderId="0" xfId="0" applyNumberFormat="1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 indent="1"/>
    </xf>
    <xf numFmtId="0" fontId="20" fillId="0" borderId="0" xfId="0" applyNumberFormat="1" applyFont="1" applyAlignment="1">
      <alignment wrapText="1"/>
    </xf>
    <xf numFmtId="4" fontId="9" fillId="3" borderId="50" xfId="0" applyNumberFormat="1" applyFont="1" applyFill="1" applyBorder="1" applyAlignment="1">
      <alignment vertical="top"/>
    </xf>
    <xf numFmtId="0" fontId="9" fillId="3" borderId="41" xfId="0" applyFont="1" applyFill="1" applyBorder="1" applyAlignment="1">
      <alignment vertical="top"/>
    </xf>
    <xf numFmtId="0" fontId="9" fillId="3" borderId="41" xfId="0" applyFont="1" applyFill="1" applyBorder="1" applyAlignment="1">
      <alignment horizontal="center" vertical="top"/>
    </xf>
    <xf numFmtId="49" fontId="9" fillId="3" borderId="41" xfId="0" applyNumberFormat="1" applyFont="1" applyFill="1" applyBorder="1" applyAlignment="1">
      <alignment horizontal="left" vertical="top" wrapText="1"/>
    </xf>
    <xf numFmtId="49" fontId="9" fillId="3" borderId="41" xfId="0" applyNumberFormat="1" applyFont="1" applyFill="1" applyBorder="1" applyAlignment="1">
      <alignment vertical="top"/>
    </xf>
    <xf numFmtId="0" fontId="9" fillId="3" borderId="49" xfId="0" applyFont="1" applyFill="1" applyBorder="1" applyAlignment="1">
      <alignment vertical="top"/>
    </xf>
    <xf numFmtId="4" fontId="17" fillId="0" borderId="10" xfId="0" applyNumberFormat="1" applyFont="1" applyBorder="1" applyAlignment="1">
      <alignment vertical="top" shrinkToFit="1"/>
    </xf>
    <xf numFmtId="0" fontId="17" fillId="0" borderId="38" xfId="0" applyFont="1" applyBorder="1" applyAlignment="1">
      <alignment horizontal="center" vertical="top" shrinkToFit="1"/>
    </xf>
    <xf numFmtId="4" fontId="17" fillId="0" borderId="26" xfId="0" applyNumberFormat="1" applyFont="1" applyBorder="1" applyAlignment="1">
      <alignment vertical="top" shrinkToFit="1"/>
    </xf>
    <xf numFmtId="0" fontId="17" fillId="0" borderId="34" xfId="0" applyFont="1" applyBorder="1" applyAlignment="1">
      <alignment horizontal="center"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8" xfId="0" applyFill="1" applyBorder="1" applyAlignment="1">
      <alignment horizontal="center" vertical="top" shrinkToFit="1"/>
    </xf>
    <xf numFmtId="4" fontId="0" fillId="3" borderId="49" xfId="0" applyNumberFormat="1" applyFill="1" applyBorder="1" applyAlignment="1">
      <alignment vertical="top"/>
    </xf>
    <xf numFmtId="0" fontId="0" fillId="3" borderId="50" xfId="0" applyFill="1" applyBorder="1" applyAlignment="1">
      <alignment horizontal="center" vertical="top"/>
    </xf>
    <xf numFmtId="0" fontId="0" fillId="3" borderId="48" xfId="0" applyFill="1" applyBorder="1"/>
    <xf numFmtId="0" fontId="0" fillId="3" borderId="48" xfId="0" applyFill="1" applyBorder="1" applyAlignment="1">
      <alignment horizontal="center"/>
    </xf>
    <xf numFmtId="49" fontId="0" fillId="3" borderId="48" xfId="0" applyNumberFormat="1" applyFill="1" applyBorder="1"/>
    <xf numFmtId="0" fontId="0" fillId="3" borderId="50" xfId="0" applyFill="1" applyBorder="1"/>
    <xf numFmtId="0" fontId="0" fillId="3" borderId="41" xfId="0" applyFill="1" applyBorder="1" applyAlignment="1">
      <alignment horizontal="center"/>
    </xf>
    <xf numFmtId="0" fontId="0" fillId="3" borderId="45" xfId="0" applyFill="1" applyBorder="1"/>
    <xf numFmtId="0" fontId="18" fillId="0" borderId="34" xfId="0" applyNumberFormat="1" applyFont="1" applyBorder="1" applyAlignment="1">
      <alignment horizontal="center" vertical="top" wrapText="1" shrinkToFit="1"/>
    </xf>
    <xf numFmtId="4" fontId="8" fillId="0" borderId="33" xfId="0" applyNumberFormat="1" applyFont="1" applyBorder="1" applyAlignment="1">
      <alignment vertical="center"/>
    </xf>
    <xf numFmtId="0" fontId="1" fillId="0" borderId="0" xfId="2" applyAlignment="1">
      <alignment vertical="top" wrapText="1"/>
    </xf>
    <xf numFmtId="0" fontId="1" fillId="0" borderId="0" xfId="2"/>
    <xf numFmtId="49" fontId="0" fillId="0" borderId="41" xfId="0" applyNumberFormat="1" applyBorder="1" applyAlignment="1">
      <alignment vertical="center"/>
    </xf>
    <xf numFmtId="0" fontId="4" fillId="2" borderId="0" xfId="0" applyFont="1" applyFill="1" applyAlignment="1">
      <alignment horizontal="left" wrapText="1"/>
    </xf>
    <xf numFmtId="49" fontId="8" fillId="0" borderId="26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" fontId="13" fillId="3" borderId="7" xfId="0" applyNumberFormat="1" applyFont="1" applyFill="1" applyBorder="1" applyAlignment="1">
      <alignment horizontal="right" vertical="center"/>
    </xf>
    <xf numFmtId="4" fontId="12" fillId="0" borderId="15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" fontId="14" fillId="0" borderId="15" xfId="0" applyNumberFormat="1" applyFont="1" applyBorder="1" applyAlignment="1">
      <alignment horizontal="right" vertical="center" indent="1"/>
    </xf>
    <xf numFmtId="4" fontId="14" fillId="0" borderId="16" xfId="0" applyNumberFormat="1" applyFont="1" applyBorder="1" applyAlignment="1">
      <alignment horizontal="right" vertical="center" indent="1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22" xfId="0" applyNumberFormat="1" applyFont="1" applyBorder="1" applyAlignment="1">
      <alignment horizontal="right" vertical="center" indent="1"/>
    </xf>
    <xf numFmtId="2" fontId="13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4" fillId="0" borderId="22" xfId="0" applyNumberFormat="1" applyFont="1" applyBorder="1" applyAlignment="1">
      <alignment horizontal="right" vertical="center" indent="1"/>
    </xf>
    <xf numFmtId="49" fontId="9" fillId="4" borderId="0" xfId="0" applyNumberFormat="1" applyFont="1" applyFill="1" applyBorder="1" applyAlignment="1" applyProtection="1">
      <alignment horizontal="left" vertical="center"/>
      <protection locked="0"/>
    </xf>
    <xf numFmtId="49" fontId="9" fillId="4" borderId="6" xfId="0" applyNumberFormat="1" applyFont="1" applyFill="1" applyBorder="1" applyAlignment="1" applyProtection="1">
      <alignment horizontal="left" vertical="center"/>
      <protection locked="0"/>
    </xf>
    <xf numFmtId="49" fontId="9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" fontId="12" fillId="0" borderId="16" xfId="0" applyNumberFormat="1" applyFont="1" applyBorder="1" applyAlignment="1">
      <alignment horizontal="right" vertical="center" indent="1"/>
    </xf>
    <xf numFmtId="49" fontId="7" fillId="3" borderId="18" xfId="0" applyNumberFormat="1" applyFont="1" applyFill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 shrinkToFit="1"/>
    </xf>
    <xf numFmtId="0" fontId="7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9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2" fillId="0" borderId="15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6" fillId="3" borderId="35" xfId="0" applyFont="1" applyFill="1" applyBorder="1" applyAlignment="1">
      <alignment horizontal="center" vertical="center" wrapText="1"/>
    </xf>
    <xf numFmtId="4" fontId="8" fillId="0" borderId="35" xfId="0" applyNumberFormat="1" applyFont="1" applyBorder="1" applyAlignment="1">
      <alignment vertical="center"/>
    </xf>
    <xf numFmtId="49" fontId="8" fillId="0" borderId="36" xfId="0" applyNumberFormat="1" applyFont="1" applyBorder="1" applyAlignment="1">
      <alignment vertical="center" wrapText="1"/>
    </xf>
    <xf numFmtId="49" fontId="8" fillId="0" borderId="18" xfId="0" applyNumberFormat="1" applyFont="1" applyBorder="1" applyAlignment="1">
      <alignment vertical="center" wrapText="1"/>
    </xf>
    <xf numFmtId="4" fontId="8" fillId="0" borderId="39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4" fontId="8" fillId="5" borderId="39" xfId="0" applyNumberFormat="1" applyFont="1" applyFill="1" applyBorder="1" applyAlignment="1"/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7" fillId="0" borderId="0" xfId="0" applyFont="1" applyAlignment="1">
      <alignment horizont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49" fontId="0" fillId="6" borderId="41" xfId="0" applyNumberFormat="1" applyFill="1" applyBorder="1" applyAlignment="1">
      <alignment vertical="center"/>
    </xf>
    <xf numFmtId="0" fontId="0" fillId="6" borderId="41" xfId="0" applyFill="1" applyBorder="1" applyAlignment="1">
      <alignment vertical="center"/>
    </xf>
    <xf numFmtId="0" fontId="0" fillId="6" borderId="50" xfId="0" applyFill="1" applyBorder="1" applyAlignment="1">
      <alignment vertical="center"/>
    </xf>
    <xf numFmtId="49" fontId="8" fillId="0" borderId="49" xfId="0" applyNumberFormat="1" applyFont="1" applyBorder="1" applyAlignment="1">
      <alignment vertical="center" wrapText="1"/>
    </xf>
    <xf numFmtId="49" fontId="8" fillId="0" borderId="41" xfId="0" applyNumberFormat="1" applyFont="1" applyBorder="1" applyAlignment="1">
      <alignment vertical="center" wrapText="1"/>
    </xf>
    <xf numFmtId="3" fontId="0" fillId="0" borderId="41" xfId="0" applyNumberFormat="1" applyBorder="1" applyAlignment="1">
      <alignment vertical="center"/>
    </xf>
    <xf numFmtId="3" fontId="0" fillId="0" borderId="41" xfId="0" applyNumberFormat="1" applyBorder="1" applyAlignment="1">
      <alignment vertical="center" wrapText="1"/>
    </xf>
    <xf numFmtId="3" fontId="9" fillId="0" borderId="41" xfId="0" applyNumberFormat="1" applyFont="1" applyBorder="1" applyAlignment="1">
      <alignment vertical="center"/>
    </xf>
    <xf numFmtId="3" fontId="9" fillId="0" borderId="41" xfId="0" applyNumberFormat="1" applyFont="1" applyBorder="1" applyAlignment="1">
      <alignment vertical="center" wrapText="1"/>
    </xf>
    <xf numFmtId="3" fontId="0" fillId="6" borderId="49" xfId="0" applyNumberFormat="1" applyFill="1" applyBorder="1" applyAlignment="1">
      <alignment vertical="center"/>
    </xf>
    <xf numFmtId="3" fontId="0" fillId="6" borderId="41" xfId="0" applyNumberFormat="1" applyFill="1" applyBorder="1" applyAlignment="1">
      <alignment vertical="center"/>
    </xf>
    <xf numFmtId="3" fontId="0" fillId="6" borderId="50" xfId="0" applyNumberFormat="1" applyFill="1" applyBorder="1" applyAlignment="1">
      <alignment vertical="center"/>
    </xf>
    <xf numFmtId="4" fontId="12" fillId="0" borderId="49" xfId="0" applyNumberFormat="1" applyFont="1" applyBorder="1" applyAlignment="1">
      <alignment vertical="center"/>
    </xf>
    <xf numFmtId="4" fontId="12" fillId="0" borderId="41" xfId="0" applyNumberFormat="1" applyFont="1" applyBorder="1" applyAlignment="1">
      <alignment vertical="center"/>
    </xf>
    <xf numFmtId="4" fontId="12" fillId="0" borderId="49" xfId="0" applyNumberFormat="1" applyFont="1" applyBorder="1" applyAlignment="1">
      <alignment horizontal="right" vertical="center"/>
    </xf>
    <xf numFmtId="4" fontId="12" fillId="0" borderId="41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13" fillId="6" borderId="7" xfId="0" applyNumberFormat="1" applyFont="1" applyFill="1" applyBorder="1" applyAlignment="1">
      <alignment horizontal="right" vertical="center"/>
    </xf>
    <xf numFmtId="4" fontId="13" fillId="6" borderId="7" xfId="0" applyNumberFormat="1" applyFont="1" applyFill="1" applyBorder="1" applyAlignment="1">
      <alignment horizontal="right" vertical="center"/>
    </xf>
    <xf numFmtId="4" fontId="14" fillId="0" borderId="49" xfId="0" applyNumberFormat="1" applyFont="1" applyBorder="1" applyAlignment="1">
      <alignment horizontal="right" vertical="center" indent="1"/>
    </xf>
    <xf numFmtId="4" fontId="14" fillId="0" borderId="50" xfId="0" applyNumberFormat="1" applyFont="1" applyBorder="1" applyAlignment="1">
      <alignment horizontal="right" vertical="center" indent="1"/>
    </xf>
    <xf numFmtId="4" fontId="12" fillId="0" borderId="49" xfId="0" applyNumberFormat="1" applyFont="1" applyBorder="1" applyAlignment="1">
      <alignment horizontal="right" vertical="center" indent="1"/>
    </xf>
    <xf numFmtId="4" fontId="12" fillId="0" borderId="50" xfId="0" applyNumberFormat="1" applyFont="1" applyBorder="1" applyAlignment="1">
      <alignment horizontal="right" vertical="center" indent="1"/>
    </xf>
    <xf numFmtId="0" fontId="9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9" fillId="4" borderId="0" xfId="0" applyFont="1" applyFill="1" applyBorder="1" applyAlignment="1" applyProtection="1">
      <alignment horizontal="left" vertical="center"/>
      <protection locked="0"/>
    </xf>
    <xf numFmtId="49" fontId="7" fillId="6" borderId="18" xfId="0" applyNumberFormat="1" applyFont="1" applyFill="1" applyBorder="1" applyAlignment="1">
      <alignment horizontal="left" vertical="center" wrapText="1"/>
    </xf>
    <xf numFmtId="0" fontId="0" fillId="6" borderId="18" xfId="0" applyFill="1" applyBorder="1" applyAlignment="1">
      <alignment wrapText="1"/>
    </xf>
    <xf numFmtId="0" fontId="0" fillId="6" borderId="19" xfId="0" applyFill="1" applyBorder="1" applyAlignment="1">
      <alignment wrapText="1"/>
    </xf>
    <xf numFmtId="0" fontId="9" fillId="6" borderId="0" xfId="0" applyFont="1" applyFill="1" applyBorder="1" applyAlignment="1">
      <alignment horizontal="left" vertical="center" wrapText="1"/>
    </xf>
    <xf numFmtId="0" fontId="0" fillId="6" borderId="0" xfId="0" applyFill="1" applyAlignment="1">
      <alignment wrapText="1"/>
    </xf>
    <xf numFmtId="0" fontId="0" fillId="6" borderId="2" xfId="0" applyFill="1" applyBorder="1" applyAlignment="1">
      <alignment wrapText="1"/>
    </xf>
    <xf numFmtId="0" fontId="9" fillId="6" borderId="6" xfId="0" applyFont="1" applyFill="1" applyBorder="1" applyAlignment="1">
      <alignment horizontal="left" vertical="center" wrapText="1"/>
    </xf>
    <xf numFmtId="0" fontId="9" fillId="6" borderId="8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 applyProtection="1">
      <alignment horizontal="left" vertical="center"/>
      <protection locked="0"/>
    </xf>
  </cellXfs>
  <cellStyles count="3">
    <cellStyle name="Normální" xfId="0" builtinId="0"/>
    <cellStyle name="normální 2" xfId="1" xr:uid="{00000000-0005-0000-0000-000001000000}"/>
    <cellStyle name="Normální 6" xfId="2" xr:uid="{68AD6FB2-D12F-4025-B061-929C9732DC7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1617_REK_Hospic_Brno-Kamenna_sv-Alzbeta/05_DPS/05_pripominky-RPA/sloucene-rzp/G.1%20polozkovy%20rozpocet__slouceny/1.%20faze%20-%20rozpo&#269;et__SLOUCE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1617_REK_Hospic_Brno-Kamenna_sv-Alzbeta/05_DPS/01_profesanti/rozpocet_CHYTIL_OK/181030_rzp-15DPH-prehazene-faze-upravene-formaty/SLB/Elektro,%20f&#225;ze%202a%20slep&#253;%20rozpo&#269;e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1617_REK_Hospic_Brno-Kamenna_sv-Alzbeta/05_DPS/05_pripominky-RPA/RZP-spec-format-rts/D.1.4.4_VYT%20rozpo&#269;et%20Faze%202%20-%20slep&#253;%20rozpo&#269;e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1617_REK_Hospic_Brno-Kamenna_sv-Alzbeta/05_DPS/05_pripominky-RPA/RZP-spec-format-rts/D.1.4.3_VZT%20rozpo&#269;et%20Faze%202%20-%20slep&#253;%20rozpo&#269;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CESTNE-PROHLASENI"/>
      <sheetName val="Stavba"/>
      <sheetName val="VzorPolozky"/>
      <sheetName val=" Pol"/>
      <sheetName val="Z"/>
      <sheetName val="Z1"/>
      <sheetName val="Z-V"/>
      <sheetName val="Z-V1"/>
      <sheetName val="P"/>
      <sheetName val="P1"/>
      <sheetName val="EL1"/>
      <sheetName val="EL2"/>
      <sheetName val="EL3"/>
      <sheetName val="EL4"/>
      <sheetName val="EL5"/>
      <sheetName val="EL6"/>
      <sheetName val="EL7"/>
      <sheetName val="EL8"/>
      <sheetName val="SLB"/>
      <sheetName val="VZT"/>
      <sheetName val="VYT"/>
      <sheetName val="MaR"/>
    </sheetNames>
    <sheetDataSet>
      <sheetData sheetId="0"/>
      <sheetData sheetId="1"/>
      <sheetData sheetId="2">
        <row r="23">
          <cell r="G23">
            <v>0</v>
          </cell>
        </row>
        <row r="24">
          <cell r="G24">
            <v>0</v>
          </cell>
        </row>
        <row r="25">
          <cell r="G25">
            <v>58434757.240000002</v>
          </cell>
        </row>
        <row r="26">
          <cell r="G26">
            <v>12271299</v>
          </cell>
        </row>
        <row r="29">
          <cell r="G29">
            <v>70706056</v>
          </cell>
          <cell r="J29" t="str">
            <v>CZK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</sheetNames>
    <sheetDataSet>
      <sheetData sheetId="0" refreshError="1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</sheetNames>
    <sheetDataSet>
      <sheetData sheetId="0" refreshError="1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</sheetNames>
    <sheetDataSet>
      <sheetData sheetId="0" refreshError="1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51C5A-0140-4473-8B52-286239BFB4E3}">
  <dimension ref="A1"/>
  <sheetViews>
    <sheetView topLeftCell="A4" workbookViewId="0"/>
  </sheetViews>
  <sheetFormatPr defaultRowHeight="15" x14ac:dyDescent="0.25"/>
  <cols>
    <col min="1" max="1" width="109.85546875" style="335" customWidth="1"/>
    <col min="2" max="16384" width="9.140625" style="335"/>
  </cols>
  <sheetData>
    <row r="1" spans="1:1" ht="161.25" customHeight="1" x14ac:dyDescent="0.25">
      <c r="A1" s="334" t="s">
        <v>1018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337" t="s">
        <v>39</v>
      </c>
      <c r="B2" s="337"/>
      <c r="C2" s="337"/>
      <c r="D2" s="337"/>
      <c r="E2" s="337"/>
      <c r="F2" s="337"/>
      <c r="G2" s="33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5"/>
  <sheetViews>
    <sheetView showGridLines="0" tabSelected="1" topLeftCell="B1" zoomScaleNormal="100" zoomScaleSheetLayoutView="75" workbookViewId="0">
      <selection activeCell="M11" sqref="M1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341" t="s">
        <v>1032</v>
      </c>
      <c r="C1" s="342"/>
      <c r="D1" s="342"/>
      <c r="E1" s="342"/>
      <c r="F1" s="342"/>
      <c r="G1" s="342"/>
      <c r="H1" s="342"/>
      <c r="I1" s="342"/>
      <c r="J1" s="343"/>
    </row>
    <row r="2" spans="1:15" ht="23.25" customHeight="1" x14ac:dyDescent="0.2">
      <c r="A2" s="4"/>
      <c r="B2" s="81" t="s">
        <v>40</v>
      </c>
      <c r="C2" s="82"/>
      <c r="D2" s="364" t="s">
        <v>584</v>
      </c>
      <c r="E2" s="365"/>
      <c r="F2" s="365"/>
      <c r="G2" s="365"/>
      <c r="H2" s="365"/>
      <c r="I2" s="365"/>
      <c r="J2" s="366"/>
      <c r="O2" s="2"/>
    </row>
    <row r="3" spans="1:15" ht="23.25" customHeight="1" x14ac:dyDescent="0.2">
      <c r="A3" s="4"/>
      <c r="B3" s="83" t="s">
        <v>43</v>
      </c>
      <c r="C3" s="84"/>
      <c r="D3" s="360" t="s">
        <v>1027</v>
      </c>
      <c r="E3" s="361"/>
      <c r="F3" s="361"/>
      <c r="G3" s="361"/>
      <c r="H3" s="361"/>
      <c r="I3" s="361"/>
      <c r="J3" s="362"/>
    </row>
    <row r="4" spans="1:15" ht="23.25" hidden="1" customHeight="1" x14ac:dyDescent="0.2">
      <c r="A4" s="4"/>
      <c r="B4" s="85" t="s">
        <v>42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/>
      <c r="E5" s="26"/>
      <c r="F5" s="26"/>
      <c r="G5" s="26"/>
      <c r="H5" s="28" t="s">
        <v>33</v>
      </c>
      <c r="I5" s="91"/>
      <c r="J5" s="11"/>
    </row>
    <row r="6" spans="1:15" ht="15.75" customHeight="1" x14ac:dyDescent="0.2">
      <c r="A6" s="4"/>
      <c r="B6" s="41"/>
      <c r="C6" s="26"/>
      <c r="D6" s="91"/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368"/>
      <c r="E11" s="368"/>
      <c r="F11" s="368"/>
      <c r="G11" s="368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358"/>
      <c r="E12" s="358"/>
      <c r="F12" s="358"/>
      <c r="G12" s="358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359"/>
      <c r="E13" s="359"/>
      <c r="F13" s="359"/>
      <c r="G13" s="359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367"/>
      <c r="F15" s="367"/>
      <c r="G15" s="355"/>
      <c r="H15" s="355"/>
      <c r="I15" s="355" t="s">
        <v>28</v>
      </c>
      <c r="J15" s="356"/>
    </row>
    <row r="16" spans="1:15" ht="23.25" customHeight="1" x14ac:dyDescent="0.2">
      <c r="A16" s="141" t="s">
        <v>23</v>
      </c>
      <c r="B16" s="142" t="s">
        <v>23</v>
      </c>
      <c r="C16" s="58"/>
      <c r="D16" s="59"/>
      <c r="E16" s="350"/>
      <c r="F16" s="357"/>
      <c r="G16" s="350"/>
      <c r="H16" s="357"/>
      <c r="I16" s="350">
        <f>SUMIF(F47:F64,A16,I47:I64)+SUMIF(F47:F64,"PSU",I47:I64)</f>
        <v>0</v>
      </c>
      <c r="J16" s="351"/>
    </row>
    <row r="17" spans="1:10" ht="23.25" customHeight="1" x14ac:dyDescent="0.2">
      <c r="A17" s="141" t="s">
        <v>24</v>
      </c>
      <c r="B17" s="142" t="s">
        <v>24</v>
      </c>
      <c r="C17" s="58"/>
      <c r="D17" s="59"/>
      <c r="E17" s="350"/>
      <c r="F17" s="357"/>
      <c r="G17" s="350"/>
      <c r="H17" s="357"/>
      <c r="I17" s="350">
        <f>SUMIF(F47:F64,A17,I47:I64)</f>
        <v>0</v>
      </c>
      <c r="J17" s="351"/>
    </row>
    <row r="18" spans="1:10" ht="23.25" customHeight="1" x14ac:dyDescent="0.2">
      <c r="A18" s="141" t="s">
        <v>25</v>
      </c>
      <c r="B18" s="142" t="s">
        <v>25</v>
      </c>
      <c r="C18" s="58"/>
      <c r="D18" s="59"/>
      <c r="E18" s="350"/>
      <c r="F18" s="357"/>
      <c r="G18" s="350"/>
      <c r="H18" s="357"/>
      <c r="I18" s="350">
        <f>SUMIF(F47:F64,A18,I47:I64)</f>
        <v>0</v>
      </c>
      <c r="J18" s="351"/>
    </row>
    <row r="19" spans="1:10" ht="23.25" customHeight="1" x14ac:dyDescent="0.2">
      <c r="A19" s="141" t="s">
        <v>82</v>
      </c>
      <c r="B19" s="142" t="s">
        <v>26</v>
      </c>
      <c r="C19" s="58"/>
      <c r="D19" s="59"/>
      <c r="E19" s="350"/>
      <c r="F19" s="357"/>
      <c r="G19" s="350"/>
      <c r="H19" s="357"/>
      <c r="I19" s="350">
        <f>SUMIF(F47:F64,A19,I47:I64)</f>
        <v>0</v>
      </c>
      <c r="J19" s="351"/>
    </row>
    <row r="20" spans="1:10" ht="23.25" customHeight="1" x14ac:dyDescent="0.2">
      <c r="A20" s="141" t="s">
        <v>85</v>
      </c>
      <c r="B20" s="142" t="s">
        <v>1019</v>
      </c>
      <c r="C20" s="58"/>
      <c r="D20" s="59"/>
      <c r="E20" s="350"/>
      <c r="F20" s="357"/>
      <c r="G20" s="350"/>
      <c r="H20" s="357"/>
      <c r="I20" s="350">
        <f>SUM(I65:J71)</f>
        <v>0</v>
      </c>
      <c r="J20" s="351"/>
    </row>
    <row r="21" spans="1:10" ht="23.25" customHeight="1" x14ac:dyDescent="0.2">
      <c r="A21" s="4"/>
      <c r="B21" s="74" t="s">
        <v>28</v>
      </c>
      <c r="C21" s="75"/>
      <c r="D21" s="76"/>
      <c r="E21" s="352"/>
      <c r="F21" s="353"/>
      <c r="G21" s="352"/>
      <c r="H21" s="353"/>
      <c r="I21" s="352">
        <f>SUM(I16:J20)</f>
        <v>0</v>
      </c>
      <c r="J21" s="363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348">
        <f>I21</f>
        <v>0</v>
      </c>
      <c r="H23" s="349"/>
      <c r="I23" s="349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370">
        <f>ZakladDPHSni*SazbaDPH1/100</f>
        <v>0</v>
      </c>
      <c r="H24" s="371"/>
      <c r="I24" s="371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348">
        <f>ZakladDPHZaklVypocet</f>
        <v>0</v>
      </c>
      <c r="H25" s="349"/>
      <c r="I25" s="349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344">
        <f>ZakladDPHZakl*SazbaDPH2/100</f>
        <v>0</v>
      </c>
      <c r="H26" s="345"/>
      <c r="I26" s="345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346">
        <f>0</f>
        <v>0</v>
      </c>
      <c r="H27" s="346"/>
      <c r="I27" s="346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354">
        <f>ZakladDPHSniVypocet+ZakladDPHZaklVypocet</f>
        <v>0</v>
      </c>
      <c r="H28" s="354"/>
      <c r="I28" s="354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347">
        <f>ZakladDPHSni+DPHSni+ZakladDPHZakl+DPHZakl+Zaokrouhleni</f>
        <v>0</v>
      </c>
      <c r="H29" s="347"/>
      <c r="I29" s="347"/>
      <c r="J29" s="119" t="s">
        <v>47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43728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369" t="s">
        <v>2</v>
      </c>
      <c r="E35" s="369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">
      <c r="A39" s="97">
        <v>1</v>
      </c>
      <c r="B39" s="103" t="s">
        <v>45</v>
      </c>
      <c r="C39" s="372" t="s">
        <v>44</v>
      </c>
      <c r="D39" s="373"/>
      <c r="E39" s="373"/>
      <c r="F39" s="108">
        <f>'Rozpočet Pol'!AC332</f>
        <v>0</v>
      </c>
      <c r="G39" s="109">
        <f>'Rozpočet Pol'!AD332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374" t="s">
        <v>46</v>
      </c>
      <c r="C40" s="375"/>
      <c r="D40" s="375"/>
      <c r="E40" s="376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75" x14ac:dyDescent="0.25">
      <c r="B44" s="120" t="s">
        <v>48</v>
      </c>
    </row>
    <row r="46" spans="1:10" ht="25.5" customHeight="1" x14ac:dyDescent="0.2">
      <c r="A46" s="121"/>
      <c r="B46" s="125" t="s">
        <v>16</v>
      </c>
      <c r="C46" s="125" t="s">
        <v>5</v>
      </c>
      <c r="D46" s="126"/>
      <c r="E46" s="126"/>
      <c r="F46" s="129" t="s">
        <v>49</v>
      </c>
      <c r="G46" s="129"/>
      <c r="H46" s="129"/>
      <c r="I46" s="377" t="s">
        <v>28</v>
      </c>
      <c r="J46" s="377"/>
    </row>
    <row r="47" spans="1:10" ht="25.5" customHeight="1" x14ac:dyDescent="0.2">
      <c r="A47" s="122"/>
      <c r="B47" s="130" t="s">
        <v>50</v>
      </c>
      <c r="C47" s="379" t="s">
        <v>51</v>
      </c>
      <c r="D47" s="380"/>
      <c r="E47" s="380"/>
      <c r="F47" s="132" t="s">
        <v>23</v>
      </c>
      <c r="G47" s="133"/>
      <c r="H47" s="133"/>
      <c r="I47" s="378">
        <f>'Rozpočet Pol'!G8</f>
        <v>0</v>
      </c>
      <c r="J47" s="378"/>
    </row>
    <row r="48" spans="1:10" ht="25.5" customHeight="1" x14ac:dyDescent="0.2">
      <c r="A48" s="122"/>
      <c r="B48" s="124" t="s">
        <v>52</v>
      </c>
      <c r="C48" s="338" t="s">
        <v>53</v>
      </c>
      <c r="D48" s="339"/>
      <c r="E48" s="339"/>
      <c r="F48" s="134" t="s">
        <v>23</v>
      </c>
      <c r="G48" s="135"/>
      <c r="H48" s="135"/>
      <c r="I48" s="340">
        <f>'Rozpočet Pol'!G60</f>
        <v>0</v>
      </c>
      <c r="J48" s="340"/>
    </row>
    <row r="49" spans="1:10" ht="25.5" customHeight="1" x14ac:dyDescent="0.2">
      <c r="A49" s="122"/>
      <c r="B49" s="124" t="s">
        <v>54</v>
      </c>
      <c r="C49" s="338" t="s">
        <v>55</v>
      </c>
      <c r="D49" s="339"/>
      <c r="E49" s="339"/>
      <c r="F49" s="134" t="s">
        <v>23</v>
      </c>
      <c r="G49" s="135"/>
      <c r="H49" s="135"/>
      <c r="I49" s="340">
        <f>'Rozpočet Pol'!G72</f>
        <v>0</v>
      </c>
      <c r="J49" s="340"/>
    </row>
    <row r="50" spans="1:10" ht="25.5" customHeight="1" x14ac:dyDescent="0.2">
      <c r="A50" s="122"/>
      <c r="B50" s="124" t="s">
        <v>56</v>
      </c>
      <c r="C50" s="338" t="s">
        <v>57</v>
      </c>
      <c r="D50" s="339"/>
      <c r="E50" s="339"/>
      <c r="F50" s="134" t="s">
        <v>23</v>
      </c>
      <c r="G50" s="135"/>
      <c r="H50" s="135"/>
      <c r="I50" s="340">
        <f>'Rozpočet Pol'!G85</f>
        <v>0</v>
      </c>
      <c r="J50" s="340"/>
    </row>
    <row r="51" spans="1:10" ht="25.5" customHeight="1" x14ac:dyDescent="0.2">
      <c r="A51" s="122"/>
      <c r="B51" s="124" t="s">
        <v>58</v>
      </c>
      <c r="C51" s="338" t="s">
        <v>59</v>
      </c>
      <c r="D51" s="339"/>
      <c r="E51" s="339"/>
      <c r="F51" s="134" t="s">
        <v>23</v>
      </c>
      <c r="G51" s="135"/>
      <c r="H51" s="135"/>
      <c r="I51" s="340">
        <f>'Rozpočet Pol'!G108</f>
        <v>0</v>
      </c>
      <c r="J51" s="340"/>
    </row>
    <row r="52" spans="1:10" ht="25.5" customHeight="1" x14ac:dyDescent="0.2">
      <c r="A52" s="122"/>
      <c r="B52" s="124" t="s">
        <v>60</v>
      </c>
      <c r="C52" s="338" t="s">
        <v>61</v>
      </c>
      <c r="D52" s="339"/>
      <c r="E52" s="339"/>
      <c r="F52" s="134" t="s">
        <v>23</v>
      </c>
      <c r="G52" s="135"/>
      <c r="H52" s="135"/>
      <c r="I52" s="340">
        <f>'Rozpočet Pol'!G132</f>
        <v>0</v>
      </c>
      <c r="J52" s="340"/>
    </row>
    <row r="53" spans="1:10" ht="25.5" customHeight="1" x14ac:dyDescent="0.2">
      <c r="A53" s="122"/>
      <c r="B53" s="124" t="s">
        <v>62</v>
      </c>
      <c r="C53" s="338" t="s">
        <v>63</v>
      </c>
      <c r="D53" s="339"/>
      <c r="E53" s="339"/>
      <c r="F53" s="134" t="s">
        <v>23</v>
      </c>
      <c r="G53" s="135"/>
      <c r="H53" s="135"/>
      <c r="I53" s="340">
        <f>'Rozpočet Pol'!G135</f>
        <v>0</v>
      </c>
      <c r="J53" s="340"/>
    </row>
    <row r="54" spans="1:10" ht="25.5" customHeight="1" x14ac:dyDescent="0.2">
      <c r="A54" s="122"/>
      <c r="B54" s="124" t="s">
        <v>64</v>
      </c>
      <c r="C54" s="338" t="s">
        <v>65</v>
      </c>
      <c r="D54" s="339"/>
      <c r="E54" s="339"/>
      <c r="F54" s="134" t="s">
        <v>23</v>
      </c>
      <c r="G54" s="135"/>
      <c r="H54" s="135"/>
      <c r="I54" s="340">
        <f>'Rozpočet Pol'!G139</f>
        <v>0</v>
      </c>
      <c r="J54" s="340"/>
    </row>
    <row r="55" spans="1:10" ht="25.5" customHeight="1" x14ac:dyDescent="0.2">
      <c r="A55" s="122"/>
      <c r="B55" s="124" t="s">
        <v>66</v>
      </c>
      <c r="C55" s="338" t="s">
        <v>67</v>
      </c>
      <c r="D55" s="339"/>
      <c r="E55" s="339"/>
      <c r="F55" s="134" t="s">
        <v>23</v>
      </c>
      <c r="G55" s="135"/>
      <c r="H55" s="135"/>
      <c r="I55" s="340">
        <f>'Rozpočet Pol'!G156</f>
        <v>0</v>
      </c>
      <c r="J55" s="340"/>
    </row>
    <row r="56" spans="1:10" ht="25.5" customHeight="1" x14ac:dyDescent="0.2">
      <c r="A56" s="122"/>
      <c r="B56" s="124" t="s">
        <v>68</v>
      </c>
      <c r="C56" s="338" t="s">
        <v>69</v>
      </c>
      <c r="D56" s="339"/>
      <c r="E56" s="339"/>
      <c r="F56" s="134" t="s">
        <v>24</v>
      </c>
      <c r="G56" s="135"/>
      <c r="H56" s="135"/>
      <c r="I56" s="340">
        <f>'Rozpočet Pol'!G159</f>
        <v>0</v>
      </c>
      <c r="J56" s="340"/>
    </row>
    <row r="57" spans="1:10" ht="25.5" customHeight="1" x14ac:dyDescent="0.2">
      <c r="A57" s="122"/>
      <c r="B57" s="124" t="s">
        <v>70</v>
      </c>
      <c r="C57" s="338" t="s">
        <v>71</v>
      </c>
      <c r="D57" s="339"/>
      <c r="E57" s="339"/>
      <c r="F57" s="134" t="s">
        <v>24</v>
      </c>
      <c r="G57" s="135"/>
      <c r="H57" s="135"/>
      <c r="I57" s="340">
        <f>'Rozpočet Pol'!G195</f>
        <v>0</v>
      </c>
      <c r="J57" s="340"/>
    </row>
    <row r="58" spans="1:10" ht="25.5" customHeight="1" x14ac:dyDescent="0.2">
      <c r="A58" s="122"/>
      <c r="B58" s="124" t="s">
        <v>72</v>
      </c>
      <c r="C58" s="338" t="s">
        <v>73</v>
      </c>
      <c r="D58" s="339"/>
      <c r="E58" s="339"/>
      <c r="F58" s="134" t="s">
        <v>24</v>
      </c>
      <c r="G58" s="135"/>
      <c r="H58" s="135"/>
      <c r="I58" s="340">
        <f>'Rozpočet Pol'!G209</f>
        <v>0</v>
      </c>
      <c r="J58" s="340"/>
    </row>
    <row r="59" spans="1:10" ht="25.5" customHeight="1" x14ac:dyDescent="0.2">
      <c r="A59" s="122"/>
      <c r="B59" s="124" t="s">
        <v>74</v>
      </c>
      <c r="C59" s="338" t="s">
        <v>75</v>
      </c>
      <c r="D59" s="339"/>
      <c r="E59" s="339"/>
      <c r="F59" s="134" t="s">
        <v>24</v>
      </c>
      <c r="G59" s="135"/>
      <c r="H59" s="135"/>
      <c r="I59" s="340">
        <f>'Rozpočet Pol'!G215</f>
        <v>0</v>
      </c>
      <c r="J59" s="340"/>
    </row>
    <row r="60" spans="1:10" ht="25.5" customHeight="1" x14ac:dyDescent="0.2">
      <c r="A60" s="122"/>
      <c r="B60" s="124" t="s">
        <v>76</v>
      </c>
      <c r="C60" s="338" t="s">
        <v>77</v>
      </c>
      <c r="D60" s="339"/>
      <c r="E60" s="339"/>
      <c r="F60" s="134" t="s">
        <v>24</v>
      </c>
      <c r="G60" s="135"/>
      <c r="H60" s="135"/>
      <c r="I60" s="340">
        <f>'Rozpočet Pol'!G240</f>
        <v>0</v>
      </c>
      <c r="J60" s="340"/>
    </row>
    <row r="61" spans="1:10" ht="25.5" customHeight="1" x14ac:dyDescent="0.2">
      <c r="A61" s="122"/>
      <c r="B61" s="124" t="s">
        <v>78</v>
      </c>
      <c r="C61" s="338" t="s">
        <v>79</v>
      </c>
      <c r="D61" s="339"/>
      <c r="E61" s="339"/>
      <c r="F61" s="134" t="s">
        <v>24</v>
      </c>
      <c r="G61" s="135"/>
      <c r="H61" s="135"/>
      <c r="I61" s="340">
        <f>'Rozpočet Pol'!G274</f>
        <v>0</v>
      </c>
      <c r="J61" s="340"/>
    </row>
    <row r="62" spans="1:10" ht="25.5" customHeight="1" x14ac:dyDescent="0.2">
      <c r="A62" s="122"/>
      <c r="B62" s="124" t="s">
        <v>80</v>
      </c>
      <c r="C62" s="338" t="s">
        <v>81</v>
      </c>
      <c r="D62" s="339"/>
      <c r="E62" s="339"/>
      <c r="F62" s="134" t="s">
        <v>24</v>
      </c>
      <c r="G62" s="135"/>
      <c r="H62" s="135"/>
      <c r="I62" s="340">
        <f>'Rozpočet Pol'!G295</f>
        <v>0</v>
      </c>
      <c r="J62" s="340"/>
    </row>
    <row r="63" spans="1:10" ht="25.5" customHeight="1" x14ac:dyDescent="0.2">
      <c r="A63" s="122"/>
      <c r="B63" s="124" t="s">
        <v>82</v>
      </c>
      <c r="C63" s="338" t="s">
        <v>26</v>
      </c>
      <c r="D63" s="339"/>
      <c r="E63" s="339"/>
      <c r="F63" s="134" t="s">
        <v>82</v>
      </c>
      <c r="G63" s="135"/>
      <c r="H63" s="135"/>
      <c r="I63" s="340">
        <f>'Rozpočet Pol'!G318</f>
        <v>0</v>
      </c>
      <c r="J63" s="340"/>
    </row>
    <row r="64" spans="1:10" ht="25.5" customHeight="1" x14ac:dyDescent="0.2">
      <c r="A64" s="122"/>
      <c r="B64" s="131" t="s">
        <v>83</v>
      </c>
      <c r="C64" s="382" t="s">
        <v>84</v>
      </c>
      <c r="D64" s="383"/>
      <c r="E64" s="383"/>
      <c r="F64" s="136" t="s">
        <v>23</v>
      </c>
      <c r="G64" s="137"/>
      <c r="H64" s="137"/>
      <c r="I64" s="381">
        <f>'Rozpočet Pol'!G325</f>
        <v>0</v>
      </c>
      <c r="J64" s="381"/>
    </row>
    <row r="65" spans="1:10" ht="25.5" customHeight="1" x14ac:dyDescent="0.2">
      <c r="A65" s="122"/>
      <c r="B65" s="124" t="s">
        <v>1019</v>
      </c>
      <c r="C65" s="338" t="s">
        <v>1020</v>
      </c>
      <c r="D65" s="339"/>
      <c r="E65" s="339"/>
      <c r="F65" s="134" t="s">
        <v>1019</v>
      </c>
      <c r="G65" s="333"/>
      <c r="H65" s="333"/>
      <c r="I65" s="340">
        <f>ZTI2!G99</f>
        <v>0</v>
      </c>
      <c r="J65" s="340"/>
    </row>
    <row r="66" spans="1:10" ht="25.5" customHeight="1" x14ac:dyDescent="0.2">
      <c r="A66" s="122"/>
      <c r="B66" s="124" t="s">
        <v>1019</v>
      </c>
      <c r="C66" s="338" t="s">
        <v>1021</v>
      </c>
      <c r="D66" s="339"/>
      <c r="E66" s="339"/>
      <c r="F66" s="134" t="s">
        <v>1019</v>
      </c>
      <c r="G66" s="333"/>
      <c r="H66" s="333"/>
      <c r="I66" s="340"/>
      <c r="J66" s="340"/>
    </row>
    <row r="67" spans="1:10" ht="25.5" customHeight="1" x14ac:dyDescent="0.2">
      <c r="A67" s="122"/>
      <c r="B67" s="124" t="s">
        <v>1019</v>
      </c>
      <c r="C67" s="338" t="s">
        <v>1022</v>
      </c>
      <c r="D67" s="339"/>
      <c r="E67" s="339"/>
      <c r="F67" s="134" t="s">
        <v>1019</v>
      </c>
      <c r="G67" s="333"/>
      <c r="H67" s="333"/>
      <c r="I67" s="340">
        <f>'E2'!G109</f>
        <v>0</v>
      </c>
      <c r="J67" s="340"/>
    </row>
    <row r="68" spans="1:10" ht="25.5" customHeight="1" x14ac:dyDescent="0.2">
      <c r="A68" s="122"/>
      <c r="B68" s="124" t="s">
        <v>1019</v>
      </c>
      <c r="C68" s="338" t="s">
        <v>1023</v>
      </c>
      <c r="D68" s="339"/>
      <c r="E68" s="339"/>
      <c r="F68" s="134" t="s">
        <v>1019</v>
      </c>
      <c r="G68" s="333"/>
      <c r="H68" s="333"/>
      <c r="I68" s="340">
        <f>'E3'!G21</f>
        <v>0</v>
      </c>
      <c r="J68" s="340"/>
    </row>
    <row r="69" spans="1:10" ht="25.5" customHeight="1" x14ac:dyDescent="0.2">
      <c r="A69" s="122"/>
      <c r="B69" s="124" t="s">
        <v>1019</v>
      </c>
      <c r="C69" s="338" t="s">
        <v>1024</v>
      </c>
      <c r="D69" s="339"/>
      <c r="E69" s="339"/>
      <c r="F69" s="134" t="s">
        <v>1019</v>
      </c>
      <c r="G69" s="333"/>
      <c r="H69" s="333"/>
      <c r="I69" s="340">
        <f>VZT!G37</f>
        <v>0</v>
      </c>
      <c r="J69" s="340"/>
    </row>
    <row r="70" spans="1:10" ht="25.5" customHeight="1" x14ac:dyDescent="0.2">
      <c r="A70" s="122"/>
      <c r="B70" s="124" t="s">
        <v>1019</v>
      </c>
      <c r="C70" s="338" t="s">
        <v>1025</v>
      </c>
      <c r="D70" s="339"/>
      <c r="E70" s="339"/>
      <c r="F70" s="134" t="s">
        <v>1019</v>
      </c>
      <c r="G70" s="333"/>
      <c r="H70" s="333"/>
      <c r="I70" s="340">
        <f>VYT!G93</f>
        <v>0</v>
      </c>
      <c r="J70" s="340"/>
    </row>
    <row r="71" spans="1:10" ht="25.5" customHeight="1" x14ac:dyDescent="0.2">
      <c r="A71" s="122"/>
      <c r="B71" s="124" t="s">
        <v>1019</v>
      </c>
      <c r="C71" s="338" t="s">
        <v>1026</v>
      </c>
      <c r="D71" s="339"/>
      <c r="E71" s="339"/>
      <c r="F71" s="134" t="s">
        <v>1019</v>
      </c>
      <c r="G71" s="333"/>
      <c r="H71" s="333"/>
      <c r="I71" s="340">
        <f>SLB!G188</f>
        <v>0</v>
      </c>
      <c r="J71" s="340"/>
    </row>
    <row r="72" spans="1:10" ht="25.5" customHeight="1" x14ac:dyDescent="0.2">
      <c r="A72" s="123"/>
      <c r="B72" s="127" t="s">
        <v>1</v>
      </c>
      <c r="C72" s="127"/>
      <c r="D72" s="128"/>
      <c r="E72" s="128"/>
      <c r="F72" s="138"/>
      <c r="G72" s="139"/>
      <c r="H72" s="139"/>
      <c r="I72" s="384">
        <f>SUM(I47:I64)</f>
        <v>0</v>
      </c>
      <c r="J72" s="384"/>
    </row>
    <row r="73" spans="1:10" x14ac:dyDescent="0.2">
      <c r="F73" s="140"/>
      <c r="G73" s="96"/>
      <c r="H73" s="140"/>
      <c r="I73" s="96"/>
      <c r="J73" s="96"/>
    </row>
    <row r="74" spans="1:10" x14ac:dyDescent="0.2">
      <c r="F74" s="140"/>
      <c r="G74" s="96"/>
      <c r="H74" s="140"/>
      <c r="I74" s="96"/>
      <c r="J74" s="96"/>
    </row>
    <row r="75" spans="1:10" x14ac:dyDescent="0.2">
      <c r="F75" s="140"/>
      <c r="G75" s="96"/>
      <c r="H75" s="140"/>
      <c r="I75" s="96"/>
      <c r="J75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9">
    <mergeCell ref="I64:J64"/>
    <mergeCell ref="C64:E64"/>
    <mergeCell ref="I72:J72"/>
    <mergeCell ref="I61:J61"/>
    <mergeCell ref="C61:E61"/>
    <mergeCell ref="I62:J62"/>
    <mergeCell ref="C62:E62"/>
    <mergeCell ref="I63:J63"/>
    <mergeCell ref="C63:E63"/>
    <mergeCell ref="C65:E65"/>
    <mergeCell ref="I65:J65"/>
    <mergeCell ref="C66:E66"/>
    <mergeCell ref="I66:J66"/>
    <mergeCell ref="C67:E67"/>
    <mergeCell ref="I67:J67"/>
    <mergeCell ref="C68:E68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C71:E71"/>
    <mergeCell ref="I71:J71"/>
    <mergeCell ref="I68:J68"/>
    <mergeCell ref="C69:E69"/>
    <mergeCell ref="I69:J69"/>
    <mergeCell ref="C70:E70"/>
    <mergeCell ref="I70:J7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385" t="s">
        <v>6</v>
      </c>
      <c r="B1" s="385"/>
      <c r="C1" s="386"/>
      <c r="D1" s="385"/>
      <c r="E1" s="385"/>
      <c r="F1" s="385"/>
      <c r="G1" s="385"/>
    </row>
    <row r="2" spans="1:7" ht="24.95" customHeight="1" x14ac:dyDescent="0.2">
      <c r="A2" s="79" t="s">
        <v>41</v>
      </c>
      <c r="B2" s="78"/>
      <c r="C2" s="387"/>
      <c r="D2" s="387"/>
      <c r="E2" s="387"/>
      <c r="F2" s="387"/>
      <c r="G2" s="388"/>
    </row>
    <row r="3" spans="1:7" ht="24.95" hidden="1" customHeight="1" x14ac:dyDescent="0.2">
      <c r="A3" s="79" t="s">
        <v>7</v>
      </c>
      <c r="B3" s="78"/>
      <c r="C3" s="387"/>
      <c r="D3" s="387"/>
      <c r="E3" s="387"/>
      <c r="F3" s="387"/>
      <c r="G3" s="388"/>
    </row>
    <row r="4" spans="1:7" ht="24.95" hidden="1" customHeight="1" x14ac:dyDescent="0.2">
      <c r="A4" s="79" t="s">
        <v>8</v>
      </c>
      <c r="B4" s="78"/>
      <c r="C4" s="387"/>
      <c r="D4" s="387"/>
      <c r="E4" s="387"/>
      <c r="F4" s="387"/>
      <c r="G4" s="388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342"/>
  <sheetViews>
    <sheetView workbookViewId="0">
      <selection activeCell="B2" sqref="B2:G4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401" t="s">
        <v>6</v>
      </c>
      <c r="B1" s="401"/>
      <c r="C1" s="401"/>
      <c r="D1" s="401"/>
      <c r="E1" s="401"/>
      <c r="F1" s="401"/>
      <c r="G1" s="401"/>
      <c r="AE1" t="s">
        <v>87</v>
      </c>
    </row>
    <row r="2" spans="1:60" ht="24.95" customHeight="1" x14ac:dyDescent="0.2">
      <c r="A2" s="143" t="s">
        <v>86</v>
      </c>
      <c r="B2" s="336"/>
      <c r="C2" s="402" t="s">
        <v>584</v>
      </c>
      <c r="D2" s="403"/>
      <c r="E2" s="403"/>
      <c r="F2" s="403"/>
      <c r="G2" s="404"/>
      <c r="AE2" t="s">
        <v>88</v>
      </c>
    </row>
    <row r="3" spans="1:60" ht="24" customHeight="1" x14ac:dyDescent="0.2">
      <c r="A3" s="144" t="s">
        <v>7</v>
      </c>
      <c r="B3" s="336" t="s">
        <v>583</v>
      </c>
      <c r="C3" s="402" t="s">
        <v>582</v>
      </c>
      <c r="D3" s="403"/>
      <c r="E3" s="403"/>
      <c r="F3" s="403"/>
      <c r="G3" s="404"/>
      <c r="AE3" t="s">
        <v>89</v>
      </c>
    </row>
    <row r="4" spans="1:60" ht="18" customHeight="1" x14ac:dyDescent="0.2">
      <c r="A4" s="144" t="s">
        <v>8</v>
      </c>
      <c r="B4" s="336"/>
      <c r="C4" s="402" t="s">
        <v>1028</v>
      </c>
      <c r="D4" s="403"/>
      <c r="E4" s="403"/>
      <c r="F4" s="403"/>
      <c r="G4" s="404"/>
      <c r="AE4" t="s">
        <v>90</v>
      </c>
    </row>
    <row r="5" spans="1:60" ht="15.75" customHeight="1" x14ac:dyDescent="0.2">
      <c r="A5" s="145" t="s">
        <v>91</v>
      </c>
      <c r="B5" s="146"/>
      <c r="C5" s="147"/>
      <c r="D5" s="148"/>
      <c r="E5" s="148"/>
      <c r="F5" s="148"/>
      <c r="G5" s="149"/>
      <c r="AE5" t="s">
        <v>92</v>
      </c>
    </row>
    <row r="7" spans="1:60" ht="38.25" x14ac:dyDescent="0.2">
      <c r="A7" s="154" t="s">
        <v>93</v>
      </c>
      <c r="B7" s="155" t="s">
        <v>94</v>
      </c>
      <c r="C7" s="155" t="s">
        <v>95</v>
      </c>
      <c r="D7" s="154" t="s">
        <v>96</v>
      </c>
      <c r="E7" s="154" t="s">
        <v>97</v>
      </c>
      <c r="F7" s="150" t="s">
        <v>98</v>
      </c>
      <c r="G7" s="173" t="s">
        <v>28</v>
      </c>
      <c r="H7" s="174" t="s">
        <v>29</v>
      </c>
      <c r="I7" s="174" t="s">
        <v>99</v>
      </c>
      <c r="J7" s="174" t="s">
        <v>30</v>
      </c>
      <c r="K7" s="174" t="s">
        <v>100</v>
      </c>
      <c r="L7" s="174" t="s">
        <v>101</v>
      </c>
      <c r="M7" s="174" t="s">
        <v>102</v>
      </c>
      <c r="N7" s="174" t="s">
        <v>103</v>
      </c>
      <c r="O7" s="174" t="s">
        <v>104</v>
      </c>
      <c r="P7" s="174" t="s">
        <v>105</v>
      </c>
      <c r="Q7" s="174" t="s">
        <v>106</v>
      </c>
      <c r="R7" s="174" t="s">
        <v>107</v>
      </c>
      <c r="S7" s="174" t="s">
        <v>108</v>
      </c>
      <c r="T7" s="174" t="s">
        <v>109</v>
      </c>
      <c r="U7" s="157" t="s">
        <v>110</v>
      </c>
    </row>
    <row r="8" spans="1:60" x14ac:dyDescent="0.2">
      <c r="A8" s="175" t="s">
        <v>111</v>
      </c>
      <c r="B8" s="176" t="s">
        <v>50</v>
      </c>
      <c r="C8" s="177" t="s">
        <v>51</v>
      </c>
      <c r="D8" s="178"/>
      <c r="E8" s="179"/>
      <c r="F8" s="180"/>
      <c r="G8" s="180">
        <f>SUMIF(AE9:AE59,"&lt;&gt;NOR",G9:G59)</f>
        <v>0</v>
      </c>
      <c r="H8" s="180"/>
      <c r="I8" s="180">
        <f>SUM(I9:I59)</f>
        <v>0</v>
      </c>
      <c r="J8" s="180"/>
      <c r="K8" s="180">
        <f>SUM(K9:K59)</f>
        <v>0</v>
      </c>
      <c r="L8" s="180"/>
      <c r="M8" s="180">
        <f>SUM(M9:M59)</f>
        <v>0</v>
      </c>
      <c r="N8" s="156"/>
      <c r="O8" s="156">
        <f>SUM(O9:O59)</f>
        <v>14.21739</v>
      </c>
      <c r="P8" s="156"/>
      <c r="Q8" s="156">
        <f>SUM(Q9:Q59)</f>
        <v>0</v>
      </c>
      <c r="R8" s="156"/>
      <c r="S8" s="156"/>
      <c r="T8" s="175"/>
      <c r="U8" s="156">
        <f>SUM(U9:U59)</f>
        <v>590.69000000000005</v>
      </c>
      <c r="AE8" t="s">
        <v>112</v>
      </c>
    </row>
    <row r="9" spans="1:60" ht="22.5" outlineLevel="1" x14ac:dyDescent="0.2">
      <c r="A9" s="152">
        <v>1</v>
      </c>
      <c r="B9" s="158" t="s">
        <v>113</v>
      </c>
      <c r="C9" s="194" t="s">
        <v>114</v>
      </c>
      <c r="D9" s="160" t="s">
        <v>115</v>
      </c>
      <c r="E9" s="167">
        <v>92.3352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15</v>
      </c>
      <c r="M9" s="171">
        <f>G9*(1+L9/100)</f>
        <v>0</v>
      </c>
      <c r="N9" s="161">
        <v>2.6120000000000001E-2</v>
      </c>
      <c r="O9" s="161">
        <f>ROUND(E9*N9,5)</f>
        <v>2.4117999999999999</v>
      </c>
      <c r="P9" s="161">
        <v>0</v>
      </c>
      <c r="Q9" s="161">
        <f>ROUND(E9*P9,5)</f>
        <v>0</v>
      </c>
      <c r="R9" s="161"/>
      <c r="S9" s="161"/>
      <c r="T9" s="162">
        <v>0.99</v>
      </c>
      <c r="U9" s="161">
        <f>ROUND(E9*T9,2)</f>
        <v>91.41</v>
      </c>
      <c r="V9" s="151"/>
      <c r="W9" s="151"/>
      <c r="X9" s="151"/>
      <c r="Y9" s="151"/>
      <c r="Z9" s="151"/>
      <c r="AA9" s="151"/>
      <c r="AB9" s="151"/>
      <c r="AC9" s="151"/>
      <c r="AD9" s="151"/>
      <c r="AE9" s="151" t="s">
        <v>116</v>
      </c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2"/>
      <c r="B10" s="158"/>
      <c r="C10" s="195" t="s">
        <v>117</v>
      </c>
      <c r="D10" s="163"/>
      <c r="E10" s="168"/>
      <c r="F10" s="171"/>
      <c r="G10" s="171"/>
      <c r="H10" s="171"/>
      <c r="I10" s="171"/>
      <c r="J10" s="171"/>
      <c r="K10" s="171"/>
      <c r="L10" s="171"/>
      <c r="M10" s="171"/>
      <c r="N10" s="161"/>
      <c r="O10" s="161"/>
      <c r="P10" s="161"/>
      <c r="Q10" s="161"/>
      <c r="R10" s="161"/>
      <c r="S10" s="161"/>
      <c r="T10" s="162"/>
      <c r="U10" s="161"/>
      <c r="V10" s="151"/>
      <c r="W10" s="151"/>
      <c r="X10" s="151"/>
      <c r="Y10" s="151"/>
      <c r="Z10" s="151"/>
      <c r="AA10" s="151"/>
      <c r="AB10" s="151"/>
      <c r="AC10" s="151"/>
      <c r="AD10" s="151"/>
      <c r="AE10" s="151" t="s">
        <v>118</v>
      </c>
      <c r="AF10" s="151">
        <v>0</v>
      </c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2"/>
      <c r="B11" s="158"/>
      <c r="C11" s="195" t="s">
        <v>119</v>
      </c>
      <c r="D11" s="163"/>
      <c r="E11" s="168">
        <v>84.691199999999995</v>
      </c>
      <c r="F11" s="171"/>
      <c r="G11" s="171"/>
      <c r="H11" s="171"/>
      <c r="I11" s="171"/>
      <c r="J11" s="171"/>
      <c r="K11" s="171"/>
      <c r="L11" s="171"/>
      <c r="M11" s="171"/>
      <c r="N11" s="161"/>
      <c r="O11" s="161"/>
      <c r="P11" s="161"/>
      <c r="Q11" s="161"/>
      <c r="R11" s="161"/>
      <c r="S11" s="161"/>
      <c r="T11" s="162"/>
      <c r="U11" s="161"/>
      <c r="V11" s="151"/>
      <c r="W11" s="151"/>
      <c r="X11" s="151"/>
      <c r="Y11" s="151"/>
      <c r="Z11" s="151"/>
      <c r="AA11" s="151"/>
      <c r="AB11" s="151"/>
      <c r="AC11" s="151"/>
      <c r="AD11" s="151"/>
      <c r="AE11" s="151" t="s">
        <v>118</v>
      </c>
      <c r="AF11" s="151">
        <v>0</v>
      </c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2"/>
      <c r="B12" s="158"/>
      <c r="C12" s="195" t="s">
        <v>120</v>
      </c>
      <c r="D12" s="163"/>
      <c r="E12" s="168"/>
      <c r="F12" s="171"/>
      <c r="G12" s="171"/>
      <c r="H12" s="171"/>
      <c r="I12" s="171"/>
      <c r="J12" s="171"/>
      <c r="K12" s="171"/>
      <c r="L12" s="171"/>
      <c r="M12" s="171"/>
      <c r="N12" s="161"/>
      <c r="O12" s="161"/>
      <c r="P12" s="161"/>
      <c r="Q12" s="161"/>
      <c r="R12" s="161"/>
      <c r="S12" s="161"/>
      <c r="T12" s="162"/>
      <c r="U12" s="161"/>
      <c r="V12" s="151"/>
      <c r="W12" s="151"/>
      <c r="X12" s="151"/>
      <c r="Y12" s="151"/>
      <c r="Z12" s="151"/>
      <c r="AA12" s="151"/>
      <c r="AB12" s="151"/>
      <c r="AC12" s="151"/>
      <c r="AD12" s="151"/>
      <c r="AE12" s="151" t="s">
        <v>118</v>
      </c>
      <c r="AF12" s="151">
        <v>0</v>
      </c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2"/>
      <c r="B13" s="158"/>
      <c r="C13" s="195" t="s">
        <v>121</v>
      </c>
      <c r="D13" s="163"/>
      <c r="E13" s="168">
        <v>7.6440000000000001</v>
      </c>
      <c r="F13" s="171"/>
      <c r="G13" s="171"/>
      <c r="H13" s="171"/>
      <c r="I13" s="171"/>
      <c r="J13" s="171"/>
      <c r="K13" s="171"/>
      <c r="L13" s="171"/>
      <c r="M13" s="171"/>
      <c r="N13" s="161"/>
      <c r="O13" s="161"/>
      <c r="P13" s="161"/>
      <c r="Q13" s="161"/>
      <c r="R13" s="161"/>
      <c r="S13" s="161"/>
      <c r="T13" s="162"/>
      <c r="U13" s="161"/>
      <c r="V13" s="151"/>
      <c r="W13" s="151"/>
      <c r="X13" s="151"/>
      <c r="Y13" s="151"/>
      <c r="Z13" s="151"/>
      <c r="AA13" s="151"/>
      <c r="AB13" s="151"/>
      <c r="AC13" s="151"/>
      <c r="AD13" s="151"/>
      <c r="AE13" s="151" t="s">
        <v>118</v>
      </c>
      <c r="AF13" s="151">
        <v>0</v>
      </c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 x14ac:dyDescent="0.2">
      <c r="A14" s="152">
        <v>2</v>
      </c>
      <c r="B14" s="158" t="s">
        <v>113</v>
      </c>
      <c r="C14" s="194" t="s">
        <v>122</v>
      </c>
      <c r="D14" s="160" t="s">
        <v>115</v>
      </c>
      <c r="E14" s="167">
        <v>27.710999999999999</v>
      </c>
      <c r="F14" s="170"/>
      <c r="G14" s="171">
        <f>ROUND(E14*F14,2)</f>
        <v>0</v>
      </c>
      <c r="H14" s="170"/>
      <c r="I14" s="171">
        <f>ROUND(E14*H14,2)</f>
        <v>0</v>
      </c>
      <c r="J14" s="170"/>
      <c r="K14" s="171">
        <f>ROUND(E14*J14,2)</f>
        <v>0</v>
      </c>
      <c r="L14" s="171">
        <v>15</v>
      </c>
      <c r="M14" s="171">
        <f>G14*(1+L14/100)</f>
        <v>0</v>
      </c>
      <c r="N14" s="161">
        <v>2.6120000000000001E-2</v>
      </c>
      <c r="O14" s="161">
        <f>ROUND(E14*N14,5)</f>
        <v>0.72380999999999995</v>
      </c>
      <c r="P14" s="161">
        <v>0</v>
      </c>
      <c r="Q14" s="161">
        <f>ROUND(E14*P14,5)</f>
        <v>0</v>
      </c>
      <c r="R14" s="161"/>
      <c r="S14" s="161"/>
      <c r="T14" s="162">
        <v>0.99</v>
      </c>
      <c r="U14" s="161">
        <f>ROUND(E14*T14,2)</f>
        <v>27.43</v>
      </c>
      <c r="V14" s="151"/>
      <c r="W14" s="151"/>
      <c r="X14" s="151"/>
      <c r="Y14" s="151"/>
      <c r="Z14" s="151"/>
      <c r="AA14" s="151"/>
      <c r="AB14" s="151"/>
      <c r="AC14" s="151"/>
      <c r="AD14" s="151"/>
      <c r="AE14" s="151" t="s">
        <v>116</v>
      </c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2"/>
      <c r="B15" s="158"/>
      <c r="C15" s="195" t="s">
        <v>117</v>
      </c>
      <c r="D15" s="163"/>
      <c r="E15" s="168"/>
      <c r="F15" s="171"/>
      <c r="G15" s="171"/>
      <c r="H15" s="171"/>
      <c r="I15" s="171"/>
      <c r="J15" s="171"/>
      <c r="K15" s="171"/>
      <c r="L15" s="171"/>
      <c r="M15" s="171"/>
      <c r="N15" s="161"/>
      <c r="O15" s="161"/>
      <c r="P15" s="161"/>
      <c r="Q15" s="161"/>
      <c r="R15" s="161"/>
      <c r="S15" s="161"/>
      <c r="T15" s="162"/>
      <c r="U15" s="161"/>
      <c r="V15" s="151"/>
      <c r="W15" s="151"/>
      <c r="X15" s="151"/>
      <c r="Y15" s="151"/>
      <c r="Z15" s="151"/>
      <c r="AA15" s="151"/>
      <c r="AB15" s="151"/>
      <c r="AC15" s="151"/>
      <c r="AD15" s="151"/>
      <c r="AE15" s="151" t="s">
        <v>118</v>
      </c>
      <c r="AF15" s="151">
        <v>0</v>
      </c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2"/>
      <c r="B16" s="158"/>
      <c r="C16" s="195" t="s">
        <v>123</v>
      </c>
      <c r="D16" s="163"/>
      <c r="E16" s="168"/>
      <c r="F16" s="171"/>
      <c r="G16" s="171"/>
      <c r="H16" s="171"/>
      <c r="I16" s="171"/>
      <c r="J16" s="171"/>
      <c r="K16" s="171"/>
      <c r="L16" s="171"/>
      <c r="M16" s="171"/>
      <c r="N16" s="161"/>
      <c r="O16" s="161"/>
      <c r="P16" s="161"/>
      <c r="Q16" s="161"/>
      <c r="R16" s="161"/>
      <c r="S16" s="161"/>
      <c r="T16" s="162"/>
      <c r="U16" s="161"/>
      <c r="V16" s="151"/>
      <c r="W16" s="151"/>
      <c r="X16" s="151"/>
      <c r="Y16" s="151"/>
      <c r="Z16" s="151"/>
      <c r="AA16" s="151"/>
      <c r="AB16" s="151"/>
      <c r="AC16" s="151"/>
      <c r="AD16" s="151"/>
      <c r="AE16" s="151" t="s">
        <v>118</v>
      </c>
      <c r="AF16" s="151">
        <v>0</v>
      </c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2"/>
      <c r="B17" s="158"/>
      <c r="C17" s="195" t="s">
        <v>124</v>
      </c>
      <c r="D17" s="163"/>
      <c r="E17" s="168">
        <v>12.067</v>
      </c>
      <c r="F17" s="171"/>
      <c r="G17" s="171"/>
      <c r="H17" s="171"/>
      <c r="I17" s="171"/>
      <c r="J17" s="171"/>
      <c r="K17" s="171"/>
      <c r="L17" s="171"/>
      <c r="M17" s="171"/>
      <c r="N17" s="161"/>
      <c r="O17" s="161"/>
      <c r="P17" s="161"/>
      <c r="Q17" s="161"/>
      <c r="R17" s="161"/>
      <c r="S17" s="161"/>
      <c r="T17" s="162"/>
      <c r="U17" s="161"/>
      <c r="V17" s="151"/>
      <c r="W17" s="151"/>
      <c r="X17" s="151"/>
      <c r="Y17" s="151"/>
      <c r="Z17" s="151"/>
      <c r="AA17" s="151"/>
      <c r="AB17" s="151"/>
      <c r="AC17" s="151"/>
      <c r="AD17" s="151"/>
      <c r="AE17" s="151" t="s">
        <v>118</v>
      </c>
      <c r="AF17" s="151">
        <v>0</v>
      </c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2"/>
      <c r="B18" s="158"/>
      <c r="C18" s="195" t="s">
        <v>125</v>
      </c>
      <c r="D18" s="163"/>
      <c r="E18" s="168"/>
      <c r="F18" s="171"/>
      <c r="G18" s="171"/>
      <c r="H18" s="171"/>
      <c r="I18" s="171"/>
      <c r="J18" s="171"/>
      <c r="K18" s="171"/>
      <c r="L18" s="171"/>
      <c r="M18" s="171"/>
      <c r="N18" s="161"/>
      <c r="O18" s="161"/>
      <c r="P18" s="161"/>
      <c r="Q18" s="161"/>
      <c r="R18" s="161"/>
      <c r="S18" s="161"/>
      <c r="T18" s="162"/>
      <c r="U18" s="161"/>
      <c r="V18" s="151"/>
      <c r="W18" s="151"/>
      <c r="X18" s="151"/>
      <c r="Y18" s="151"/>
      <c r="Z18" s="151"/>
      <c r="AA18" s="151"/>
      <c r="AB18" s="151"/>
      <c r="AC18" s="151"/>
      <c r="AD18" s="151"/>
      <c r="AE18" s="151" t="s">
        <v>118</v>
      </c>
      <c r="AF18" s="151">
        <v>0</v>
      </c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2"/>
      <c r="B19" s="158"/>
      <c r="C19" s="195" t="s">
        <v>126</v>
      </c>
      <c r="D19" s="163"/>
      <c r="E19" s="168">
        <v>15.644</v>
      </c>
      <c r="F19" s="171"/>
      <c r="G19" s="171"/>
      <c r="H19" s="171"/>
      <c r="I19" s="171"/>
      <c r="J19" s="171"/>
      <c r="K19" s="171"/>
      <c r="L19" s="171"/>
      <c r="M19" s="171"/>
      <c r="N19" s="161"/>
      <c r="O19" s="161"/>
      <c r="P19" s="161"/>
      <c r="Q19" s="161"/>
      <c r="R19" s="161"/>
      <c r="S19" s="161"/>
      <c r="T19" s="162"/>
      <c r="U19" s="161"/>
      <c r="V19" s="151"/>
      <c r="W19" s="151"/>
      <c r="X19" s="151"/>
      <c r="Y19" s="151"/>
      <c r="Z19" s="151"/>
      <c r="AA19" s="151"/>
      <c r="AB19" s="151"/>
      <c r="AC19" s="151"/>
      <c r="AD19" s="151"/>
      <c r="AE19" s="151" t="s">
        <v>118</v>
      </c>
      <c r="AF19" s="151">
        <v>0</v>
      </c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22.5" outlineLevel="1" x14ac:dyDescent="0.2">
      <c r="A20" s="152">
        <v>3</v>
      </c>
      <c r="B20" s="158" t="s">
        <v>113</v>
      </c>
      <c r="C20" s="194" t="s">
        <v>127</v>
      </c>
      <c r="D20" s="160" t="s">
        <v>115</v>
      </c>
      <c r="E20" s="167">
        <v>40.966000000000001</v>
      </c>
      <c r="F20" s="170"/>
      <c r="G20" s="171">
        <f>ROUND(E20*F20,2)</f>
        <v>0</v>
      </c>
      <c r="H20" s="170"/>
      <c r="I20" s="171">
        <f>ROUND(E20*H20,2)</f>
        <v>0</v>
      </c>
      <c r="J20" s="170"/>
      <c r="K20" s="171">
        <f>ROUND(E20*J20,2)</f>
        <v>0</v>
      </c>
      <c r="L20" s="171">
        <v>15</v>
      </c>
      <c r="M20" s="171">
        <f>G20*(1+L20/100)</f>
        <v>0</v>
      </c>
      <c r="N20" s="161">
        <v>2.6120000000000001E-2</v>
      </c>
      <c r="O20" s="161">
        <f>ROUND(E20*N20,5)</f>
        <v>1.07003</v>
      </c>
      <c r="P20" s="161">
        <v>0</v>
      </c>
      <c r="Q20" s="161">
        <f>ROUND(E20*P20,5)</f>
        <v>0</v>
      </c>
      <c r="R20" s="161"/>
      <c r="S20" s="161"/>
      <c r="T20" s="162">
        <v>0.99</v>
      </c>
      <c r="U20" s="161">
        <f>ROUND(E20*T20,2)</f>
        <v>40.56</v>
      </c>
      <c r="V20" s="151"/>
      <c r="W20" s="151"/>
      <c r="X20" s="151"/>
      <c r="Y20" s="151"/>
      <c r="Z20" s="151"/>
      <c r="AA20" s="151"/>
      <c r="AB20" s="151"/>
      <c r="AC20" s="151"/>
      <c r="AD20" s="151"/>
      <c r="AE20" s="151" t="s">
        <v>116</v>
      </c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2"/>
      <c r="B21" s="158"/>
      <c r="C21" s="195" t="s">
        <v>128</v>
      </c>
      <c r="D21" s="163"/>
      <c r="E21" s="168"/>
      <c r="F21" s="171"/>
      <c r="G21" s="171"/>
      <c r="H21" s="171"/>
      <c r="I21" s="171"/>
      <c r="J21" s="171"/>
      <c r="K21" s="171"/>
      <c r="L21" s="171"/>
      <c r="M21" s="171"/>
      <c r="N21" s="161"/>
      <c r="O21" s="161"/>
      <c r="P21" s="161"/>
      <c r="Q21" s="161"/>
      <c r="R21" s="161"/>
      <c r="S21" s="161"/>
      <c r="T21" s="162"/>
      <c r="U21" s="161"/>
      <c r="V21" s="151"/>
      <c r="W21" s="151"/>
      <c r="X21" s="151"/>
      <c r="Y21" s="151"/>
      <c r="Z21" s="151"/>
      <c r="AA21" s="151"/>
      <c r="AB21" s="151"/>
      <c r="AC21" s="151"/>
      <c r="AD21" s="151"/>
      <c r="AE21" s="151" t="s">
        <v>118</v>
      </c>
      <c r="AF21" s="151">
        <v>0</v>
      </c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2"/>
      <c r="B22" s="158"/>
      <c r="C22" s="195" t="s">
        <v>129</v>
      </c>
      <c r="D22" s="163"/>
      <c r="E22" s="168"/>
      <c r="F22" s="171"/>
      <c r="G22" s="171"/>
      <c r="H22" s="171"/>
      <c r="I22" s="171"/>
      <c r="J22" s="171"/>
      <c r="K22" s="171"/>
      <c r="L22" s="171"/>
      <c r="M22" s="171"/>
      <c r="N22" s="161"/>
      <c r="O22" s="161"/>
      <c r="P22" s="161"/>
      <c r="Q22" s="161"/>
      <c r="R22" s="161"/>
      <c r="S22" s="161"/>
      <c r="T22" s="162"/>
      <c r="U22" s="161"/>
      <c r="V22" s="151"/>
      <c r="W22" s="151"/>
      <c r="X22" s="151"/>
      <c r="Y22" s="151"/>
      <c r="Z22" s="151"/>
      <c r="AA22" s="151"/>
      <c r="AB22" s="151"/>
      <c r="AC22" s="151"/>
      <c r="AD22" s="151"/>
      <c r="AE22" s="151" t="s">
        <v>118</v>
      </c>
      <c r="AF22" s="151">
        <v>0</v>
      </c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2"/>
      <c r="B23" s="158"/>
      <c r="C23" s="195" t="s">
        <v>130</v>
      </c>
      <c r="D23" s="163"/>
      <c r="E23" s="168"/>
      <c r="F23" s="171"/>
      <c r="G23" s="171"/>
      <c r="H23" s="171"/>
      <c r="I23" s="171"/>
      <c r="J23" s="171"/>
      <c r="K23" s="171"/>
      <c r="L23" s="171"/>
      <c r="M23" s="171"/>
      <c r="N23" s="161"/>
      <c r="O23" s="161"/>
      <c r="P23" s="161"/>
      <c r="Q23" s="161"/>
      <c r="R23" s="161"/>
      <c r="S23" s="161"/>
      <c r="T23" s="162"/>
      <c r="U23" s="161"/>
      <c r="V23" s="151"/>
      <c r="W23" s="151"/>
      <c r="X23" s="151"/>
      <c r="Y23" s="151"/>
      <c r="Z23" s="151"/>
      <c r="AA23" s="151"/>
      <c r="AB23" s="151"/>
      <c r="AC23" s="151"/>
      <c r="AD23" s="151"/>
      <c r="AE23" s="151" t="s">
        <v>118</v>
      </c>
      <c r="AF23" s="151">
        <v>0</v>
      </c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2"/>
      <c r="B24" s="158"/>
      <c r="C24" s="195" t="s">
        <v>131</v>
      </c>
      <c r="D24" s="163"/>
      <c r="E24" s="168">
        <v>5.4</v>
      </c>
      <c r="F24" s="171"/>
      <c r="G24" s="171"/>
      <c r="H24" s="171"/>
      <c r="I24" s="171"/>
      <c r="J24" s="171"/>
      <c r="K24" s="171"/>
      <c r="L24" s="171"/>
      <c r="M24" s="171"/>
      <c r="N24" s="161"/>
      <c r="O24" s="161"/>
      <c r="P24" s="161"/>
      <c r="Q24" s="161"/>
      <c r="R24" s="161"/>
      <c r="S24" s="161"/>
      <c r="T24" s="162"/>
      <c r="U24" s="161"/>
      <c r="V24" s="151"/>
      <c r="W24" s="151"/>
      <c r="X24" s="151"/>
      <c r="Y24" s="151"/>
      <c r="Z24" s="151"/>
      <c r="AA24" s="151"/>
      <c r="AB24" s="151"/>
      <c r="AC24" s="151"/>
      <c r="AD24" s="151"/>
      <c r="AE24" s="151" t="s">
        <v>118</v>
      </c>
      <c r="AF24" s="151">
        <v>0</v>
      </c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2"/>
      <c r="B25" s="158"/>
      <c r="C25" s="195" t="s">
        <v>132</v>
      </c>
      <c r="D25" s="163"/>
      <c r="E25" s="168"/>
      <c r="F25" s="171"/>
      <c r="G25" s="171"/>
      <c r="H25" s="171"/>
      <c r="I25" s="171"/>
      <c r="J25" s="171"/>
      <c r="K25" s="171"/>
      <c r="L25" s="171"/>
      <c r="M25" s="171"/>
      <c r="N25" s="161"/>
      <c r="O25" s="161"/>
      <c r="P25" s="161"/>
      <c r="Q25" s="161"/>
      <c r="R25" s="161"/>
      <c r="S25" s="161"/>
      <c r="T25" s="162"/>
      <c r="U25" s="161"/>
      <c r="V25" s="151"/>
      <c r="W25" s="151"/>
      <c r="X25" s="151"/>
      <c r="Y25" s="151"/>
      <c r="Z25" s="151"/>
      <c r="AA25" s="151"/>
      <c r="AB25" s="151"/>
      <c r="AC25" s="151"/>
      <c r="AD25" s="151"/>
      <c r="AE25" s="151" t="s">
        <v>118</v>
      </c>
      <c r="AF25" s="151">
        <v>0</v>
      </c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1" x14ac:dyDescent="0.2">
      <c r="A26" s="152"/>
      <c r="B26" s="158"/>
      <c r="C26" s="195" t="s">
        <v>133</v>
      </c>
      <c r="D26" s="163"/>
      <c r="E26" s="168">
        <v>38.765999999999998</v>
      </c>
      <c r="F26" s="171"/>
      <c r="G26" s="171"/>
      <c r="H26" s="171"/>
      <c r="I26" s="171"/>
      <c r="J26" s="171"/>
      <c r="K26" s="171"/>
      <c r="L26" s="171"/>
      <c r="M26" s="171"/>
      <c r="N26" s="161"/>
      <c r="O26" s="161"/>
      <c r="P26" s="161"/>
      <c r="Q26" s="161"/>
      <c r="R26" s="161"/>
      <c r="S26" s="161"/>
      <c r="T26" s="162"/>
      <c r="U26" s="161"/>
      <c r="V26" s="151"/>
      <c r="W26" s="151"/>
      <c r="X26" s="151"/>
      <c r="Y26" s="151"/>
      <c r="Z26" s="151"/>
      <c r="AA26" s="151"/>
      <c r="AB26" s="151"/>
      <c r="AC26" s="151"/>
      <c r="AD26" s="151"/>
      <c r="AE26" s="151" t="s">
        <v>118</v>
      </c>
      <c r="AF26" s="151">
        <v>0</v>
      </c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2"/>
      <c r="B27" s="158"/>
      <c r="C27" s="195" t="s">
        <v>134</v>
      </c>
      <c r="D27" s="163"/>
      <c r="E27" s="168">
        <v>-3.2</v>
      </c>
      <c r="F27" s="171"/>
      <c r="G27" s="171"/>
      <c r="H27" s="171"/>
      <c r="I27" s="171"/>
      <c r="J27" s="171"/>
      <c r="K27" s="171"/>
      <c r="L27" s="171"/>
      <c r="M27" s="171"/>
      <c r="N27" s="161"/>
      <c r="O27" s="161"/>
      <c r="P27" s="161"/>
      <c r="Q27" s="161"/>
      <c r="R27" s="161"/>
      <c r="S27" s="161"/>
      <c r="T27" s="162"/>
      <c r="U27" s="161"/>
      <c r="V27" s="151"/>
      <c r="W27" s="151"/>
      <c r="X27" s="151"/>
      <c r="Y27" s="151"/>
      <c r="Z27" s="151"/>
      <c r="AA27" s="151"/>
      <c r="AB27" s="151"/>
      <c r="AC27" s="151"/>
      <c r="AD27" s="151"/>
      <c r="AE27" s="151" t="s">
        <v>118</v>
      </c>
      <c r="AF27" s="151">
        <v>0</v>
      </c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2">
        <v>4</v>
      </c>
      <c r="B28" s="158" t="s">
        <v>135</v>
      </c>
      <c r="C28" s="194" t="s">
        <v>136</v>
      </c>
      <c r="D28" s="160" t="s">
        <v>115</v>
      </c>
      <c r="E28" s="167">
        <v>90.014399999999995</v>
      </c>
      <c r="F28" s="170"/>
      <c r="G28" s="171">
        <f>ROUND(E28*F28,2)</f>
        <v>0</v>
      </c>
      <c r="H28" s="170"/>
      <c r="I28" s="171">
        <f>ROUND(E28*H28,2)</f>
        <v>0</v>
      </c>
      <c r="J28" s="170"/>
      <c r="K28" s="171">
        <f>ROUND(E28*J28,2)</f>
        <v>0</v>
      </c>
      <c r="L28" s="171">
        <v>15</v>
      </c>
      <c r="M28" s="171">
        <f>G28*(1+L28/100)</f>
        <v>0</v>
      </c>
      <c r="N28" s="161">
        <v>5.3060000000000003E-2</v>
      </c>
      <c r="O28" s="161">
        <f>ROUND(E28*N28,5)</f>
        <v>4.77616</v>
      </c>
      <c r="P28" s="161">
        <v>0</v>
      </c>
      <c r="Q28" s="161">
        <f>ROUND(E28*P28,5)</f>
        <v>0</v>
      </c>
      <c r="R28" s="161"/>
      <c r="S28" s="161"/>
      <c r="T28" s="162">
        <v>1.19</v>
      </c>
      <c r="U28" s="161">
        <f>ROUND(E28*T28,2)</f>
        <v>107.12</v>
      </c>
      <c r="V28" s="151"/>
      <c r="W28" s="151"/>
      <c r="X28" s="151"/>
      <c r="Y28" s="151"/>
      <c r="Z28" s="151"/>
      <c r="AA28" s="151"/>
      <c r="AB28" s="151"/>
      <c r="AC28" s="151"/>
      <c r="AD28" s="151"/>
      <c r="AE28" s="151" t="s">
        <v>116</v>
      </c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2"/>
      <c r="B29" s="158"/>
      <c r="C29" s="195" t="s">
        <v>117</v>
      </c>
      <c r="D29" s="163"/>
      <c r="E29" s="168"/>
      <c r="F29" s="171"/>
      <c r="G29" s="171"/>
      <c r="H29" s="171"/>
      <c r="I29" s="171"/>
      <c r="J29" s="171"/>
      <c r="K29" s="171"/>
      <c r="L29" s="171"/>
      <c r="M29" s="171"/>
      <c r="N29" s="161"/>
      <c r="O29" s="161"/>
      <c r="P29" s="161"/>
      <c r="Q29" s="161"/>
      <c r="R29" s="161"/>
      <c r="S29" s="161"/>
      <c r="T29" s="162"/>
      <c r="U29" s="161"/>
      <c r="V29" s="151"/>
      <c r="W29" s="151"/>
      <c r="X29" s="151"/>
      <c r="Y29" s="151"/>
      <c r="Z29" s="151"/>
      <c r="AA29" s="151"/>
      <c r="AB29" s="151"/>
      <c r="AC29" s="151"/>
      <c r="AD29" s="151"/>
      <c r="AE29" s="151" t="s">
        <v>118</v>
      </c>
      <c r="AF29" s="151">
        <v>0</v>
      </c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2"/>
      <c r="B30" s="158"/>
      <c r="C30" s="195" t="s">
        <v>137</v>
      </c>
      <c r="D30" s="163"/>
      <c r="E30" s="168"/>
      <c r="F30" s="171"/>
      <c r="G30" s="171"/>
      <c r="H30" s="171"/>
      <c r="I30" s="171"/>
      <c r="J30" s="171"/>
      <c r="K30" s="171"/>
      <c r="L30" s="171"/>
      <c r="M30" s="171"/>
      <c r="N30" s="161"/>
      <c r="O30" s="161"/>
      <c r="P30" s="161"/>
      <c r="Q30" s="161"/>
      <c r="R30" s="161"/>
      <c r="S30" s="161"/>
      <c r="T30" s="162"/>
      <c r="U30" s="161"/>
      <c r="V30" s="151"/>
      <c r="W30" s="151"/>
      <c r="X30" s="151"/>
      <c r="Y30" s="151"/>
      <c r="Z30" s="151"/>
      <c r="AA30" s="151"/>
      <c r="AB30" s="151"/>
      <c r="AC30" s="151"/>
      <c r="AD30" s="151"/>
      <c r="AE30" s="151" t="s">
        <v>118</v>
      </c>
      <c r="AF30" s="151">
        <v>0</v>
      </c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2"/>
      <c r="B31" s="158"/>
      <c r="C31" s="195" t="s">
        <v>138</v>
      </c>
      <c r="D31" s="163"/>
      <c r="E31" s="168">
        <v>102.01439999999999</v>
      </c>
      <c r="F31" s="171"/>
      <c r="G31" s="171"/>
      <c r="H31" s="171"/>
      <c r="I31" s="171"/>
      <c r="J31" s="171"/>
      <c r="K31" s="171"/>
      <c r="L31" s="171"/>
      <c r="M31" s="171"/>
      <c r="N31" s="161"/>
      <c r="O31" s="161"/>
      <c r="P31" s="161"/>
      <c r="Q31" s="161"/>
      <c r="R31" s="161"/>
      <c r="S31" s="161"/>
      <c r="T31" s="162"/>
      <c r="U31" s="161"/>
      <c r="V31" s="151"/>
      <c r="W31" s="151"/>
      <c r="X31" s="151"/>
      <c r="Y31" s="151"/>
      <c r="Z31" s="151"/>
      <c r="AA31" s="151"/>
      <c r="AB31" s="151"/>
      <c r="AC31" s="151"/>
      <c r="AD31" s="151"/>
      <c r="AE31" s="151" t="s">
        <v>118</v>
      </c>
      <c r="AF31" s="151">
        <v>0</v>
      </c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2"/>
      <c r="B32" s="158"/>
      <c r="C32" s="195" t="s">
        <v>139</v>
      </c>
      <c r="D32" s="163"/>
      <c r="E32" s="168">
        <v>-12</v>
      </c>
      <c r="F32" s="171"/>
      <c r="G32" s="171"/>
      <c r="H32" s="171"/>
      <c r="I32" s="171"/>
      <c r="J32" s="171"/>
      <c r="K32" s="171"/>
      <c r="L32" s="171"/>
      <c r="M32" s="171"/>
      <c r="N32" s="161"/>
      <c r="O32" s="161"/>
      <c r="P32" s="161"/>
      <c r="Q32" s="161"/>
      <c r="R32" s="161"/>
      <c r="S32" s="161"/>
      <c r="T32" s="162"/>
      <c r="U32" s="161"/>
      <c r="V32" s="151"/>
      <c r="W32" s="151"/>
      <c r="X32" s="151"/>
      <c r="Y32" s="151"/>
      <c r="Z32" s="151"/>
      <c r="AA32" s="151"/>
      <c r="AB32" s="151"/>
      <c r="AC32" s="151"/>
      <c r="AD32" s="151"/>
      <c r="AE32" s="151" t="s">
        <v>118</v>
      </c>
      <c r="AF32" s="151">
        <v>0</v>
      </c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33.75" outlineLevel="1" x14ac:dyDescent="0.2">
      <c r="A33" s="152">
        <v>5</v>
      </c>
      <c r="B33" s="158" t="s">
        <v>113</v>
      </c>
      <c r="C33" s="194" t="s">
        <v>140</v>
      </c>
      <c r="D33" s="160" t="s">
        <v>115</v>
      </c>
      <c r="E33" s="167">
        <v>31.524999999999999</v>
      </c>
      <c r="F33" s="170"/>
      <c r="G33" s="171">
        <f>ROUND(E33*F33,2)</f>
        <v>0</v>
      </c>
      <c r="H33" s="170"/>
      <c r="I33" s="171">
        <f>ROUND(E33*H33,2)</f>
        <v>0</v>
      </c>
      <c r="J33" s="170"/>
      <c r="K33" s="171">
        <f>ROUND(E33*J33,2)</f>
        <v>0</v>
      </c>
      <c r="L33" s="171">
        <v>15</v>
      </c>
      <c r="M33" s="171">
        <f>G33*(1+L33/100)</f>
        <v>0</v>
      </c>
      <c r="N33" s="161">
        <v>2.6120000000000001E-2</v>
      </c>
      <c r="O33" s="161">
        <f>ROUND(E33*N33,5)</f>
        <v>0.82343</v>
      </c>
      <c r="P33" s="161">
        <v>0</v>
      </c>
      <c r="Q33" s="161">
        <f>ROUND(E33*P33,5)</f>
        <v>0</v>
      </c>
      <c r="R33" s="161"/>
      <c r="S33" s="161"/>
      <c r="T33" s="162">
        <v>0.99</v>
      </c>
      <c r="U33" s="161">
        <f>ROUND(E33*T33,2)</f>
        <v>31.21</v>
      </c>
      <c r="V33" s="151"/>
      <c r="W33" s="151"/>
      <c r="X33" s="151"/>
      <c r="Y33" s="151"/>
      <c r="Z33" s="151"/>
      <c r="AA33" s="151"/>
      <c r="AB33" s="151"/>
      <c r="AC33" s="151"/>
      <c r="AD33" s="151"/>
      <c r="AE33" s="151" t="s">
        <v>116</v>
      </c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2"/>
      <c r="B34" s="158"/>
      <c r="C34" s="195" t="s">
        <v>141</v>
      </c>
      <c r="D34" s="163"/>
      <c r="E34" s="168"/>
      <c r="F34" s="171"/>
      <c r="G34" s="171"/>
      <c r="H34" s="171"/>
      <c r="I34" s="171"/>
      <c r="J34" s="171"/>
      <c r="K34" s="171"/>
      <c r="L34" s="171"/>
      <c r="M34" s="171"/>
      <c r="N34" s="161"/>
      <c r="O34" s="161"/>
      <c r="P34" s="161"/>
      <c r="Q34" s="161"/>
      <c r="R34" s="161"/>
      <c r="S34" s="161"/>
      <c r="T34" s="162"/>
      <c r="U34" s="161"/>
      <c r="V34" s="151"/>
      <c r="W34" s="151"/>
      <c r="X34" s="151"/>
      <c r="Y34" s="151"/>
      <c r="Z34" s="151"/>
      <c r="AA34" s="151"/>
      <c r="AB34" s="151"/>
      <c r="AC34" s="151"/>
      <c r="AD34" s="151"/>
      <c r="AE34" s="151" t="s">
        <v>118</v>
      </c>
      <c r="AF34" s="151">
        <v>0</v>
      </c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2"/>
      <c r="B35" s="158"/>
      <c r="C35" s="195" t="s">
        <v>142</v>
      </c>
      <c r="D35" s="163"/>
      <c r="E35" s="168">
        <v>12.324999999999999</v>
      </c>
      <c r="F35" s="171"/>
      <c r="G35" s="171"/>
      <c r="H35" s="171"/>
      <c r="I35" s="171"/>
      <c r="J35" s="171"/>
      <c r="K35" s="171"/>
      <c r="L35" s="171"/>
      <c r="M35" s="171"/>
      <c r="N35" s="161"/>
      <c r="O35" s="161"/>
      <c r="P35" s="161"/>
      <c r="Q35" s="161"/>
      <c r="R35" s="161"/>
      <c r="S35" s="161"/>
      <c r="T35" s="162"/>
      <c r="U35" s="161"/>
      <c r="V35" s="151"/>
      <c r="W35" s="151"/>
      <c r="X35" s="151"/>
      <c r="Y35" s="151"/>
      <c r="Z35" s="151"/>
      <c r="AA35" s="151"/>
      <c r="AB35" s="151"/>
      <c r="AC35" s="151"/>
      <c r="AD35" s="151"/>
      <c r="AE35" s="151" t="s">
        <v>118</v>
      </c>
      <c r="AF35" s="151">
        <v>0</v>
      </c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2"/>
      <c r="B36" s="158"/>
      <c r="C36" s="195" t="s">
        <v>129</v>
      </c>
      <c r="D36" s="163"/>
      <c r="E36" s="168"/>
      <c r="F36" s="171"/>
      <c r="G36" s="171"/>
      <c r="H36" s="171"/>
      <c r="I36" s="171"/>
      <c r="J36" s="171"/>
      <c r="K36" s="171"/>
      <c r="L36" s="171"/>
      <c r="M36" s="171"/>
      <c r="N36" s="161"/>
      <c r="O36" s="161"/>
      <c r="P36" s="161"/>
      <c r="Q36" s="161"/>
      <c r="R36" s="161"/>
      <c r="S36" s="161"/>
      <c r="T36" s="162"/>
      <c r="U36" s="161"/>
      <c r="V36" s="151"/>
      <c r="W36" s="151"/>
      <c r="X36" s="151"/>
      <c r="Y36" s="151"/>
      <c r="Z36" s="151"/>
      <c r="AA36" s="151"/>
      <c r="AB36" s="151"/>
      <c r="AC36" s="151"/>
      <c r="AD36" s="151"/>
      <c r="AE36" s="151" t="s">
        <v>118</v>
      </c>
      <c r="AF36" s="151">
        <v>0</v>
      </c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2"/>
      <c r="B37" s="158"/>
      <c r="C37" s="195" t="s">
        <v>143</v>
      </c>
      <c r="D37" s="163"/>
      <c r="E37" s="168"/>
      <c r="F37" s="171"/>
      <c r="G37" s="171"/>
      <c r="H37" s="171"/>
      <c r="I37" s="171"/>
      <c r="J37" s="171"/>
      <c r="K37" s="171"/>
      <c r="L37" s="171"/>
      <c r="M37" s="171"/>
      <c r="N37" s="161"/>
      <c r="O37" s="161"/>
      <c r="P37" s="161"/>
      <c r="Q37" s="161"/>
      <c r="R37" s="161"/>
      <c r="S37" s="161"/>
      <c r="T37" s="162"/>
      <c r="U37" s="161"/>
      <c r="V37" s="151"/>
      <c r="W37" s="151"/>
      <c r="X37" s="151"/>
      <c r="Y37" s="151"/>
      <c r="Z37" s="151"/>
      <c r="AA37" s="151"/>
      <c r="AB37" s="151"/>
      <c r="AC37" s="151"/>
      <c r="AD37" s="151"/>
      <c r="AE37" s="151" t="s">
        <v>118</v>
      </c>
      <c r="AF37" s="151">
        <v>0</v>
      </c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2"/>
      <c r="B38" s="158"/>
      <c r="C38" s="195" t="s">
        <v>144</v>
      </c>
      <c r="D38" s="163"/>
      <c r="E38" s="168">
        <v>9</v>
      </c>
      <c r="F38" s="171"/>
      <c r="G38" s="171"/>
      <c r="H38" s="171"/>
      <c r="I38" s="171"/>
      <c r="J38" s="171"/>
      <c r="K38" s="171"/>
      <c r="L38" s="171"/>
      <c r="M38" s="171"/>
      <c r="N38" s="161"/>
      <c r="O38" s="161"/>
      <c r="P38" s="161"/>
      <c r="Q38" s="161"/>
      <c r="R38" s="161"/>
      <c r="S38" s="161"/>
      <c r="T38" s="162"/>
      <c r="U38" s="161"/>
      <c r="V38" s="151"/>
      <c r="W38" s="151"/>
      <c r="X38" s="151"/>
      <c r="Y38" s="151"/>
      <c r="Z38" s="151"/>
      <c r="AA38" s="151"/>
      <c r="AB38" s="151"/>
      <c r="AC38" s="151"/>
      <c r="AD38" s="151"/>
      <c r="AE38" s="151" t="s">
        <v>118</v>
      </c>
      <c r="AF38" s="151">
        <v>0</v>
      </c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2"/>
      <c r="B39" s="158"/>
      <c r="C39" s="195" t="s">
        <v>145</v>
      </c>
      <c r="D39" s="163"/>
      <c r="E39" s="168"/>
      <c r="F39" s="171"/>
      <c r="G39" s="171"/>
      <c r="H39" s="171"/>
      <c r="I39" s="171"/>
      <c r="J39" s="171"/>
      <c r="K39" s="171"/>
      <c r="L39" s="171"/>
      <c r="M39" s="171"/>
      <c r="N39" s="161"/>
      <c r="O39" s="161"/>
      <c r="P39" s="161"/>
      <c r="Q39" s="161"/>
      <c r="R39" s="161"/>
      <c r="S39" s="161"/>
      <c r="T39" s="162"/>
      <c r="U39" s="161"/>
      <c r="V39" s="151"/>
      <c r="W39" s="151"/>
      <c r="X39" s="151"/>
      <c r="Y39" s="151"/>
      <c r="Z39" s="151"/>
      <c r="AA39" s="151"/>
      <c r="AB39" s="151"/>
      <c r="AC39" s="151"/>
      <c r="AD39" s="151"/>
      <c r="AE39" s="151" t="s">
        <v>118</v>
      </c>
      <c r="AF39" s="151">
        <v>0</v>
      </c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2"/>
      <c r="B40" s="158"/>
      <c r="C40" s="195" t="s">
        <v>146</v>
      </c>
      <c r="D40" s="163"/>
      <c r="E40" s="168">
        <v>10.199999999999999</v>
      </c>
      <c r="F40" s="171"/>
      <c r="G40" s="171"/>
      <c r="H40" s="171"/>
      <c r="I40" s="171"/>
      <c r="J40" s="171"/>
      <c r="K40" s="171"/>
      <c r="L40" s="171"/>
      <c r="M40" s="171"/>
      <c r="N40" s="161"/>
      <c r="O40" s="161"/>
      <c r="P40" s="161"/>
      <c r="Q40" s="161"/>
      <c r="R40" s="161"/>
      <c r="S40" s="161"/>
      <c r="T40" s="162"/>
      <c r="U40" s="161"/>
      <c r="V40" s="151"/>
      <c r="W40" s="151"/>
      <c r="X40" s="151"/>
      <c r="Y40" s="151"/>
      <c r="Z40" s="151"/>
      <c r="AA40" s="151"/>
      <c r="AB40" s="151"/>
      <c r="AC40" s="151"/>
      <c r="AD40" s="151"/>
      <c r="AE40" s="151" t="s">
        <v>118</v>
      </c>
      <c r="AF40" s="151">
        <v>0</v>
      </c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2">
        <v>6</v>
      </c>
      <c r="B41" s="158" t="s">
        <v>147</v>
      </c>
      <c r="C41" s="194" t="s">
        <v>148</v>
      </c>
      <c r="D41" s="160" t="s">
        <v>115</v>
      </c>
      <c r="E41" s="167">
        <v>31.0976</v>
      </c>
      <c r="F41" s="170"/>
      <c r="G41" s="171">
        <f>ROUND(E41*F41,2)</f>
        <v>0</v>
      </c>
      <c r="H41" s="170"/>
      <c r="I41" s="171">
        <f>ROUND(E41*H41,2)</f>
        <v>0</v>
      </c>
      <c r="J41" s="170"/>
      <c r="K41" s="171">
        <f>ROUND(E41*J41,2)</f>
        <v>0</v>
      </c>
      <c r="L41" s="171">
        <v>15</v>
      </c>
      <c r="M41" s="171">
        <f>G41*(1+L41/100)</f>
        <v>0</v>
      </c>
      <c r="N41" s="161">
        <v>5.1999999999999998E-2</v>
      </c>
      <c r="O41" s="161">
        <f>ROUND(E41*N41,5)</f>
        <v>1.6170800000000001</v>
      </c>
      <c r="P41" s="161">
        <v>0</v>
      </c>
      <c r="Q41" s="161">
        <f>ROUND(E41*P41,5)</f>
        <v>0</v>
      </c>
      <c r="R41" s="161"/>
      <c r="S41" s="161"/>
      <c r="T41" s="162">
        <v>1.4870000000000001</v>
      </c>
      <c r="U41" s="161">
        <f>ROUND(E41*T41,2)</f>
        <v>46.24</v>
      </c>
      <c r="V41" s="151"/>
      <c r="W41" s="151"/>
      <c r="X41" s="151"/>
      <c r="Y41" s="151"/>
      <c r="Z41" s="151"/>
      <c r="AA41" s="151"/>
      <c r="AB41" s="151"/>
      <c r="AC41" s="151"/>
      <c r="AD41" s="151"/>
      <c r="AE41" s="151" t="s">
        <v>116</v>
      </c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2"/>
      <c r="B42" s="158"/>
      <c r="C42" s="195" t="s">
        <v>117</v>
      </c>
      <c r="D42" s="163"/>
      <c r="E42" s="168"/>
      <c r="F42" s="171"/>
      <c r="G42" s="171"/>
      <c r="H42" s="171"/>
      <c r="I42" s="171"/>
      <c r="J42" s="171"/>
      <c r="K42" s="171"/>
      <c r="L42" s="171"/>
      <c r="M42" s="171"/>
      <c r="N42" s="161"/>
      <c r="O42" s="161"/>
      <c r="P42" s="161"/>
      <c r="Q42" s="161"/>
      <c r="R42" s="161"/>
      <c r="S42" s="161"/>
      <c r="T42" s="162"/>
      <c r="U42" s="161"/>
      <c r="V42" s="151"/>
      <c r="W42" s="151"/>
      <c r="X42" s="151"/>
      <c r="Y42" s="151"/>
      <c r="Z42" s="151"/>
      <c r="AA42" s="151"/>
      <c r="AB42" s="151"/>
      <c r="AC42" s="151"/>
      <c r="AD42" s="151"/>
      <c r="AE42" s="151" t="s">
        <v>118</v>
      </c>
      <c r="AF42" s="151">
        <v>0</v>
      </c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2"/>
      <c r="B43" s="158"/>
      <c r="C43" s="195" t="s">
        <v>149</v>
      </c>
      <c r="D43" s="163"/>
      <c r="E43" s="168">
        <v>31.0976</v>
      </c>
      <c r="F43" s="171"/>
      <c r="G43" s="171"/>
      <c r="H43" s="171"/>
      <c r="I43" s="171"/>
      <c r="J43" s="171"/>
      <c r="K43" s="171"/>
      <c r="L43" s="171"/>
      <c r="M43" s="171"/>
      <c r="N43" s="161"/>
      <c r="O43" s="161"/>
      <c r="P43" s="161"/>
      <c r="Q43" s="161"/>
      <c r="R43" s="161"/>
      <c r="S43" s="161"/>
      <c r="T43" s="162"/>
      <c r="U43" s="161"/>
      <c r="V43" s="151"/>
      <c r="W43" s="151"/>
      <c r="X43" s="151"/>
      <c r="Y43" s="151"/>
      <c r="Z43" s="151"/>
      <c r="AA43" s="151"/>
      <c r="AB43" s="151"/>
      <c r="AC43" s="151"/>
      <c r="AD43" s="151"/>
      <c r="AE43" s="151" t="s">
        <v>118</v>
      </c>
      <c r="AF43" s="151">
        <v>0</v>
      </c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ht="22.5" outlineLevel="1" x14ac:dyDescent="0.2">
      <c r="A44" s="152">
        <v>7</v>
      </c>
      <c r="B44" s="158" t="s">
        <v>147</v>
      </c>
      <c r="C44" s="194" t="s">
        <v>150</v>
      </c>
      <c r="D44" s="160" t="s">
        <v>115</v>
      </c>
      <c r="E44" s="167">
        <v>16.399999999999999</v>
      </c>
      <c r="F44" s="170"/>
      <c r="G44" s="171">
        <f>ROUND(E44*F44,2)</f>
        <v>0</v>
      </c>
      <c r="H44" s="170"/>
      <c r="I44" s="171">
        <f>ROUND(E44*H44,2)</f>
        <v>0</v>
      </c>
      <c r="J44" s="170"/>
      <c r="K44" s="171">
        <f>ROUND(E44*J44,2)</f>
        <v>0</v>
      </c>
      <c r="L44" s="171">
        <v>15</v>
      </c>
      <c r="M44" s="171">
        <f>G44*(1+L44/100)</f>
        <v>0</v>
      </c>
      <c r="N44" s="161">
        <v>5.1999999999999998E-2</v>
      </c>
      <c r="O44" s="161">
        <f>ROUND(E44*N44,5)</f>
        <v>0.8528</v>
      </c>
      <c r="P44" s="161">
        <v>0</v>
      </c>
      <c r="Q44" s="161">
        <f>ROUND(E44*P44,5)</f>
        <v>0</v>
      </c>
      <c r="R44" s="161"/>
      <c r="S44" s="161"/>
      <c r="T44" s="162">
        <v>1.4870000000000001</v>
      </c>
      <c r="U44" s="161">
        <f>ROUND(E44*T44,2)</f>
        <v>24.39</v>
      </c>
      <c r="V44" s="151"/>
      <c r="W44" s="151"/>
      <c r="X44" s="151"/>
      <c r="Y44" s="151"/>
      <c r="Z44" s="151"/>
      <c r="AA44" s="151"/>
      <c r="AB44" s="151"/>
      <c r="AC44" s="151"/>
      <c r="AD44" s="151"/>
      <c r="AE44" s="151" t="s">
        <v>116</v>
      </c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2"/>
      <c r="B45" s="158"/>
      <c r="C45" s="195" t="s">
        <v>117</v>
      </c>
      <c r="D45" s="163"/>
      <c r="E45" s="168"/>
      <c r="F45" s="171"/>
      <c r="G45" s="171"/>
      <c r="H45" s="171"/>
      <c r="I45" s="171"/>
      <c r="J45" s="171"/>
      <c r="K45" s="171"/>
      <c r="L45" s="171"/>
      <c r="M45" s="171"/>
      <c r="N45" s="161"/>
      <c r="O45" s="161"/>
      <c r="P45" s="161"/>
      <c r="Q45" s="161"/>
      <c r="R45" s="161"/>
      <c r="S45" s="161"/>
      <c r="T45" s="162"/>
      <c r="U45" s="161"/>
      <c r="V45" s="151"/>
      <c r="W45" s="151"/>
      <c r="X45" s="151"/>
      <c r="Y45" s="151"/>
      <c r="Z45" s="151"/>
      <c r="AA45" s="151"/>
      <c r="AB45" s="151"/>
      <c r="AC45" s="151"/>
      <c r="AD45" s="151"/>
      <c r="AE45" s="151" t="s">
        <v>118</v>
      </c>
      <c r="AF45" s="151">
        <v>0</v>
      </c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2"/>
      <c r="B46" s="158"/>
      <c r="C46" s="195" t="s">
        <v>151</v>
      </c>
      <c r="D46" s="163"/>
      <c r="E46" s="168">
        <v>16.399999999999999</v>
      </c>
      <c r="F46" s="171"/>
      <c r="G46" s="171"/>
      <c r="H46" s="171"/>
      <c r="I46" s="171"/>
      <c r="J46" s="171"/>
      <c r="K46" s="171"/>
      <c r="L46" s="171"/>
      <c r="M46" s="171"/>
      <c r="N46" s="161"/>
      <c r="O46" s="161"/>
      <c r="P46" s="161"/>
      <c r="Q46" s="161"/>
      <c r="R46" s="161"/>
      <c r="S46" s="161"/>
      <c r="T46" s="162"/>
      <c r="U46" s="161"/>
      <c r="V46" s="151"/>
      <c r="W46" s="151"/>
      <c r="X46" s="151"/>
      <c r="Y46" s="151"/>
      <c r="Z46" s="151"/>
      <c r="AA46" s="151"/>
      <c r="AB46" s="151"/>
      <c r="AC46" s="151"/>
      <c r="AD46" s="151"/>
      <c r="AE46" s="151" t="s">
        <v>118</v>
      </c>
      <c r="AF46" s="151">
        <v>0</v>
      </c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22.5" outlineLevel="1" x14ac:dyDescent="0.2">
      <c r="A47" s="152">
        <v>8</v>
      </c>
      <c r="B47" s="158" t="s">
        <v>152</v>
      </c>
      <c r="C47" s="194" t="s">
        <v>153</v>
      </c>
      <c r="D47" s="160" t="s">
        <v>115</v>
      </c>
      <c r="E47" s="167">
        <v>169.47819999999999</v>
      </c>
      <c r="F47" s="170"/>
      <c r="G47" s="171">
        <f>ROUND(E47*F47,2)</f>
        <v>0</v>
      </c>
      <c r="H47" s="170"/>
      <c r="I47" s="171">
        <f>ROUND(E47*H47,2)</f>
        <v>0</v>
      </c>
      <c r="J47" s="170"/>
      <c r="K47" s="171">
        <f>ROUND(E47*J47,2)</f>
        <v>0</v>
      </c>
      <c r="L47" s="171">
        <v>15</v>
      </c>
      <c r="M47" s="171">
        <f>G47*(1+L47/100)</f>
        <v>0</v>
      </c>
      <c r="N47" s="161">
        <v>1.1429999999999999E-2</v>
      </c>
      <c r="O47" s="161">
        <f>ROUND(E47*N47,5)</f>
        <v>1.9371400000000001</v>
      </c>
      <c r="P47" s="161">
        <v>0</v>
      </c>
      <c r="Q47" s="161">
        <f>ROUND(E47*P47,5)</f>
        <v>0</v>
      </c>
      <c r="R47" s="161"/>
      <c r="S47" s="161"/>
      <c r="T47" s="162">
        <v>0.85</v>
      </c>
      <c r="U47" s="161">
        <f>ROUND(E47*T47,2)</f>
        <v>144.06</v>
      </c>
      <c r="V47" s="151"/>
      <c r="W47" s="151"/>
      <c r="X47" s="151"/>
      <c r="Y47" s="151"/>
      <c r="Z47" s="151"/>
      <c r="AA47" s="151"/>
      <c r="AB47" s="151"/>
      <c r="AC47" s="151"/>
      <c r="AD47" s="151"/>
      <c r="AE47" s="151" t="s">
        <v>116</v>
      </c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2"/>
      <c r="B48" s="158"/>
      <c r="C48" s="195" t="s">
        <v>117</v>
      </c>
      <c r="D48" s="163"/>
      <c r="E48" s="168"/>
      <c r="F48" s="171"/>
      <c r="G48" s="171"/>
      <c r="H48" s="171"/>
      <c r="I48" s="171"/>
      <c r="J48" s="171"/>
      <c r="K48" s="171"/>
      <c r="L48" s="171"/>
      <c r="M48" s="171"/>
      <c r="N48" s="161"/>
      <c r="O48" s="161"/>
      <c r="P48" s="161"/>
      <c r="Q48" s="161"/>
      <c r="R48" s="161"/>
      <c r="S48" s="161"/>
      <c r="T48" s="162"/>
      <c r="U48" s="161"/>
      <c r="V48" s="151"/>
      <c r="W48" s="151"/>
      <c r="X48" s="151"/>
      <c r="Y48" s="151"/>
      <c r="Z48" s="151"/>
      <c r="AA48" s="151"/>
      <c r="AB48" s="151"/>
      <c r="AC48" s="151"/>
      <c r="AD48" s="151"/>
      <c r="AE48" s="151" t="s">
        <v>118</v>
      </c>
      <c r="AF48" s="151">
        <v>0</v>
      </c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2"/>
      <c r="B49" s="158"/>
      <c r="C49" s="195" t="s">
        <v>154</v>
      </c>
      <c r="D49" s="163"/>
      <c r="E49" s="168">
        <v>106.0172</v>
      </c>
      <c r="F49" s="171"/>
      <c r="G49" s="171"/>
      <c r="H49" s="171"/>
      <c r="I49" s="171"/>
      <c r="J49" s="171"/>
      <c r="K49" s="171"/>
      <c r="L49" s="171"/>
      <c r="M49" s="171"/>
      <c r="N49" s="161"/>
      <c r="O49" s="161"/>
      <c r="P49" s="161"/>
      <c r="Q49" s="161"/>
      <c r="R49" s="161"/>
      <c r="S49" s="161"/>
      <c r="T49" s="162"/>
      <c r="U49" s="161"/>
      <c r="V49" s="151"/>
      <c r="W49" s="151"/>
      <c r="X49" s="151"/>
      <c r="Y49" s="151"/>
      <c r="Z49" s="151"/>
      <c r="AA49" s="151"/>
      <c r="AB49" s="151"/>
      <c r="AC49" s="151"/>
      <c r="AD49" s="151"/>
      <c r="AE49" s="151" t="s">
        <v>118</v>
      </c>
      <c r="AF49" s="151">
        <v>0</v>
      </c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2"/>
      <c r="B50" s="158"/>
      <c r="C50" s="195" t="s">
        <v>155</v>
      </c>
      <c r="D50" s="163"/>
      <c r="E50" s="168">
        <v>63.460999999999999</v>
      </c>
      <c r="F50" s="171"/>
      <c r="G50" s="171"/>
      <c r="H50" s="171"/>
      <c r="I50" s="171"/>
      <c r="J50" s="171"/>
      <c r="K50" s="171"/>
      <c r="L50" s="171"/>
      <c r="M50" s="171"/>
      <c r="N50" s="161"/>
      <c r="O50" s="161"/>
      <c r="P50" s="161"/>
      <c r="Q50" s="161"/>
      <c r="R50" s="161"/>
      <c r="S50" s="161"/>
      <c r="T50" s="162"/>
      <c r="U50" s="161"/>
      <c r="V50" s="151"/>
      <c r="W50" s="151"/>
      <c r="X50" s="151"/>
      <c r="Y50" s="151"/>
      <c r="Z50" s="151"/>
      <c r="AA50" s="151"/>
      <c r="AB50" s="151"/>
      <c r="AC50" s="151"/>
      <c r="AD50" s="151"/>
      <c r="AE50" s="151" t="s">
        <v>118</v>
      </c>
      <c r="AF50" s="151">
        <v>0</v>
      </c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2">
        <v>9</v>
      </c>
      <c r="B51" s="158" t="s">
        <v>156</v>
      </c>
      <c r="C51" s="194" t="s">
        <v>157</v>
      </c>
      <c r="D51" s="160" t="s">
        <v>115</v>
      </c>
      <c r="E51" s="167">
        <v>169.4785</v>
      </c>
      <c r="F51" s="170"/>
      <c r="G51" s="171">
        <f>ROUND(E51*F51,2)</f>
        <v>0</v>
      </c>
      <c r="H51" s="170"/>
      <c r="I51" s="171">
        <f>ROUND(E51*H51,2)</f>
        <v>0</v>
      </c>
      <c r="J51" s="170"/>
      <c r="K51" s="171">
        <f>ROUND(E51*J51,2)</f>
        <v>0</v>
      </c>
      <c r="L51" s="171">
        <v>15</v>
      </c>
      <c r="M51" s="171">
        <f>G51*(1+L51/100)</f>
        <v>0</v>
      </c>
      <c r="N51" s="161">
        <v>0</v>
      </c>
      <c r="O51" s="161">
        <f>ROUND(E51*N51,5)</f>
        <v>0</v>
      </c>
      <c r="P51" s="161">
        <v>0</v>
      </c>
      <c r="Q51" s="161">
        <f>ROUND(E51*P51,5)</f>
        <v>0</v>
      </c>
      <c r="R51" s="161"/>
      <c r="S51" s="161"/>
      <c r="T51" s="162">
        <v>0.11</v>
      </c>
      <c r="U51" s="161">
        <f>ROUND(E51*T51,2)</f>
        <v>18.64</v>
      </c>
      <c r="V51" s="151"/>
      <c r="W51" s="151"/>
      <c r="X51" s="151"/>
      <c r="Y51" s="151"/>
      <c r="Z51" s="151"/>
      <c r="AA51" s="151"/>
      <c r="AB51" s="151"/>
      <c r="AC51" s="151"/>
      <c r="AD51" s="151"/>
      <c r="AE51" s="151" t="s">
        <v>116</v>
      </c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2">
        <v>10</v>
      </c>
      <c r="B52" s="158" t="s">
        <v>158</v>
      </c>
      <c r="C52" s="194" t="s">
        <v>159</v>
      </c>
      <c r="D52" s="160" t="s">
        <v>115</v>
      </c>
      <c r="E52" s="167">
        <v>187</v>
      </c>
      <c r="F52" s="170"/>
      <c r="G52" s="171">
        <f>ROUND(E52*F52,2)</f>
        <v>0</v>
      </c>
      <c r="H52" s="170"/>
      <c r="I52" s="171">
        <f>ROUND(E52*H52,2)</f>
        <v>0</v>
      </c>
      <c r="J52" s="170"/>
      <c r="K52" s="171">
        <f>ROUND(E52*J52,2)</f>
        <v>0</v>
      </c>
      <c r="L52" s="171">
        <v>15</v>
      </c>
      <c r="M52" s="171">
        <f>G52*(1+L52/100)</f>
        <v>0</v>
      </c>
      <c r="N52" s="161">
        <v>0</v>
      </c>
      <c r="O52" s="161">
        <f>ROUND(E52*N52,5)</f>
        <v>0</v>
      </c>
      <c r="P52" s="161">
        <v>0</v>
      </c>
      <c r="Q52" s="161">
        <f>ROUND(E52*P52,5)</f>
        <v>0</v>
      </c>
      <c r="R52" s="161"/>
      <c r="S52" s="161"/>
      <c r="T52" s="162">
        <v>0.11</v>
      </c>
      <c r="U52" s="161">
        <f>ROUND(E52*T52,2)</f>
        <v>20.57</v>
      </c>
      <c r="V52" s="151"/>
      <c r="W52" s="151"/>
      <c r="X52" s="151"/>
      <c r="Y52" s="151"/>
      <c r="Z52" s="151"/>
      <c r="AA52" s="151"/>
      <c r="AB52" s="151"/>
      <c r="AC52" s="151"/>
      <c r="AD52" s="151"/>
      <c r="AE52" s="151" t="s">
        <v>116</v>
      </c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2"/>
      <c r="B53" s="158"/>
      <c r="C53" s="195" t="s">
        <v>160</v>
      </c>
      <c r="D53" s="163"/>
      <c r="E53" s="168">
        <v>187</v>
      </c>
      <c r="F53" s="171"/>
      <c r="G53" s="171"/>
      <c r="H53" s="171"/>
      <c r="I53" s="171"/>
      <c r="J53" s="171"/>
      <c r="K53" s="171"/>
      <c r="L53" s="171"/>
      <c r="M53" s="171"/>
      <c r="N53" s="161"/>
      <c r="O53" s="161"/>
      <c r="P53" s="161"/>
      <c r="Q53" s="161"/>
      <c r="R53" s="161"/>
      <c r="S53" s="161"/>
      <c r="T53" s="162"/>
      <c r="U53" s="161"/>
      <c r="V53" s="151"/>
      <c r="W53" s="151"/>
      <c r="X53" s="151"/>
      <c r="Y53" s="151"/>
      <c r="Z53" s="151"/>
      <c r="AA53" s="151"/>
      <c r="AB53" s="151"/>
      <c r="AC53" s="151"/>
      <c r="AD53" s="151"/>
      <c r="AE53" s="151" t="s">
        <v>118</v>
      </c>
      <c r="AF53" s="151">
        <v>0</v>
      </c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ht="22.5" outlineLevel="1" x14ac:dyDescent="0.2">
      <c r="A54" s="152">
        <v>11</v>
      </c>
      <c r="B54" s="158" t="s">
        <v>161</v>
      </c>
      <c r="C54" s="194" t="s">
        <v>162</v>
      </c>
      <c r="D54" s="160" t="s">
        <v>163</v>
      </c>
      <c r="E54" s="167">
        <v>1</v>
      </c>
      <c r="F54" s="170"/>
      <c r="G54" s="171">
        <f>ROUND(E54*F54,2)</f>
        <v>0</v>
      </c>
      <c r="H54" s="170"/>
      <c r="I54" s="171">
        <f>ROUND(E54*H54,2)</f>
        <v>0</v>
      </c>
      <c r="J54" s="170"/>
      <c r="K54" s="171">
        <f>ROUND(E54*J54,2)</f>
        <v>0</v>
      </c>
      <c r="L54" s="171">
        <v>15</v>
      </c>
      <c r="M54" s="171">
        <f>G54*(1+L54/100)</f>
        <v>0</v>
      </c>
      <c r="N54" s="161">
        <v>5.1399999999999996E-3</v>
      </c>
      <c r="O54" s="161">
        <f>ROUND(E54*N54,5)</f>
        <v>5.1399999999999996E-3</v>
      </c>
      <c r="P54" s="161">
        <v>0</v>
      </c>
      <c r="Q54" s="161">
        <f>ROUND(E54*P54,5)</f>
        <v>0</v>
      </c>
      <c r="R54" s="161"/>
      <c r="S54" s="161"/>
      <c r="T54" s="162">
        <v>0.36</v>
      </c>
      <c r="U54" s="161">
        <f>ROUND(E54*T54,2)</f>
        <v>0.36</v>
      </c>
      <c r="V54" s="151"/>
      <c r="W54" s="151"/>
      <c r="X54" s="151"/>
      <c r="Y54" s="151"/>
      <c r="Z54" s="151"/>
      <c r="AA54" s="151"/>
      <c r="AB54" s="151"/>
      <c r="AC54" s="151"/>
      <c r="AD54" s="151"/>
      <c r="AE54" s="151" t="s">
        <v>116</v>
      </c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2"/>
      <c r="B55" s="158"/>
      <c r="C55" s="195" t="s">
        <v>117</v>
      </c>
      <c r="D55" s="163"/>
      <c r="E55" s="168"/>
      <c r="F55" s="171"/>
      <c r="G55" s="171"/>
      <c r="H55" s="171"/>
      <c r="I55" s="171"/>
      <c r="J55" s="171"/>
      <c r="K55" s="171"/>
      <c r="L55" s="171"/>
      <c r="M55" s="171"/>
      <c r="N55" s="161"/>
      <c r="O55" s="161"/>
      <c r="P55" s="161"/>
      <c r="Q55" s="161"/>
      <c r="R55" s="161"/>
      <c r="S55" s="161"/>
      <c r="T55" s="162"/>
      <c r="U55" s="161"/>
      <c r="V55" s="151"/>
      <c r="W55" s="151"/>
      <c r="X55" s="151"/>
      <c r="Y55" s="151"/>
      <c r="Z55" s="151"/>
      <c r="AA55" s="151"/>
      <c r="AB55" s="151"/>
      <c r="AC55" s="151"/>
      <c r="AD55" s="151"/>
      <c r="AE55" s="151" t="s">
        <v>118</v>
      </c>
      <c r="AF55" s="151">
        <v>0</v>
      </c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2"/>
      <c r="B56" s="158"/>
      <c r="C56" s="195" t="s">
        <v>164</v>
      </c>
      <c r="D56" s="163"/>
      <c r="E56" s="168">
        <v>1</v>
      </c>
      <c r="F56" s="171"/>
      <c r="G56" s="171"/>
      <c r="H56" s="171"/>
      <c r="I56" s="171"/>
      <c r="J56" s="171"/>
      <c r="K56" s="171"/>
      <c r="L56" s="171"/>
      <c r="M56" s="171"/>
      <c r="N56" s="161"/>
      <c r="O56" s="161"/>
      <c r="P56" s="161"/>
      <c r="Q56" s="161"/>
      <c r="R56" s="161"/>
      <c r="S56" s="161"/>
      <c r="T56" s="162"/>
      <c r="U56" s="161"/>
      <c r="V56" s="151"/>
      <c r="W56" s="151"/>
      <c r="X56" s="151"/>
      <c r="Y56" s="151"/>
      <c r="Z56" s="151"/>
      <c r="AA56" s="151"/>
      <c r="AB56" s="151"/>
      <c r="AC56" s="151"/>
      <c r="AD56" s="151"/>
      <c r="AE56" s="151" t="s">
        <v>118</v>
      </c>
      <c r="AF56" s="151">
        <v>0</v>
      </c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2">
        <v>12</v>
      </c>
      <c r="B57" s="158" t="s">
        <v>165</v>
      </c>
      <c r="C57" s="194" t="s">
        <v>166</v>
      </c>
      <c r="D57" s="160" t="s">
        <v>163</v>
      </c>
      <c r="E57" s="167">
        <v>9</v>
      </c>
      <c r="F57" s="170"/>
      <c r="G57" s="171">
        <f>ROUND(E57*F57,2)</f>
        <v>0</v>
      </c>
      <c r="H57" s="170"/>
      <c r="I57" s="171">
        <f>ROUND(E57*H57,2)</f>
        <v>0</v>
      </c>
      <c r="J57" s="170"/>
      <c r="K57" s="171">
        <f>ROUND(E57*J57,2)</f>
        <v>0</v>
      </c>
      <c r="L57" s="171">
        <v>15</v>
      </c>
      <c r="M57" s="171">
        <f>G57*(1+L57/100)</f>
        <v>0</v>
      </c>
      <c r="N57" s="161">
        <v>0</v>
      </c>
      <c r="O57" s="161">
        <f>ROUND(E57*N57,5)</f>
        <v>0</v>
      </c>
      <c r="P57" s="161">
        <v>0</v>
      </c>
      <c r="Q57" s="161">
        <f>ROUND(E57*P57,5)</f>
        <v>0</v>
      </c>
      <c r="R57" s="161"/>
      <c r="S57" s="161"/>
      <c r="T57" s="162">
        <v>4.3</v>
      </c>
      <c r="U57" s="161">
        <f>ROUND(E57*T57,2)</f>
        <v>38.700000000000003</v>
      </c>
      <c r="V57" s="151"/>
      <c r="W57" s="151"/>
      <c r="X57" s="151"/>
      <c r="Y57" s="151"/>
      <c r="Z57" s="151"/>
      <c r="AA57" s="151"/>
      <c r="AB57" s="151"/>
      <c r="AC57" s="151"/>
      <c r="AD57" s="151"/>
      <c r="AE57" s="151" t="s">
        <v>116</v>
      </c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2"/>
      <c r="B58" s="158"/>
      <c r="C58" s="195" t="s">
        <v>117</v>
      </c>
      <c r="D58" s="163"/>
      <c r="E58" s="168"/>
      <c r="F58" s="171"/>
      <c r="G58" s="171"/>
      <c r="H58" s="171"/>
      <c r="I58" s="171"/>
      <c r="J58" s="171"/>
      <c r="K58" s="171"/>
      <c r="L58" s="171"/>
      <c r="M58" s="171"/>
      <c r="N58" s="161"/>
      <c r="O58" s="161"/>
      <c r="P58" s="161"/>
      <c r="Q58" s="161"/>
      <c r="R58" s="161"/>
      <c r="S58" s="161"/>
      <c r="T58" s="162"/>
      <c r="U58" s="161"/>
      <c r="V58" s="151"/>
      <c r="W58" s="151"/>
      <c r="X58" s="151"/>
      <c r="Y58" s="151"/>
      <c r="Z58" s="151"/>
      <c r="AA58" s="151"/>
      <c r="AB58" s="151"/>
      <c r="AC58" s="151"/>
      <c r="AD58" s="151"/>
      <c r="AE58" s="151" t="s">
        <v>118</v>
      </c>
      <c r="AF58" s="151">
        <v>0</v>
      </c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2"/>
      <c r="B59" s="158"/>
      <c r="C59" s="195" t="s">
        <v>167</v>
      </c>
      <c r="D59" s="163"/>
      <c r="E59" s="168">
        <v>9</v>
      </c>
      <c r="F59" s="171"/>
      <c r="G59" s="171"/>
      <c r="H59" s="171"/>
      <c r="I59" s="171"/>
      <c r="J59" s="171"/>
      <c r="K59" s="171"/>
      <c r="L59" s="171"/>
      <c r="M59" s="171"/>
      <c r="N59" s="161"/>
      <c r="O59" s="161"/>
      <c r="P59" s="161"/>
      <c r="Q59" s="161"/>
      <c r="R59" s="161"/>
      <c r="S59" s="161"/>
      <c r="T59" s="162"/>
      <c r="U59" s="161"/>
      <c r="V59" s="151"/>
      <c r="W59" s="151"/>
      <c r="X59" s="151"/>
      <c r="Y59" s="151"/>
      <c r="Z59" s="151"/>
      <c r="AA59" s="151"/>
      <c r="AB59" s="151"/>
      <c r="AC59" s="151"/>
      <c r="AD59" s="151"/>
      <c r="AE59" s="151" t="s">
        <v>118</v>
      </c>
      <c r="AF59" s="151">
        <v>0</v>
      </c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x14ac:dyDescent="0.2">
      <c r="A60" s="153" t="s">
        <v>111</v>
      </c>
      <c r="B60" s="159" t="s">
        <v>52</v>
      </c>
      <c r="C60" s="196" t="s">
        <v>53</v>
      </c>
      <c r="D60" s="164"/>
      <c r="E60" s="169"/>
      <c r="F60" s="172"/>
      <c r="G60" s="172">
        <f>SUMIF(AE61:AE71,"&lt;&gt;NOR",G61:G71)</f>
        <v>0</v>
      </c>
      <c r="H60" s="172"/>
      <c r="I60" s="172">
        <f>SUM(I61:I71)</f>
        <v>0</v>
      </c>
      <c r="J60" s="172"/>
      <c r="K60" s="172">
        <f>SUM(K61:K71)</f>
        <v>0</v>
      </c>
      <c r="L60" s="172"/>
      <c r="M60" s="172">
        <f>SUM(M61:M71)</f>
        <v>0</v>
      </c>
      <c r="N60" s="165"/>
      <c r="O60" s="165">
        <f>SUM(O61:O71)</f>
        <v>7.7525599999999999</v>
      </c>
      <c r="P60" s="165"/>
      <c r="Q60" s="165">
        <f>SUM(Q61:Q71)</f>
        <v>0</v>
      </c>
      <c r="R60" s="165"/>
      <c r="S60" s="165"/>
      <c r="T60" s="166"/>
      <c r="U60" s="165">
        <f>SUM(U61:U71)</f>
        <v>663.17</v>
      </c>
      <c r="AE60" t="s">
        <v>112</v>
      </c>
    </row>
    <row r="61" spans="1:60" outlineLevel="1" x14ac:dyDescent="0.2">
      <c r="A61" s="152">
        <v>13</v>
      </c>
      <c r="B61" s="158" t="s">
        <v>168</v>
      </c>
      <c r="C61" s="194" t="s">
        <v>169</v>
      </c>
      <c r="D61" s="160" t="s">
        <v>115</v>
      </c>
      <c r="E61" s="167">
        <v>410.63</v>
      </c>
      <c r="F61" s="170"/>
      <c r="G61" s="171">
        <f>ROUND(E61*F61,2)</f>
        <v>0</v>
      </c>
      <c r="H61" s="170"/>
      <c r="I61" s="171">
        <f>ROUND(E61*H61,2)</f>
        <v>0</v>
      </c>
      <c r="J61" s="170"/>
      <c r="K61" s="171">
        <f>ROUND(E61*J61,2)</f>
        <v>0</v>
      </c>
      <c r="L61" s="171">
        <v>15</v>
      </c>
      <c r="M61" s="171">
        <f>G61*(1+L61/100)</f>
        <v>0</v>
      </c>
      <c r="N61" s="161">
        <v>1.7180000000000001E-2</v>
      </c>
      <c r="O61" s="161">
        <f>ROUND(E61*N61,5)</f>
        <v>7.0546199999999999</v>
      </c>
      <c r="P61" s="161">
        <v>0</v>
      </c>
      <c r="Q61" s="161">
        <f>ROUND(E61*P61,5)</f>
        <v>0</v>
      </c>
      <c r="R61" s="161"/>
      <c r="S61" s="161"/>
      <c r="T61" s="162">
        <v>1.44</v>
      </c>
      <c r="U61" s="161">
        <f>ROUND(E61*T61,2)</f>
        <v>591.30999999999995</v>
      </c>
      <c r="V61" s="151"/>
      <c r="W61" s="151"/>
      <c r="X61" s="151"/>
      <c r="Y61" s="151"/>
      <c r="Z61" s="151"/>
      <c r="AA61" s="151"/>
      <c r="AB61" s="151"/>
      <c r="AC61" s="151"/>
      <c r="AD61" s="151"/>
      <c r="AE61" s="151" t="s">
        <v>116</v>
      </c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2"/>
      <c r="B62" s="158"/>
      <c r="C62" s="195" t="s">
        <v>170</v>
      </c>
      <c r="D62" s="163"/>
      <c r="E62" s="168"/>
      <c r="F62" s="171"/>
      <c r="G62" s="171"/>
      <c r="H62" s="171"/>
      <c r="I62" s="171"/>
      <c r="J62" s="171"/>
      <c r="K62" s="171"/>
      <c r="L62" s="171"/>
      <c r="M62" s="171"/>
      <c r="N62" s="161"/>
      <c r="O62" s="161"/>
      <c r="P62" s="161"/>
      <c r="Q62" s="161"/>
      <c r="R62" s="161"/>
      <c r="S62" s="161"/>
      <c r="T62" s="162"/>
      <c r="U62" s="161"/>
      <c r="V62" s="151"/>
      <c r="W62" s="151"/>
      <c r="X62" s="151"/>
      <c r="Y62" s="151"/>
      <c r="Z62" s="151"/>
      <c r="AA62" s="151"/>
      <c r="AB62" s="151"/>
      <c r="AC62" s="151"/>
      <c r="AD62" s="151"/>
      <c r="AE62" s="151" t="s">
        <v>118</v>
      </c>
      <c r="AF62" s="151">
        <v>0</v>
      </c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2"/>
      <c r="B63" s="158"/>
      <c r="C63" s="195" t="s">
        <v>171</v>
      </c>
      <c r="D63" s="163"/>
      <c r="E63" s="168">
        <v>111.99</v>
      </c>
      <c r="F63" s="171"/>
      <c r="G63" s="171"/>
      <c r="H63" s="171"/>
      <c r="I63" s="171"/>
      <c r="J63" s="171"/>
      <c r="K63" s="171"/>
      <c r="L63" s="171"/>
      <c r="M63" s="171"/>
      <c r="N63" s="161"/>
      <c r="O63" s="161"/>
      <c r="P63" s="161"/>
      <c r="Q63" s="161"/>
      <c r="R63" s="161"/>
      <c r="S63" s="161"/>
      <c r="T63" s="162"/>
      <c r="U63" s="161"/>
      <c r="V63" s="151"/>
      <c r="W63" s="151"/>
      <c r="X63" s="151"/>
      <c r="Y63" s="151"/>
      <c r="Z63" s="151"/>
      <c r="AA63" s="151"/>
      <c r="AB63" s="151"/>
      <c r="AC63" s="151"/>
      <c r="AD63" s="151"/>
      <c r="AE63" s="151" t="s">
        <v>118</v>
      </c>
      <c r="AF63" s="151">
        <v>0</v>
      </c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2"/>
      <c r="B64" s="158"/>
      <c r="C64" s="195" t="s">
        <v>172</v>
      </c>
      <c r="D64" s="163"/>
      <c r="E64" s="168"/>
      <c r="F64" s="171"/>
      <c r="G64" s="171"/>
      <c r="H64" s="171"/>
      <c r="I64" s="171"/>
      <c r="J64" s="171"/>
      <c r="K64" s="171"/>
      <c r="L64" s="171"/>
      <c r="M64" s="171"/>
      <c r="N64" s="161"/>
      <c r="O64" s="161"/>
      <c r="P64" s="161"/>
      <c r="Q64" s="161"/>
      <c r="R64" s="161"/>
      <c r="S64" s="161"/>
      <c r="T64" s="162"/>
      <c r="U64" s="161"/>
      <c r="V64" s="151"/>
      <c r="W64" s="151"/>
      <c r="X64" s="151"/>
      <c r="Y64" s="151"/>
      <c r="Z64" s="151"/>
      <c r="AA64" s="151"/>
      <c r="AB64" s="151"/>
      <c r="AC64" s="151"/>
      <c r="AD64" s="151"/>
      <c r="AE64" s="151" t="s">
        <v>118</v>
      </c>
      <c r="AF64" s="151">
        <v>0</v>
      </c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2"/>
      <c r="B65" s="158"/>
      <c r="C65" s="195" t="s">
        <v>173</v>
      </c>
      <c r="D65" s="163"/>
      <c r="E65" s="168">
        <v>298.64</v>
      </c>
      <c r="F65" s="171"/>
      <c r="G65" s="171"/>
      <c r="H65" s="171"/>
      <c r="I65" s="171"/>
      <c r="J65" s="171"/>
      <c r="K65" s="171"/>
      <c r="L65" s="171"/>
      <c r="M65" s="171"/>
      <c r="N65" s="161"/>
      <c r="O65" s="161"/>
      <c r="P65" s="161"/>
      <c r="Q65" s="161"/>
      <c r="R65" s="161"/>
      <c r="S65" s="161"/>
      <c r="T65" s="162"/>
      <c r="U65" s="161"/>
      <c r="V65" s="151"/>
      <c r="W65" s="151"/>
      <c r="X65" s="151"/>
      <c r="Y65" s="151"/>
      <c r="Z65" s="151"/>
      <c r="AA65" s="151"/>
      <c r="AB65" s="151"/>
      <c r="AC65" s="151"/>
      <c r="AD65" s="151"/>
      <c r="AE65" s="151" t="s">
        <v>118</v>
      </c>
      <c r="AF65" s="151">
        <v>0</v>
      </c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2"/>
      <c r="B66" s="158"/>
      <c r="C66" s="195" t="s">
        <v>174</v>
      </c>
      <c r="D66" s="163"/>
      <c r="E66" s="168"/>
      <c r="F66" s="171"/>
      <c r="G66" s="171"/>
      <c r="H66" s="171"/>
      <c r="I66" s="171"/>
      <c r="J66" s="171"/>
      <c r="K66" s="171"/>
      <c r="L66" s="171"/>
      <c r="M66" s="171"/>
      <c r="N66" s="161"/>
      <c r="O66" s="161"/>
      <c r="P66" s="161"/>
      <c r="Q66" s="161"/>
      <c r="R66" s="161"/>
      <c r="S66" s="161"/>
      <c r="T66" s="162"/>
      <c r="U66" s="161"/>
      <c r="V66" s="151"/>
      <c r="W66" s="151"/>
      <c r="X66" s="151"/>
      <c r="Y66" s="151"/>
      <c r="Z66" s="151"/>
      <c r="AA66" s="151"/>
      <c r="AB66" s="151"/>
      <c r="AC66" s="151"/>
      <c r="AD66" s="151"/>
      <c r="AE66" s="151" t="s">
        <v>118</v>
      </c>
      <c r="AF66" s="151">
        <v>0</v>
      </c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2">
        <v>14</v>
      </c>
      <c r="B67" s="158" t="s">
        <v>175</v>
      </c>
      <c r="C67" s="194" t="s">
        <v>176</v>
      </c>
      <c r="D67" s="160" t="s">
        <v>163</v>
      </c>
      <c r="E67" s="167">
        <v>20</v>
      </c>
      <c r="F67" s="170"/>
      <c r="G67" s="171">
        <f>ROUND(E67*F67,2)</f>
        <v>0</v>
      </c>
      <c r="H67" s="170"/>
      <c r="I67" s="171">
        <f>ROUND(E67*H67,2)</f>
        <v>0</v>
      </c>
      <c r="J67" s="170"/>
      <c r="K67" s="171">
        <f>ROUND(E67*J67,2)</f>
        <v>0</v>
      </c>
      <c r="L67" s="171">
        <v>15</v>
      </c>
      <c r="M67" s="171">
        <f>G67*(1+L67/100)</f>
        <v>0</v>
      </c>
      <c r="N67" s="161">
        <v>0</v>
      </c>
      <c r="O67" s="161">
        <f>ROUND(E67*N67,5)</f>
        <v>0</v>
      </c>
      <c r="P67" s="161">
        <v>0</v>
      </c>
      <c r="Q67" s="161">
        <f>ROUND(E67*P67,5)</f>
        <v>0</v>
      </c>
      <c r="R67" s="161"/>
      <c r="S67" s="161"/>
      <c r="T67" s="162">
        <v>0.8</v>
      </c>
      <c r="U67" s="161">
        <f>ROUND(E67*T67,2)</f>
        <v>16</v>
      </c>
      <c r="V67" s="151"/>
      <c r="W67" s="151"/>
      <c r="X67" s="151"/>
      <c r="Y67" s="151"/>
      <c r="Z67" s="151"/>
      <c r="AA67" s="151"/>
      <c r="AB67" s="151"/>
      <c r="AC67" s="151"/>
      <c r="AD67" s="151"/>
      <c r="AE67" s="151" t="s">
        <v>116</v>
      </c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ht="22.5" outlineLevel="1" x14ac:dyDescent="0.2">
      <c r="A68" s="152">
        <v>15</v>
      </c>
      <c r="B68" s="158" t="s">
        <v>177</v>
      </c>
      <c r="C68" s="194" t="s">
        <v>178</v>
      </c>
      <c r="D68" s="160" t="s">
        <v>115</v>
      </c>
      <c r="E68" s="167">
        <v>53.6</v>
      </c>
      <c r="F68" s="170"/>
      <c r="G68" s="171">
        <f>ROUND(E68*F68,2)</f>
        <v>0</v>
      </c>
      <c r="H68" s="170"/>
      <c r="I68" s="171">
        <f>ROUND(E68*H68,2)</f>
        <v>0</v>
      </c>
      <c r="J68" s="170"/>
      <c r="K68" s="171">
        <f>ROUND(E68*J68,2)</f>
        <v>0</v>
      </c>
      <c r="L68" s="171">
        <v>15</v>
      </c>
      <c r="M68" s="171">
        <f>G68*(1+L68/100)</f>
        <v>0</v>
      </c>
      <c r="N68" s="161">
        <v>1.1860000000000001E-2</v>
      </c>
      <c r="O68" s="161">
        <f>ROUND(E68*N68,5)</f>
        <v>0.63570000000000004</v>
      </c>
      <c r="P68" s="161">
        <v>0</v>
      </c>
      <c r="Q68" s="161">
        <f>ROUND(E68*P68,5)</f>
        <v>0</v>
      </c>
      <c r="R68" s="161"/>
      <c r="S68" s="161"/>
      <c r="T68" s="162">
        <v>0.95</v>
      </c>
      <c r="U68" s="161">
        <f>ROUND(E68*T68,2)</f>
        <v>50.92</v>
      </c>
      <c r="V68" s="151"/>
      <c r="W68" s="151"/>
      <c r="X68" s="151"/>
      <c r="Y68" s="151"/>
      <c r="Z68" s="151"/>
      <c r="AA68" s="151"/>
      <c r="AB68" s="151"/>
      <c r="AC68" s="151"/>
      <c r="AD68" s="151"/>
      <c r="AE68" s="151" t="s">
        <v>116</v>
      </c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2"/>
      <c r="B69" s="158"/>
      <c r="C69" s="195" t="s">
        <v>179</v>
      </c>
      <c r="D69" s="163"/>
      <c r="E69" s="168">
        <v>53.6</v>
      </c>
      <c r="F69" s="171"/>
      <c r="G69" s="171"/>
      <c r="H69" s="171"/>
      <c r="I69" s="171"/>
      <c r="J69" s="171"/>
      <c r="K69" s="171"/>
      <c r="L69" s="171"/>
      <c r="M69" s="171"/>
      <c r="N69" s="161"/>
      <c r="O69" s="161"/>
      <c r="P69" s="161"/>
      <c r="Q69" s="161"/>
      <c r="R69" s="161"/>
      <c r="S69" s="161"/>
      <c r="T69" s="162"/>
      <c r="U69" s="161"/>
      <c r="V69" s="151"/>
      <c r="W69" s="151"/>
      <c r="X69" s="151"/>
      <c r="Y69" s="151"/>
      <c r="Z69" s="151"/>
      <c r="AA69" s="151"/>
      <c r="AB69" s="151"/>
      <c r="AC69" s="151"/>
      <c r="AD69" s="151"/>
      <c r="AE69" s="151" t="s">
        <v>118</v>
      </c>
      <c r="AF69" s="151">
        <v>0</v>
      </c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22.5" outlineLevel="1" x14ac:dyDescent="0.2">
      <c r="A70" s="152">
        <v>16</v>
      </c>
      <c r="B70" s="158" t="s">
        <v>180</v>
      </c>
      <c r="C70" s="194" t="s">
        <v>181</v>
      </c>
      <c r="D70" s="160" t="s">
        <v>115</v>
      </c>
      <c r="E70" s="167">
        <v>5.2</v>
      </c>
      <c r="F70" s="170"/>
      <c r="G70" s="171">
        <f>ROUND(E70*F70,2)</f>
        <v>0</v>
      </c>
      <c r="H70" s="170"/>
      <c r="I70" s="171">
        <f>ROUND(E70*H70,2)</f>
        <v>0</v>
      </c>
      <c r="J70" s="170"/>
      <c r="K70" s="171">
        <f>ROUND(E70*J70,2)</f>
        <v>0</v>
      </c>
      <c r="L70" s="171">
        <v>15</v>
      </c>
      <c r="M70" s="171">
        <f>G70*(1+L70/100)</f>
        <v>0</v>
      </c>
      <c r="N70" s="161">
        <v>1.197E-2</v>
      </c>
      <c r="O70" s="161">
        <f>ROUND(E70*N70,5)</f>
        <v>6.2239999999999997E-2</v>
      </c>
      <c r="P70" s="161">
        <v>0</v>
      </c>
      <c r="Q70" s="161">
        <f>ROUND(E70*P70,5)</f>
        <v>0</v>
      </c>
      <c r="R70" s="161"/>
      <c r="S70" s="161"/>
      <c r="T70" s="162">
        <v>0.95</v>
      </c>
      <c r="U70" s="161">
        <f>ROUND(E70*T70,2)</f>
        <v>4.9400000000000004</v>
      </c>
      <c r="V70" s="151"/>
      <c r="W70" s="151"/>
      <c r="X70" s="151"/>
      <c r="Y70" s="151"/>
      <c r="Z70" s="151"/>
      <c r="AA70" s="151"/>
      <c r="AB70" s="151"/>
      <c r="AC70" s="151"/>
      <c r="AD70" s="151"/>
      <c r="AE70" s="151" t="s">
        <v>116</v>
      </c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2"/>
      <c r="B71" s="158"/>
      <c r="C71" s="195" t="s">
        <v>182</v>
      </c>
      <c r="D71" s="163"/>
      <c r="E71" s="168">
        <v>5.2</v>
      </c>
      <c r="F71" s="171"/>
      <c r="G71" s="171"/>
      <c r="H71" s="171"/>
      <c r="I71" s="171"/>
      <c r="J71" s="171"/>
      <c r="K71" s="171"/>
      <c r="L71" s="171"/>
      <c r="M71" s="171"/>
      <c r="N71" s="161"/>
      <c r="O71" s="161"/>
      <c r="P71" s="161"/>
      <c r="Q71" s="161"/>
      <c r="R71" s="161"/>
      <c r="S71" s="161"/>
      <c r="T71" s="162"/>
      <c r="U71" s="161"/>
      <c r="V71" s="151"/>
      <c r="W71" s="151"/>
      <c r="X71" s="151"/>
      <c r="Y71" s="151"/>
      <c r="Z71" s="151"/>
      <c r="AA71" s="151"/>
      <c r="AB71" s="151"/>
      <c r="AC71" s="151"/>
      <c r="AD71" s="151"/>
      <c r="AE71" s="151" t="s">
        <v>118</v>
      </c>
      <c r="AF71" s="151">
        <v>0</v>
      </c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x14ac:dyDescent="0.2">
      <c r="A72" s="153" t="s">
        <v>111</v>
      </c>
      <c r="B72" s="159" t="s">
        <v>54</v>
      </c>
      <c r="C72" s="196" t="s">
        <v>55</v>
      </c>
      <c r="D72" s="164"/>
      <c r="E72" s="169"/>
      <c r="F72" s="172"/>
      <c r="G72" s="172">
        <f>SUMIF(AE73:AE84,"&lt;&gt;NOR",G73:G84)</f>
        <v>0</v>
      </c>
      <c r="H72" s="172"/>
      <c r="I72" s="172">
        <f>SUM(I73:I84)</f>
        <v>0</v>
      </c>
      <c r="J72" s="172"/>
      <c r="K72" s="172">
        <f>SUM(K73:K84)</f>
        <v>0</v>
      </c>
      <c r="L72" s="172"/>
      <c r="M72" s="172">
        <f>SUM(M73:M84)</f>
        <v>0</v>
      </c>
      <c r="N72" s="165"/>
      <c r="O72" s="165">
        <f>SUM(O73:O84)</f>
        <v>11.691420000000001</v>
      </c>
      <c r="P72" s="165"/>
      <c r="Q72" s="165">
        <f>SUM(Q73:Q84)</f>
        <v>0</v>
      </c>
      <c r="R72" s="165"/>
      <c r="S72" s="165"/>
      <c r="T72" s="166"/>
      <c r="U72" s="165">
        <f>SUM(U73:U84)</f>
        <v>276.13</v>
      </c>
      <c r="AE72" t="s">
        <v>112</v>
      </c>
    </row>
    <row r="73" spans="1:60" ht="22.5" outlineLevel="1" x14ac:dyDescent="0.2">
      <c r="A73" s="152">
        <v>17</v>
      </c>
      <c r="B73" s="158" t="s">
        <v>183</v>
      </c>
      <c r="C73" s="194" t="s">
        <v>184</v>
      </c>
      <c r="D73" s="160" t="s">
        <v>115</v>
      </c>
      <c r="E73" s="167">
        <v>16.5</v>
      </c>
      <c r="F73" s="170"/>
      <c r="G73" s="171">
        <f>ROUND(E73*F73,2)</f>
        <v>0</v>
      </c>
      <c r="H73" s="170"/>
      <c r="I73" s="171">
        <f>ROUND(E73*H73,2)</f>
        <v>0</v>
      </c>
      <c r="J73" s="170"/>
      <c r="K73" s="171">
        <f>ROUND(E73*J73,2)</f>
        <v>0</v>
      </c>
      <c r="L73" s="171">
        <v>15</v>
      </c>
      <c r="M73" s="171">
        <f>G73*(1+L73/100)</f>
        <v>0</v>
      </c>
      <c r="N73" s="161">
        <v>2.3599999999999999E-2</v>
      </c>
      <c r="O73" s="161">
        <f>ROUND(E73*N73,5)</f>
        <v>0.38940000000000002</v>
      </c>
      <c r="P73" s="161">
        <v>0</v>
      </c>
      <c r="Q73" s="161">
        <f>ROUND(E73*P73,5)</f>
        <v>0</v>
      </c>
      <c r="R73" s="161"/>
      <c r="S73" s="161"/>
      <c r="T73" s="162">
        <v>0.39573000000000003</v>
      </c>
      <c r="U73" s="161">
        <f>ROUND(E73*T73,2)</f>
        <v>6.53</v>
      </c>
      <c r="V73" s="151"/>
      <c r="W73" s="151"/>
      <c r="X73" s="151"/>
      <c r="Y73" s="151"/>
      <c r="Z73" s="151"/>
      <c r="AA73" s="151"/>
      <c r="AB73" s="151"/>
      <c r="AC73" s="151"/>
      <c r="AD73" s="151"/>
      <c r="AE73" s="151" t="s">
        <v>116</v>
      </c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2"/>
      <c r="B74" s="158"/>
      <c r="C74" s="195" t="s">
        <v>120</v>
      </c>
      <c r="D74" s="163"/>
      <c r="E74" s="168"/>
      <c r="F74" s="171"/>
      <c r="G74" s="171"/>
      <c r="H74" s="171"/>
      <c r="I74" s="171"/>
      <c r="J74" s="171"/>
      <c r="K74" s="171"/>
      <c r="L74" s="171"/>
      <c r="M74" s="171"/>
      <c r="N74" s="161"/>
      <c r="O74" s="161"/>
      <c r="P74" s="161"/>
      <c r="Q74" s="161"/>
      <c r="R74" s="161"/>
      <c r="S74" s="161"/>
      <c r="T74" s="162"/>
      <c r="U74" s="161"/>
      <c r="V74" s="151"/>
      <c r="W74" s="151"/>
      <c r="X74" s="151"/>
      <c r="Y74" s="151"/>
      <c r="Z74" s="151"/>
      <c r="AA74" s="151"/>
      <c r="AB74" s="151"/>
      <c r="AC74" s="151"/>
      <c r="AD74" s="151"/>
      <c r="AE74" s="151" t="s">
        <v>118</v>
      </c>
      <c r="AF74" s="151">
        <v>0</v>
      </c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2"/>
      <c r="B75" s="158"/>
      <c r="C75" s="195" t="s">
        <v>185</v>
      </c>
      <c r="D75" s="163"/>
      <c r="E75" s="168">
        <v>16.5</v>
      </c>
      <c r="F75" s="171"/>
      <c r="G75" s="171"/>
      <c r="H75" s="171"/>
      <c r="I75" s="171"/>
      <c r="J75" s="171"/>
      <c r="K75" s="171"/>
      <c r="L75" s="171"/>
      <c r="M75" s="171"/>
      <c r="N75" s="161"/>
      <c r="O75" s="161"/>
      <c r="P75" s="161"/>
      <c r="Q75" s="161"/>
      <c r="R75" s="161"/>
      <c r="S75" s="161"/>
      <c r="T75" s="162"/>
      <c r="U75" s="161"/>
      <c r="V75" s="151"/>
      <c r="W75" s="151"/>
      <c r="X75" s="151"/>
      <c r="Y75" s="151"/>
      <c r="Z75" s="151"/>
      <c r="AA75" s="151"/>
      <c r="AB75" s="151"/>
      <c r="AC75" s="151"/>
      <c r="AD75" s="151"/>
      <c r="AE75" s="151" t="s">
        <v>118</v>
      </c>
      <c r="AF75" s="151">
        <v>0</v>
      </c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2">
        <v>18</v>
      </c>
      <c r="B76" s="158" t="s">
        <v>186</v>
      </c>
      <c r="C76" s="194" t="s">
        <v>187</v>
      </c>
      <c r="D76" s="160" t="s">
        <v>115</v>
      </c>
      <c r="E76" s="167">
        <v>16.5</v>
      </c>
      <c r="F76" s="170"/>
      <c r="G76" s="171">
        <f>ROUND(E76*F76,2)</f>
        <v>0</v>
      </c>
      <c r="H76" s="170"/>
      <c r="I76" s="171">
        <f>ROUND(E76*H76,2)</f>
        <v>0</v>
      </c>
      <c r="J76" s="170"/>
      <c r="K76" s="171">
        <f>ROUND(E76*J76,2)</f>
        <v>0</v>
      </c>
      <c r="L76" s="171">
        <v>15</v>
      </c>
      <c r="M76" s="171">
        <f>G76*(1+L76/100)</f>
        <v>0</v>
      </c>
      <c r="N76" s="161">
        <v>5.0800000000000003E-3</v>
      </c>
      <c r="O76" s="161">
        <f>ROUND(E76*N76,5)</f>
        <v>8.3820000000000006E-2</v>
      </c>
      <c r="P76" s="161">
        <v>0</v>
      </c>
      <c r="Q76" s="161">
        <f>ROUND(E76*P76,5)</f>
        <v>0</v>
      </c>
      <c r="R76" s="161"/>
      <c r="S76" s="161"/>
      <c r="T76" s="162">
        <v>0.42696000000000001</v>
      </c>
      <c r="U76" s="161">
        <f>ROUND(E76*T76,2)</f>
        <v>7.04</v>
      </c>
      <c r="V76" s="151"/>
      <c r="W76" s="151"/>
      <c r="X76" s="151"/>
      <c r="Y76" s="151"/>
      <c r="Z76" s="151"/>
      <c r="AA76" s="151"/>
      <c r="AB76" s="151"/>
      <c r="AC76" s="151"/>
      <c r="AD76" s="151"/>
      <c r="AE76" s="151" t="s">
        <v>116</v>
      </c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2.5" outlineLevel="1" x14ac:dyDescent="0.2">
      <c r="A77" s="152">
        <v>19</v>
      </c>
      <c r="B77" s="158" t="s">
        <v>188</v>
      </c>
      <c r="C77" s="194" t="s">
        <v>189</v>
      </c>
      <c r="D77" s="160" t="s">
        <v>115</v>
      </c>
      <c r="E77" s="167">
        <v>430.2</v>
      </c>
      <c r="F77" s="170"/>
      <c r="G77" s="171">
        <f>ROUND(E77*F77,2)</f>
        <v>0</v>
      </c>
      <c r="H77" s="170"/>
      <c r="I77" s="171">
        <f>ROUND(E77*H77,2)</f>
        <v>0</v>
      </c>
      <c r="J77" s="170"/>
      <c r="K77" s="171">
        <f>ROUND(E77*J77,2)</f>
        <v>0</v>
      </c>
      <c r="L77" s="171">
        <v>15</v>
      </c>
      <c r="M77" s="171">
        <f>G77*(1+L77/100)</f>
        <v>0</v>
      </c>
      <c r="N77" s="161">
        <v>2.1000000000000001E-2</v>
      </c>
      <c r="O77" s="161">
        <f>ROUND(E77*N77,5)</f>
        <v>9.0342000000000002</v>
      </c>
      <c r="P77" s="161">
        <v>0</v>
      </c>
      <c r="Q77" s="161">
        <f>ROUND(E77*P77,5)</f>
        <v>0</v>
      </c>
      <c r="R77" s="161"/>
      <c r="S77" s="161"/>
      <c r="T77" s="162">
        <v>0.28999999999999998</v>
      </c>
      <c r="U77" s="161">
        <f>ROUND(E77*T77,2)</f>
        <v>124.76</v>
      </c>
      <c r="V77" s="151"/>
      <c r="W77" s="151"/>
      <c r="X77" s="151"/>
      <c r="Y77" s="151"/>
      <c r="Z77" s="151"/>
      <c r="AA77" s="151"/>
      <c r="AB77" s="151"/>
      <c r="AC77" s="151"/>
      <c r="AD77" s="151"/>
      <c r="AE77" s="151" t="s">
        <v>116</v>
      </c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2"/>
      <c r="B78" s="158"/>
      <c r="C78" s="195" t="s">
        <v>190</v>
      </c>
      <c r="D78" s="163"/>
      <c r="E78" s="168"/>
      <c r="F78" s="171"/>
      <c r="G78" s="171"/>
      <c r="H78" s="171"/>
      <c r="I78" s="171"/>
      <c r="J78" s="171"/>
      <c r="K78" s="171"/>
      <c r="L78" s="171"/>
      <c r="M78" s="171"/>
      <c r="N78" s="161"/>
      <c r="O78" s="161"/>
      <c r="P78" s="161"/>
      <c r="Q78" s="161"/>
      <c r="R78" s="161"/>
      <c r="S78" s="161"/>
      <c r="T78" s="162"/>
      <c r="U78" s="161"/>
      <c r="V78" s="151"/>
      <c r="W78" s="151"/>
      <c r="X78" s="151"/>
      <c r="Y78" s="151"/>
      <c r="Z78" s="151"/>
      <c r="AA78" s="151"/>
      <c r="AB78" s="151"/>
      <c r="AC78" s="151"/>
      <c r="AD78" s="151"/>
      <c r="AE78" s="151" t="s">
        <v>118</v>
      </c>
      <c r="AF78" s="151">
        <v>0</v>
      </c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2"/>
      <c r="B79" s="158"/>
      <c r="C79" s="195" t="s">
        <v>191</v>
      </c>
      <c r="D79" s="163"/>
      <c r="E79" s="168">
        <v>430.2</v>
      </c>
      <c r="F79" s="171"/>
      <c r="G79" s="171"/>
      <c r="H79" s="171"/>
      <c r="I79" s="171"/>
      <c r="J79" s="171"/>
      <c r="K79" s="171"/>
      <c r="L79" s="171"/>
      <c r="M79" s="171"/>
      <c r="N79" s="161"/>
      <c r="O79" s="161"/>
      <c r="P79" s="161"/>
      <c r="Q79" s="161"/>
      <c r="R79" s="161"/>
      <c r="S79" s="161"/>
      <c r="T79" s="162"/>
      <c r="U79" s="161"/>
      <c r="V79" s="151"/>
      <c r="W79" s="151"/>
      <c r="X79" s="151"/>
      <c r="Y79" s="151"/>
      <c r="Z79" s="151"/>
      <c r="AA79" s="151"/>
      <c r="AB79" s="151"/>
      <c r="AC79" s="151"/>
      <c r="AD79" s="151"/>
      <c r="AE79" s="151" t="s">
        <v>118</v>
      </c>
      <c r="AF79" s="151">
        <v>0</v>
      </c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2">
        <v>20</v>
      </c>
      <c r="B80" s="158" t="s">
        <v>192</v>
      </c>
      <c r="C80" s="194" t="s">
        <v>193</v>
      </c>
      <c r="D80" s="160" t="s">
        <v>115</v>
      </c>
      <c r="E80" s="167">
        <v>520</v>
      </c>
      <c r="F80" s="170"/>
      <c r="G80" s="171">
        <f>ROUND(E80*F80,2)</f>
        <v>0</v>
      </c>
      <c r="H80" s="170"/>
      <c r="I80" s="171">
        <f>ROUND(E80*H80,2)</f>
        <v>0</v>
      </c>
      <c r="J80" s="170"/>
      <c r="K80" s="171">
        <f>ROUND(E80*J80,2)</f>
        <v>0</v>
      </c>
      <c r="L80" s="171">
        <v>15</v>
      </c>
      <c r="M80" s="171">
        <f>G80*(1+L80/100)</f>
        <v>0</v>
      </c>
      <c r="N80" s="161">
        <v>4.1999999999999997E-3</v>
      </c>
      <c r="O80" s="161">
        <f>ROUND(E80*N80,5)</f>
        <v>2.1840000000000002</v>
      </c>
      <c r="P80" s="161">
        <v>0</v>
      </c>
      <c r="Q80" s="161">
        <f>ROUND(E80*P80,5)</f>
        <v>0</v>
      </c>
      <c r="R80" s="161"/>
      <c r="S80" s="161"/>
      <c r="T80" s="162">
        <v>0.26500000000000001</v>
      </c>
      <c r="U80" s="161">
        <f>ROUND(E80*T80,2)</f>
        <v>137.80000000000001</v>
      </c>
      <c r="V80" s="151"/>
      <c r="W80" s="151"/>
      <c r="X80" s="151"/>
      <c r="Y80" s="151"/>
      <c r="Z80" s="151"/>
      <c r="AA80" s="151"/>
      <c r="AB80" s="151"/>
      <c r="AC80" s="151"/>
      <c r="AD80" s="151"/>
      <c r="AE80" s="151" t="s">
        <v>116</v>
      </c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2"/>
      <c r="B81" s="158"/>
      <c r="C81" s="195" t="s">
        <v>194</v>
      </c>
      <c r="D81" s="163"/>
      <c r="E81" s="168"/>
      <c r="F81" s="171"/>
      <c r="G81" s="171"/>
      <c r="H81" s="171"/>
      <c r="I81" s="171"/>
      <c r="J81" s="171"/>
      <c r="K81" s="171"/>
      <c r="L81" s="171"/>
      <c r="M81" s="171"/>
      <c r="N81" s="161"/>
      <c r="O81" s="161"/>
      <c r="P81" s="161"/>
      <c r="Q81" s="161"/>
      <c r="R81" s="161"/>
      <c r="S81" s="161"/>
      <c r="T81" s="162"/>
      <c r="U81" s="161"/>
      <c r="V81" s="151"/>
      <c r="W81" s="151"/>
      <c r="X81" s="151"/>
      <c r="Y81" s="151"/>
      <c r="Z81" s="151"/>
      <c r="AA81" s="151"/>
      <c r="AB81" s="151"/>
      <c r="AC81" s="151"/>
      <c r="AD81" s="151"/>
      <c r="AE81" s="151" t="s">
        <v>118</v>
      </c>
      <c r="AF81" s="151">
        <v>0</v>
      </c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2"/>
      <c r="B82" s="158"/>
      <c r="C82" s="195" t="s">
        <v>195</v>
      </c>
      <c r="D82" s="163"/>
      <c r="E82" s="168">
        <v>575</v>
      </c>
      <c r="F82" s="171"/>
      <c r="G82" s="171"/>
      <c r="H82" s="171"/>
      <c r="I82" s="171"/>
      <c r="J82" s="171"/>
      <c r="K82" s="171"/>
      <c r="L82" s="171"/>
      <c r="M82" s="171"/>
      <c r="N82" s="161"/>
      <c r="O82" s="161"/>
      <c r="P82" s="161"/>
      <c r="Q82" s="161"/>
      <c r="R82" s="161"/>
      <c r="S82" s="161"/>
      <c r="T82" s="162"/>
      <c r="U82" s="161"/>
      <c r="V82" s="151"/>
      <c r="W82" s="151"/>
      <c r="X82" s="151"/>
      <c r="Y82" s="151"/>
      <c r="Z82" s="151"/>
      <c r="AA82" s="151"/>
      <c r="AB82" s="151"/>
      <c r="AC82" s="151"/>
      <c r="AD82" s="151"/>
      <c r="AE82" s="151" t="s">
        <v>118</v>
      </c>
      <c r="AF82" s="151">
        <v>0</v>
      </c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2"/>
      <c r="B83" s="158"/>
      <c r="C83" s="195" t="s">
        <v>196</v>
      </c>
      <c r="D83" s="163"/>
      <c r="E83" s="168"/>
      <c r="F83" s="171"/>
      <c r="G83" s="171"/>
      <c r="H83" s="171"/>
      <c r="I83" s="171"/>
      <c r="J83" s="171"/>
      <c r="K83" s="171"/>
      <c r="L83" s="171"/>
      <c r="M83" s="171"/>
      <c r="N83" s="161"/>
      <c r="O83" s="161"/>
      <c r="P83" s="161"/>
      <c r="Q83" s="161"/>
      <c r="R83" s="161"/>
      <c r="S83" s="161"/>
      <c r="T83" s="162"/>
      <c r="U83" s="161"/>
      <c r="V83" s="151"/>
      <c r="W83" s="151"/>
      <c r="X83" s="151"/>
      <c r="Y83" s="151"/>
      <c r="Z83" s="151"/>
      <c r="AA83" s="151"/>
      <c r="AB83" s="151"/>
      <c r="AC83" s="151"/>
      <c r="AD83" s="151"/>
      <c r="AE83" s="151" t="s">
        <v>118</v>
      </c>
      <c r="AF83" s="151">
        <v>0</v>
      </c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2"/>
      <c r="B84" s="158"/>
      <c r="C84" s="195" t="s">
        <v>197</v>
      </c>
      <c r="D84" s="163"/>
      <c r="E84" s="168">
        <v>-55</v>
      </c>
      <c r="F84" s="171"/>
      <c r="G84" s="171"/>
      <c r="H84" s="171"/>
      <c r="I84" s="171"/>
      <c r="J84" s="171"/>
      <c r="K84" s="171"/>
      <c r="L84" s="171"/>
      <c r="M84" s="171"/>
      <c r="N84" s="161"/>
      <c r="O84" s="161"/>
      <c r="P84" s="161"/>
      <c r="Q84" s="161"/>
      <c r="R84" s="161"/>
      <c r="S84" s="161"/>
      <c r="T84" s="162"/>
      <c r="U84" s="161"/>
      <c r="V84" s="151"/>
      <c r="W84" s="151"/>
      <c r="X84" s="151"/>
      <c r="Y84" s="151"/>
      <c r="Z84" s="151"/>
      <c r="AA84" s="151"/>
      <c r="AB84" s="151"/>
      <c r="AC84" s="151"/>
      <c r="AD84" s="151"/>
      <c r="AE84" s="151" t="s">
        <v>118</v>
      </c>
      <c r="AF84" s="151">
        <v>0</v>
      </c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x14ac:dyDescent="0.2">
      <c r="A85" s="153" t="s">
        <v>111</v>
      </c>
      <c r="B85" s="159" t="s">
        <v>56</v>
      </c>
      <c r="C85" s="196" t="s">
        <v>57</v>
      </c>
      <c r="D85" s="164"/>
      <c r="E85" s="169"/>
      <c r="F85" s="172"/>
      <c r="G85" s="172">
        <f>SUMIF(AE86:AE107,"&lt;&gt;NOR",G86:G107)</f>
        <v>0</v>
      </c>
      <c r="H85" s="172"/>
      <c r="I85" s="172">
        <f>SUM(I86:I107)</f>
        <v>0</v>
      </c>
      <c r="J85" s="172"/>
      <c r="K85" s="172">
        <f>SUM(K86:K107)</f>
        <v>0</v>
      </c>
      <c r="L85" s="172"/>
      <c r="M85" s="172">
        <f>SUM(M86:M107)</f>
        <v>0</v>
      </c>
      <c r="N85" s="165"/>
      <c r="O85" s="165">
        <f>SUM(O86:O107)</f>
        <v>3.34924</v>
      </c>
      <c r="P85" s="165"/>
      <c r="Q85" s="165">
        <f>SUM(Q86:Q107)</f>
        <v>0</v>
      </c>
      <c r="R85" s="165"/>
      <c r="S85" s="165"/>
      <c r="T85" s="166"/>
      <c r="U85" s="165">
        <f>SUM(U86:U107)</f>
        <v>124.50999999999999</v>
      </c>
      <c r="AE85" t="s">
        <v>112</v>
      </c>
    </row>
    <row r="86" spans="1:60" outlineLevel="1" x14ac:dyDescent="0.2">
      <c r="A86" s="152">
        <v>21</v>
      </c>
      <c r="B86" s="158" t="s">
        <v>198</v>
      </c>
      <c r="C86" s="194" t="s">
        <v>199</v>
      </c>
      <c r="D86" s="160" t="s">
        <v>115</v>
      </c>
      <c r="E86" s="167">
        <v>18.68</v>
      </c>
      <c r="F86" s="170"/>
      <c r="G86" s="171">
        <f>ROUND(E86*F86,2)</f>
        <v>0</v>
      </c>
      <c r="H86" s="170"/>
      <c r="I86" s="171">
        <f>ROUND(E86*H86,2)</f>
        <v>0</v>
      </c>
      <c r="J86" s="170"/>
      <c r="K86" s="171">
        <f>ROUND(E86*J86,2)</f>
        <v>0</v>
      </c>
      <c r="L86" s="171">
        <v>15</v>
      </c>
      <c r="M86" s="171">
        <f>G86*(1+L86/100)</f>
        <v>0</v>
      </c>
      <c r="N86" s="161">
        <v>4.0000000000000003E-5</v>
      </c>
      <c r="O86" s="161">
        <f>ROUND(E86*N86,5)</f>
        <v>7.5000000000000002E-4</v>
      </c>
      <c r="P86" s="161">
        <v>0</v>
      </c>
      <c r="Q86" s="161">
        <f>ROUND(E86*P86,5)</f>
        <v>0</v>
      </c>
      <c r="R86" s="161"/>
      <c r="S86" s="161"/>
      <c r="T86" s="162">
        <v>7.8E-2</v>
      </c>
      <c r="U86" s="161">
        <f>ROUND(E86*T86,2)</f>
        <v>1.46</v>
      </c>
      <c r="V86" s="151"/>
      <c r="W86" s="151"/>
      <c r="X86" s="151"/>
      <c r="Y86" s="151"/>
      <c r="Z86" s="151"/>
      <c r="AA86" s="151"/>
      <c r="AB86" s="151"/>
      <c r="AC86" s="151"/>
      <c r="AD86" s="151"/>
      <c r="AE86" s="151" t="s">
        <v>116</v>
      </c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2"/>
      <c r="B87" s="158"/>
      <c r="C87" s="195" t="s">
        <v>200</v>
      </c>
      <c r="D87" s="163"/>
      <c r="E87" s="168"/>
      <c r="F87" s="171"/>
      <c r="G87" s="171"/>
      <c r="H87" s="171"/>
      <c r="I87" s="171"/>
      <c r="J87" s="171"/>
      <c r="K87" s="171"/>
      <c r="L87" s="171"/>
      <c r="M87" s="171"/>
      <c r="N87" s="161"/>
      <c r="O87" s="161"/>
      <c r="P87" s="161"/>
      <c r="Q87" s="161"/>
      <c r="R87" s="161"/>
      <c r="S87" s="161"/>
      <c r="T87" s="162"/>
      <c r="U87" s="161"/>
      <c r="V87" s="151"/>
      <c r="W87" s="151"/>
      <c r="X87" s="151"/>
      <c r="Y87" s="151"/>
      <c r="Z87" s="151"/>
      <c r="AA87" s="151"/>
      <c r="AB87" s="151"/>
      <c r="AC87" s="151"/>
      <c r="AD87" s="151"/>
      <c r="AE87" s="151" t="s">
        <v>118</v>
      </c>
      <c r="AF87" s="151">
        <v>0</v>
      </c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2"/>
      <c r="B88" s="158"/>
      <c r="C88" s="195" t="s">
        <v>201</v>
      </c>
      <c r="D88" s="163"/>
      <c r="E88" s="168">
        <v>18.68</v>
      </c>
      <c r="F88" s="171"/>
      <c r="G88" s="171"/>
      <c r="H88" s="171"/>
      <c r="I88" s="171"/>
      <c r="J88" s="171"/>
      <c r="K88" s="171"/>
      <c r="L88" s="171"/>
      <c r="M88" s="171"/>
      <c r="N88" s="161"/>
      <c r="O88" s="161"/>
      <c r="P88" s="161"/>
      <c r="Q88" s="161"/>
      <c r="R88" s="161"/>
      <c r="S88" s="161"/>
      <c r="T88" s="162"/>
      <c r="U88" s="161"/>
      <c r="V88" s="151"/>
      <c r="W88" s="151"/>
      <c r="X88" s="151"/>
      <c r="Y88" s="151"/>
      <c r="Z88" s="151"/>
      <c r="AA88" s="151"/>
      <c r="AB88" s="151"/>
      <c r="AC88" s="151"/>
      <c r="AD88" s="151"/>
      <c r="AE88" s="151" t="s">
        <v>118</v>
      </c>
      <c r="AF88" s="151">
        <v>0</v>
      </c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ht="22.5" outlineLevel="1" x14ac:dyDescent="0.2">
      <c r="A89" s="152">
        <v>22</v>
      </c>
      <c r="B89" s="158" t="s">
        <v>202</v>
      </c>
      <c r="C89" s="194" t="s">
        <v>203</v>
      </c>
      <c r="D89" s="160" t="s">
        <v>115</v>
      </c>
      <c r="E89" s="167">
        <v>230.6686</v>
      </c>
      <c r="F89" s="170"/>
      <c r="G89" s="171">
        <f>ROUND(E89*F89,2)</f>
        <v>0</v>
      </c>
      <c r="H89" s="170"/>
      <c r="I89" s="171">
        <f>ROUND(E89*H89,2)</f>
        <v>0</v>
      </c>
      <c r="J89" s="170"/>
      <c r="K89" s="171">
        <f>ROUND(E89*J89,2)</f>
        <v>0</v>
      </c>
      <c r="L89" s="171">
        <v>15</v>
      </c>
      <c r="M89" s="171">
        <f>G89*(1+L89/100)</f>
        <v>0</v>
      </c>
      <c r="N89" s="161">
        <v>1.0500000000000001E-2</v>
      </c>
      <c r="O89" s="161">
        <f>ROUND(E89*N89,5)</f>
        <v>2.4220199999999998</v>
      </c>
      <c r="P89" s="161">
        <v>0</v>
      </c>
      <c r="Q89" s="161">
        <f>ROUND(E89*P89,5)</f>
        <v>0</v>
      </c>
      <c r="R89" s="161"/>
      <c r="S89" s="161"/>
      <c r="T89" s="162">
        <v>0.28000000000000003</v>
      </c>
      <c r="U89" s="161">
        <f>ROUND(E89*T89,2)</f>
        <v>64.59</v>
      </c>
      <c r="V89" s="151"/>
      <c r="W89" s="151"/>
      <c r="X89" s="151"/>
      <c r="Y89" s="151"/>
      <c r="Z89" s="151"/>
      <c r="AA89" s="151"/>
      <c r="AB89" s="151"/>
      <c r="AC89" s="151"/>
      <c r="AD89" s="151"/>
      <c r="AE89" s="151" t="s">
        <v>116</v>
      </c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2"/>
      <c r="B90" s="158"/>
      <c r="C90" s="195" t="s">
        <v>117</v>
      </c>
      <c r="D90" s="163"/>
      <c r="E90" s="168"/>
      <c r="F90" s="171"/>
      <c r="G90" s="171"/>
      <c r="H90" s="171"/>
      <c r="I90" s="171"/>
      <c r="J90" s="171"/>
      <c r="K90" s="171"/>
      <c r="L90" s="171"/>
      <c r="M90" s="171"/>
      <c r="N90" s="161"/>
      <c r="O90" s="161"/>
      <c r="P90" s="161"/>
      <c r="Q90" s="161"/>
      <c r="R90" s="161"/>
      <c r="S90" s="161"/>
      <c r="T90" s="162"/>
      <c r="U90" s="161"/>
      <c r="V90" s="151"/>
      <c r="W90" s="151"/>
      <c r="X90" s="151"/>
      <c r="Y90" s="151"/>
      <c r="Z90" s="151"/>
      <c r="AA90" s="151"/>
      <c r="AB90" s="151"/>
      <c r="AC90" s="151"/>
      <c r="AD90" s="151"/>
      <c r="AE90" s="151" t="s">
        <v>118</v>
      </c>
      <c r="AF90" s="151">
        <v>0</v>
      </c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52"/>
      <c r="B91" s="158"/>
      <c r="C91" s="195" t="s">
        <v>204</v>
      </c>
      <c r="D91" s="163"/>
      <c r="E91" s="168">
        <v>86.204999999999998</v>
      </c>
      <c r="F91" s="171"/>
      <c r="G91" s="171"/>
      <c r="H91" s="171"/>
      <c r="I91" s="171"/>
      <c r="J91" s="171"/>
      <c r="K91" s="171"/>
      <c r="L91" s="171"/>
      <c r="M91" s="171"/>
      <c r="N91" s="161"/>
      <c r="O91" s="161"/>
      <c r="P91" s="161"/>
      <c r="Q91" s="161"/>
      <c r="R91" s="161"/>
      <c r="S91" s="161"/>
      <c r="T91" s="162"/>
      <c r="U91" s="161"/>
      <c r="V91" s="151"/>
      <c r="W91" s="151"/>
      <c r="X91" s="151"/>
      <c r="Y91" s="151"/>
      <c r="Z91" s="151"/>
      <c r="AA91" s="151"/>
      <c r="AB91" s="151"/>
      <c r="AC91" s="151"/>
      <c r="AD91" s="151"/>
      <c r="AE91" s="151" t="s">
        <v>118</v>
      </c>
      <c r="AF91" s="151">
        <v>0</v>
      </c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52"/>
      <c r="B92" s="158"/>
      <c r="C92" s="195" t="s">
        <v>205</v>
      </c>
      <c r="D92" s="163"/>
      <c r="E92" s="168">
        <v>38.579000000000001</v>
      </c>
      <c r="F92" s="171"/>
      <c r="G92" s="171"/>
      <c r="H92" s="171"/>
      <c r="I92" s="171"/>
      <c r="J92" s="171"/>
      <c r="K92" s="171"/>
      <c r="L92" s="171"/>
      <c r="M92" s="171"/>
      <c r="N92" s="161"/>
      <c r="O92" s="161"/>
      <c r="P92" s="161"/>
      <c r="Q92" s="161"/>
      <c r="R92" s="161"/>
      <c r="S92" s="161"/>
      <c r="T92" s="162"/>
      <c r="U92" s="161"/>
      <c r="V92" s="151"/>
      <c r="W92" s="151"/>
      <c r="X92" s="151"/>
      <c r="Y92" s="151"/>
      <c r="Z92" s="151"/>
      <c r="AA92" s="151"/>
      <c r="AB92" s="151"/>
      <c r="AC92" s="151"/>
      <c r="AD92" s="151"/>
      <c r="AE92" s="151" t="s">
        <v>118</v>
      </c>
      <c r="AF92" s="151">
        <v>0</v>
      </c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2"/>
      <c r="B93" s="158"/>
      <c r="C93" s="195" t="s">
        <v>206</v>
      </c>
      <c r="D93" s="163"/>
      <c r="E93" s="168">
        <v>1.8076000000000001</v>
      </c>
      <c r="F93" s="171"/>
      <c r="G93" s="171"/>
      <c r="H93" s="171"/>
      <c r="I93" s="171"/>
      <c r="J93" s="171"/>
      <c r="K93" s="171"/>
      <c r="L93" s="171"/>
      <c r="M93" s="171"/>
      <c r="N93" s="161"/>
      <c r="O93" s="161"/>
      <c r="P93" s="161"/>
      <c r="Q93" s="161"/>
      <c r="R93" s="161"/>
      <c r="S93" s="161"/>
      <c r="T93" s="162"/>
      <c r="U93" s="161"/>
      <c r="V93" s="151"/>
      <c r="W93" s="151"/>
      <c r="X93" s="151"/>
      <c r="Y93" s="151"/>
      <c r="Z93" s="151"/>
      <c r="AA93" s="151"/>
      <c r="AB93" s="151"/>
      <c r="AC93" s="151"/>
      <c r="AD93" s="151"/>
      <c r="AE93" s="151" t="s">
        <v>118</v>
      </c>
      <c r="AF93" s="151">
        <v>0</v>
      </c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2"/>
      <c r="B94" s="158"/>
      <c r="C94" s="195" t="s">
        <v>207</v>
      </c>
      <c r="D94" s="163"/>
      <c r="E94" s="168">
        <v>18.446000000000002</v>
      </c>
      <c r="F94" s="171"/>
      <c r="G94" s="171"/>
      <c r="H94" s="171"/>
      <c r="I94" s="171"/>
      <c r="J94" s="171"/>
      <c r="K94" s="171"/>
      <c r="L94" s="171"/>
      <c r="M94" s="171"/>
      <c r="N94" s="161"/>
      <c r="O94" s="161"/>
      <c r="P94" s="161"/>
      <c r="Q94" s="161"/>
      <c r="R94" s="161"/>
      <c r="S94" s="161"/>
      <c r="T94" s="162"/>
      <c r="U94" s="161"/>
      <c r="V94" s="151"/>
      <c r="W94" s="151"/>
      <c r="X94" s="151"/>
      <c r="Y94" s="151"/>
      <c r="Z94" s="151"/>
      <c r="AA94" s="151"/>
      <c r="AB94" s="151"/>
      <c r="AC94" s="151"/>
      <c r="AD94" s="151"/>
      <c r="AE94" s="151" t="s">
        <v>118</v>
      </c>
      <c r="AF94" s="151">
        <v>0</v>
      </c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2"/>
      <c r="B95" s="158"/>
      <c r="C95" s="195" t="s">
        <v>208</v>
      </c>
      <c r="D95" s="163"/>
      <c r="E95" s="168">
        <v>7.6120000000000001</v>
      </c>
      <c r="F95" s="171"/>
      <c r="G95" s="171"/>
      <c r="H95" s="171"/>
      <c r="I95" s="171"/>
      <c r="J95" s="171"/>
      <c r="K95" s="171"/>
      <c r="L95" s="171"/>
      <c r="M95" s="171"/>
      <c r="N95" s="161"/>
      <c r="O95" s="161"/>
      <c r="P95" s="161"/>
      <c r="Q95" s="161"/>
      <c r="R95" s="161"/>
      <c r="S95" s="161"/>
      <c r="T95" s="162"/>
      <c r="U95" s="161"/>
      <c r="V95" s="151"/>
      <c r="W95" s="151"/>
      <c r="X95" s="151"/>
      <c r="Y95" s="151"/>
      <c r="Z95" s="151"/>
      <c r="AA95" s="151"/>
      <c r="AB95" s="151"/>
      <c r="AC95" s="151"/>
      <c r="AD95" s="151"/>
      <c r="AE95" s="151" t="s">
        <v>118</v>
      </c>
      <c r="AF95" s="151">
        <v>0</v>
      </c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2"/>
      <c r="B96" s="158"/>
      <c r="C96" s="195" t="s">
        <v>209</v>
      </c>
      <c r="D96" s="163"/>
      <c r="E96" s="168"/>
      <c r="F96" s="171"/>
      <c r="G96" s="171"/>
      <c r="H96" s="171"/>
      <c r="I96" s="171"/>
      <c r="J96" s="171"/>
      <c r="K96" s="171"/>
      <c r="L96" s="171"/>
      <c r="M96" s="171"/>
      <c r="N96" s="161"/>
      <c r="O96" s="161"/>
      <c r="P96" s="161"/>
      <c r="Q96" s="161"/>
      <c r="R96" s="161"/>
      <c r="S96" s="161"/>
      <c r="T96" s="162"/>
      <c r="U96" s="161"/>
      <c r="V96" s="151"/>
      <c r="W96" s="151"/>
      <c r="X96" s="151"/>
      <c r="Y96" s="151"/>
      <c r="Z96" s="151"/>
      <c r="AA96" s="151"/>
      <c r="AB96" s="151"/>
      <c r="AC96" s="151"/>
      <c r="AD96" s="151"/>
      <c r="AE96" s="151" t="s">
        <v>118</v>
      </c>
      <c r="AF96" s="151">
        <v>0</v>
      </c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2"/>
      <c r="B97" s="158"/>
      <c r="C97" s="195" t="s">
        <v>210</v>
      </c>
      <c r="D97" s="163"/>
      <c r="E97" s="168">
        <v>72.495000000000005</v>
      </c>
      <c r="F97" s="171"/>
      <c r="G97" s="171"/>
      <c r="H97" s="171"/>
      <c r="I97" s="171"/>
      <c r="J97" s="171"/>
      <c r="K97" s="171"/>
      <c r="L97" s="171"/>
      <c r="M97" s="171"/>
      <c r="N97" s="161"/>
      <c r="O97" s="161"/>
      <c r="P97" s="161"/>
      <c r="Q97" s="161"/>
      <c r="R97" s="161"/>
      <c r="S97" s="161"/>
      <c r="T97" s="162"/>
      <c r="U97" s="161"/>
      <c r="V97" s="151"/>
      <c r="W97" s="151"/>
      <c r="X97" s="151"/>
      <c r="Y97" s="151"/>
      <c r="Z97" s="151"/>
      <c r="AA97" s="151"/>
      <c r="AB97" s="151"/>
      <c r="AC97" s="151"/>
      <c r="AD97" s="151"/>
      <c r="AE97" s="151" t="s">
        <v>118</v>
      </c>
      <c r="AF97" s="151">
        <v>0</v>
      </c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2"/>
      <c r="B98" s="158"/>
      <c r="C98" s="195" t="s">
        <v>211</v>
      </c>
      <c r="D98" s="163"/>
      <c r="E98" s="168">
        <v>-3.7309999999999999</v>
      </c>
      <c r="F98" s="171"/>
      <c r="G98" s="171"/>
      <c r="H98" s="171"/>
      <c r="I98" s="171"/>
      <c r="J98" s="171"/>
      <c r="K98" s="171"/>
      <c r="L98" s="171"/>
      <c r="M98" s="171"/>
      <c r="N98" s="161"/>
      <c r="O98" s="161"/>
      <c r="P98" s="161"/>
      <c r="Q98" s="161"/>
      <c r="R98" s="161"/>
      <c r="S98" s="161"/>
      <c r="T98" s="162"/>
      <c r="U98" s="161"/>
      <c r="V98" s="151"/>
      <c r="W98" s="151"/>
      <c r="X98" s="151"/>
      <c r="Y98" s="151"/>
      <c r="Z98" s="151"/>
      <c r="AA98" s="151"/>
      <c r="AB98" s="151"/>
      <c r="AC98" s="151"/>
      <c r="AD98" s="151"/>
      <c r="AE98" s="151" t="s">
        <v>118</v>
      </c>
      <c r="AF98" s="151">
        <v>0</v>
      </c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2"/>
      <c r="B99" s="158"/>
      <c r="C99" s="195" t="s">
        <v>212</v>
      </c>
      <c r="D99" s="163"/>
      <c r="E99" s="168"/>
      <c r="F99" s="171"/>
      <c r="G99" s="171"/>
      <c r="H99" s="171"/>
      <c r="I99" s="171"/>
      <c r="J99" s="171"/>
      <c r="K99" s="171"/>
      <c r="L99" s="171"/>
      <c r="M99" s="171"/>
      <c r="N99" s="161"/>
      <c r="O99" s="161"/>
      <c r="P99" s="161"/>
      <c r="Q99" s="161"/>
      <c r="R99" s="161"/>
      <c r="S99" s="161"/>
      <c r="T99" s="162"/>
      <c r="U99" s="161"/>
      <c r="V99" s="151"/>
      <c r="W99" s="151"/>
      <c r="X99" s="151"/>
      <c r="Y99" s="151"/>
      <c r="Z99" s="151"/>
      <c r="AA99" s="151"/>
      <c r="AB99" s="151"/>
      <c r="AC99" s="151"/>
      <c r="AD99" s="151"/>
      <c r="AE99" s="151" t="s">
        <v>118</v>
      </c>
      <c r="AF99" s="151">
        <v>0</v>
      </c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ht="22.5" outlineLevel="1" x14ac:dyDescent="0.2">
      <c r="A100" s="152"/>
      <c r="B100" s="158"/>
      <c r="C100" s="195" t="s">
        <v>213</v>
      </c>
      <c r="D100" s="163"/>
      <c r="E100" s="168">
        <v>7.7249999999999996</v>
      </c>
      <c r="F100" s="171"/>
      <c r="G100" s="171"/>
      <c r="H100" s="171"/>
      <c r="I100" s="171"/>
      <c r="J100" s="171"/>
      <c r="K100" s="171"/>
      <c r="L100" s="171"/>
      <c r="M100" s="171"/>
      <c r="N100" s="161"/>
      <c r="O100" s="161"/>
      <c r="P100" s="161"/>
      <c r="Q100" s="161"/>
      <c r="R100" s="161"/>
      <c r="S100" s="161"/>
      <c r="T100" s="162"/>
      <c r="U100" s="16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 t="s">
        <v>118</v>
      </c>
      <c r="AF100" s="151">
        <v>0</v>
      </c>
      <c r="AG100" s="151"/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2"/>
      <c r="B101" s="158"/>
      <c r="C101" s="195" t="s">
        <v>214</v>
      </c>
      <c r="D101" s="163"/>
      <c r="E101" s="168">
        <v>1.53</v>
      </c>
      <c r="F101" s="171"/>
      <c r="G101" s="171"/>
      <c r="H101" s="171"/>
      <c r="I101" s="171"/>
      <c r="J101" s="171"/>
      <c r="K101" s="171"/>
      <c r="L101" s="171"/>
      <c r="M101" s="171"/>
      <c r="N101" s="161"/>
      <c r="O101" s="161"/>
      <c r="P101" s="161"/>
      <c r="Q101" s="161"/>
      <c r="R101" s="161"/>
      <c r="S101" s="161"/>
      <c r="T101" s="162"/>
      <c r="U101" s="161"/>
      <c r="V101" s="151"/>
      <c r="W101" s="151"/>
      <c r="X101" s="151"/>
      <c r="Y101" s="151"/>
      <c r="Z101" s="151"/>
      <c r="AA101" s="151"/>
      <c r="AB101" s="151"/>
      <c r="AC101" s="151"/>
      <c r="AD101" s="151"/>
      <c r="AE101" s="151" t="s">
        <v>118</v>
      </c>
      <c r="AF101" s="151">
        <v>0</v>
      </c>
      <c r="AG101" s="151"/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2">
        <v>23</v>
      </c>
      <c r="B102" s="158" t="s">
        <v>192</v>
      </c>
      <c r="C102" s="194" t="s">
        <v>193</v>
      </c>
      <c r="D102" s="160" t="s">
        <v>115</v>
      </c>
      <c r="E102" s="167">
        <v>220.58860000000001</v>
      </c>
      <c r="F102" s="170"/>
      <c r="G102" s="171">
        <f>ROUND(E102*F102,2)</f>
        <v>0</v>
      </c>
      <c r="H102" s="170"/>
      <c r="I102" s="171">
        <f>ROUND(E102*H102,2)</f>
        <v>0</v>
      </c>
      <c r="J102" s="170"/>
      <c r="K102" s="171">
        <f>ROUND(E102*J102,2)</f>
        <v>0</v>
      </c>
      <c r="L102" s="171">
        <v>15</v>
      </c>
      <c r="M102" s="171">
        <f>G102*(1+L102/100)</f>
        <v>0</v>
      </c>
      <c r="N102" s="161">
        <v>4.1999999999999997E-3</v>
      </c>
      <c r="O102" s="161">
        <f>ROUND(E102*N102,5)</f>
        <v>0.92647000000000002</v>
      </c>
      <c r="P102" s="161">
        <v>0</v>
      </c>
      <c r="Q102" s="161">
        <f>ROUND(E102*P102,5)</f>
        <v>0</v>
      </c>
      <c r="R102" s="161"/>
      <c r="S102" s="161"/>
      <c r="T102" s="162">
        <v>0.26500000000000001</v>
      </c>
      <c r="U102" s="161">
        <f>ROUND(E102*T102,2)</f>
        <v>58.46</v>
      </c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 t="s">
        <v>116</v>
      </c>
      <c r="AF102" s="151"/>
      <c r="AG102" s="151"/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2"/>
      <c r="B103" s="158"/>
      <c r="C103" s="195" t="s">
        <v>117</v>
      </c>
      <c r="D103" s="163"/>
      <c r="E103" s="168"/>
      <c r="F103" s="171"/>
      <c r="G103" s="171"/>
      <c r="H103" s="171"/>
      <c r="I103" s="171"/>
      <c r="J103" s="171"/>
      <c r="K103" s="171"/>
      <c r="L103" s="171"/>
      <c r="M103" s="171"/>
      <c r="N103" s="161"/>
      <c r="O103" s="161"/>
      <c r="P103" s="161"/>
      <c r="Q103" s="161"/>
      <c r="R103" s="161"/>
      <c r="S103" s="161"/>
      <c r="T103" s="162"/>
      <c r="U103" s="161"/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151" t="s">
        <v>118</v>
      </c>
      <c r="AF103" s="151">
        <v>0</v>
      </c>
      <c r="AG103" s="151"/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2"/>
      <c r="B104" s="158"/>
      <c r="C104" s="195" t="s">
        <v>215</v>
      </c>
      <c r="D104" s="163"/>
      <c r="E104" s="168"/>
      <c r="F104" s="171"/>
      <c r="G104" s="171"/>
      <c r="H104" s="171"/>
      <c r="I104" s="171"/>
      <c r="J104" s="171"/>
      <c r="K104" s="171"/>
      <c r="L104" s="171"/>
      <c r="M104" s="171"/>
      <c r="N104" s="161"/>
      <c r="O104" s="161"/>
      <c r="P104" s="161"/>
      <c r="Q104" s="161"/>
      <c r="R104" s="161"/>
      <c r="S104" s="161"/>
      <c r="T104" s="162"/>
      <c r="U104" s="161"/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 t="s">
        <v>118</v>
      </c>
      <c r="AF104" s="151">
        <v>0</v>
      </c>
      <c r="AG104" s="151"/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2"/>
      <c r="B105" s="158"/>
      <c r="C105" s="195" t="s">
        <v>216</v>
      </c>
      <c r="D105" s="163"/>
      <c r="E105" s="168">
        <v>-10.08</v>
      </c>
      <c r="F105" s="171"/>
      <c r="G105" s="171"/>
      <c r="H105" s="171"/>
      <c r="I105" s="171"/>
      <c r="J105" s="171"/>
      <c r="K105" s="171"/>
      <c r="L105" s="171"/>
      <c r="M105" s="171"/>
      <c r="N105" s="161"/>
      <c r="O105" s="161"/>
      <c r="P105" s="161"/>
      <c r="Q105" s="161"/>
      <c r="R105" s="161"/>
      <c r="S105" s="161"/>
      <c r="T105" s="162"/>
      <c r="U105" s="161"/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 t="s">
        <v>118</v>
      </c>
      <c r="AF105" s="151">
        <v>0</v>
      </c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2"/>
      <c r="B106" s="158"/>
      <c r="C106" s="195" t="s">
        <v>217</v>
      </c>
      <c r="D106" s="163"/>
      <c r="E106" s="168"/>
      <c r="F106" s="171"/>
      <c r="G106" s="171"/>
      <c r="H106" s="171"/>
      <c r="I106" s="171"/>
      <c r="J106" s="171"/>
      <c r="K106" s="171"/>
      <c r="L106" s="171"/>
      <c r="M106" s="171"/>
      <c r="N106" s="161"/>
      <c r="O106" s="161"/>
      <c r="P106" s="161"/>
      <c r="Q106" s="161"/>
      <c r="R106" s="161"/>
      <c r="S106" s="161"/>
      <c r="T106" s="162"/>
      <c r="U106" s="161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 t="s">
        <v>118</v>
      </c>
      <c r="AF106" s="151">
        <v>0</v>
      </c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2"/>
      <c r="B107" s="158"/>
      <c r="C107" s="195" t="s">
        <v>218</v>
      </c>
      <c r="D107" s="163"/>
      <c r="E107" s="168">
        <v>230.6686</v>
      </c>
      <c r="F107" s="171"/>
      <c r="G107" s="171"/>
      <c r="H107" s="171"/>
      <c r="I107" s="171"/>
      <c r="J107" s="171"/>
      <c r="K107" s="171"/>
      <c r="L107" s="171"/>
      <c r="M107" s="171"/>
      <c r="N107" s="161"/>
      <c r="O107" s="161"/>
      <c r="P107" s="161"/>
      <c r="Q107" s="161"/>
      <c r="R107" s="161"/>
      <c r="S107" s="161"/>
      <c r="T107" s="162"/>
      <c r="U107" s="16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 t="s">
        <v>118</v>
      </c>
      <c r="AF107" s="151">
        <v>0</v>
      </c>
      <c r="AG107" s="151"/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x14ac:dyDescent="0.2">
      <c r="A108" s="153" t="s">
        <v>111</v>
      </c>
      <c r="B108" s="159" t="s">
        <v>58</v>
      </c>
      <c r="C108" s="196" t="s">
        <v>59</v>
      </c>
      <c r="D108" s="164"/>
      <c r="E108" s="169"/>
      <c r="F108" s="172"/>
      <c r="G108" s="172">
        <f>SUMIF(AE109:AE131,"&lt;&gt;NOR",G109:G131)</f>
        <v>0</v>
      </c>
      <c r="H108" s="172"/>
      <c r="I108" s="172">
        <f>SUM(I109:I131)</f>
        <v>0</v>
      </c>
      <c r="J108" s="172"/>
      <c r="K108" s="172">
        <f>SUM(K109:K131)</f>
        <v>0</v>
      </c>
      <c r="L108" s="172"/>
      <c r="M108" s="172">
        <f>SUM(M109:M131)</f>
        <v>0</v>
      </c>
      <c r="N108" s="165"/>
      <c r="O108" s="165">
        <f>SUM(O109:O131)</f>
        <v>166.36832999999999</v>
      </c>
      <c r="P108" s="165"/>
      <c r="Q108" s="165">
        <f>SUM(Q109:Q131)</f>
        <v>0</v>
      </c>
      <c r="R108" s="165"/>
      <c r="S108" s="165"/>
      <c r="T108" s="166"/>
      <c r="U108" s="165">
        <f>SUM(U109:U131)</f>
        <v>332.47999999999996</v>
      </c>
      <c r="AE108" t="s">
        <v>112</v>
      </c>
    </row>
    <row r="109" spans="1:60" ht="22.5" outlineLevel="1" x14ac:dyDescent="0.2">
      <c r="A109" s="152">
        <v>24</v>
      </c>
      <c r="B109" s="158" t="s">
        <v>219</v>
      </c>
      <c r="C109" s="194" t="s">
        <v>220</v>
      </c>
      <c r="D109" s="160" t="s">
        <v>115</v>
      </c>
      <c r="E109" s="167">
        <v>356.6</v>
      </c>
      <c r="F109" s="170"/>
      <c r="G109" s="171">
        <f>ROUND(E109*F109,2)</f>
        <v>0</v>
      </c>
      <c r="H109" s="170"/>
      <c r="I109" s="171">
        <f>ROUND(E109*H109,2)</f>
        <v>0</v>
      </c>
      <c r="J109" s="170"/>
      <c r="K109" s="171">
        <f>ROUND(E109*J109,2)</f>
        <v>0</v>
      </c>
      <c r="L109" s="171">
        <v>15</v>
      </c>
      <c r="M109" s="171">
        <f>G109*(1+L109/100)</f>
        <v>0</v>
      </c>
      <c r="N109" s="161">
        <v>3.5699999999999998E-3</v>
      </c>
      <c r="O109" s="161">
        <f>ROUND(E109*N109,5)</f>
        <v>1.2730600000000001</v>
      </c>
      <c r="P109" s="161">
        <v>0</v>
      </c>
      <c r="Q109" s="161">
        <f>ROUND(E109*P109,5)</f>
        <v>0</v>
      </c>
      <c r="R109" s="161"/>
      <c r="S109" s="161"/>
      <c r="T109" s="162">
        <v>0.252</v>
      </c>
      <c r="U109" s="161">
        <f>ROUND(E109*T109,2)</f>
        <v>89.86</v>
      </c>
      <c r="V109" s="151"/>
      <c r="W109" s="151"/>
      <c r="X109" s="151"/>
      <c r="Y109" s="151"/>
      <c r="Z109" s="151"/>
      <c r="AA109" s="151"/>
      <c r="AB109" s="151"/>
      <c r="AC109" s="151"/>
      <c r="AD109" s="151"/>
      <c r="AE109" s="151" t="s">
        <v>116</v>
      </c>
      <c r="AF109" s="151"/>
      <c r="AG109" s="151"/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2"/>
      <c r="B110" s="158"/>
      <c r="C110" s="195" t="s">
        <v>221</v>
      </c>
      <c r="D110" s="163"/>
      <c r="E110" s="168"/>
      <c r="F110" s="171"/>
      <c r="G110" s="171"/>
      <c r="H110" s="171"/>
      <c r="I110" s="171"/>
      <c r="J110" s="171"/>
      <c r="K110" s="171"/>
      <c r="L110" s="171"/>
      <c r="M110" s="171"/>
      <c r="N110" s="161"/>
      <c r="O110" s="161"/>
      <c r="P110" s="161"/>
      <c r="Q110" s="161"/>
      <c r="R110" s="161"/>
      <c r="S110" s="161"/>
      <c r="T110" s="162"/>
      <c r="U110" s="161"/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 t="s">
        <v>118</v>
      </c>
      <c r="AF110" s="151">
        <v>0</v>
      </c>
      <c r="AG110" s="151"/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52"/>
      <c r="B111" s="158"/>
      <c r="C111" s="195" t="s">
        <v>117</v>
      </c>
      <c r="D111" s="163"/>
      <c r="E111" s="168"/>
      <c r="F111" s="171"/>
      <c r="G111" s="171"/>
      <c r="H111" s="171"/>
      <c r="I111" s="171"/>
      <c r="J111" s="171"/>
      <c r="K111" s="171"/>
      <c r="L111" s="171"/>
      <c r="M111" s="171"/>
      <c r="N111" s="161"/>
      <c r="O111" s="161"/>
      <c r="P111" s="161"/>
      <c r="Q111" s="161"/>
      <c r="R111" s="161"/>
      <c r="S111" s="161"/>
      <c r="T111" s="162"/>
      <c r="U111" s="161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 t="s">
        <v>118</v>
      </c>
      <c r="AF111" s="151">
        <v>0</v>
      </c>
      <c r="AG111" s="151"/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2"/>
      <c r="B112" s="158"/>
      <c r="C112" s="195" t="s">
        <v>222</v>
      </c>
      <c r="D112" s="163"/>
      <c r="E112" s="168">
        <v>356.6</v>
      </c>
      <c r="F112" s="171"/>
      <c r="G112" s="171"/>
      <c r="H112" s="171"/>
      <c r="I112" s="171"/>
      <c r="J112" s="171"/>
      <c r="K112" s="171"/>
      <c r="L112" s="171"/>
      <c r="M112" s="171"/>
      <c r="N112" s="161"/>
      <c r="O112" s="161"/>
      <c r="P112" s="161"/>
      <c r="Q112" s="161"/>
      <c r="R112" s="161"/>
      <c r="S112" s="161"/>
      <c r="T112" s="162"/>
      <c r="U112" s="161"/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 t="s">
        <v>118</v>
      </c>
      <c r="AF112" s="151">
        <v>0</v>
      </c>
      <c r="AG112" s="151"/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52">
        <v>25</v>
      </c>
      <c r="B113" s="158" t="s">
        <v>223</v>
      </c>
      <c r="C113" s="194" t="s">
        <v>224</v>
      </c>
      <c r="D113" s="160" t="s">
        <v>225</v>
      </c>
      <c r="E113" s="167">
        <v>63.792999999999999</v>
      </c>
      <c r="F113" s="170"/>
      <c r="G113" s="171">
        <f>ROUND(E113*F113,2)</f>
        <v>0</v>
      </c>
      <c r="H113" s="170"/>
      <c r="I113" s="171">
        <f>ROUND(E113*H113,2)</f>
        <v>0</v>
      </c>
      <c r="J113" s="170"/>
      <c r="K113" s="171">
        <f>ROUND(E113*J113,2)</f>
        <v>0</v>
      </c>
      <c r="L113" s="171">
        <v>15</v>
      </c>
      <c r="M113" s="171">
        <f>G113*(1+L113/100)</f>
        <v>0</v>
      </c>
      <c r="N113" s="161">
        <v>2.5249999999999999</v>
      </c>
      <c r="O113" s="161">
        <f>ROUND(E113*N113,5)</f>
        <v>161.07732999999999</v>
      </c>
      <c r="P113" s="161">
        <v>0</v>
      </c>
      <c r="Q113" s="161">
        <f>ROUND(E113*P113,5)</f>
        <v>0</v>
      </c>
      <c r="R113" s="161"/>
      <c r="S113" s="161"/>
      <c r="T113" s="162">
        <v>3.2130000000000001</v>
      </c>
      <c r="U113" s="161">
        <f>ROUND(E113*T113,2)</f>
        <v>204.97</v>
      </c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 t="s">
        <v>116</v>
      </c>
      <c r="AF113" s="151"/>
      <c r="AG113" s="151"/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2"/>
      <c r="B114" s="158"/>
      <c r="C114" s="195" t="s">
        <v>226</v>
      </c>
      <c r="D114" s="163"/>
      <c r="E114" s="168"/>
      <c r="F114" s="171"/>
      <c r="G114" s="171"/>
      <c r="H114" s="171"/>
      <c r="I114" s="171"/>
      <c r="J114" s="171"/>
      <c r="K114" s="171"/>
      <c r="L114" s="171"/>
      <c r="M114" s="171"/>
      <c r="N114" s="161"/>
      <c r="O114" s="161"/>
      <c r="P114" s="161"/>
      <c r="Q114" s="161"/>
      <c r="R114" s="161"/>
      <c r="S114" s="161"/>
      <c r="T114" s="162"/>
      <c r="U114" s="161"/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 t="s">
        <v>118</v>
      </c>
      <c r="AF114" s="151">
        <v>0</v>
      </c>
      <c r="AG114" s="151"/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52"/>
      <c r="B115" s="158"/>
      <c r="C115" s="195" t="s">
        <v>227</v>
      </c>
      <c r="D115" s="163"/>
      <c r="E115" s="168">
        <v>37.1</v>
      </c>
      <c r="F115" s="171"/>
      <c r="G115" s="171"/>
      <c r="H115" s="171"/>
      <c r="I115" s="171"/>
      <c r="J115" s="171"/>
      <c r="K115" s="171"/>
      <c r="L115" s="171"/>
      <c r="M115" s="171"/>
      <c r="N115" s="161"/>
      <c r="O115" s="161"/>
      <c r="P115" s="161"/>
      <c r="Q115" s="161"/>
      <c r="R115" s="161"/>
      <c r="S115" s="161"/>
      <c r="T115" s="162"/>
      <c r="U115" s="161"/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 t="s">
        <v>118</v>
      </c>
      <c r="AF115" s="151">
        <v>0</v>
      </c>
      <c r="AG115" s="151"/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2"/>
      <c r="B116" s="158"/>
      <c r="C116" s="195" t="s">
        <v>228</v>
      </c>
      <c r="D116" s="163"/>
      <c r="E116" s="168"/>
      <c r="F116" s="171"/>
      <c r="G116" s="171"/>
      <c r="H116" s="171"/>
      <c r="I116" s="171"/>
      <c r="J116" s="171"/>
      <c r="K116" s="171"/>
      <c r="L116" s="171"/>
      <c r="M116" s="171"/>
      <c r="N116" s="161"/>
      <c r="O116" s="161"/>
      <c r="P116" s="161"/>
      <c r="Q116" s="161"/>
      <c r="R116" s="161"/>
      <c r="S116" s="161"/>
      <c r="T116" s="162"/>
      <c r="U116" s="161"/>
      <c r="V116" s="151"/>
      <c r="W116" s="151"/>
      <c r="X116" s="151"/>
      <c r="Y116" s="151"/>
      <c r="Z116" s="151"/>
      <c r="AA116" s="151"/>
      <c r="AB116" s="151"/>
      <c r="AC116" s="151"/>
      <c r="AD116" s="151"/>
      <c r="AE116" s="151" t="s">
        <v>118</v>
      </c>
      <c r="AF116" s="151">
        <v>0</v>
      </c>
      <c r="AG116" s="151"/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2"/>
      <c r="B117" s="158"/>
      <c r="C117" s="195" t="s">
        <v>229</v>
      </c>
      <c r="D117" s="163"/>
      <c r="E117" s="168">
        <v>4.0199999999999996</v>
      </c>
      <c r="F117" s="171"/>
      <c r="G117" s="171"/>
      <c r="H117" s="171"/>
      <c r="I117" s="171"/>
      <c r="J117" s="171"/>
      <c r="K117" s="171"/>
      <c r="L117" s="171"/>
      <c r="M117" s="171"/>
      <c r="N117" s="161"/>
      <c r="O117" s="161"/>
      <c r="P117" s="161"/>
      <c r="Q117" s="161"/>
      <c r="R117" s="161"/>
      <c r="S117" s="161"/>
      <c r="T117" s="162"/>
      <c r="U117" s="161"/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 t="s">
        <v>118</v>
      </c>
      <c r="AF117" s="151">
        <v>0</v>
      </c>
      <c r="AG117" s="151"/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2"/>
      <c r="B118" s="158"/>
      <c r="C118" s="195" t="s">
        <v>230</v>
      </c>
      <c r="D118" s="163"/>
      <c r="E118" s="168"/>
      <c r="F118" s="171"/>
      <c r="G118" s="171"/>
      <c r="H118" s="171"/>
      <c r="I118" s="171"/>
      <c r="J118" s="171"/>
      <c r="K118" s="171"/>
      <c r="L118" s="171"/>
      <c r="M118" s="171"/>
      <c r="N118" s="161"/>
      <c r="O118" s="161"/>
      <c r="P118" s="161"/>
      <c r="Q118" s="161"/>
      <c r="R118" s="161"/>
      <c r="S118" s="161"/>
      <c r="T118" s="162"/>
      <c r="U118" s="161"/>
      <c r="V118" s="151"/>
      <c r="W118" s="151"/>
      <c r="X118" s="151"/>
      <c r="Y118" s="151"/>
      <c r="Z118" s="151"/>
      <c r="AA118" s="151"/>
      <c r="AB118" s="151"/>
      <c r="AC118" s="151"/>
      <c r="AD118" s="151"/>
      <c r="AE118" s="151" t="s">
        <v>118</v>
      </c>
      <c r="AF118" s="151">
        <v>0</v>
      </c>
      <c r="AG118" s="151"/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52"/>
      <c r="B119" s="158"/>
      <c r="C119" s="195" t="s">
        <v>231</v>
      </c>
      <c r="D119" s="163"/>
      <c r="E119" s="168">
        <v>0.33800000000000002</v>
      </c>
      <c r="F119" s="171"/>
      <c r="G119" s="171"/>
      <c r="H119" s="171"/>
      <c r="I119" s="171"/>
      <c r="J119" s="171"/>
      <c r="K119" s="171"/>
      <c r="L119" s="171"/>
      <c r="M119" s="171"/>
      <c r="N119" s="161"/>
      <c r="O119" s="161"/>
      <c r="P119" s="161"/>
      <c r="Q119" s="161"/>
      <c r="R119" s="161"/>
      <c r="S119" s="161"/>
      <c r="T119" s="162"/>
      <c r="U119" s="161"/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 t="s">
        <v>118</v>
      </c>
      <c r="AF119" s="151">
        <v>0</v>
      </c>
      <c r="AG119" s="151"/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2"/>
      <c r="B120" s="158"/>
      <c r="C120" s="195" t="s">
        <v>232</v>
      </c>
      <c r="D120" s="163"/>
      <c r="E120" s="168"/>
      <c r="F120" s="171"/>
      <c r="G120" s="171"/>
      <c r="H120" s="171"/>
      <c r="I120" s="171"/>
      <c r="J120" s="171"/>
      <c r="K120" s="171"/>
      <c r="L120" s="171"/>
      <c r="M120" s="171"/>
      <c r="N120" s="161"/>
      <c r="O120" s="161"/>
      <c r="P120" s="161"/>
      <c r="Q120" s="161"/>
      <c r="R120" s="161"/>
      <c r="S120" s="161"/>
      <c r="T120" s="162"/>
      <c r="U120" s="161"/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 t="s">
        <v>118</v>
      </c>
      <c r="AF120" s="151">
        <v>0</v>
      </c>
      <c r="AG120" s="151"/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2"/>
      <c r="B121" s="158"/>
      <c r="C121" s="195" t="s">
        <v>233</v>
      </c>
      <c r="D121" s="163"/>
      <c r="E121" s="168">
        <v>11.8575</v>
      </c>
      <c r="F121" s="171"/>
      <c r="G121" s="171"/>
      <c r="H121" s="171"/>
      <c r="I121" s="171"/>
      <c r="J121" s="171"/>
      <c r="K121" s="171"/>
      <c r="L121" s="171"/>
      <c r="M121" s="171"/>
      <c r="N121" s="161"/>
      <c r="O121" s="161"/>
      <c r="P121" s="161"/>
      <c r="Q121" s="161"/>
      <c r="R121" s="161"/>
      <c r="S121" s="161"/>
      <c r="T121" s="162"/>
      <c r="U121" s="161"/>
      <c r="V121" s="151"/>
      <c r="W121" s="151"/>
      <c r="X121" s="151"/>
      <c r="Y121" s="151"/>
      <c r="Z121" s="151"/>
      <c r="AA121" s="151"/>
      <c r="AB121" s="151"/>
      <c r="AC121" s="151"/>
      <c r="AD121" s="151"/>
      <c r="AE121" s="151" t="s">
        <v>118</v>
      </c>
      <c r="AF121" s="151">
        <v>0</v>
      </c>
      <c r="AG121" s="151"/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2"/>
      <c r="B122" s="158"/>
      <c r="C122" s="195" t="s">
        <v>234</v>
      </c>
      <c r="D122" s="163"/>
      <c r="E122" s="168"/>
      <c r="F122" s="171"/>
      <c r="G122" s="171"/>
      <c r="H122" s="171"/>
      <c r="I122" s="171"/>
      <c r="J122" s="171"/>
      <c r="K122" s="171"/>
      <c r="L122" s="171"/>
      <c r="M122" s="171"/>
      <c r="N122" s="161"/>
      <c r="O122" s="161"/>
      <c r="P122" s="161"/>
      <c r="Q122" s="161"/>
      <c r="R122" s="161"/>
      <c r="S122" s="161"/>
      <c r="T122" s="162"/>
      <c r="U122" s="161"/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 t="s">
        <v>118</v>
      </c>
      <c r="AF122" s="151">
        <v>0</v>
      </c>
      <c r="AG122" s="151"/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52"/>
      <c r="B123" s="158"/>
      <c r="C123" s="195" t="s">
        <v>235</v>
      </c>
      <c r="D123" s="163"/>
      <c r="E123" s="168">
        <v>10.477499999999999</v>
      </c>
      <c r="F123" s="171"/>
      <c r="G123" s="171"/>
      <c r="H123" s="171"/>
      <c r="I123" s="171"/>
      <c r="J123" s="171"/>
      <c r="K123" s="171"/>
      <c r="L123" s="171"/>
      <c r="M123" s="171"/>
      <c r="N123" s="161"/>
      <c r="O123" s="161"/>
      <c r="P123" s="161"/>
      <c r="Q123" s="161"/>
      <c r="R123" s="161"/>
      <c r="S123" s="161"/>
      <c r="T123" s="162"/>
      <c r="U123" s="16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 t="s">
        <v>118</v>
      </c>
      <c r="AF123" s="151">
        <v>0</v>
      </c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2">
        <v>26</v>
      </c>
      <c r="B124" s="158" t="s">
        <v>236</v>
      </c>
      <c r="C124" s="194" t="s">
        <v>237</v>
      </c>
      <c r="D124" s="160" t="s">
        <v>238</v>
      </c>
      <c r="E124" s="167">
        <v>1.9</v>
      </c>
      <c r="F124" s="170"/>
      <c r="G124" s="171">
        <f>ROUND(E124*F124,2)</f>
        <v>0</v>
      </c>
      <c r="H124" s="170"/>
      <c r="I124" s="171">
        <f>ROUND(E124*H124,2)</f>
        <v>0</v>
      </c>
      <c r="J124" s="170"/>
      <c r="K124" s="171">
        <f>ROUND(E124*J124,2)</f>
        <v>0</v>
      </c>
      <c r="L124" s="171">
        <v>15</v>
      </c>
      <c r="M124" s="171">
        <f>G124*(1+L124/100)</f>
        <v>0</v>
      </c>
      <c r="N124" s="161">
        <v>1.0662499999999999</v>
      </c>
      <c r="O124" s="161">
        <f>ROUND(E124*N124,5)</f>
        <v>2.0258799999999999</v>
      </c>
      <c r="P124" s="161">
        <v>0</v>
      </c>
      <c r="Q124" s="161">
        <f>ROUND(E124*P124,5)</f>
        <v>0</v>
      </c>
      <c r="R124" s="161"/>
      <c r="S124" s="161"/>
      <c r="T124" s="162">
        <v>15.231</v>
      </c>
      <c r="U124" s="161">
        <f>ROUND(E124*T124,2)</f>
        <v>28.94</v>
      </c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 t="s">
        <v>116</v>
      </c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52"/>
      <c r="B125" s="158"/>
      <c r="C125" s="195" t="s">
        <v>239</v>
      </c>
      <c r="D125" s="163"/>
      <c r="E125" s="168"/>
      <c r="F125" s="171"/>
      <c r="G125" s="171"/>
      <c r="H125" s="171"/>
      <c r="I125" s="171"/>
      <c r="J125" s="171"/>
      <c r="K125" s="171"/>
      <c r="L125" s="171"/>
      <c r="M125" s="171"/>
      <c r="N125" s="161"/>
      <c r="O125" s="161"/>
      <c r="P125" s="161"/>
      <c r="Q125" s="161"/>
      <c r="R125" s="161"/>
      <c r="S125" s="161"/>
      <c r="T125" s="162"/>
      <c r="U125" s="16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 t="s">
        <v>118</v>
      </c>
      <c r="AF125" s="151">
        <v>0</v>
      </c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52"/>
      <c r="B126" s="158"/>
      <c r="C126" s="195" t="s">
        <v>240</v>
      </c>
      <c r="D126" s="163"/>
      <c r="E126" s="168"/>
      <c r="F126" s="171"/>
      <c r="G126" s="171"/>
      <c r="H126" s="171"/>
      <c r="I126" s="171"/>
      <c r="J126" s="171"/>
      <c r="K126" s="171"/>
      <c r="L126" s="171"/>
      <c r="M126" s="171"/>
      <c r="N126" s="161"/>
      <c r="O126" s="161"/>
      <c r="P126" s="161"/>
      <c r="Q126" s="161"/>
      <c r="R126" s="161"/>
      <c r="S126" s="161"/>
      <c r="T126" s="162"/>
      <c r="U126" s="16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 t="s">
        <v>118</v>
      </c>
      <c r="AF126" s="151">
        <v>0</v>
      </c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52"/>
      <c r="B127" s="158"/>
      <c r="C127" s="195" t="s">
        <v>241</v>
      </c>
      <c r="D127" s="163"/>
      <c r="E127" s="168"/>
      <c r="F127" s="171"/>
      <c r="G127" s="171"/>
      <c r="H127" s="171"/>
      <c r="I127" s="171"/>
      <c r="J127" s="171"/>
      <c r="K127" s="171"/>
      <c r="L127" s="171"/>
      <c r="M127" s="171"/>
      <c r="N127" s="161"/>
      <c r="O127" s="161"/>
      <c r="P127" s="161"/>
      <c r="Q127" s="161"/>
      <c r="R127" s="161"/>
      <c r="S127" s="161"/>
      <c r="T127" s="162"/>
      <c r="U127" s="16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 t="s">
        <v>118</v>
      </c>
      <c r="AF127" s="151">
        <v>0</v>
      </c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2"/>
      <c r="B128" s="158"/>
      <c r="C128" s="195" t="s">
        <v>242</v>
      </c>
      <c r="D128" s="163"/>
      <c r="E128" s="168">
        <v>1.9</v>
      </c>
      <c r="F128" s="171"/>
      <c r="G128" s="171"/>
      <c r="H128" s="171"/>
      <c r="I128" s="171"/>
      <c r="J128" s="171"/>
      <c r="K128" s="171"/>
      <c r="L128" s="171"/>
      <c r="M128" s="171"/>
      <c r="N128" s="161"/>
      <c r="O128" s="161"/>
      <c r="P128" s="161"/>
      <c r="Q128" s="161"/>
      <c r="R128" s="161"/>
      <c r="S128" s="161"/>
      <c r="T128" s="162"/>
      <c r="U128" s="16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 t="s">
        <v>118</v>
      </c>
      <c r="AF128" s="151">
        <v>0</v>
      </c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52">
        <v>27</v>
      </c>
      <c r="B129" s="158" t="s">
        <v>243</v>
      </c>
      <c r="C129" s="194" t="s">
        <v>244</v>
      </c>
      <c r="D129" s="160" t="s">
        <v>225</v>
      </c>
      <c r="E129" s="167">
        <v>4.7430000000000003</v>
      </c>
      <c r="F129" s="170"/>
      <c r="G129" s="171">
        <f>ROUND(E129*F129,2)</f>
        <v>0</v>
      </c>
      <c r="H129" s="170"/>
      <c r="I129" s="171">
        <f>ROUND(E129*H129,2)</f>
        <v>0</v>
      </c>
      <c r="J129" s="170"/>
      <c r="K129" s="171">
        <f>ROUND(E129*J129,2)</f>
        <v>0</v>
      </c>
      <c r="L129" s="171">
        <v>15</v>
      </c>
      <c r="M129" s="171">
        <f>G129*(1+L129/100)</f>
        <v>0</v>
      </c>
      <c r="N129" s="161">
        <v>0.42</v>
      </c>
      <c r="O129" s="161">
        <f>ROUND(E129*N129,5)</f>
        <v>1.9920599999999999</v>
      </c>
      <c r="P129" s="161">
        <v>0</v>
      </c>
      <c r="Q129" s="161">
        <f>ROUND(E129*P129,5)</f>
        <v>0</v>
      </c>
      <c r="R129" s="161"/>
      <c r="S129" s="161"/>
      <c r="T129" s="162">
        <v>1.8360000000000001</v>
      </c>
      <c r="U129" s="161">
        <f>ROUND(E129*T129,2)</f>
        <v>8.7100000000000009</v>
      </c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 t="s">
        <v>116</v>
      </c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52"/>
      <c r="B130" s="158"/>
      <c r="C130" s="195" t="s">
        <v>232</v>
      </c>
      <c r="D130" s="163"/>
      <c r="E130" s="168"/>
      <c r="F130" s="171"/>
      <c r="G130" s="171"/>
      <c r="H130" s="171"/>
      <c r="I130" s="171"/>
      <c r="J130" s="171"/>
      <c r="K130" s="171"/>
      <c r="L130" s="171"/>
      <c r="M130" s="171"/>
      <c r="N130" s="161"/>
      <c r="O130" s="161"/>
      <c r="P130" s="161"/>
      <c r="Q130" s="161"/>
      <c r="R130" s="161"/>
      <c r="S130" s="161"/>
      <c r="T130" s="162"/>
      <c r="U130" s="16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 t="s">
        <v>118</v>
      </c>
      <c r="AF130" s="151">
        <v>0</v>
      </c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52"/>
      <c r="B131" s="158"/>
      <c r="C131" s="195" t="s">
        <v>245</v>
      </c>
      <c r="D131" s="163"/>
      <c r="E131" s="168">
        <v>4.7430000000000003</v>
      </c>
      <c r="F131" s="171"/>
      <c r="G131" s="171"/>
      <c r="H131" s="171"/>
      <c r="I131" s="171"/>
      <c r="J131" s="171"/>
      <c r="K131" s="171"/>
      <c r="L131" s="171"/>
      <c r="M131" s="171"/>
      <c r="N131" s="161"/>
      <c r="O131" s="161"/>
      <c r="P131" s="161"/>
      <c r="Q131" s="161"/>
      <c r="R131" s="161"/>
      <c r="S131" s="161"/>
      <c r="T131" s="162"/>
      <c r="U131" s="16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 t="s">
        <v>118</v>
      </c>
      <c r="AF131" s="151">
        <v>0</v>
      </c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x14ac:dyDescent="0.2">
      <c r="A132" s="153" t="s">
        <v>111</v>
      </c>
      <c r="B132" s="159" t="s">
        <v>60</v>
      </c>
      <c r="C132" s="196" t="s">
        <v>61</v>
      </c>
      <c r="D132" s="164"/>
      <c r="E132" s="169"/>
      <c r="F132" s="172"/>
      <c r="G132" s="172">
        <f>SUMIF(AE133:AE134,"&lt;&gt;NOR",G133:G134)</f>
        <v>0</v>
      </c>
      <c r="H132" s="172"/>
      <c r="I132" s="172">
        <f>SUM(I133:I134)</f>
        <v>0</v>
      </c>
      <c r="J132" s="172"/>
      <c r="K132" s="172">
        <f>SUM(K133:K134)</f>
        <v>0</v>
      </c>
      <c r="L132" s="172"/>
      <c r="M132" s="172">
        <f>SUM(M133:M134)</f>
        <v>0</v>
      </c>
      <c r="N132" s="165"/>
      <c r="O132" s="165">
        <f>SUM(O133:O134)</f>
        <v>0.56342999999999999</v>
      </c>
      <c r="P132" s="165"/>
      <c r="Q132" s="165">
        <f>SUM(Q133:Q134)</f>
        <v>0</v>
      </c>
      <c r="R132" s="165"/>
      <c r="S132" s="165"/>
      <c r="T132" s="166"/>
      <c r="U132" s="165">
        <f>SUM(U133:U134)</f>
        <v>76.31</v>
      </c>
      <c r="AE132" t="s">
        <v>112</v>
      </c>
    </row>
    <row r="133" spans="1:60" outlineLevel="1" x14ac:dyDescent="0.2">
      <c r="A133" s="152">
        <v>28</v>
      </c>
      <c r="B133" s="158" t="s">
        <v>246</v>
      </c>
      <c r="C133" s="194" t="s">
        <v>247</v>
      </c>
      <c r="D133" s="160" t="s">
        <v>115</v>
      </c>
      <c r="E133" s="167">
        <v>356.6</v>
      </c>
      <c r="F133" s="170"/>
      <c r="G133" s="171">
        <f>ROUND(E133*F133,2)</f>
        <v>0</v>
      </c>
      <c r="H133" s="170"/>
      <c r="I133" s="171">
        <f>ROUND(E133*H133,2)</f>
        <v>0</v>
      </c>
      <c r="J133" s="170"/>
      <c r="K133" s="171">
        <f>ROUND(E133*J133,2)</f>
        <v>0</v>
      </c>
      <c r="L133" s="171">
        <v>15</v>
      </c>
      <c r="M133" s="171">
        <f>G133*(1+L133/100)</f>
        <v>0</v>
      </c>
      <c r="N133" s="161">
        <v>1.58E-3</v>
      </c>
      <c r="O133" s="161">
        <f>ROUND(E133*N133,5)</f>
        <v>0.56342999999999999</v>
      </c>
      <c r="P133" s="161">
        <v>0</v>
      </c>
      <c r="Q133" s="161">
        <f>ROUND(E133*P133,5)</f>
        <v>0</v>
      </c>
      <c r="R133" s="161"/>
      <c r="S133" s="161"/>
      <c r="T133" s="162">
        <v>0.214</v>
      </c>
      <c r="U133" s="161">
        <f>ROUND(E133*T133,2)</f>
        <v>76.31</v>
      </c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 t="s">
        <v>116</v>
      </c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52"/>
      <c r="B134" s="158"/>
      <c r="C134" s="195" t="s">
        <v>222</v>
      </c>
      <c r="D134" s="163"/>
      <c r="E134" s="168">
        <v>356.6</v>
      </c>
      <c r="F134" s="171"/>
      <c r="G134" s="171"/>
      <c r="H134" s="171"/>
      <c r="I134" s="171"/>
      <c r="J134" s="171"/>
      <c r="K134" s="171"/>
      <c r="L134" s="171"/>
      <c r="M134" s="171"/>
      <c r="N134" s="161"/>
      <c r="O134" s="161"/>
      <c r="P134" s="161"/>
      <c r="Q134" s="161"/>
      <c r="R134" s="161"/>
      <c r="S134" s="161"/>
      <c r="T134" s="162"/>
      <c r="U134" s="16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 t="s">
        <v>118</v>
      </c>
      <c r="AF134" s="151">
        <v>0</v>
      </c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x14ac:dyDescent="0.2">
      <c r="A135" s="153" t="s">
        <v>111</v>
      </c>
      <c r="B135" s="159" t="s">
        <v>62</v>
      </c>
      <c r="C135" s="196" t="s">
        <v>63</v>
      </c>
      <c r="D135" s="164"/>
      <c r="E135" s="169"/>
      <c r="F135" s="172"/>
      <c r="G135" s="172">
        <f>SUMIF(AE136:AE138,"&lt;&gt;NOR",G136:G138)</f>
        <v>0</v>
      </c>
      <c r="H135" s="172"/>
      <c r="I135" s="172">
        <f>SUM(I136:I138)</f>
        <v>0</v>
      </c>
      <c r="J135" s="172"/>
      <c r="K135" s="172">
        <f>SUM(K136:K138)</f>
        <v>0</v>
      </c>
      <c r="L135" s="172"/>
      <c r="M135" s="172">
        <f>SUM(M136:M138)</f>
        <v>0</v>
      </c>
      <c r="N135" s="165"/>
      <c r="O135" s="165">
        <f>SUM(O136:O138)</f>
        <v>1.5730000000000001E-2</v>
      </c>
      <c r="P135" s="165"/>
      <c r="Q135" s="165">
        <f>SUM(Q136:Q138)</f>
        <v>0</v>
      </c>
      <c r="R135" s="165"/>
      <c r="S135" s="165"/>
      <c r="T135" s="166"/>
      <c r="U135" s="165">
        <f>SUM(U136:U138)</f>
        <v>121.14</v>
      </c>
      <c r="AE135" t="s">
        <v>112</v>
      </c>
    </row>
    <row r="136" spans="1:60" outlineLevel="1" x14ac:dyDescent="0.2">
      <c r="A136" s="152">
        <v>29</v>
      </c>
      <c r="B136" s="158" t="s">
        <v>248</v>
      </c>
      <c r="C136" s="194" t="s">
        <v>249</v>
      </c>
      <c r="D136" s="160" t="s">
        <v>115</v>
      </c>
      <c r="E136" s="167">
        <v>393.3</v>
      </c>
      <c r="F136" s="170"/>
      <c r="G136" s="171">
        <f>ROUND(E136*F136,2)</f>
        <v>0</v>
      </c>
      <c r="H136" s="170"/>
      <c r="I136" s="171">
        <f>ROUND(E136*H136,2)</f>
        <v>0</v>
      </c>
      <c r="J136" s="170"/>
      <c r="K136" s="171">
        <f>ROUND(E136*J136,2)</f>
        <v>0</v>
      </c>
      <c r="L136" s="171">
        <v>15</v>
      </c>
      <c r="M136" s="171">
        <f>G136*(1+L136/100)</f>
        <v>0</v>
      </c>
      <c r="N136" s="161">
        <v>4.0000000000000003E-5</v>
      </c>
      <c r="O136" s="161">
        <f>ROUND(E136*N136,5)</f>
        <v>1.5730000000000001E-2</v>
      </c>
      <c r="P136" s="161">
        <v>0</v>
      </c>
      <c r="Q136" s="161">
        <f>ROUND(E136*P136,5)</f>
        <v>0</v>
      </c>
      <c r="R136" s="161"/>
      <c r="S136" s="161"/>
      <c r="T136" s="162">
        <v>0.308</v>
      </c>
      <c r="U136" s="161">
        <f>ROUND(E136*T136,2)</f>
        <v>121.14</v>
      </c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 t="s">
        <v>116</v>
      </c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52"/>
      <c r="B137" s="158"/>
      <c r="C137" s="195" t="s">
        <v>222</v>
      </c>
      <c r="D137" s="163"/>
      <c r="E137" s="168">
        <v>356.6</v>
      </c>
      <c r="F137" s="171"/>
      <c r="G137" s="171"/>
      <c r="H137" s="171"/>
      <c r="I137" s="171"/>
      <c r="J137" s="171"/>
      <c r="K137" s="171"/>
      <c r="L137" s="171"/>
      <c r="M137" s="171"/>
      <c r="N137" s="161"/>
      <c r="O137" s="161"/>
      <c r="P137" s="161"/>
      <c r="Q137" s="161"/>
      <c r="R137" s="161"/>
      <c r="S137" s="161"/>
      <c r="T137" s="162"/>
      <c r="U137" s="16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 t="s">
        <v>118</v>
      </c>
      <c r="AF137" s="151">
        <v>0</v>
      </c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52"/>
      <c r="B138" s="158"/>
      <c r="C138" s="195" t="s">
        <v>250</v>
      </c>
      <c r="D138" s="163"/>
      <c r="E138" s="168">
        <v>36.700000000000003</v>
      </c>
      <c r="F138" s="171"/>
      <c r="G138" s="171"/>
      <c r="H138" s="171"/>
      <c r="I138" s="171"/>
      <c r="J138" s="171"/>
      <c r="K138" s="171"/>
      <c r="L138" s="171"/>
      <c r="M138" s="171"/>
      <c r="N138" s="161"/>
      <c r="O138" s="161"/>
      <c r="P138" s="161"/>
      <c r="Q138" s="161"/>
      <c r="R138" s="161"/>
      <c r="S138" s="161"/>
      <c r="T138" s="162"/>
      <c r="U138" s="16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 t="s">
        <v>118</v>
      </c>
      <c r="AF138" s="151">
        <v>0</v>
      </c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x14ac:dyDescent="0.2">
      <c r="A139" s="153" t="s">
        <v>111</v>
      </c>
      <c r="B139" s="159" t="s">
        <v>64</v>
      </c>
      <c r="C139" s="196" t="s">
        <v>65</v>
      </c>
      <c r="D139" s="164"/>
      <c r="E139" s="169"/>
      <c r="F139" s="172"/>
      <c r="G139" s="172">
        <f>SUMIF(AE140:AE155,"&lt;&gt;NOR",G140:G155)</f>
        <v>0</v>
      </c>
      <c r="H139" s="172"/>
      <c r="I139" s="172">
        <f>SUM(I140:I155)</f>
        <v>0</v>
      </c>
      <c r="J139" s="172"/>
      <c r="K139" s="172">
        <f>SUM(K140:K155)</f>
        <v>0</v>
      </c>
      <c r="L139" s="172"/>
      <c r="M139" s="172">
        <f>SUM(M140:M155)</f>
        <v>0</v>
      </c>
      <c r="N139" s="165"/>
      <c r="O139" s="165">
        <f>SUM(O140:O155)</f>
        <v>0</v>
      </c>
      <c r="P139" s="165"/>
      <c r="Q139" s="165">
        <f>SUM(Q140:Q155)</f>
        <v>35.087780000000002</v>
      </c>
      <c r="R139" s="165"/>
      <c r="S139" s="165"/>
      <c r="T139" s="166"/>
      <c r="U139" s="165">
        <f>SUM(U140:U155)</f>
        <v>536.91</v>
      </c>
      <c r="AE139" t="s">
        <v>112</v>
      </c>
    </row>
    <row r="140" spans="1:60" outlineLevel="1" x14ac:dyDescent="0.2">
      <c r="A140" s="152">
        <v>30</v>
      </c>
      <c r="B140" s="158" t="s">
        <v>251</v>
      </c>
      <c r="C140" s="194" t="s">
        <v>252</v>
      </c>
      <c r="D140" s="160" t="s">
        <v>115</v>
      </c>
      <c r="E140" s="167">
        <v>575.20950000000005</v>
      </c>
      <c r="F140" s="170"/>
      <c r="G140" s="171">
        <f>ROUND(E140*F140,2)</f>
        <v>0</v>
      </c>
      <c r="H140" s="170"/>
      <c r="I140" s="171">
        <f>ROUND(E140*H140,2)</f>
        <v>0</v>
      </c>
      <c r="J140" s="170"/>
      <c r="K140" s="171">
        <f>ROUND(E140*J140,2)</f>
        <v>0</v>
      </c>
      <c r="L140" s="171">
        <v>15</v>
      </c>
      <c r="M140" s="171">
        <f>G140*(1+L140/100)</f>
        <v>0</v>
      </c>
      <c r="N140" s="161">
        <v>0</v>
      </c>
      <c r="O140" s="161">
        <f>ROUND(E140*N140,5)</f>
        <v>0</v>
      </c>
      <c r="P140" s="161">
        <v>6.0999999999999999E-2</v>
      </c>
      <c r="Q140" s="161">
        <f>ROUND(E140*P140,5)</f>
        <v>35.087780000000002</v>
      </c>
      <c r="R140" s="161"/>
      <c r="S140" s="161"/>
      <c r="T140" s="162">
        <v>0.83987999999999996</v>
      </c>
      <c r="U140" s="161">
        <f>ROUND(E140*T140,2)</f>
        <v>483.11</v>
      </c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 t="s">
        <v>253</v>
      </c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52"/>
      <c r="B141" s="158"/>
      <c r="C141" s="195" t="s">
        <v>254</v>
      </c>
      <c r="D141" s="163"/>
      <c r="E141" s="168"/>
      <c r="F141" s="171"/>
      <c r="G141" s="171"/>
      <c r="H141" s="171"/>
      <c r="I141" s="171"/>
      <c r="J141" s="171"/>
      <c r="K141" s="171"/>
      <c r="L141" s="171"/>
      <c r="M141" s="171"/>
      <c r="N141" s="161"/>
      <c r="O141" s="161"/>
      <c r="P141" s="161"/>
      <c r="Q141" s="161"/>
      <c r="R141" s="161"/>
      <c r="S141" s="161"/>
      <c r="T141" s="162"/>
      <c r="U141" s="16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 t="s">
        <v>118</v>
      </c>
      <c r="AF141" s="151">
        <v>0</v>
      </c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52"/>
      <c r="B142" s="158"/>
      <c r="C142" s="195" t="s">
        <v>255</v>
      </c>
      <c r="D142" s="163"/>
      <c r="E142" s="168">
        <v>267.73</v>
      </c>
      <c r="F142" s="171"/>
      <c r="G142" s="171"/>
      <c r="H142" s="171"/>
      <c r="I142" s="171"/>
      <c r="J142" s="171"/>
      <c r="K142" s="171"/>
      <c r="L142" s="171"/>
      <c r="M142" s="171"/>
      <c r="N142" s="161"/>
      <c r="O142" s="161"/>
      <c r="P142" s="161"/>
      <c r="Q142" s="161"/>
      <c r="R142" s="161"/>
      <c r="S142" s="161"/>
      <c r="T142" s="162"/>
      <c r="U142" s="16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 t="s">
        <v>118</v>
      </c>
      <c r="AF142" s="151">
        <v>0</v>
      </c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52"/>
      <c r="B143" s="158"/>
      <c r="C143" s="195" t="s">
        <v>256</v>
      </c>
      <c r="D143" s="163"/>
      <c r="E143" s="168"/>
      <c r="F143" s="171"/>
      <c r="G143" s="171"/>
      <c r="H143" s="171"/>
      <c r="I143" s="171"/>
      <c r="J143" s="171"/>
      <c r="K143" s="171"/>
      <c r="L143" s="171"/>
      <c r="M143" s="171"/>
      <c r="N143" s="161"/>
      <c r="O143" s="161"/>
      <c r="P143" s="161"/>
      <c r="Q143" s="161"/>
      <c r="R143" s="161"/>
      <c r="S143" s="161"/>
      <c r="T143" s="162"/>
      <c r="U143" s="16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 t="s">
        <v>118</v>
      </c>
      <c r="AF143" s="151">
        <v>0</v>
      </c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ht="22.5" outlineLevel="1" x14ac:dyDescent="0.2">
      <c r="A144" s="152"/>
      <c r="B144" s="158"/>
      <c r="C144" s="195" t="s">
        <v>257</v>
      </c>
      <c r="D144" s="163"/>
      <c r="E144" s="168">
        <v>121.77</v>
      </c>
      <c r="F144" s="171"/>
      <c r="G144" s="171"/>
      <c r="H144" s="171"/>
      <c r="I144" s="171"/>
      <c r="J144" s="171"/>
      <c r="K144" s="171"/>
      <c r="L144" s="171"/>
      <c r="M144" s="171"/>
      <c r="N144" s="161"/>
      <c r="O144" s="161"/>
      <c r="P144" s="161"/>
      <c r="Q144" s="161"/>
      <c r="R144" s="161"/>
      <c r="S144" s="161"/>
      <c r="T144" s="162"/>
      <c r="U144" s="16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 t="s">
        <v>118</v>
      </c>
      <c r="AF144" s="151">
        <v>0</v>
      </c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52"/>
      <c r="B145" s="158"/>
      <c r="C145" s="195" t="s">
        <v>258</v>
      </c>
      <c r="D145" s="163"/>
      <c r="E145" s="168">
        <v>67.239999999999995</v>
      </c>
      <c r="F145" s="171"/>
      <c r="G145" s="171"/>
      <c r="H145" s="171"/>
      <c r="I145" s="171"/>
      <c r="J145" s="171"/>
      <c r="K145" s="171"/>
      <c r="L145" s="171"/>
      <c r="M145" s="171"/>
      <c r="N145" s="161"/>
      <c r="O145" s="161"/>
      <c r="P145" s="161"/>
      <c r="Q145" s="161"/>
      <c r="R145" s="161"/>
      <c r="S145" s="161"/>
      <c r="T145" s="162"/>
      <c r="U145" s="16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 t="s">
        <v>118</v>
      </c>
      <c r="AF145" s="151">
        <v>0</v>
      </c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52"/>
      <c r="B146" s="158"/>
      <c r="C146" s="195" t="s">
        <v>259</v>
      </c>
      <c r="D146" s="163"/>
      <c r="E146" s="168">
        <v>14.882999999999999</v>
      </c>
      <c r="F146" s="171"/>
      <c r="G146" s="171"/>
      <c r="H146" s="171"/>
      <c r="I146" s="171"/>
      <c r="J146" s="171"/>
      <c r="K146" s="171"/>
      <c r="L146" s="171"/>
      <c r="M146" s="171"/>
      <c r="N146" s="161"/>
      <c r="O146" s="161"/>
      <c r="P146" s="161"/>
      <c r="Q146" s="161"/>
      <c r="R146" s="161"/>
      <c r="S146" s="161"/>
      <c r="T146" s="162"/>
      <c r="U146" s="16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 t="s">
        <v>118</v>
      </c>
      <c r="AF146" s="151">
        <v>0</v>
      </c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52"/>
      <c r="B147" s="158"/>
      <c r="C147" s="195" t="s">
        <v>260</v>
      </c>
      <c r="D147" s="163"/>
      <c r="E147" s="168"/>
      <c r="F147" s="171"/>
      <c r="G147" s="171"/>
      <c r="H147" s="171"/>
      <c r="I147" s="171"/>
      <c r="J147" s="171"/>
      <c r="K147" s="171"/>
      <c r="L147" s="171"/>
      <c r="M147" s="171"/>
      <c r="N147" s="161"/>
      <c r="O147" s="161"/>
      <c r="P147" s="161"/>
      <c r="Q147" s="161"/>
      <c r="R147" s="161"/>
      <c r="S147" s="161"/>
      <c r="T147" s="162"/>
      <c r="U147" s="16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 t="s">
        <v>118</v>
      </c>
      <c r="AF147" s="151">
        <v>0</v>
      </c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52"/>
      <c r="B148" s="158"/>
      <c r="C148" s="195" t="s">
        <v>261</v>
      </c>
      <c r="D148" s="163"/>
      <c r="E148" s="168">
        <v>72.836500000000001</v>
      </c>
      <c r="F148" s="171"/>
      <c r="G148" s="171"/>
      <c r="H148" s="171"/>
      <c r="I148" s="171"/>
      <c r="J148" s="171"/>
      <c r="K148" s="171"/>
      <c r="L148" s="171"/>
      <c r="M148" s="171"/>
      <c r="N148" s="161"/>
      <c r="O148" s="161"/>
      <c r="P148" s="161"/>
      <c r="Q148" s="161"/>
      <c r="R148" s="161"/>
      <c r="S148" s="161"/>
      <c r="T148" s="162"/>
      <c r="U148" s="16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 t="s">
        <v>118</v>
      </c>
      <c r="AF148" s="151">
        <v>0</v>
      </c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52"/>
      <c r="B149" s="158"/>
      <c r="C149" s="195" t="s">
        <v>262</v>
      </c>
      <c r="D149" s="163"/>
      <c r="E149" s="168"/>
      <c r="F149" s="171"/>
      <c r="G149" s="171"/>
      <c r="H149" s="171"/>
      <c r="I149" s="171"/>
      <c r="J149" s="171"/>
      <c r="K149" s="171"/>
      <c r="L149" s="171"/>
      <c r="M149" s="171"/>
      <c r="N149" s="161"/>
      <c r="O149" s="161"/>
      <c r="P149" s="161"/>
      <c r="Q149" s="161"/>
      <c r="R149" s="161"/>
      <c r="S149" s="161"/>
      <c r="T149" s="162"/>
      <c r="U149" s="16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 t="s">
        <v>118</v>
      </c>
      <c r="AF149" s="151">
        <v>0</v>
      </c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">
      <c r="A150" s="152"/>
      <c r="B150" s="158"/>
      <c r="C150" s="195" t="s">
        <v>263</v>
      </c>
      <c r="D150" s="163"/>
      <c r="E150" s="168">
        <v>30.75</v>
      </c>
      <c r="F150" s="171"/>
      <c r="G150" s="171"/>
      <c r="H150" s="171"/>
      <c r="I150" s="171"/>
      <c r="J150" s="171"/>
      <c r="K150" s="171"/>
      <c r="L150" s="171"/>
      <c r="M150" s="171"/>
      <c r="N150" s="161"/>
      <c r="O150" s="161"/>
      <c r="P150" s="161"/>
      <c r="Q150" s="161"/>
      <c r="R150" s="161"/>
      <c r="S150" s="161"/>
      <c r="T150" s="162"/>
      <c r="U150" s="16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 t="s">
        <v>118</v>
      </c>
      <c r="AF150" s="151">
        <v>0</v>
      </c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52">
        <v>31</v>
      </c>
      <c r="B151" s="158" t="s">
        <v>264</v>
      </c>
      <c r="C151" s="194" t="s">
        <v>265</v>
      </c>
      <c r="D151" s="160" t="s">
        <v>238</v>
      </c>
      <c r="E151" s="167">
        <v>35</v>
      </c>
      <c r="F151" s="170"/>
      <c r="G151" s="171">
        <f>ROUND(E151*F151,2)</f>
        <v>0</v>
      </c>
      <c r="H151" s="170"/>
      <c r="I151" s="171">
        <f>ROUND(E151*H151,2)</f>
        <v>0</v>
      </c>
      <c r="J151" s="170"/>
      <c r="K151" s="171">
        <f>ROUND(E151*J151,2)</f>
        <v>0</v>
      </c>
      <c r="L151" s="171">
        <v>15</v>
      </c>
      <c r="M151" s="171">
        <f>G151*(1+L151/100)</f>
        <v>0</v>
      </c>
      <c r="N151" s="161">
        <v>0</v>
      </c>
      <c r="O151" s="161">
        <f>ROUND(E151*N151,5)</f>
        <v>0</v>
      </c>
      <c r="P151" s="161">
        <v>0</v>
      </c>
      <c r="Q151" s="161">
        <f>ROUND(E151*P151,5)</f>
        <v>0</v>
      </c>
      <c r="R151" s="161"/>
      <c r="S151" s="161"/>
      <c r="T151" s="162">
        <v>0.94199999999999995</v>
      </c>
      <c r="U151" s="161">
        <f>ROUND(E151*T151,2)</f>
        <v>32.97</v>
      </c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 t="s">
        <v>116</v>
      </c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52">
        <v>32</v>
      </c>
      <c r="B152" s="158" t="s">
        <v>266</v>
      </c>
      <c r="C152" s="194" t="s">
        <v>267</v>
      </c>
      <c r="D152" s="160" t="s">
        <v>238</v>
      </c>
      <c r="E152" s="167">
        <v>35</v>
      </c>
      <c r="F152" s="170"/>
      <c r="G152" s="171">
        <f>ROUND(E152*F152,2)</f>
        <v>0</v>
      </c>
      <c r="H152" s="170"/>
      <c r="I152" s="171">
        <f>ROUND(E152*H152,2)</f>
        <v>0</v>
      </c>
      <c r="J152" s="170"/>
      <c r="K152" s="171">
        <f>ROUND(E152*J152,2)</f>
        <v>0</v>
      </c>
      <c r="L152" s="171">
        <v>15</v>
      </c>
      <c r="M152" s="171">
        <f>G152*(1+L152/100)</f>
        <v>0</v>
      </c>
      <c r="N152" s="161">
        <v>0</v>
      </c>
      <c r="O152" s="161">
        <f>ROUND(E152*N152,5)</f>
        <v>0</v>
      </c>
      <c r="P152" s="161">
        <v>0</v>
      </c>
      <c r="Q152" s="161">
        <f>ROUND(E152*P152,5)</f>
        <v>0</v>
      </c>
      <c r="R152" s="161"/>
      <c r="S152" s="161"/>
      <c r="T152" s="162">
        <v>0.105</v>
      </c>
      <c r="U152" s="161">
        <f>ROUND(E152*T152,2)</f>
        <v>3.68</v>
      </c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 t="s">
        <v>116</v>
      </c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52">
        <v>33</v>
      </c>
      <c r="B153" s="158" t="s">
        <v>268</v>
      </c>
      <c r="C153" s="194" t="s">
        <v>269</v>
      </c>
      <c r="D153" s="160" t="s">
        <v>238</v>
      </c>
      <c r="E153" s="167">
        <v>35</v>
      </c>
      <c r="F153" s="170"/>
      <c r="G153" s="171">
        <f>ROUND(E153*F153,2)</f>
        <v>0</v>
      </c>
      <c r="H153" s="170"/>
      <c r="I153" s="171">
        <f>ROUND(E153*H153,2)</f>
        <v>0</v>
      </c>
      <c r="J153" s="170"/>
      <c r="K153" s="171">
        <f>ROUND(E153*J153,2)</f>
        <v>0</v>
      </c>
      <c r="L153" s="171">
        <v>15</v>
      </c>
      <c r="M153" s="171">
        <f>G153*(1+L153/100)</f>
        <v>0</v>
      </c>
      <c r="N153" s="161">
        <v>0</v>
      </c>
      <c r="O153" s="161">
        <f>ROUND(E153*N153,5)</f>
        <v>0</v>
      </c>
      <c r="P153" s="161">
        <v>0</v>
      </c>
      <c r="Q153" s="161">
        <f>ROUND(E153*P153,5)</f>
        <v>0</v>
      </c>
      <c r="R153" s="161"/>
      <c r="S153" s="161"/>
      <c r="T153" s="162">
        <v>0.49</v>
      </c>
      <c r="U153" s="161">
        <f>ROUND(E153*T153,2)</f>
        <v>17.149999999999999</v>
      </c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 t="s">
        <v>116</v>
      </c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152">
        <v>34</v>
      </c>
      <c r="B154" s="158" t="s">
        <v>270</v>
      </c>
      <c r="C154" s="194" t="s">
        <v>271</v>
      </c>
      <c r="D154" s="160" t="s">
        <v>238</v>
      </c>
      <c r="E154" s="167">
        <v>175</v>
      </c>
      <c r="F154" s="170"/>
      <c r="G154" s="171">
        <f>ROUND(E154*F154,2)</f>
        <v>0</v>
      </c>
      <c r="H154" s="170"/>
      <c r="I154" s="171">
        <f>ROUND(E154*H154,2)</f>
        <v>0</v>
      </c>
      <c r="J154" s="170"/>
      <c r="K154" s="171">
        <f>ROUND(E154*J154,2)</f>
        <v>0</v>
      </c>
      <c r="L154" s="171">
        <v>15</v>
      </c>
      <c r="M154" s="171">
        <f>G154*(1+L154/100)</f>
        <v>0</v>
      </c>
      <c r="N154" s="161">
        <v>0</v>
      </c>
      <c r="O154" s="161">
        <f>ROUND(E154*N154,5)</f>
        <v>0</v>
      </c>
      <c r="P154" s="161">
        <v>0</v>
      </c>
      <c r="Q154" s="161">
        <f>ROUND(E154*P154,5)</f>
        <v>0</v>
      </c>
      <c r="R154" s="161"/>
      <c r="S154" s="161"/>
      <c r="T154" s="162">
        <v>0</v>
      </c>
      <c r="U154" s="161">
        <f>ROUND(E154*T154,2)</f>
        <v>0</v>
      </c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 t="s">
        <v>116</v>
      </c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52">
        <v>35</v>
      </c>
      <c r="B155" s="158" t="s">
        <v>272</v>
      </c>
      <c r="C155" s="194" t="s">
        <v>273</v>
      </c>
      <c r="D155" s="160" t="s">
        <v>238</v>
      </c>
      <c r="E155" s="167">
        <v>35</v>
      </c>
      <c r="F155" s="170"/>
      <c r="G155" s="171">
        <f>ROUND(E155*F155,2)</f>
        <v>0</v>
      </c>
      <c r="H155" s="170"/>
      <c r="I155" s="171">
        <f>ROUND(E155*H155,2)</f>
        <v>0</v>
      </c>
      <c r="J155" s="170"/>
      <c r="K155" s="171">
        <f>ROUND(E155*J155,2)</f>
        <v>0</v>
      </c>
      <c r="L155" s="171">
        <v>15</v>
      </c>
      <c r="M155" s="171">
        <f>G155*(1+L155/100)</f>
        <v>0</v>
      </c>
      <c r="N155" s="161">
        <v>0</v>
      </c>
      <c r="O155" s="161">
        <f>ROUND(E155*N155,5)</f>
        <v>0</v>
      </c>
      <c r="P155" s="161">
        <v>0</v>
      </c>
      <c r="Q155" s="161">
        <f>ROUND(E155*P155,5)</f>
        <v>0</v>
      </c>
      <c r="R155" s="161"/>
      <c r="S155" s="161"/>
      <c r="T155" s="162">
        <v>0</v>
      </c>
      <c r="U155" s="161">
        <f>ROUND(E155*T155,2)</f>
        <v>0</v>
      </c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 t="s">
        <v>116</v>
      </c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x14ac:dyDescent="0.2">
      <c r="A156" s="153" t="s">
        <v>111</v>
      </c>
      <c r="B156" s="159" t="s">
        <v>66</v>
      </c>
      <c r="C156" s="196" t="s">
        <v>67</v>
      </c>
      <c r="D156" s="164"/>
      <c r="E156" s="169"/>
      <c r="F156" s="172"/>
      <c r="G156" s="172">
        <f>SUMIF(AE157:AE158,"&lt;&gt;NOR",G157:G158)</f>
        <v>0</v>
      </c>
      <c r="H156" s="172"/>
      <c r="I156" s="172">
        <f>SUM(I157:I158)</f>
        <v>0</v>
      </c>
      <c r="J156" s="172"/>
      <c r="K156" s="172">
        <f>SUM(K157:K158)</f>
        <v>0</v>
      </c>
      <c r="L156" s="172"/>
      <c r="M156" s="172">
        <f>SUM(M157:M158)</f>
        <v>0</v>
      </c>
      <c r="N156" s="165"/>
      <c r="O156" s="165">
        <f>SUM(O157:O158)</f>
        <v>0</v>
      </c>
      <c r="P156" s="165"/>
      <c r="Q156" s="165">
        <f>SUM(Q157:Q158)</f>
        <v>0</v>
      </c>
      <c r="R156" s="165"/>
      <c r="S156" s="165"/>
      <c r="T156" s="166"/>
      <c r="U156" s="165">
        <f>SUM(U157:U158)</f>
        <v>64.540000000000006</v>
      </c>
      <c r="AE156" t="s">
        <v>112</v>
      </c>
    </row>
    <row r="157" spans="1:60" outlineLevel="1" x14ac:dyDescent="0.2">
      <c r="A157" s="152">
        <v>36</v>
      </c>
      <c r="B157" s="158" t="s">
        <v>274</v>
      </c>
      <c r="C157" s="194" t="s">
        <v>275</v>
      </c>
      <c r="D157" s="160" t="s">
        <v>238</v>
      </c>
      <c r="E157" s="167">
        <v>203.6</v>
      </c>
      <c r="F157" s="170"/>
      <c r="G157" s="171">
        <f>ROUND(E157*F157,2)</f>
        <v>0</v>
      </c>
      <c r="H157" s="170"/>
      <c r="I157" s="171">
        <f>ROUND(E157*H157,2)</f>
        <v>0</v>
      </c>
      <c r="J157" s="170"/>
      <c r="K157" s="171">
        <f>ROUND(E157*J157,2)</f>
        <v>0</v>
      </c>
      <c r="L157" s="171">
        <v>15</v>
      </c>
      <c r="M157" s="171">
        <f>G157*(1+L157/100)</f>
        <v>0</v>
      </c>
      <c r="N157" s="161">
        <v>0</v>
      </c>
      <c r="O157" s="161">
        <f>ROUND(E157*N157,5)</f>
        <v>0</v>
      </c>
      <c r="P157" s="161">
        <v>0</v>
      </c>
      <c r="Q157" s="161">
        <f>ROUND(E157*P157,5)</f>
        <v>0</v>
      </c>
      <c r="R157" s="161"/>
      <c r="S157" s="161"/>
      <c r="T157" s="162">
        <v>0.317</v>
      </c>
      <c r="U157" s="161">
        <f>ROUND(E157*T157,2)</f>
        <v>64.540000000000006</v>
      </c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 t="s">
        <v>116</v>
      </c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152"/>
      <c r="B158" s="158"/>
      <c r="C158" s="195" t="s">
        <v>276</v>
      </c>
      <c r="D158" s="163"/>
      <c r="E158" s="168">
        <v>203.6</v>
      </c>
      <c r="F158" s="171"/>
      <c r="G158" s="171"/>
      <c r="H158" s="171"/>
      <c r="I158" s="171"/>
      <c r="J158" s="171"/>
      <c r="K158" s="171"/>
      <c r="L158" s="171"/>
      <c r="M158" s="171"/>
      <c r="N158" s="161"/>
      <c r="O158" s="161"/>
      <c r="P158" s="161"/>
      <c r="Q158" s="161"/>
      <c r="R158" s="161"/>
      <c r="S158" s="161"/>
      <c r="T158" s="162"/>
      <c r="U158" s="16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 t="s">
        <v>118</v>
      </c>
      <c r="AF158" s="151">
        <v>0</v>
      </c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x14ac:dyDescent="0.2">
      <c r="A159" s="153" t="s">
        <v>111</v>
      </c>
      <c r="B159" s="159" t="s">
        <v>68</v>
      </c>
      <c r="C159" s="196" t="s">
        <v>69</v>
      </c>
      <c r="D159" s="164"/>
      <c r="E159" s="169"/>
      <c r="F159" s="172"/>
      <c r="G159" s="172">
        <f>SUMIF(AE160:AE194,"&lt;&gt;NOR",G160:G194)</f>
        <v>0</v>
      </c>
      <c r="H159" s="172"/>
      <c r="I159" s="172">
        <f>SUM(I160:I194)</f>
        <v>0</v>
      </c>
      <c r="J159" s="172"/>
      <c r="K159" s="172">
        <f>SUM(K160:K194)</f>
        <v>0</v>
      </c>
      <c r="L159" s="172"/>
      <c r="M159" s="172">
        <f>SUM(M160:M194)</f>
        <v>0</v>
      </c>
      <c r="N159" s="165"/>
      <c r="O159" s="165">
        <f>SUM(O160:O194)</f>
        <v>0.85210999999999992</v>
      </c>
      <c r="P159" s="165"/>
      <c r="Q159" s="165">
        <f>SUM(Q160:Q194)</f>
        <v>0</v>
      </c>
      <c r="R159" s="165"/>
      <c r="S159" s="165"/>
      <c r="T159" s="166"/>
      <c r="U159" s="165">
        <f>SUM(U160:U194)</f>
        <v>60.820000000000007</v>
      </c>
      <c r="AE159" t="s">
        <v>112</v>
      </c>
    </row>
    <row r="160" spans="1:60" ht="22.5" outlineLevel="1" x14ac:dyDescent="0.2">
      <c r="A160" s="152">
        <v>37</v>
      </c>
      <c r="B160" s="158" t="s">
        <v>277</v>
      </c>
      <c r="C160" s="194" t="s">
        <v>278</v>
      </c>
      <c r="D160" s="160" t="s">
        <v>115</v>
      </c>
      <c r="E160" s="167">
        <v>370.1</v>
      </c>
      <c r="F160" s="170"/>
      <c r="G160" s="171">
        <f>ROUND(E160*F160,2)</f>
        <v>0</v>
      </c>
      <c r="H160" s="170"/>
      <c r="I160" s="171">
        <f>ROUND(E160*H160,2)</f>
        <v>0</v>
      </c>
      <c r="J160" s="170"/>
      <c r="K160" s="171">
        <f>ROUND(E160*J160,2)</f>
        <v>0</v>
      </c>
      <c r="L160" s="171">
        <v>15</v>
      </c>
      <c r="M160" s="171">
        <f>G160*(1+L160/100)</f>
        <v>0</v>
      </c>
      <c r="N160" s="161">
        <v>0</v>
      </c>
      <c r="O160" s="161">
        <f>ROUND(E160*N160,5)</f>
        <v>0</v>
      </c>
      <c r="P160" s="161">
        <v>0</v>
      </c>
      <c r="Q160" s="161">
        <f>ROUND(E160*P160,5)</f>
        <v>0</v>
      </c>
      <c r="R160" s="161"/>
      <c r="S160" s="161"/>
      <c r="T160" s="162">
        <v>0.09</v>
      </c>
      <c r="U160" s="161">
        <f>ROUND(E160*T160,2)</f>
        <v>33.31</v>
      </c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 t="s">
        <v>253</v>
      </c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152"/>
      <c r="B161" s="158"/>
      <c r="C161" s="195" t="s">
        <v>226</v>
      </c>
      <c r="D161" s="163"/>
      <c r="E161" s="168"/>
      <c r="F161" s="171"/>
      <c r="G161" s="171"/>
      <c r="H161" s="171"/>
      <c r="I161" s="171"/>
      <c r="J161" s="171"/>
      <c r="K161" s="171"/>
      <c r="L161" s="171"/>
      <c r="M161" s="171"/>
      <c r="N161" s="161"/>
      <c r="O161" s="161"/>
      <c r="P161" s="161"/>
      <c r="Q161" s="161"/>
      <c r="R161" s="161"/>
      <c r="S161" s="161"/>
      <c r="T161" s="162"/>
      <c r="U161" s="16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 t="s">
        <v>118</v>
      </c>
      <c r="AF161" s="151">
        <v>0</v>
      </c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">
      <c r="A162" s="152"/>
      <c r="B162" s="158"/>
      <c r="C162" s="195" t="s">
        <v>279</v>
      </c>
      <c r="D162" s="163"/>
      <c r="E162" s="168">
        <v>12.5</v>
      </c>
      <c r="F162" s="171"/>
      <c r="G162" s="171"/>
      <c r="H162" s="171"/>
      <c r="I162" s="171"/>
      <c r="J162" s="171"/>
      <c r="K162" s="171"/>
      <c r="L162" s="171"/>
      <c r="M162" s="171"/>
      <c r="N162" s="161"/>
      <c r="O162" s="161"/>
      <c r="P162" s="161"/>
      <c r="Q162" s="161"/>
      <c r="R162" s="161"/>
      <c r="S162" s="161"/>
      <c r="T162" s="162"/>
      <c r="U162" s="16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 t="s">
        <v>118</v>
      </c>
      <c r="AF162" s="151">
        <v>0</v>
      </c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">
      <c r="A163" s="152"/>
      <c r="B163" s="158"/>
      <c r="C163" s="195" t="s">
        <v>228</v>
      </c>
      <c r="D163" s="163"/>
      <c r="E163" s="168"/>
      <c r="F163" s="171"/>
      <c r="G163" s="171"/>
      <c r="H163" s="171"/>
      <c r="I163" s="171"/>
      <c r="J163" s="171"/>
      <c r="K163" s="171"/>
      <c r="L163" s="171"/>
      <c r="M163" s="171"/>
      <c r="N163" s="161"/>
      <c r="O163" s="161"/>
      <c r="P163" s="161"/>
      <c r="Q163" s="161"/>
      <c r="R163" s="161"/>
      <c r="S163" s="161"/>
      <c r="T163" s="162"/>
      <c r="U163" s="16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 t="s">
        <v>118</v>
      </c>
      <c r="AF163" s="151">
        <v>0</v>
      </c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">
      <c r="A164" s="152"/>
      <c r="B164" s="158"/>
      <c r="C164" s="195" t="s">
        <v>280</v>
      </c>
      <c r="D164" s="163"/>
      <c r="E164" s="168"/>
      <c r="F164" s="171"/>
      <c r="G164" s="171"/>
      <c r="H164" s="171"/>
      <c r="I164" s="171"/>
      <c r="J164" s="171"/>
      <c r="K164" s="171"/>
      <c r="L164" s="171"/>
      <c r="M164" s="171"/>
      <c r="N164" s="161"/>
      <c r="O164" s="161"/>
      <c r="P164" s="161"/>
      <c r="Q164" s="161"/>
      <c r="R164" s="161"/>
      <c r="S164" s="161"/>
      <c r="T164" s="162"/>
      <c r="U164" s="16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 t="s">
        <v>118</v>
      </c>
      <c r="AF164" s="151">
        <v>0</v>
      </c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">
      <c r="A165" s="152"/>
      <c r="B165" s="158"/>
      <c r="C165" s="195" t="s">
        <v>179</v>
      </c>
      <c r="D165" s="163"/>
      <c r="E165" s="168">
        <v>53.6</v>
      </c>
      <c r="F165" s="171"/>
      <c r="G165" s="171"/>
      <c r="H165" s="171"/>
      <c r="I165" s="171"/>
      <c r="J165" s="171"/>
      <c r="K165" s="171"/>
      <c r="L165" s="171"/>
      <c r="M165" s="171"/>
      <c r="N165" s="161"/>
      <c r="O165" s="161"/>
      <c r="P165" s="161"/>
      <c r="Q165" s="161"/>
      <c r="R165" s="161"/>
      <c r="S165" s="161"/>
      <c r="T165" s="162"/>
      <c r="U165" s="16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 t="s">
        <v>118</v>
      </c>
      <c r="AF165" s="151">
        <v>0</v>
      </c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2">
      <c r="A166" s="152"/>
      <c r="B166" s="158"/>
      <c r="C166" s="195" t="s">
        <v>230</v>
      </c>
      <c r="D166" s="163"/>
      <c r="E166" s="168"/>
      <c r="F166" s="171"/>
      <c r="G166" s="171"/>
      <c r="H166" s="171"/>
      <c r="I166" s="171"/>
      <c r="J166" s="171"/>
      <c r="K166" s="171"/>
      <c r="L166" s="171"/>
      <c r="M166" s="171"/>
      <c r="N166" s="161"/>
      <c r="O166" s="161"/>
      <c r="P166" s="161"/>
      <c r="Q166" s="161"/>
      <c r="R166" s="161"/>
      <c r="S166" s="161"/>
      <c r="T166" s="162"/>
      <c r="U166" s="16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 t="s">
        <v>118</v>
      </c>
      <c r="AF166" s="151">
        <v>0</v>
      </c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">
      <c r="A167" s="152"/>
      <c r="B167" s="158"/>
      <c r="C167" s="195" t="s">
        <v>281</v>
      </c>
      <c r="D167" s="163"/>
      <c r="E167" s="168">
        <v>6.2</v>
      </c>
      <c r="F167" s="171"/>
      <c r="G167" s="171"/>
      <c r="H167" s="171"/>
      <c r="I167" s="171"/>
      <c r="J167" s="171"/>
      <c r="K167" s="171"/>
      <c r="L167" s="171"/>
      <c r="M167" s="171"/>
      <c r="N167" s="161"/>
      <c r="O167" s="161"/>
      <c r="P167" s="161"/>
      <c r="Q167" s="161"/>
      <c r="R167" s="161"/>
      <c r="S167" s="161"/>
      <c r="T167" s="162"/>
      <c r="U167" s="16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 t="s">
        <v>118</v>
      </c>
      <c r="AF167" s="151">
        <v>0</v>
      </c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">
      <c r="A168" s="152"/>
      <c r="B168" s="158"/>
      <c r="C168" s="195" t="s">
        <v>232</v>
      </c>
      <c r="D168" s="163"/>
      <c r="E168" s="168"/>
      <c r="F168" s="171"/>
      <c r="G168" s="171"/>
      <c r="H168" s="171"/>
      <c r="I168" s="171"/>
      <c r="J168" s="171"/>
      <c r="K168" s="171"/>
      <c r="L168" s="171"/>
      <c r="M168" s="171"/>
      <c r="N168" s="161"/>
      <c r="O168" s="161"/>
      <c r="P168" s="161"/>
      <c r="Q168" s="161"/>
      <c r="R168" s="161"/>
      <c r="S168" s="161"/>
      <c r="T168" s="162"/>
      <c r="U168" s="16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 t="s">
        <v>118</v>
      </c>
      <c r="AF168" s="151">
        <v>0</v>
      </c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 x14ac:dyDescent="0.2">
      <c r="A169" s="152"/>
      <c r="B169" s="158"/>
      <c r="C169" s="195" t="s">
        <v>282</v>
      </c>
      <c r="D169" s="163"/>
      <c r="E169" s="168">
        <v>158.1</v>
      </c>
      <c r="F169" s="171"/>
      <c r="G169" s="171"/>
      <c r="H169" s="171"/>
      <c r="I169" s="171"/>
      <c r="J169" s="171"/>
      <c r="K169" s="171"/>
      <c r="L169" s="171"/>
      <c r="M169" s="171"/>
      <c r="N169" s="161"/>
      <c r="O169" s="161"/>
      <c r="P169" s="161"/>
      <c r="Q169" s="161"/>
      <c r="R169" s="161"/>
      <c r="S169" s="161"/>
      <c r="T169" s="162"/>
      <c r="U169" s="16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 t="s">
        <v>118</v>
      </c>
      <c r="AF169" s="151">
        <v>0</v>
      </c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">
      <c r="A170" s="152"/>
      <c r="B170" s="158"/>
      <c r="C170" s="195" t="s">
        <v>234</v>
      </c>
      <c r="D170" s="163"/>
      <c r="E170" s="168"/>
      <c r="F170" s="171"/>
      <c r="G170" s="171"/>
      <c r="H170" s="171"/>
      <c r="I170" s="171"/>
      <c r="J170" s="171"/>
      <c r="K170" s="171"/>
      <c r="L170" s="171"/>
      <c r="M170" s="171"/>
      <c r="N170" s="161"/>
      <c r="O170" s="161"/>
      <c r="P170" s="161"/>
      <c r="Q170" s="161"/>
      <c r="R170" s="161"/>
      <c r="S170" s="161"/>
      <c r="T170" s="162"/>
      <c r="U170" s="16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 t="s">
        <v>118</v>
      </c>
      <c r="AF170" s="151">
        <v>0</v>
      </c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">
      <c r="A171" s="152"/>
      <c r="B171" s="158"/>
      <c r="C171" s="195" t="s">
        <v>283</v>
      </c>
      <c r="D171" s="163"/>
      <c r="E171" s="168">
        <v>139.69999999999999</v>
      </c>
      <c r="F171" s="171"/>
      <c r="G171" s="171"/>
      <c r="H171" s="171"/>
      <c r="I171" s="171"/>
      <c r="J171" s="171"/>
      <c r="K171" s="171"/>
      <c r="L171" s="171"/>
      <c r="M171" s="171"/>
      <c r="N171" s="161"/>
      <c r="O171" s="161"/>
      <c r="P171" s="161"/>
      <c r="Q171" s="161"/>
      <c r="R171" s="161"/>
      <c r="S171" s="161"/>
      <c r="T171" s="162"/>
      <c r="U171" s="16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 t="s">
        <v>118</v>
      </c>
      <c r="AF171" s="151">
        <v>0</v>
      </c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">
      <c r="A172" s="152">
        <v>38</v>
      </c>
      <c r="B172" s="158" t="s">
        <v>284</v>
      </c>
      <c r="C172" s="194" t="s">
        <v>285</v>
      </c>
      <c r="D172" s="160" t="s">
        <v>225</v>
      </c>
      <c r="E172" s="167">
        <v>40.401000000000003</v>
      </c>
      <c r="F172" s="170"/>
      <c r="G172" s="171">
        <f>ROUND(E172*F172,2)</f>
        <v>0</v>
      </c>
      <c r="H172" s="170"/>
      <c r="I172" s="171">
        <f>ROUND(E172*H172,2)</f>
        <v>0</v>
      </c>
      <c r="J172" s="170"/>
      <c r="K172" s="171">
        <f>ROUND(E172*J172,2)</f>
        <v>0</v>
      </c>
      <c r="L172" s="171">
        <v>15</v>
      </c>
      <c r="M172" s="171">
        <f>G172*(1+L172/100)</f>
        <v>0</v>
      </c>
      <c r="N172" s="161">
        <v>2.1000000000000001E-2</v>
      </c>
      <c r="O172" s="161">
        <f>ROUND(E172*N172,5)</f>
        <v>0.84841999999999995</v>
      </c>
      <c r="P172" s="161">
        <v>0</v>
      </c>
      <c r="Q172" s="161">
        <f>ROUND(E172*P172,5)</f>
        <v>0</v>
      </c>
      <c r="R172" s="161"/>
      <c r="S172" s="161"/>
      <c r="T172" s="162">
        <v>0</v>
      </c>
      <c r="U172" s="161">
        <f>ROUND(E172*T172,2)</f>
        <v>0</v>
      </c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 t="s">
        <v>286</v>
      </c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">
      <c r="A173" s="152"/>
      <c r="B173" s="158"/>
      <c r="C173" s="195" t="s">
        <v>226</v>
      </c>
      <c r="D173" s="163"/>
      <c r="E173" s="168"/>
      <c r="F173" s="171"/>
      <c r="G173" s="171"/>
      <c r="H173" s="171"/>
      <c r="I173" s="171"/>
      <c r="J173" s="171"/>
      <c r="K173" s="171"/>
      <c r="L173" s="171"/>
      <c r="M173" s="171"/>
      <c r="N173" s="161"/>
      <c r="O173" s="161"/>
      <c r="P173" s="161"/>
      <c r="Q173" s="161"/>
      <c r="R173" s="161"/>
      <c r="S173" s="161"/>
      <c r="T173" s="162"/>
      <c r="U173" s="16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 t="s">
        <v>118</v>
      </c>
      <c r="AF173" s="151">
        <v>0</v>
      </c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">
      <c r="A174" s="152"/>
      <c r="B174" s="158"/>
      <c r="C174" s="195" t="s">
        <v>287</v>
      </c>
      <c r="D174" s="163"/>
      <c r="E174" s="168">
        <v>1.0625</v>
      </c>
      <c r="F174" s="171"/>
      <c r="G174" s="171"/>
      <c r="H174" s="171"/>
      <c r="I174" s="171"/>
      <c r="J174" s="171"/>
      <c r="K174" s="171"/>
      <c r="L174" s="171"/>
      <c r="M174" s="171"/>
      <c r="N174" s="161"/>
      <c r="O174" s="161"/>
      <c r="P174" s="161"/>
      <c r="Q174" s="161"/>
      <c r="R174" s="161"/>
      <c r="S174" s="161"/>
      <c r="T174" s="162"/>
      <c r="U174" s="16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 t="s">
        <v>118</v>
      </c>
      <c r="AF174" s="151">
        <v>0</v>
      </c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 x14ac:dyDescent="0.2">
      <c r="A175" s="152"/>
      <c r="B175" s="158"/>
      <c r="C175" s="195" t="s">
        <v>288</v>
      </c>
      <c r="D175" s="163"/>
      <c r="E175" s="168"/>
      <c r="F175" s="171"/>
      <c r="G175" s="171"/>
      <c r="H175" s="171"/>
      <c r="I175" s="171"/>
      <c r="J175" s="171"/>
      <c r="K175" s="171"/>
      <c r="L175" s="171"/>
      <c r="M175" s="171"/>
      <c r="N175" s="161"/>
      <c r="O175" s="161"/>
      <c r="P175" s="161"/>
      <c r="Q175" s="161"/>
      <c r="R175" s="161"/>
      <c r="S175" s="161"/>
      <c r="T175" s="162"/>
      <c r="U175" s="16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 t="s">
        <v>118</v>
      </c>
      <c r="AF175" s="151">
        <v>0</v>
      </c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 x14ac:dyDescent="0.2">
      <c r="A176" s="152"/>
      <c r="B176" s="158"/>
      <c r="C176" s="195" t="s">
        <v>289</v>
      </c>
      <c r="D176" s="163"/>
      <c r="E176" s="168">
        <v>2.1440000000000001</v>
      </c>
      <c r="F176" s="171"/>
      <c r="G176" s="171"/>
      <c r="H176" s="171"/>
      <c r="I176" s="171"/>
      <c r="J176" s="171"/>
      <c r="K176" s="171"/>
      <c r="L176" s="171"/>
      <c r="M176" s="171"/>
      <c r="N176" s="161"/>
      <c r="O176" s="161"/>
      <c r="P176" s="161"/>
      <c r="Q176" s="161"/>
      <c r="R176" s="161"/>
      <c r="S176" s="161"/>
      <c r="T176" s="162"/>
      <c r="U176" s="16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 t="s">
        <v>118</v>
      </c>
      <c r="AF176" s="151">
        <v>0</v>
      </c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 x14ac:dyDescent="0.2">
      <c r="A177" s="152"/>
      <c r="B177" s="158"/>
      <c r="C177" s="195" t="s">
        <v>230</v>
      </c>
      <c r="D177" s="163"/>
      <c r="E177" s="168"/>
      <c r="F177" s="171"/>
      <c r="G177" s="171"/>
      <c r="H177" s="171"/>
      <c r="I177" s="171"/>
      <c r="J177" s="171"/>
      <c r="K177" s="171"/>
      <c r="L177" s="171"/>
      <c r="M177" s="171"/>
      <c r="N177" s="161"/>
      <c r="O177" s="161"/>
      <c r="P177" s="161"/>
      <c r="Q177" s="161"/>
      <c r="R177" s="161"/>
      <c r="S177" s="161"/>
      <c r="T177" s="162"/>
      <c r="U177" s="16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 t="s">
        <v>118</v>
      </c>
      <c r="AF177" s="151">
        <v>0</v>
      </c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 x14ac:dyDescent="0.2">
      <c r="A178" s="152"/>
      <c r="B178" s="158"/>
      <c r="C178" s="195" t="s">
        <v>290</v>
      </c>
      <c r="D178" s="163"/>
      <c r="E178" s="168">
        <v>0.20799999999999999</v>
      </c>
      <c r="F178" s="171"/>
      <c r="G178" s="171"/>
      <c r="H178" s="171"/>
      <c r="I178" s="171"/>
      <c r="J178" s="171"/>
      <c r="K178" s="171"/>
      <c r="L178" s="171"/>
      <c r="M178" s="171"/>
      <c r="N178" s="161"/>
      <c r="O178" s="161"/>
      <c r="P178" s="161"/>
      <c r="Q178" s="161"/>
      <c r="R178" s="161"/>
      <c r="S178" s="161"/>
      <c r="T178" s="162"/>
      <c r="U178" s="16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 t="s">
        <v>118</v>
      </c>
      <c r="AF178" s="151">
        <v>0</v>
      </c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 x14ac:dyDescent="0.2">
      <c r="A179" s="152"/>
      <c r="B179" s="158"/>
      <c r="C179" s="195" t="s">
        <v>232</v>
      </c>
      <c r="D179" s="163"/>
      <c r="E179" s="168"/>
      <c r="F179" s="171"/>
      <c r="G179" s="171"/>
      <c r="H179" s="171"/>
      <c r="I179" s="171"/>
      <c r="J179" s="171"/>
      <c r="K179" s="171"/>
      <c r="L179" s="171"/>
      <c r="M179" s="171"/>
      <c r="N179" s="161"/>
      <c r="O179" s="161"/>
      <c r="P179" s="161"/>
      <c r="Q179" s="161"/>
      <c r="R179" s="161"/>
      <c r="S179" s="161"/>
      <c r="T179" s="162"/>
      <c r="U179" s="16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 t="s">
        <v>118</v>
      </c>
      <c r="AF179" s="151">
        <v>0</v>
      </c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 x14ac:dyDescent="0.2">
      <c r="A180" s="152"/>
      <c r="B180" s="158"/>
      <c r="C180" s="195" t="s">
        <v>291</v>
      </c>
      <c r="D180" s="163"/>
      <c r="E180" s="168">
        <v>23.715</v>
      </c>
      <c r="F180" s="171"/>
      <c r="G180" s="171"/>
      <c r="H180" s="171"/>
      <c r="I180" s="171"/>
      <c r="J180" s="171"/>
      <c r="K180" s="171"/>
      <c r="L180" s="171"/>
      <c r="M180" s="171"/>
      <c r="N180" s="161"/>
      <c r="O180" s="161"/>
      <c r="P180" s="161"/>
      <c r="Q180" s="161"/>
      <c r="R180" s="161"/>
      <c r="S180" s="161"/>
      <c r="T180" s="162"/>
      <c r="U180" s="16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 t="s">
        <v>118</v>
      </c>
      <c r="AF180" s="151">
        <v>0</v>
      </c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 x14ac:dyDescent="0.2">
      <c r="A181" s="152"/>
      <c r="B181" s="158"/>
      <c r="C181" s="195" t="s">
        <v>234</v>
      </c>
      <c r="D181" s="163"/>
      <c r="E181" s="168"/>
      <c r="F181" s="171"/>
      <c r="G181" s="171"/>
      <c r="H181" s="171"/>
      <c r="I181" s="171"/>
      <c r="J181" s="171"/>
      <c r="K181" s="171"/>
      <c r="L181" s="171"/>
      <c r="M181" s="171"/>
      <c r="N181" s="161"/>
      <c r="O181" s="161"/>
      <c r="P181" s="161"/>
      <c r="Q181" s="161"/>
      <c r="R181" s="161"/>
      <c r="S181" s="161"/>
      <c r="T181" s="162"/>
      <c r="U181" s="16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 t="s">
        <v>118</v>
      </c>
      <c r="AF181" s="151">
        <v>0</v>
      </c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 x14ac:dyDescent="0.2">
      <c r="A182" s="152"/>
      <c r="B182" s="158"/>
      <c r="C182" s="195" t="s">
        <v>292</v>
      </c>
      <c r="D182" s="163"/>
      <c r="E182" s="168">
        <v>13.2715</v>
      </c>
      <c r="F182" s="171"/>
      <c r="G182" s="171"/>
      <c r="H182" s="171"/>
      <c r="I182" s="171"/>
      <c r="J182" s="171"/>
      <c r="K182" s="171"/>
      <c r="L182" s="171"/>
      <c r="M182" s="171"/>
      <c r="N182" s="161"/>
      <c r="O182" s="161"/>
      <c r="P182" s="161"/>
      <c r="Q182" s="161"/>
      <c r="R182" s="161"/>
      <c r="S182" s="161"/>
      <c r="T182" s="162"/>
      <c r="U182" s="16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 t="s">
        <v>118</v>
      </c>
      <c r="AF182" s="151">
        <v>0</v>
      </c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 x14ac:dyDescent="0.2">
      <c r="A183" s="152">
        <v>39</v>
      </c>
      <c r="B183" s="158" t="s">
        <v>293</v>
      </c>
      <c r="C183" s="194" t="s">
        <v>294</v>
      </c>
      <c r="D183" s="160" t="s">
        <v>115</v>
      </c>
      <c r="E183" s="167">
        <v>369.1</v>
      </c>
      <c r="F183" s="170"/>
      <c r="G183" s="171">
        <f>ROUND(E183*F183,2)</f>
        <v>0</v>
      </c>
      <c r="H183" s="170"/>
      <c r="I183" s="171">
        <f>ROUND(E183*H183,2)</f>
        <v>0</v>
      </c>
      <c r="J183" s="170"/>
      <c r="K183" s="171">
        <f>ROUND(E183*J183,2)</f>
        <v>0</v>
      </c>
      <c r="L183" s="171">
        <v>15</v>
      </c>
      <c r="M183" s="171">
        <f>G183*(1+L183/100)</f>
        <v>0</v>
      </c>
      <c r="N183" s="161">
        <v>1.0000000000000001E-5</v>
      </c>
      <c r="O183" s="161">
        <f>ROUND(E183*N183,5)</f>
        <v>3.6900000000000001E-3</v>
      </c>
      <c r="P183" s="161">
        <v>0</v>
      </c>
      <c r="Q183" s="161">
        <f>ROUND(E183*P183,5)</f>
        <v>0</v>
      </c>
      <c r="R183" s="161"/>
      <c r="S183" s="161"/>
      <c r="T183" s="162">
        <v>7.0019999999999999E-2</v>
      </c>
      <c r="U183" s="161">
        <f>ROUND(E183*T183,2)</f>
        <v>25.84</v>
      </c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 t="s">
        <v>253</v>
      </c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 x14ac:dyDescent="0.2">
      <c r="A184" s="152"/>
      <c r="B184" s="158"/>
      <c r="C184" s="195" t="s">
        <v>226</v>
      </c>
      <c r="D184" s="163"/>
      <c r="E184" s="168"/>
      <c r="F184" s="171"/>
      <c r="G184" s="171"/>
      <c r="H184" s="171"/>
      <c r="I184" s="171"/>
      <c r="J184" s="171"/>
      <c r="K184" s="171"/>
      <c r="L184" s="171"/>
      <c r="M184" s="171"/>
      <c r="N184" s="161"/>
      <c r="O184" s="161"/>
      <c r="P184" s="161"/>
      <c r="Q184" s="161"/>
      <c r="R184" s="161"/>
      <c r="S184" s="161"/>
      <c r="T184" s="162"/>
      <c r="U184" s="16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 t="s">
        <v>118</v>
      </c>
      <c r="AF184" s="151">
        <v>0</v>
      </c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 x14ac:dyDescent="0.2">
      <c r="A185" s="152"/>
      <c r="B185" s="158"/>
      <c r="C185" s="195" t="s">
        <v>279</v>
      </c>
      <c r="D185" s="163"/>
      <c r="E185" s="168">
        <v>12.5</v>
      </c>
      <c r="F185" s="171"/>
      <c r="G185" s="171"/>
      <c r="H185" s="171"/>
      <c r="I185" s="171"/>
      <c r="J185" s="171"/>
      <c r="K185" s="171"/>
      <c r="L185" s="171"/>
      <c r="M185" s="171"/>
      <c r="N185" s="161"/>
      <c r="O185" s="161"/>
      <c r="P185" s="161"/>
      <c r="Q185" s="161"/>
      <c r="R185" s="161"/>
      <c r="S185" s="161"/>
      <c r="T185" s="162"/>
      <c r="U185" s="16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 t="s">
        <v>118</v>
      </c>
      <c r="AF185" s="151">
        <v>0</v>
      </c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 x14ac:dyDescent="0.2">
      <c r="A186" s="152"/>
      <c r="B186" s="158"/>
      <c r="C186" s="195" t="s">
        <v>288</v>
      </c>
      <c r="D186" s="163"/>
      <c r="E186" s="168"/>
      <c r="F186" s="171"/>
      <c r="G186" s="171"/>
      <c r="H186" s="171"/>
      <c r="I186" s="171"/>
      <c r="J186" s="171"/>
      <c r="K186" s="171"/>
      <c r="L186" s="171"/>
      <c r="M186" s="171"/>
      <c r="N186" s="161"/>
      <c r="O186" s="161"/>
      <c r="P186" s="161"/>
      <c r="Q186" s="161"/>
      <c r="R186" s="161"/>
      <c r="S186" s="161"/>
      <c r="T186" s="162"/>
      <c r="U186" s="16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 t="s">
        <v>118</v>
      </c>
      <c r="AF186" s="151">
        <v>0</v>
      </c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 x14ac:dyDescent="0.2">
      <c r="A187" s="152"/>
      <c r="B187" s="158"/>
      <c r="C187" s="195" t="s">
        <v>179</v>
      </c>
      <c r="D187" s="163"/>
      <c r="E187" s="168">
        <v>53.6</v>
      </c>
      <c r="F187" s="171"/>
      <c r="G187" s="171"/>
      <c r="H187" s="171"/>
      <c r="I187" s="171"/>
      <c r="J187" s="171"/>
      <c r="K187" s="171"/>
      <c r="L187" s="171"/>
      <c r="M187" s="171"/>
      <c r="N187" s="161"/>
      <c r="O187" s="161"/>
      <c r="P187" s="161"/>
      <c r="Q187" s="161"/>
      <c r="R187" s="161"/>
      <c r="S187" s="161"/>
      <c r="T187" s="162"/>
      <c r="U187" s="16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 t="s">
        <v>118</v>
      </c>
      <c r="AF187" s="151">
        <v>0</v>
      </c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 x14ac:dyDescent="0.2">
      <c r="A188" s="152"/>
      <c r="B188" s="158"/>
      <c r="C188" s="195" t="s">
        <v>230</v>
      </c>
      <c r="D188" s="163"/>
      <c r="E188" s="168"/>
      <c r="F188" s="171"/>
      <c r="G188" s="171"/>
      <c r="H188" s="171"/>
      <c r="I188" s="171"/>
      <c r="J188" s="171"/>
      <c r="K188" s="171"/>
      <c r="L188" s="171"/>
      <c r="M188" s="171"/>
      <c r="N188" s="161"/>
      <c r="O188" s="161"/>
      <c r="P188" s="161"/>
      <c r="Q188" s="161"/>
      <c r="R188" s="161"/>
      <c r="S188" s="161"/>
      <c r="T188" s="162"/>
      <c r="U188" s="16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 t="s">
        <v>118</v>
      </c>
      <c r="AF188" s="151">
        <v>0</v>
      </c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 x14ac:dyDescent="0.2">
      <c r="A189" s="152"/>
      <c r="B189" s="158"/>
      <c r="C189" s="195" t="s">
        <v>182</v>
      </c>
      <c r="D189" s="163"/>
      <c r="E189" s="168">
        <v>5.2</v>
      </c>
      <c r="F189" s="171"/>
      <c r="G189" s="171"/>
      <c r="H189" s="171"/>
      <c r="I189" s="171"/>
      <c r="J189" s="171"/>
      <c r="K189" s="171"/>
      <c r="L189" s="171"/>
      <c r="M189" s="171"/>
      <c r="N189" s="161"/>
      <c r="O189" s="161"/>
      <c r="P189" s="161"/>
      <c r="Q189" s="161"/>
      <c r="R189" s="161"/>
      <c r="S189" s="161"/>
      <c r="T189" s="162"/>
      <c r="U189" s="16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 t="s">
        <v>118</v>
      </c>
      <c r="AF189" s="151">
        <v>0</v>
      </c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 x14ac:dyDescent="0.2">
      <c r="A190" s="152"/>
      <c r="B190" s="158"/>
      <c r="C190" s="195" t="s">
        <v>282</v>
      </c>
      <c r="D190" s="163"/>
      <c r="E190" s="168">
        <v>158.1</v>
      </c>
      <c r="F190" s="171"/>
      <c r="G190" s="171"/>
      <c r="H190" s="171"/>
      <c r="I190" s="171"/>
      <c r="J190" s="171"/>
      <c r="K190" s="171"/>
      <c r="L190" s="171"/>
      <c r="M190" s="171"/>
      <c r="N190" s="161"/>
      <c r="O190" s="161"/>
      <c r="P190" s="161"/>
      <c r="Q190" s="161"/>
      <c r="R190" s="161"/>
      <c r="S190" s="161"/>
      <c r="T190" s="162"/>
      <c r="U190" s="16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 t="s">
        <v>118</v>
      </c>
      <c r="AF190" s="151">
        <v>0</v>
      </c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 x14ac:dyDescent="0.2">
      <c r="A191" s="152"/>
      <c r="B191" s="158"/>
      <c r="C191" s="195" t="s">
        <v>232</v>
      </c>
      <c r="D191" s="163"/>
      <c r="E191" s="168"/>
      <c r="F191" s="171"/>
      <c r="G191" s="171"/>
      <c r="H191" s="171"/>
      <c r="I191" s="171"/>
      <c r="J191" s="171"/>
      <c r="K191" s="171"/>
      <c r="L191" s="171"/>
      <c r="M191" s="171"/>
      <c r="N191" s="161"/>
      <c r="O191" s="161"/>
      <c r="P191" s="161"/>
      <c r="Q191" s="161"/>
      <c r="R191" s="161"/>
      <c r="S191" s="161"/>
      <c r="T191" s="162"/>
      <c r="U191" s="16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 t="s">
        <v>118</v>
      </c>
      <c r="AF191" s="151">
        <v>0</v>
      </c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 x14ac:dyDescent="0.2">
      <c r="A192" s="152"/>
      <c r="B192" s="158"/>
      <c r="C192" s="195" t="s">
        <v>234</v>
      </c>
      <c r="D192" s="163"/>
      <c r="E192" s="168"/>
      <c r="F192" s="171"/>
      <c r="G192" s="171"/>
      <c r="H192" s="171"/>
      <c r="I192" s="171"/>
      <c r="J192" s="171"/>
      <c r="K192" s="171"/>
      <c r="L192" s="171"/>
      <c r="M192" s="171"/>
      <c r="N192" s="161"/>
      <c r="O192" s="161"/>
      <c r="P192" s="161"/>
      <c r="Q192" s="161"/>
      <c r="R192" s="161"/>
      <c r="S192" s="161"/>
      <c r="T192" s="162"/>
      <c r="U192" s="16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 t="s">
        <v>118</v>
      </c>
      <c r="AF192" s="151">
        <v>0</v>
      </c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 x14ac:dyDescent="0.2">
      <c r="A193" s="152"/>
      <c r="B193" s="158"/>
      <c r="C193" s="195" t="s">
        <v>283</v>
      </c>
      <c r="D193" s="163"/>
      <c r="E193" s="168">
        <v>139.69999999999999</v>
      </c>
      <c r="F193" s="171"/>
      <c r="G193" s="171"/>
      <c r="H193" s="171"/>
      <c r="I193" s="171"/>
      <c r="J193" s="171"/>
      <c r="K193" s="171"/>
      <c r="L193" s="171"/>
      <c r="M193" s="171"/>
      <c r="N193" s="161"/>
      <c r="O193" s="161"/>
      <c r="P193" s="161"/>
      <c r="Q193" s="161"/>
      <c r="R193" s="161"/>
      <c r="S193" s="161"/>
      <c r="T193" s="162"/>
      <c r="U193" s="16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 t="s">
        <v>118</v>
      </c>
      <c r="AF193" s="151">
        <v>0</v>
      </c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 x14ac:dyDescent="0.2">
      <c r="A194" s="152">
        <v>40</v>
      </c>
      <c r="B194" s="158" t="s">
        <v>295</v>
      </c>
      <c r="C194" s="194" t="s">
        <v>296</v>
      </c>
      <c r="D194" s="160" t="s">
        <v>238</v>
      </c>
      <c r="E194" s="167">
        <v>0.85</v>
      </c>
      <c r="F194" s="170"/>
      <c r="G194" s="171">
        <f>ROUND(E194*F194,2)</f>
        <v>0</v>
      </c>
      <c r="H194" s="170"/>
      <c r="I194" s="171">
        <f>ROUND(E194*H194,2)</f>
        <v>0</v>
      </c>
      <c r="J194" s="170"/>
      <c r="K194" s="171">
        <f>ROUND(E194*J194,2)</f>
        <v>0</v>
      </c>
      <c r="L194" s="171">
        <v>15</v>
      </c>
      <c r="M194" s="171">
        <f>G194*(1+L194/100)</f>
        <v>0</v>
      </c>
      <c r="N194" s="161">
        <v>0</v>
      </c>
      <c r="O194" s="161">
        <f>ROUND(E194*N194,5)</f>
        <v>0</v>
      </c>
      <c r="P194" s="161">
        <v>0</v>
      </c>
      <c r="Q194" s="161">
        <f>ROUND(E194*P194,5)</f>
        <v>0</v>
      </c>
      <c r="R194" s="161"/>
      <c r="S194" s="161"/>
      <c r="T194" s="162">
        <v>1.966</v>
      </c>
      <c r="U194" s="161">
        <f>ROUND(E194*T194,2)</f>
        <v>1.67</v>
      </c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 t="s">
        <v>116</v>
      </c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x14ac:dyDescent="0.2">
      <c r="A195" s="153" t="s">
        <v>111</v>
      </c>
      <c r="B195" s="159" t="s">
        <v>70</v>
      </c>
      <c r="C195" s="196" t="s">
        <v>71</v>
      </c>
      <c r="D195" s="164"/>
      <c r="E195" s="169"/>
      <c r="F195" s="172"/>
      <c r="G195" s="172">
        <f>SUMIF(AE196:AE208,"&lt;&gt;NOR",G196:G208)</f>
        <v>0</v>
      </c>
      <c r="H195" s="172"/>
      <c r="I195" s="172">
        <f>SUM(I196:I208)</f>
        <v>0</v>
      </c>
      <c r="J195" s="172"/>
      <c r="K195" s="172">
        <f>SUM(K196:K208)</f>
        <v>0</v>
      </c>
      <c r="L195" s="172"/>
      <c r="M195" s="172">
        <f>SUM(M196:M208)</f>
        <v>0</v>
      </c>
      <c r="N195" s="165"/>
      <c r="O195" s="165">
        <f>SUM(O196:O208)</f>
        <v>3.6000000000000008E-3</v>
      </c>
      <c r="P195" s="165"/>
      <c r="Q195" s="165">
        <f>SUM(Q196:Q208)</f>
        <v>0</v>
      </c>
      <c r="R195" s="165"/>
      <c r="S195" s="165"/>
      <c r="T195" s="166"/>
      <c r="U195" s="165">
        <f>SUM(U196:U208)</f>
        <v>8.07</v>
      </c>
      <c r="AE195" t="s">
        <v>112</v>
      </c>
    </row>
    <row r="196" spans="1:60" ht="22.5" outlineLevel="1" x14ac:dyDescent="0.2">
      <c r="A196" s="152">
        <v>41</v>
      </c>
      <c r="B196" s="158" t="s">
        <v>297</v>
      </c>
      <c r="C196" s="194" t="s">
        <v>298</v>
      </c>
      <c r="D196" s="160" t="s">
        <v>163</v>
      </c>
      <c r="E196" s="167">
        <v>1</v>
      </c>
      <c r="F196" s="170"/>
      <c r="G196" s="171">
        <f t="shared" ref="G196:G208" si="0">ROUND(E196*F196,2)</f>
        <v>0</v>
      </c>
      <c r="H196" s="170"/>
      <c r="I196" s="171">
        <f t="shared" ref="I196:I208" si="1">ROUND(E196*H196,2)</f>
        <v>0</v>
      </c>
      <c r="J196" s="170"/>
      <c r="K196" s="171">
        <f t="shared" ref="K196:K208" si="2">ROUND(E196*J196,2)</f>
        <v>0</v>
      </c>
      <c r="L196" s="171">
        <v>15</v>
      </c>
      <c r="M196" s="171">
        <f t="shared" ref="M196:M208" si="3">G196*(1+L196/100)</f>
        <v>0</v>
      </c>
      <c r="N196" s="161">
        <v>2.0000000000000001E-4</v>
      </c>
      <c r="O196" s="161">
        <f t="shared" ref="O196:O208" si="4">ROUND(E196*N196,5)</f>
        <v>2.0000000000000001E-4</v>
      </c>
      <c r="P196" s="161">
        <v>0</v>
      </c>
      <c r="Q196" s="161">
        <f t="shared" ref="Q196:Q208" si="5">ROUND(E196*P196,5)</f>
        <v>0</v>
      </c>
      <c r="R196" s="161"/>
      <c r="S196" s="161"/>
      <c r="T196" s="162">
        <v>0.44600000000000001</v>
      </c>
      <c r="U196" s="161">
        <f t="shared" ref="U196:U208" si="6">ROUND(E196*T196,2)</f>
        <v>0.45</v>
      </c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 t="s">
        <v>116</v>
      </c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ht="22.5" outlineLevel="1" x14ac:dyDescent="0.2">
      <c r="A197" s="152">
        <v>42</v>
      </c>
      <c r="B197" s="158" t="s">
        <v>297</v>
      </c>
      <c r="C197" s="194" t="s">
        <v>299</v>
      </c>
      <c r="D197" s="160" t="s">
        <v>163</v>
      </c>
      <c r="E197" s="167">
        <v>1</v>
      </c>
      <c r="F197" s="170"/>
      <c r="G197" s="171">
        <f t="shared" si="0"/>
        <v>0</v>
      </c>
      <c r="H197" s="170"/>
      <c r="I197" s="171">
        <f t="shared" si="1"/>
        <v>0</v>
      </c>
      <c r="J197" s="170"/>
      <c r="K197" s="171">
        <f t="shared" si="2"/>
        <v>0</v>
      </c>
      <c r="L197" s="171">
        <v>15</v>
      </c>
      <c r="M197" s="171">
        <f t="shared" si="3"/>
        <v>0</v>
      </c>
      <c r="N197" s="161">
        <v>2.0000000000000001E-4</v>
      </c>
      <c r="O197" s="161">
        <f t="shared" si="4"/>
        <v>2.0000000000000001E-4</v>
      </c>
      <c r="P197" s="161">
        <v>0</v>
      </c>
      <c r="Q197" s="161">
        <f t="shared" si="5"/>
        <v>0</v>
      </c>
      <c r="R197" s="161"/>
      <c r="S197" s="161"/>
      <c r="T197" s="162">
        <v>0.44600000000000001</v>
      </c>
      <c r="U197" s="161">
        <f t="shared" si="6"/>
        <v>0.45</v>
      </c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 t="s">
        <v>116</v>
      </c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ht="22.5" outlineLevel="1" x14ac:dyDescent="0.2">
      <c r="A198" s="152">
        <v>43</v>
      </c>
      <c r="B198" s="158" t="s">
        <v>297</v>
      </c>
      <c r="C198" s="194" t="s">
        <v>300</v>
      </c>
      <c r="D198" s="160" t="s">
        <v>163</v>
      </c>
      <c r="E198" s="167">
        <v>1</v>
      </c>
      <c r="F198" s="170"/>
      <c r="G198" s="171">
        <f t="shared" si="0"/>
        <v>0</v>
      </c>
      <c r="H198" s="170"/>
      <c r="I198" s="171">
        <f t="shared" si="1"/>
        <v>0</v>
      </c>
      <c r="J198" s="170"/>
      <c r="K198" s="171">
        <f t="shared" si="2"/>
        <v>0</v>
      </c>
      <c r="L198" s="171">
        <v>15</v>
      </c>
      <c r="M198" s="171">
        <f t="shared" si="3"/>
        <v>0</v>
      </c>
      <c r="N198" s="161">
        <v>2.0000000000000001E-4</v>
      </c>
      <c r="O198" s="161">
        <f t="shared" si="4"/>
        <v>2.0000000000000001E-4</v>
      </c>
      <c r="P198" s="161">
        <v>0</v>
      </c>
      <c r="Q198" s="161">
        <f t="shared" si="5"/>
        <v>0</v>
      </c>
      <c r="R198" s="161"/>
      <c r="S198" s="161"/>
      <c r="T198" s="162">
        <v>0.44600000000000001</v>
      </c>
      <c r="U198" s="161">
        <f t="shared" si="6"/>
        <v>0.45</v>
      </c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 t="s">
        <v>116</v>
      </c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 x14ac:dyDescent="0.2">
      <c r="A199" s="152">
        <v>44</v>
      </c>
      <c r="B199" s="158" t="s">
        <v>297</v>
      </c>
      <c r="C199" s="194" t="s">
        <v>301</v>
      </c>
      <c r="D199" s="160" t="s">
        <v>163</v>
      </c>
      <c r="E199" s="167">
        <v>1</v>
      </c>
      <c r="F199" s="170"/>
      <c r="G199" s="171">
        <f t="shared" si="0"/>
        <v>0</v>
      </c>
      <c r="H199" s="170"/>
      <c r="I199" s="171">
        <f t="shared" si="1"/>
        <v>0</v>
      </c>
      <c r="J199" s="170"/>
      <c r="K199" s="171">
        <f t="shared" si="2"/>
        <v>0</v>
      </c>
      <c r="L199" s="171">
        <v>15</v>
      </c>
      <c r="M199" s="171">
        <f t="shared" si="3"/>
        <v>0</v>
      </c>
      <c r="N199" s="161">
        <v>2.0000000000000001E-4</v>
      </c>
      <c r="O199" s="161">
        <f t="shared" si="4"/>
        <v>2.0000000000000001E-4</v>
      </c>
      <c r="P199" s="161">
        <v>0</v>
      </c>
      <c r="Q199" s="161">
        <f t="shared" si="5"/>
        <v>0</v>
      </c>
      <c r="R199" s="161"/>
      <c r="S199" s="161"/>
      <c r="T199" s="162">
        <v>0.44600000000000001</v>
      </c>
      <c r="U199" s="161">
        <f t="shared" si="6"/>
        <v>0.45</v>
      </c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 t="s">
        <v>116</v>
      </c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 x14ac:dyDescent="0.2">
      <c r="A200" s="152">
        <v>45</v>
      </c>
      <c r="B200" s="158" t="s">
        <v>297</v>
      </c>
      <c r="C200" s="194" t="s">
        <v>302</v>
      </c>
      <c r="D200" s="160" t="s">
        <v>163</v>
      </c>
      <c r="E200" s="167">
        <v>1</v>
      </c>
      <c r="F200" s="170"/>
      <c r="G200" s="171">
        <f t="shared" si="0"/>
        <v>0</v>
      </c>
      <c r="H200" s="170"/>
      <c r="I200" s="171">
        <f t="shared" si="1"/>
        <v>0</v>
      </c>
      <c r="J200" s="170"/>
      <c r="K200" s="171">
        <f t="shared" si="2"/>
        <v>0</v>
      </c>
      <c r="L200" s="171">
        <v>15</v>
      </c>
      <c r="M200" s="171">
        <f t="shared" si="3"/>
        <v>0</v>
      </c>
      <c r="N200" s="161">
        <v>2.0000000000000001E-4</v>
      </c>
      <c r="O200" s="161">
        <f t="shared" si="4"/>
        <v>2.0000000000000001E-4</v>
      </c>
      <c r="P200" s="161">
        <v>0</v>
      </c>
      <c r="Q200" s="161">
        <f t="shared" si="5"/>
        <v>0</v>
      </c>
      <c r="R200" s="161"/>
      <c r="S200" s="161"/>
      <c r="T200" s="162">
        <v>0.44600000000000001</v>
      </c>
      <c r="U200" s="161">
        <f t="shared" si="6"/>
        <v>0.45</v>
      </c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 t="s">
        <v>116</v>
      </c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ht="22.5" outlineLevel="1" x14ac:dyDescent="0.2">
      <c r="A201" s="152">
        <v>46</v>
      </c>
      <c r="B201" s="158" t="s">
        <v>297</v>
      </c>
      <c r="C201" s="194" t="s">
        <v>303</v>
      </c>
      <c r="D201" s="160" t="s">
        <v>163</v>
      </c>
      <c r="E201" s="167">
        <v>1</v>
      </c>
      <c r="F201" s="170"/>
      <c r="G201" s="171">
        <f t="shared" si="0"/>
        <v>0</v>
      </c>
      <c r="H201" s="170"/>
      <c r="I201" s="171">
        <f t="shared" si="1"/>
        <v>0</v>
      </c>
      <c r="J201" s="170"/>
      <c r="K201" s="171">
        <f t="shared" si="2"/>
        <v>0</v>
      </c>
      <c r="L201" s="171">
        <v>15</v>
      </c>
      <c r="M201" s="171">
        <f t="shared" si="3"/>
        <v>0</v>
      </c>
      <c r="N201" s="161">
        <v>2.0000000000000001E-4</v>
      </c>
      <c r="O201" s="161">
        <f t="shared" si="4"/>
        <v>2.0000000000000001E-4</v>
      </c>
      <c r="P201" s="161">
        <v>0</v>
      </c>
      <c r="Q201" s="161">
        <f t="shared" si="5"/>
        <v>0</v>
      </c>
      <c r="R201" s="161"/>
      <c r="S201" s="161"/>
      <c r="T201" s="162">
        <v>0.44600000000000001</v>
      </c>
      <c r="U201" s="161">
        <f t="shared" si="6"/>
        <v>0.45</v>
      </c>
      <c r="V201" s="151"/>
      <c r="W201" s="151"/>
      <c r="X201" s="151"/>
      <c r="Y201" s="151"/>
      <c r="Z201" s="151"/>
      <c r="AA201" s="151"/>
      <c r="AB201" s="151"/>
      <c r="AC201" s="151"/>
      <c r="AD201" s="151"/>
      <c r="AE201" s="151" t="s">
        <v>116</v>
      </c>
      <c r="AF201" s="151"/>
      <c r="AG201" s="151"/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ht="22.5" outlineLevel="1" x14ac:dyDescent="0.2">
      <c r="A202" s="152">
        <v>47</v>
      </c>
      <c r="B202" s="158" t="s">
        <v>297</v>
      </c>
      <c r="C202" s="194" t="s">
        <v>304</v>
      </c>
      <c r="D202" s="160" t="s">
        <v>163</v>
      </c>
      <c r="E202" s="167">
        <v>1</v>
      </c>
      <c r="F202" s="170"/>
      <c r="G202" s="171">
        <f t="shared" si="0"/>
        <v>0</v>
      </c>
      <c r="H202" s="170"/>
      <c r="I202" s="171">
        <f t="shared" si="1"/>
        <v>0</v>
      </c>
      <c r="J202" s="170"/>
      <c r="K202" s="171">
        <f t="shared" si="2"/>
        <v>0</v>
      </c>
      <c r="L202" s="171">
        <v>15</v>
      </c>
      <c r="M202" s="171">
        <f t="shared" si="3"/>
        <v>0</v>
      </c>
      <c r="N202" s="161">
        <v>2.0000000000000001E-4</v>
      </c>
      <c r="O202" s="161">
        <f t="shared" si="4"/>
        <v>2.0000000000000001E-4</v>
      </c>
      <c r="P202" s="161">
        <v>0</v>
      </c>
      <c r="Q202" s="161">
        <f t="shared" si="5"/>
        <v>0</v>
      </c>
      <c r="R202" s="161"/>
      <c r="S202" s="161"/>
      <c r="T202" s="162">
        <v>0.44600000000000001</v>
      </c>
      <c r="U202" s="161">
        <f t="shared" si="6"/>
        <v>0.45</v>
      </c>
      <c r="V202" s="151"/>
      <c r="W202" s="151"/>
      <c r="X202" s="151"/>
      <c r="Y202" s="151"/>
      <c r="Z202" s="151"/>
      <c r="AA202" s="151"/>
      <c r="AB202" s="151"/>
      <c r="AC202" s="151"/>
      <c r="AD202" s="151"/>
      <c r="AE202" s="151" t="s">
        <v>116</v>
      </c>
      <c r="AF202" s="151"/>
      <c r="AG202" s="151"/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ht="22.5" outlineLevel="1" x14ac:dyDescent="0.2">
      <c r="A203" s="152">
        <v>48</v>
      </c>
      <c r="B203" s="158" t="s">
        <v>297</v>
      </c>
      <c r="C203" s="194" t="s">
        <v>305</v>
      </c>
      <c r="D203" s="160" t="s">
        <v>163</v>
      </c>
      <c r="E203" s="167">
        <v>1</v>
      </c>
      <c r="F203" s="170"/>
      <c r="G203" s="171">
        <f t="shared" si="0"/>
        <v>0</v>
      </c>
      <c r="H203" s="170"/>
      <c r="I203" s="171">
        <f t="shared" si="1"/>
        <v>0</v>
      </c>
      <c r="J203" s="170"/>
      <c r="K203" s="171">
        <f t="shared" si="2"/>
        <v>0</v>
      </c>
      <c r="L203" s="171">
        <v>15</v>
      </c>
      <c r="M203" s="171">
        <f t="shared" si="3"/>
        <v>0</v>
      </c>
      <c r="N203" s="161">
        <v>2.0000000000000001E-4</v>
      </c>
      <c r="O203" s="161">
        <f t="shared" si="4"/>
        <v>2.0000000000000001E-4</v>
      </c>
      <c r="P203" s="161">
        <v>0</v>
      </c>
      <c r="Q203" s="161">
        <f t="shared" si="5"/>
        <v>0</v>
      </c>
      <c r="R203" s="161"/>
      <c r="S203" s="161"/>
      <c r="T203" s="162">
        <v>0.44600000000000001</v>
      </c>
      <c r="U203" s="161">
        <f t="shared" si="6"/>
        <v>0.45</v>
      </c>
      <c r="V203" s="151"/>
      <c r="W203" s="151"/>
      <c r="X203" s="151"/>
      <c r="Y203" s="151"/>
      <c r="Z203" s="151"/>
      <c r="AA203" s="151"/>
      <c r="AB203" s="151"/>
      <c r="AC203" s="151"/>
      <c r="AD203" s="151"/>
      <c r="AE203" s="151" t="s">
        <v>116</v>
      </c>
      <c r="AF203" s="151"/>
      <c r="AG203" s="151"/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ht="22.5" outlineLevel="1" x14ac:dyDescent="0.2">
      <c r="A204" s="152">
        <v>49</v>
      </c>
      <c r="B204" s="158" t="s">
        <v>297</v>
      </c>
      <c r="C204" s="194" t="s">
        <v>306</v>
      </c>
      <c r="D204" s="160" t="s">
        <v>163</v>
      </c>
      <c r="E204" s="167">
        <v>1</v>
      </c>
      <c r="F204" s="170"/>
      <c r="G204" s="171">
        <f t="shared" si="0"/>
        <v>0</v>
      </c>
      <c r="H204" s="170"/>
      <c r="I204" s="171">
        <f t="shared" si="1"/>
        <v>0</v>
      </c>
      <c r="J204" s="170"/>
      <c r="K204" s="171">
        <f t="shared" si="2"/>
        <v>0</v>
      </c>
      <c r="L204" s="171">
        <v>15</v>
      </c>
      <c r="M204" s="171">
        <f t="shared" si="3"/>
        <v>0</v>
      </c>
      <c r="N204" s="161">
        <v>2.0000000000000001E-4</v>
      </c>
      <c r="O204" s="161">
        <f t="shared" si="4"/>
        <v>2.0000000000000001E-4</v>
      </c>
      <c r="P204" s="161">
        <v>0</v>
      </c>
      <c r="Q204" s="161">
        <f t="shared" si="5"/>
        <v>0</v>
      </c>
      <c r="R204" s="161"/>
      <c r="S204" s="161"/>
      <c r="T204" s="162">
        <v>0.44600000000000001</v>
      </c>
      <c r="U204" s="161">
        <f t="shared" si="6"/>
        <v>0.45</v>
      </c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 t="s">
        <v>116</v>
      </c>
      <c r="AF204" s="151"/>
      <c r="AG204" s="151"/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ht="22.5" outlineLevel="1" x14ac:dyDescent="0.2">
      <c r="A205" s="152">
        <v>50</v>
      </c>
      <c r="B205" s="158" t="s">
        <v>297</v>
      </c>
      <c r="C205" s="194" t="s">
        <v>307</v>
      </c>
      <c r="D205" s="160" t="s">
        <v>163</v>
      </c>
      <c r="E205" s="167">
        <v>5</v>
      </c>
      <c r="F205" s="170"/>
      <c r="G205" s="171">
        <f t="shared" si="0"/>
        <v>0</v>
      </c>
      <c r="H205" s="170"/>
      <c r="I205" s="171">
        <f t="shared" si="1"/>
        <v>0</v>
      </c>
      <c r="J205" s="170"/>
      <c r="K205" s="171">
        <f t="shared" si="2"/>
        <v>0</v>
      </c>
      <c r="L205" s="171">
        <v>15</v>
      </c>
      <c r="M205" s="171">
        <f t="shared" si="3"/>
        <v>0</v>
      </c>
      <c r="N205" s="161">
        <v>2.0000000000000001E-4</v>
      </c>
      <c r="O205" s="161">
        <f t="shared" si="4"/>
        <v>1E-3</v>
      </c>
      <c r="P205" s="161">
        <v>0</v>
      </c>
      <c r="Q205" s="161">
        <f t="shared" si="5"/>
        <v>0</v>
      </c>
      <c r="R205" s="161"/>
      <c r="S205" s="161"/>
      <c r="T205" s="162">
        <v>0.44600000000000001</v>
      </c>
      <c r="U205" s="161">
        <f t="shared" si="6"/>
        <v>2.23</v>
      </c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 t="s">
        <v>116</v>
      </c>
      <c r="AF205" s="151"/>
      <c r="AG205" s="151"/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ht="22.5" outlineLevel="1" x14ac:dyDescent="0.2">
      <c r="A206" s="152">
        <v>51</v>
      </c>
      <c r="B206" s="158" t="s">
        <v>297</v>
      </c>
      <c r="C206" s="194" t="s">
        <v>308</v>
      </c>
      <c r="D206" s="160" t="s">
        <v>163</v>
      </c>
      <c r="E206" s="167">
        <v>2</v>
      </c>
      <c r="F206" s="170"/>
      <c r="G206" s="171">
        <f t="shared" si="0"/>
        <v>0</v>
      </c>
      <c r="H206" s="170"/>
      <c r="I206" s="171">
        <f t="shared" si="1"/>
        <v>0</v>
      </c>
      <c r="J206" s="170"/>
      <c r="K206" s="171">
        <f t="shared" si="2"/>
        <v>0</v>
      </c>
      <c r="L206" s="171">
        <v>15</v>
      </c>
      <c r="M206" s="171">
        <f t="shared" si="3"/>
        <v>0</v>
      </c>
      <c r="N206" s="161">
        <v>2.0000000000000001E-4</v>
      </c>
      <c r="O206" s="161">
        <f t="shared" si="4"/>
        <v>4.0000000000000002E-4</v>
      </c>
      <c r="P206" s="161">
        <v>0</v>
      </c>
      <c r="Q206" s="161">
        <f t="shared" si="5"/>
        <v>0</v>
      </c>
      <c r="R206" s="161"/>
      <c r="S206" s="161"/>
      <c r="T206" s="162">
        <v>0.44600000000000001</v>
      </c>
      <c r="U206" s="161">
        <f t="shared" si="6"/>
        <v>0.89</v>
      </c>
      <c r="V206" s="151"/>
      <c r="W206" s="151"/>
      <c r="X206" s="151"/>
      <c r="Y206" s="151"/>
      <c r="Z206" s="151"/>
      <c r="AA206" s="151"/>
      <c r="AB206" s="151"/>
      <c r="AC206" s="151"/>
      <c r="AD206" s="151"/>
      <c r="AE206" s="151" t="s">
        <v>116</v>
      </c>
      <c r="AF206" s="151"/>
      <c r="AG206" s="151"/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ht="22.5" outlineLevel="1" x14ac:dyDescent="0.2">
      <c r="A207" s="152">
        <v>52</v>
      </c>
      <c r="B207" s="158" t="s">
        <v>297</v>
      </c>
      <c r="C207" s="194" t="s">
        <v>309</v>
      </c>
      <c r="D207" s="160" t="s">
        <v>163</v>
      </c>
      <c r="E207" s="167">
        <v>1</v>
      </c>
      <c r="F207" s="170"/>
      <c r="G207" s="171">
        <f t="shared" si="0"/>
        <v>0</v>
      </c>
      <c r="H207" s="170"/>
      <c r="I207" s="171">
        <f t="shared" si="1"/>
        <v>0</v>
      </c>
      <c r="J207" s="170"/>
      <c r="K207" s="171">
        <f t="shared" si="2"/>
        <v>0</v>
      </c>
      <c r="L207" s="171">
        <v>15</v>
      </c>
      <c r="M207" s="171">
        <f t="shared" si="3"/>
        <v>0</v>
      </c>
      <c r="N207" s="161">
        <v>2.0000000000000001E-4</v>
      </c>
      <c r="O207" s="161">
        <f t="shared" si="4"/>
        <v>2.0000000000000001E-4</v>
      </c>
      <c r="P207" s="161">
        <v>0</v>
      </c>
      <c r="Q207" s="161">
        <f t="shared" si="5"/>
        <v>0</v>
      </c>
      <c r="R207" s="161"/>
      <c r="S207" s="161"/>
      <c r="T207" s="162">
        <v>0.44600000000000001</v>
      </c>
      <c r="U207" s="161">
        <f t="shared" si="6"/>
        <v>0.45</v>
      </c>
      <c r="V207" s="151"/>
      <c r="W207" s="151"/>
      <c r="X207" s="151"/>
      <c r="Y207" s="151"/>
      <c r="Z207" s="151"/>
      <c r="AA207" s="151"/>
      <c r="AB207" s="151"/>
      <c r="AC207" s="151"/>
      <c r="AD207" s="151"/>
      <c r="AE207" s="151" t="s">
        <v>116</v>
      </c>
      <c r="AF207" s="151"/>
      <c r="AG207" s="151"/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 x14ac:dyDescent="0.2">
      <c r="A208" s="152">
        <v>53</v>
      </c>
      <c r="B208" s="158" t="s">
        <v>310</v>
      </c>
      <c r="C208" s="194" t="s">
        <v>311</v>
      </c>
      <c r="D208" s="160" t="s">
        <v>312</v>
      </c>
      <c r="E208" s="167">
        <v>1</v>
      </c>
      <c r="F208" s="170"/>
      <c r="G208" s="171">
        <f t="shared" si="0"/>
        <v>0</v>
      </c>
      <c r="H208" s="170"/>
      <c r="I208" s="171">
        <f t="shared" si="1"/>
        <v>0</v>
      </c>
      <c r="J208" s="170"/>
      <c r="K208" s="171">
        <f t="shared" si="2"/>
        <v>0</v>
      </c>
      <c r="L208" s="171">
        <v>15</v>
      </c>
      <c r="M208" s="171">
        <f t="shared" si="3"/>
        <v>0</v>
      </c>
      <c r="N208" s="161">
        <v>2.0000000000000001E-4</v>
      </c>
      <c r="O208" s="161">
        <f t="shared" si="4"/>
        <v>2.0000000000000001E-4</v>
      </c>
      <c r="P208" s="161">
        <v>0</v>
      </c>
      <c r="Q208" s="161">
        <f t="shared" si="5"/>
        <v>0</v>
      </c>
      <c r="R208" s="161"/>
      <c r="S208" s="161"/>
      <c r="T208" s="162">
        <v>0.44600000000000001</v>
      </c>
      <c r="U208" s="161">
        <f t="shared" si="6"/>
        <v>0.45</v>
      </c>
      <c r="V208" s="151"/>
      <c r="W208" s="151"/>
      <c r="X208" s="151"/>
      <c r="Y208" s="151"/>
      <c r="Z208" s="151"/>
      <c r="AA208" s="151"/>
      <c r="AB208" s="151"/>
      <c r="AC208" s="151"/>
      <c r="AD208" s="151"/>
      <c r="AE208" s="151" t="s">
        <v>116</v>
      </c>
      <c r="AF208" s="151"/>
      <c r="AG208" s="151"/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x14ac:dyDescent="0.2">
      <c r="A209" s="153" t="s">
        <v>111</v>
      </c>
      <c r="B209" s="159" t="s">
        <v>72</v>
      </c>
      <c r="C209" s="196" t="s">
        <v>73</v>
      </c>
      <c r="D209" s="164"/>
      <c r="E209" s="169"/>
      <c r="F209" s="172"/>
      <c r="G209" s="172">
        <f>SUMIF(AE210:AE214,"&lt;&gt;NOR",G210:G214)</f>
        <v>0</v>
      </c>
      <c r="H209" s="172"/>
      <c r="I209" s="172">
        <f>SUM(I210:I214)</f>
        <v>0</v>
      </c>
      <c r="J209" s="172"/>
      <c r="K209" s="172">
        <f>SUM(K210:K214)</f>
        <v>0</v>
      </c>
      <c r="L209" s="172"/>
      <c r="M209" s="172">
        <f>SUM(M210:M214)</f>
        <v>0</v>
      </c>
      <c r="N209" s="165"/>
      <c r="O209" s="165">
        <f>SUM(O210:O214)</f>
        <v>0</v>
      </c>
      <c r="P209" s="165"/>
      <c r="Q209" s="165">
        <f>SUM(Q210:Q214)</f>
        <v>0</v>
      </c>
      <c r="R209" s="165"/>
      <c r="S209" s="165"/>
      <c r="T209" s="166"/>
      <c r="U209" s="165">
        <f>SUM(U210:U214)</f>
        <v>0</v>
      </c>
      <c r="AE209" t="s">
        <v>112</v>
      </c>
    </row>
    <row r="210" spans="1:60" ht="22.5" outlineLevel="1" x14ac:dyDescent="0.2">
      <c r="A210" s="152">
        <v>54</v>
      </c>
      <c r="B210" s="158" t="s">
        <v>313</v>
      </c>
      <c r="C210" s="194" t="s">
        <v>314</v>
      </c>
      <c r="D210" s="160" t="s">
        <v>163</v>
      </c>
      <c r="E210" s="167">
        <v>1</v>
      </c>
      <c r="F210" s="170"/>
      <c r="G210" s="171">
        <f>ROUND(E210*F210,2)</f>
        <v>0</v>
      </c>
      <c r="H210" s="170"/>
      <c r="I210" s="171">
        <f>ROUND(E210*H210,2)</f>
        <v>0</v>
      </c>
      <c r="J210" s="170"/>
      <c r="K210" s="171">
        <f>ROUND(E210*J210,2)</f>
        <v>0</v>
      </c>
      <c r="L210" s="171">
        <v>15</v>
      </c>
      <c r="M210" s="171">
        <f>G210*(1+L210/100)</f>
        <v>0</v>
      </c>
      <c r="N210" s="161">
        <v>0</v>
      </c>
      <c r="O210" s="161">
        <f>ROUND(E210*N210,5)</f>
        <v>0</v>
      </c>
      <c r="P210" s="161">
        <v>0</v>
      </c>
      <c r="Q210" s="161">
        <f>ROUND(E210*P210,5)</f>
        <v>0</v>
      </c>
      <c r="R210" s="161"/>
      <c r="S210" s="161"/>
      <c r="T210" s="162">
        <v>0</v>
      </c>
      <c r="U210" s="161">
        <f>ROUND(E210*T210,2)</f>
        <v>0</v>
      </c>
      <c r="V210" s="151"/>
      <c r="W210" s="151"/>
      <c r="X210" s="151"/>
      <c r="Y210" s="151"/>
      <c r="Z210" s="151"/>
      <c r="AA210" s="151"/>
      <c r="AB210" s="151"/>
      <c r="AC210" s="151"/>
      <c r="AD210" s="151"/>
      <c r="AE210" s="151" t="s">
        <v>116</v>
      </c>
      <c r="AF210" s="151"/>
      <c r="AG210" s="151"/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ht="22.5" outlineLevel="1" x14ac:dyDescent="0.2">
      <c r="A211" s="152">
        <v>55</v>
      </c>
      <c r="B211" s="158" t="s">
        <v>313</v>
      </c>
      <c r="C211" s="194" t="s">
        <v>315</v>
      </c>
      <c r="D211" s="160" t="s">
        <v>163</v>
      </c>
      <c r="E211" s="167">
        <v>1</v>
      </c>
      <c r="F211" s="170"/>
      <c r="G211" s="171">
        <f>ROUND(E211*F211,2)</f>
        <v>0</v>
      </c>
      <c r="H211" s="170"/>
      <c r="I211" s="171">
        <f>ROUND(E211*H211,2)</f>
        <v>0</v>
      </c>
      <c r="J211" s="170"/>
      <c r="K211" s="171">
        <f>ROUND(E211*J211,2)</f>
        <v>0</v>
      </c>
      <c r="L211" s="171">
        <v>15</v>
      </c>
      <c r="M211" s="171">
        <f>G211*(1+L211/100)</f>
        <v>0</v>
      </c>
      <c r="N211" s="161">
        <v>0</v>
      </c>
      <c r="O211" s="161">
        <f>ROUND(E211*N211,5)</f>
        <v>0</v>
      </c>
      <c r="P211" s="161">
        <v>0</v>
      </c>
      <c r="Q211" s="161">
        <f>ROUND(E211*P211,5)</f>
        <v>0</v>
      </c>
      <c r="R211" s="161"/>
      <c r="S211" s="161"/>
      <c r="T211" s="162">
        <v>0</v>
      </c>
      <c r="U211" s="161">
        <f>ROUND(E211*T211,2)</f>
        <v>0</v>
      </c>
      <c r="V211" s="151"/>
      <c r="W211" s="151"/>
      <c r="X211" s="151"/>
      <c r="Y211" s="151"/>
      <c r="Z211" s="151"/>
      <c r="AA211" s="151"/>
      <c r="AB211" s="151"/>
      <c r="AC211" s="151"/>
      <c r="AD211" s="151"/>
      <c r="AE211" s="151" t="s">
        <v>116</v>
      </c>
      <c r="AF211" s="151"/>
      <c r="AG211" s="151"/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ht="22.5" outlineLevel="1" x14ac:dyDescent="0.2">
      <c r="A212" s="152">
        <v>56</v>
      </c>
      <c r="B212" s="158" t="s">
        <v>313</v>
      </c>
      <c r="C212" s="194" t="s">
        <v>316</v>
      </c>
      <c r="D212" s="160" t="s">
        <v>163</v>
      </c>
      <c r="E212" s="167">
        <v>1</v>
      </c>
      <c r="F212" s="170"/>
      <c r="G212" s="171">
        <f>ROUND(E212*F212,2)</f>
        <v>0</v>
      </c>
      <c r="H212" s="170"/>
      <c r="I212" s="171">
        <f>ROUND(E212*H212,2)</f>
        <v>0</v>
      </c>
      <c r="J212" s="170"/>
      <c r="K212" s="171">
        <f>ROUND(E212*J212,2)</f>
        <v>0</v>
      </c>
      <c r="L212" s="171">
        <v>15</v>
      </c>
      <c r="M212" s="171">
        <f>G212*(1+L212/100)</f>
        <v>0</v>
      </c>
      <c r="N212" s="161">
        <v>0</v>
      </c>
      <c r="O212" s="161">
        <f>ROUND(E212*N212,5)</f>
        <v>0</v>
      </c>
      <c r="P212" s="161">
        <v>0</v>
      </c>
      <c r="Q212" s="161">
        <f>ROUND(E212*P212,5)</f>
        <v>0</v>
      </c>
      <c r="R212" s="161"/>
      <c r="S212" s="161"/>
      <c r="T212" s="162">
        <v>0</v>
      </c>
      <c r="U212" s="161">
        <f>ROUND(E212*T212,2)</f>
        <v>0</v>
      </c>
      <c r="V212" s="151"/>
      <c r="W212" s="151"/>
      <c r="X212" s="151"/>
      <c r="Y212" s="151"/>
      <c r="Z212" s="151"/>
      <c r="AA212" s="151"/>
      <c r="AB212" s="151"/>
      <c r="AC212" s="151"/>
      <c r="AD212" s="151"/>
      <c r="AE212" s="151" t="s">
        <v>116</v>
      </c>
      <c r="AF212" s="151"/>
      <c r="AG212" s="151"/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ht="22.5" outlineLevel="1" x14ac:dyDescent="0.2">
      <c r="A213" s="152">
        <v>57</v>
      </c>
      <c r="B213" s="158" t="s">
        <v>313</v>
      </c>
      <c r="C213" s="194" t="s">
        <v>317</v>
      </c>
      <c r="D213" s="160" t="s">
        <v>163</v>
      </c>
      <c r="E213" s="167">
        <v>1</v>
      </c>
      <c r="F213" s="170"/>
      <c r="G213" s="171">
        <f>ROUND(E213*F213,2)</f>
        <v>0</v>
      </c>
      <c r="H213" s="170"/>
      <c r="I213" s="171">
        <f>ROUND(E213*H213,2)</f>
        <v>0</v>
      </c>
      <c r="J213" s="170"/>
      <c r="K213" s="171">
        <f>ROUND(E213*J213,2)</f>
        <v>0</v>
      </c>
      <c r="L213" s="171">
        <v>15</v>
      </c>
      <c r="M213" s="171">
        <f>G213*(1+L213/100)</f>
        <v>0</v>
      </c>
      <c r="N213" s="161">
        <v>0</v>
      </c>
      <c r="O213" s="161">
        <f>ROUND(E213*N213,5)</f>
        <v>0</v>
      </c>
      <c r="P213" s="161">
        <v>0</v>
      </c>
      <c r="Q213" s="161">
        <f>ROUND(E213*P213,5)</f>
        <v>0</v>
      </c>
      <c r="R213" s="161"/>
      <c r="S213" s="161"/>
      <c r="T213" s="162">
        <v>0</v>
      </c>
      <c r="U213" s="161">
        <f>ROUND(E213*T213,2)</f>
        <v>0</v>
      </c>
      <c r="V213" s="151"/>
      <c r="W213" s="151"/>
      <c r="X213" s="151"/>
      <c r="Y213" s="151"/>
      <c r="Z213" s="151"/>
      <c r="AA213" s="151"/>
      <c r="AB213" s="151"/>
      <c r="AC213" s="151"/>
      <c r="AD213" s="151"/>
      <c r="AE213" s="151" t="s">
        <v>116</v>
      </c>
      <c r="AF213" s="151"/>
      <c r="AG213" s="151"/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ht="22.5" outlineLevel="1" x14ac:dyDescent="0.2">
      <c r="A214" s="152">
        <v>58</v>
      </c>
      <c r="B214" s="158" t="s">
        <v>318</v>
      </c>
      <c r="C214" s="194" t="s">
        <v>319</v>
      </c>
      <c r="D214" s="160" t="s">
        <v>312</v>
      </c>
      <c r="E214" s="167">
        <v>1</v>
      </c>
      <c r="F214" s="170"/>
      <c r="G214" s="171">
        <f>ROUND(E214*F214,2)</f>
        <v>0</v>
      </c>
      <c r="H214" s="170"/>
      <c r="I214" s="171">
        <f>ROUND(E214*H214,2)</f>
        <v>0</v>
      </c>
      <c r="J214" s="170"/>
      <c r="K214" s="171">
        <f>ROUND(E214*J214,2)</f>
        <v>0</v>
      </c>
      <c r="L214" s="171">
        <v>15</v>
      </c>
      <c r="M214" s="171">
        <f>G214*(1+L214/100)</f>
        <v>0</v>
      </c>
      <c r="N214" s="161">
        <v>0</v>
      </c>
      <c r="O214" s="161">
        <f>ROUND(E214*N214,5)</f>
        <v>0</v>
      </c>
      <c r="P214" s="161">
        <v>0</v>
      </c>
      <c r="Q214" s="161">
        <f>ROUND(E214*P214,5)</f>
        <v>0</v>
      </c>
      <c r="R214" s="161"/>
      <c r="S214" s="161"/>
      <c r="T214" s="162">
        <v>0</v>
      </c>
      <c r="U214" s="161">
        <f>ROUND(E214*T214,2)</f>
        <v>0</v>
      </c>
      <c r="V214" s="151"/>
      <c r="W214" s="151"/>
      <c r="X214" s="151"/>
      <c r="Y214" s="151"/>
      <c r="Z214" s="151"/>
      <c r="AA214" s="151"/>
      <c r="AB214" s="151"/>
      <c r="AC214" s="151"/>
      <c r="AD214" s="151"/>
      <c r="AE214" s="151" t="s">
        <v>116</v>
      </c>
      <c r="AF214" s="151"/>
      <c r="AG214" s="151"/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x14ac:dyDescent="0.2">
      <c r="A215" s="153" t="s">
        <v>111</v>
      </c>
      <c r="B215" s="159" t="s">
        <v>74</v>
      </c>
      <c r="C215" s="196" t="s">
        <v>75</v>
      </c>
      <c r="D215" s="164"/>
      <c r="E215" s="169"/>
      <c r="F215" s="172"/>
      <c r="G215" s="172">
        <f>SUMIF(AE216:AE239,"&lt;&gt;NOR",G216:G239)</f>
        <v>0</v>
      </c>
      <c r="H215" s="172"/>
      <c r="I215" s="172">
        <f>SUM(I216:I239)</f>
        <v>0</v>
      </c>
      <c r="J215" s="172"/>
      <c r="K215" s="172">
        <f>SUM(K216:K239)</f>
        <v>0</v>
      </c>
      <c r="L215" s="172"/>
      <c r="M215" s="172">
        <f>SUM(M216:M239)</f>
        <v>0</v>
      </c>
      <c r="N215" s="165"/>
      <c r="O215" s="165">
        <f>SUM(O216:O239)</f>
        <v>0.78645000000000009</v>
      </c>
      <c r="P215" s="165"/>
      <c r="Q215" s="165">
        <f>SUM(Q216:Q239)</f>
        <v>0</v>
      </c>
      <c r="R215" s="165"/>
      <c r="S215" s="165"/>
      <c r="T215" s="166"/>
      <c r="U215" s="165">
        <f>SUM(U216:U239)</f>
        <v>43.99</v>
      </c>
      <c r="AE215" t="s">
        <v>112</v>
      </c>
    </row>
    <row r="216" spans="1:60" outlineLevel="1" x14ac:dyDescent="0.2">
      <c r="A216" s="152">
        <v>59</v>
      </c>
      <c r="B216" s="158" t="s">
        <v>320</v>
      </c>
      <c r="C216" s="194" t="s">
        <v>321</v>
      </c>
      <c r="D216" s="160" t="s">
        <v>115</v>
      </c>
      <c r="E216" s="167">
        <v>17.7</v>
      </c>
      <c r="F216" s="170"/>
      <c r="G216" s="171">
        <f>ROUND(E216*F216,2)</f>
        <v>0</v>
      </c>
      <c r="H216" s="170"/>
      <c r="I216" s="171">
        <f>ROUND(E216*H216,2)</f>
        <v>0</v>
      </c>
      <c r="J216" s="170"/>
      <c r="K216" s="171">
        <f>ROUND(E216*J216,2)</f>
        <v>0</v>
      </c>
      <c r="L216" s="171">
        <v>15</v>
      </c>
      <c r="M216" s="171">
        <f>G216*(1+L216/100)</f>
        <v>0</v>
      </c>
      <c r="N216" s="161">
        <v>0</v>
      </c>
      <c r="O216" s="161">
        <f>ROUND(E216*N216,5)</f>
        <v>0</v>
      </c>
      <c r="P216" s="161">
        <v>0</v>
      </c>
      <c r="Q216" s="161">
        <f>ROUND(E216*P216,5)</f>
        <v>0</v>
      </c>
      <c r="R216" s="161"/>
      <c r="S216" s="161"/>
      <c r="T216" s="162">
        <v>0.25</v>
      </c>
      <c r="U216" s="161">
        <f>ROUND(E216*T216,2)</f>
        <v>4.43</v>
      </c>
      <c r="V216" s="151"/>
      <c r="W216" s="151"/>
      <c r="X216" s="151"/>
      <c r="Y216" s="151"/>
      <c r="Z216" s="151"/>
      <c r="AA216" s="151"/>
      <c r="AB216" s="151"/>
      <c r="AC216" s="151"/>
      <c r="AD216" s="151"/>
      <c r="AE216" s="151" t="s">
        <v>116</v>
      </c>
      <c r="AF216" s="151"/>
      <c r="AG216" s="151"/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 x14ac:dyDescent="0.2">
      <c r="A217" s="152"/>
      <c r="B217" s="158"/>
      <c r="C217" s="195" t="s">
        <v>226</v>
      </c>
      <c r="D217" s="163"/>
      <c r="E217" s="168"/>
      <c r="F217" s="171"/>
      <c r="G217" s="171"/>
      <c r="H217" s="171"/>
      <c r="I217" s="171"/>
      <c r="J217" s="171"/>
      <c r="K217" s="171"/>
      <c r="L217" s="171"/>
      <c r="M217" s="171"/>
      <c r="N217" s="161"/>
      <c r="O217" s="161"/>
      <c r="P217" s="161"/>
      <c r="Q217" s="161"/>
      <c r="R217" s="161"/>
      <c r="S217" s="161"/>
      <c r="T217" s="162"/>
      <c r="U217" s="161"/>
      <c r="V217" s="151"/>
      <c r="W217" s="151"/>
      <c r="X217" s="151"/>
      <c r="Y217" s="151"/>
      <c r="Z217" s="151"/>
      <c r="AA217" s="151"/>
      <c r="AB217" s="151"/>
      <c r="AC217" s="151"/>
      <c r="AD217" s="151"/>
      <c r="AE217" s="151" t="s">
        <v>118</v>
      </c>
      <c r="AF217" s="151">
        <v>0</v>
      </c>
      <c r="AG217" s="151"/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 x14ac:dyDescent="0.2">
      <c r="A218" s="152"/>
      <c r="B218" s="158"/>
      <c r="C218" s="195" t="s">
        <v>279</v>
      </c>
      <c r="D218" s="163"/>
      <c r="E218" s="168">
        <v>12.5</v>
      </c>
      <c r="F218" s="171"/>
      <c r="G218" s="171"/>
      <c r="H218" s="171"/>
      <c r="I218" s="171"/>
      <c r="J218" s="171"/>
      <c r="K218" s="171"/>
      <c r="L218" s="171"/>
      <c r="M218" s="171"/>
      <c r="N218" s="161"/>
      <c r="O218" s="161"/>
      <c r="P218" s="161"/>
      <c r="Q218" s="161"/>
      <c r="R218" s="161"/>
      <c r="S218" s="161"/>
      <c r="T218" s="162"/>
      <c r="U218" s="161"/>
      <c r="V218" s="151"/>
      <c r="W218" s="151"/>
      <c r="X218" s="151"/>
      <c r="Y218" s="151"/>
      <c r="Z218" s="151"/>
      <c r="AA218" s="151"/>
      <c r="AB218" s="151"/>
      <c r="AC218" s="151"/>
      <c r="AD218" s="151"/>
      <c r="AE218" s="151" t="s">
        <v>118</v>
      </c>
      <c r="AF218" s="151">
        <v>0</v>
      </c>
      <c r="AG218" s="151"/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 x14ac:dyDescent="0.2">
      <c r="A219" s="152"/>
      <c r="B219" s="158"/>
      <c r="C219" s="195" t="s">
        <v>230</v>
      </c>
      <c r="D219" s="163"/>
      <c r="E219" s="168"/>
      <c r="F219" s="171"/>
      <c r="G219" s="171"/>
      <c r="H219" s="171"/>
      <c r="I219" s="171"/>
      <c r="J219" s="171"/>
      <c r="K219" s="171"/>
      <c r="L219" s="171"/>
      <c r="M219" s="171"/>
      <c r="N219" s="161"/>
      <c r="O219" s="161"/>
      <c r="P219" s="161"/>
      <c r="Q219" s="161"/>
      <c r="R219" s="161"/>
      <c r="S219" s="161"/>
      <c r="T219" s="162"/>
      <c r="U219" s="161"/>
      <c r="V219" s="151"/>
      <c r="W219" s="151"/>
      <c r="X219" s="151"/>
      <c r="Y219" s="151"/>
      <c r="Z219" s="151"/>
      <c r="AA219" s="151"/>
      <c r="AB219" s="151"/>
      <c r="AC219" s="151"/>
      <c r="AD219" s="151"/>
      <c r="AE219" s="151" t="s">
        <v>118</v>
      </c>
      <c r="AF219" s="151">
        <v>0</v>
      </c>
      <c r="AG219" s="151"/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 x14ac:dyDescent="0.2">
      <c r="A220" s="152"/>
      <c r="B220" s="158"/>
      <c r="C220" s="195" t="s">
        <v>182</v>
      </c>
      <c r="D220" s="163"/>
      <c r="E220" s="168">
        <v>5.2</v>
      </c>
      <c r="F220" s="171"/>
      <c r="G220" s="171"/>
      <c r="H220" s="171"/>
      <c r="I220" s="171"/>
      <c r="J220" s="171"/>
      <c r="K220" s="171"/>
      <c r="L220" s="171"/>
      <c r="M220" s="171"/>
      <c r="N220" s="161"/>
      <c r="O220" s="161"/>
      <c r="P220" s="161"/>
      <c r="Q220" s="161"/>
      <c r="R220" s="161"/>
      <c r="S220" s="161"/>
      <c r="T220" s="162"/>
      <c r="U220" s="161"/>
      <c r="V220" s="151"/>
      <c r="W220" s="151"/>
      <c r="X220" s="151"/>
      <c r="Y220" s="151"/>
      <c r="Z220" s="151"/>
      <c r="AA220" s="151"/>
      <c r="AB220" s="151"/>
      <c r="AC220" s="151"/>
      <c r="AD220" s="151"/>
      <c r="AE220" s="151" t="s">
        <v>118</v>
      </c>
      <c r="AF220" s="151">
        <v>0</v>
      </c>
      <c r="AG220" s="151"/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1" x14ac:dyDescent="0.2">
      <c r="A221" s="152">
        <v>60</v>
      </c>
      <c r="B221" s="158" t="s">
        <v>322</v>
      </c>
      <c r="C221" s="194" t="s">
        <v>323</v>
      </c>
      <c r="D221" s="160" t="s">
        <v>324</v>
      </c>
      <c r="E221" s="167">
        <v>12.664999999999999</v>
      </c>
      <c r="F221" s="170"/>
      <c r="G221" s="171">
        <f>ROUND(E221*F221,2)</f>
        <v>0</v>
      </c>
      <c r="H221" s="170"/>
      <c r="I221" s="171">
        <f>ROUND(E221*H221,2)</f>
        <v>0</v>
      </c>
      <c r="J221" s="170"/>
      <c r="K221" s="171">
        <f>ROUND(E221*J221,2)</f>
        <v>0</v>
      </c>
      <c r="L221" s="171">
        <v>15</v>
      </c>
      <c r="M221" s="171">
        <f>G221*(1+L221/100)</f>
        <v>0</v>
      </c>
      <c r="N221" s="161">
        <v>3.2000000000000003E-4</v>
      </c>
      <c r="O221" s="161">
        <f>ROUND(E221*N221,5)</f>
        <v>4.0499999999999998E-3</v>
      </c>
      <c r="P221" s="161">
        <v>0</v>
      </c>
      <c r="Q221" s="161">
        <f>ROUND(E221*P221,5)</f>
        <v>0</v>
      </c>
      <c r="R221" s="161"/>
      <c r="S221" s="161"/>
      <c r="T221" s="162">
        <v>0.23599999999999999</v>
      </c>
      <c r="U221" s="161">
        <f>ROUND(E221*T221,2)</f>
        <v>2.99</v>
      </c>
      <c r="V221" s="151"/>
      <c r="W221" s="151"/>
      <c r="X221" s="151"/>
      <c r="Y221" s="151"/>
      <c r="Z221" s="151"/>
      <c r="AA221" s="151"/>
      <c r="AB221" s="151"/>
      <c r="AC221" s="151"/>
      <c r="AD221" s="151"/>
      <c r="AE221" s="151" t="s">
        <v>116</v>
      </c>
      <c r="AF221" s="151"/>
      <c r="AG221" s="151"/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 x14ac:dyDescent="0.2">
      <c r="A222" s="152"/>
      <c r="B222" s="158"/>
      <c r="C222" s="195" t="s">
        <v>325</v>
      </c>
      <c r="D222" s="163"/>
      <c r="E222" s="168"/>
      <c r="F222" s="171"/>
      <c r="G222" s="171"/>
      <c r="H222" s="171"/>
      <c r="I222" s="171"/>
      <c r="J222" s="171"/>
      <c r="K222" s="171"/>
      <c r="L222" s="171"/>
      <c r="M222" s="171"/>
      <c r="N222" s="161"/>
      <c r="O222" s="161"/>
      <c r="P222" s="161"/>
      <c r="Q222" s="161"/>
      <c r="R222" s="161"/>
      <c r="S222" s="161"/>
      <c r="T222" s="162"/>
      <c r="U222" s="161"/>
      <c r="V222" s="151"/>
      <c r="W222" s="151"/>
      <c r="X222" s="151"/>
      <c r="Y222" s="151"/>
      <c r="Z222" s="151"/>
      <c r="AA222" s="151"/>
      <c r="AB222" s="151"/>
      <c r="AC222" s="151"/>
      <c r="AD222" s="151"/>
      <c r="AE222" s="151" t="s">
        <v>118</v>
      </c>
      <c r="AF222" s="151">
        <v>0</v>
      </c>
      <c r="AG222" s="151"/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 x14ac:dyDescent="0.2">
      <c r="A223" s="152"/>
      <c r="B223" s="158"/>
      <c r="C223" s="195" t="s">
        <v>326</v>
      </c>
      <c r="D223" s="163"/>
      <c r="E223" s="168">
        <v>12.664999999999999</v>
      </c>
      <c r="F223" s="171"/>
      <c r="G223" s="171"/>
      <c r="H223" s="171"/>
      <c r="I223" s="171"/>
      <c r="J223" s="171"/>
      <c r="K223" s="171"/>
      <c r="L223" s="171"/>
      <c r="M223" s="171"/>
      <c r="N223" s="161"/>
      <c r="O223" s="161"/>
      <c r="P223" s="161"/>
      <c r="Q223" s="161"/>
      <c r="R223" s="161"/>
      <c r="S223" s="161"/>
      <c r="T223" s="162"/>
      <c r="U223" s="161"/>
      <c r="V223" s="151"/>
      <c r="W223" s="151"/>
      <c r="X223" s="151"/>
      <c r="Y223" s="151"/>
      <c r="Z223" s="151"/>
      <c r="AA223" s="151"/>
      <c r="AB223" s="151"/>
      <c r="AC223" s="151"/>
      <c r="AD223" s="151"/>
      <c r="AE223" s="151" t="s">
        <v>118</v>
      </c>
      <c r="AF223" s="151">
        <v>0</v>
      </c>
      <c r="AG223" s="151"/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 x14ac:dyDescent="0.2">
      <c r="A224" s="152">
        <v>61</v>
      </c>
      <c r="B224" s="158" t="s">
        <v>327</v>
      </c>
      <c r="C224" s="194" t="s">
        <v>328</v>
      </c>
      <c r="D224" s="160" t="s">
        <v>324</v>
      </c>
      <c r="E224" s="167">
        <v>12.664999999999999</v>
      </c>
      <c r="F224" s="170"/>
      <c r="G224" s="171">
        <f>ROUND(E224*F224,2)</f>
        <v>0</v>
      </c>
      <c r="H224" s="170"/>
      <c r="I224" s="171">
        <f>ROUND(E224*H224,2)</f>
        <v>0</v>
      </c>
      <c r="J224" s="170"/>
      <c r="K224" s="171">
        <f>ROUND(E224*J224,2)</f>
        <v>0</v>
      </c>
      <c r="L224" s="171">
        <v>15</v>
      </c>
      <c r="M224" s="171">
        <f>G224*(1+L224/100)</f>
        <v>0</v>
      </c>
      <c r="N224" s="161">
        <v>0</v>
      </c>
      <c r="O224" s="161">
        <f>ROUND(E224*N224,5)</f>
        <v>0</v>
      </c>
      <c r="P224" s="161">
        <v>0</v>
      </c>
      <c r="Q224" s="161">
        <f>ROUND(E224*P224,5)</f>
        <v>0</v>
      </c>
      <c r="R224" s="161"/>
      <c r="S224" s="161"/>
      <c r="T224" s="162">
        <v>0.154</v>
      </c>
      <c r="U224" s="161">
        <f>ROUND(E224*T224,2)</f>
        <v>1.95</v>
      </c>
      <c r="V224" s="151"/>
      <c r="W224" s="151"/>
      <c r="X224" s="151"/>
      <c r="Y224" s="151"/>
      <c r="Z224" s="151"/>
      <c r="AA224" s="151"/>
      <c r="AB224" s="151"/>
      <c r="AC224" s="151"/>
      <c r="AD224" s="151"/>
      <c r="AE224" s="151" t="s">
        <v>116</v>
      </c>
      <c r="AF224" s="151"/>
      <c r="AG224" s="151"/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 x14ac:dyDescent="0.2">
      <c r="A225" s="152">
        <v>62</v>
      </c>
      <c r="B225" s="158" t="s">
        <v>329</v>
      </c>
      <c r="C225" s="194" t="s">
        <v>330</v>
      </c>
      <c r="D225" s="160" t="s">
        <v>115</v>
      </c>
      <c r="E225" s="167">
        <v>30</v>
      </c>
      <c r="F225" s="170"/>
      <c r="G225" s="171">
        <f>ROUND(E225*F225,2)</f>
        <v>0</v>
      </c>
      <c r="H225" s="170"/>
      <c r="I225" s="171">
        <f>ROUND(E225*H225,2)</f>
        <v>0</v>
      </c>
      <c r="J225" s="170"/>
      <c r="K225" s="171">
        <f>ROUND(E225*J225,2)</f>
        <v>0</v>
      </c>
      <c r="L225" s="171">
        <v>15</v>
      </c>
      <c r="M225" s="171">
        <f>G225*(1+L225/100)</f>
        <v>0</v>
      </c>
      <c r="N225" s="161">
        <v>2.1000000000000001E-4</v>
      </c>
      <c r="O225" s="161">
        <f>ROUND(E225*N225,5)</f>
        <v>6.3E-3</v>
      </c>
      <c r="P225" s="161">
        <v>0</v>
      </c>
      <c r="Q225" s="161">
        <f>ROUND(E225*P225,5)</f>
        <v>0</v>
      </c>
      <c r="R225" s="161"/>
      <c r="S225" s="161"/>
      <c r="T225" s="162">
        <v>0.05</v>
      </c>
      <c r="U225" s="161">
        <f>ROUND(E225*T225,2)</f>
        <v>1.5</v>
      </c>
      <c r="V225" s="151"/>
      <c r="W225" s="151"/>
      <c r="X225" s="151"/>
      <c r="Y225" s="151"/>
      <c r="Z225" s="151"/>
      <c r="AA225" s="151"/>
      <c r="AB225" s="151"/>
      <c r="AC225" s="151"/>
      <c r="AD225" s="151"/>
      <c r="AE225" s="151" t="s">
        <v>116</v>
      </c>
      <c r="AF225" s="151"/>
      <c r="AG225" s="151"/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 x14ac:dyDescent="0.2">
      <c r="A226" s="152"/>
      <c r="B226" s="158"/>
      <c r="C226" s="195" t="s">
        <v>230</v>
      </c>
      <c r="D226" s="163"/>
      <c r="E226" s="168"/>
      <c r="F226" s="171"/>
      <c r="G226" s="171"/>
      <c r="H226" s="171"/>
      <c r="I226" s="171"/>
      <c r="J226" s="171"/>
      <c r="K226" s="171"/>
      <c r="L226" s="171"/>
      <c r="M226" s="171"/>
      <c r="N226" s="161"/>
      <c r="O226" s="161"/>
      <c r="P226" s="161"/>
      <c r="Q226" s="161"/>
      <c r="R226" s="161"/>
      <c r="S226" s="161"/>
      <c r="T226" s="162"/>
      <c r="U226" s="161"/>
      <c r="V226" s="151"/>
      <c r="W226" s="151"/>
      <c r="X226" s="151"/>
      <c r="Y226" s="151"/>
      <c r="Z226" s="151"/>
      <c r="AA226" s="151"/>
      <c r="AB226" s="151"/>
      <c r="AC226" s="151"/>
      <c r="AD226" s="151"/>
      <c r="AE226" s="151" t="s">
        <v>118</v>
      </c>
      <c r="AF226" s="151">
        <v>0</v>
      </c>
      <c r="AG226" s="151"/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 x14ac:dyDescent="0.2">
      <c r="A227" s="152"/>
      <c r="B227" s="158"/>
      <c r="C227" s="195" t="s">
        <v>182</v>
      </c>
      <c r="D227" s="163"/>
      <c r="E227" s="168">
        <v>5.2</v>
      </c>
      <c r="F227" s="171"/>
      <c r="G227" s="171"/>
      <c r="H227" s="171"/>
      <c r="I227" s="171"/>
      <c r="J227" s="171"/>
      <c r="K227" s="171"/>
      <c r="L227" s="171"/>
      <c r="M227" s="171"/>
      <c r="N227" s="161"/>
      <c r="O227" s="161"/>
      <c r="P227" s="161"/>
      <c r="Q227" s="161"/>
      <c r="R227" s="161"/>
      <c r="S227" s="161"/>
      <c r="T227" s="162"/>
      <c r="U227" s="161"/>
      <c r="V227" s="151"/>
      <c r="W227" s="151"/>
      <c r="X227" s="151"/>
      <c r="Y227" s="151"/>
      <c r="Z227" s="151"/>
      <c r="AA227" s="151"/>
      <c r="AB227" s="151"/>
      <c r="AC227" s="151"/>
      <c r="AD227" s="151"/>
      <c r="AE227" s="151" t="s">
        <v>118</v>
      </c>
      <c r="AF227" s="151">
        <v>0</v>
      </c>
      <c r="AG227" s="151"/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1" x14ac:dyDescent="0.2">
      <c r="A228" s="152"/>
      <c r="B228" s="158"/>
      <c r="C228" s="195" t="s">
        <v>331</v>
      </c>
      <c r="D228" s="163"/>
      <c r="E228" s="168">
        <v>24.8</v>
      </c>
      <c r="F228" s="171"/>
      <c r="G228" s="171"/>
      <c r="H228" s="171"/>
      <c r="I228" s="171"/>
      <c r="J228" s="171"/>
      <c r="K228" s="171"/>
      <c r="L228" s="171"/>
      <c r="M228" s="171"/>
      <c r="N228" s="161"/>
      <c r="O228" s="161"/>
      <c r="P228" s="161"/>
      <c r="Q228" s="161"/>
      <c r="R228" s="161"/>
      <c r="S228" s="161"/>
      <c r="T228" s="162"/>
      <c r="U228" s="161"/>
      <c r="V228" s="151"/>
      <c r="W228" s="151"/>
      <c r="X228" s="151"/>
      <c r="Y228" s="151"/>
      <c r="Z228" s="151"/>
      <c r="AA228" s="151"/>
      <c r="AB228" s="151"/>
      <c r="AC228" s="151"/>
      <c r="AD228" s="151"/>
      <c r="AE228" s="151" t="s">
        <v>118</v>
      </c>
      <c r="AF228" s="151">
        <v>0</v>
      </c>
      <c r="AG228" s="151"/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1" x14ac:dyDescent="0.2">
      <c r="A229" s="152">
        <v>63</v>
      </c>
      <c r="B229" s="158" t="s">
        <v>332</v>
      </c>
      <c r="C229" s="194" t="s">
        <v>333</v>
      </c>
      <c r="D229" s="160" t="s">
        <v>115</v>
      </c>
      <c r="E229" s="167">
        <v>30</v>
      </c>
      <c r="F229" s="170"/>
      <c r="G229" s="171">
        <f>ROUND(E229*F229,2)</f>
        <v>0</v>
      </c>
      <c r="H229" s="170"/>
      <c r="I229" s="171">
        <f>ROUND(E229*H229,2)</f>
        <v>0</v>
      </c>
      <c r="J229" s="170"/>
      <c r="K229" s="171">
        <f>ROUND(E229*J229,2)</f>
        <v>0</v>
      </c>
      <c r="L229" s="171">
        <v>15</v>
      </c>
      <c r="M229" s="171">
        <f>G229*(1+L229/100)</f>
        <v>0</v>
      </c>
      <c r="N229" s="161">
        <v>4.7499999999999999E-3</v>
      </c>
      <c r="O229" s="161">
        <f>ROUND(E229*N229,5)</f>
        <v>0.14249999999999999</v>
      </c>
      <c r="P229" s="161">
        <v>0</v>
      </c>
      <c r="Q229" s="161">
        <f>ROUND(E229*P229,5)</f>
        <v>0</v>
      </c>
      <c r="R229" s="161"/>
      <c r="S229" s="161"/>
      <c r="T229" s="162">
        <v>0.97799999999999998</v>
      </c>
      <c r="U229" s="161">
        <f>ROUND(E229*T229,2)</f>
        <v>29.34</v>
      </c>
      <c r="V229" s="151"/>
      <c r="W229" s="151"/>
      <c r="X229" s="151"/>
      <c r="Y229" s="151"/>
      <c r="Z229" s="151"/>
      <c r="AA229" s="151"/>
      <c r="AB229" s="151"/>
      <c r="AC229" s="151"/>
      <c r="AD229" s="151"/>
      <c r="AE229" s="151" t="s">
        <v>116</v>
      </c>
      <c r="AF229" s="151"/>
      <c r="AG229" s="151"/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 x14ac:dyDescent="0.2">
      <c r="A230" s="152"/>
      <c r="B230" s="158"/>
      <c r="C230" s="195" t="s">
        <v>334</v>
      </c>
      <c r="D230" s="163"/>
      <c r="E230" s="168">
        <v>30</v>
      </c>
      <c r="F230" s="171"/>
      <c r="G230" s="171"/>
      <c r="H230" s="171"/>
      <c r="I230" s="171"/>
      <c r="J230" s="171"/>
      <c r="K230" s="171"/>
      <c r="L230" s="171"/>
      <c r="M230" s="171"/>
      <c r="N230" s="161"/>
      <c r="O230" s="161"/>
      <c r="P230" s="161"/>
      <c r="Q230" s="161"/>
      <c r="R230" s="161"/>
      <c r="S230" s="161"/>
      <c r="T230" s="162"/>
      <c r="U230" s="161"/>
      <c r="V230" s="151"/>
      <c r="W230" s="151"/>
      <c r="X230" s="151"/>
      <c r="Y230" s="151"/>
      <c r="Z230" s="151"/>
      <c r="AA230" s="151"/>
      <c r="AB230" s="151"/>
      <c r="AC230" s="151"/>
      <c r="AD230" s="151"/>
      <c r="AE230" s="151" t="s">
        <v>118</v>
      </c>
      <c r="AF230" s="151">
        <v>0</v>
      </c>
      <c r="AG230" s="151"/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 x14ac:dyDescent="0.2">
      <c r="A231" s="152">
        <v>64</v>
      </c>
      <c r="B231" s="158" t="s">
        <v>335</v>
      </c>
      <c r="C231" s="194" t="s">
        <v>336</v>
      </c>
      <c r="D231" s="160" t="s">
        <v>115</v>
      </c>
      <c r="E231" s="167">
        <v>33</v>
      </c>
      <c r="F231" s="170"/>
      <c r="G231" s="171">
        <f>ROUND(E231*F231,2)</f>
        <v>0</v>
      </c>
      <c r="H231" s="170"/>
      <c r="I231" s="171">
        <f>ROUND(E231*H231,2)</f>
        <v>0</v>
      </c>
      <c r="J231" s="170"/>
      <c r="K231" s="171">
        <f>ROUND(E231*J231,2)</f>
        <v>0</v>
      </c>
      <c r="L231" s="171">
        <v>15</v>
      </c>
      <c r="M231" s="171">
        <f>G231*(1+L231/100)</f>
        <v>0</v>
      </c>
      <c r="N231" s="161">
        <v>1.9199999999999998E-2</v>
      </c>
      <c r="O231" s="161">
        <f>ROUND(E231*N231,5)</f>
        <v>0.63360000000000005</v>
      </c>
      <c r="P231" s="161">
        <v>0</v>
      </c>
      <c r="Q231" s="161">
        <f>ROUND(E231*P231,5)</f>
        <v>0</v>
      </c>
      <c r="R231" s="161"/>
      <c r="S231" s="161"/>
      <c r="T231" s="162">
        <v>0</v>
      </c>
      <c r="U231" s="161">
        <f>ROUND(E231*T231,2)</f>
        <v>0</v>
      </c>
      <c r="V231" s="151"/>
      <c r="W231" s="151"/>
      <c r="X231" s="151"/>
      <c r="Y231" s="151"/>
      <c r="Z231" s="151"/>
      <c r="AA231" s="151"/>
      <c r="AB231" s="151"/>
      <c r="AC231" s="151"/>
      <c r="AD231" s="151"/>
      <c r="AE231" s="151" t="s">
        <v>286</v>
      </c>
      <c r="AF231" s="151"/>
      <c r="AG231" s="151"/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 x14ac:dyDescent="0.2">
      <c r="A232" s="152"/>
      <c r="B232" s="158"/>
      <c r="C232" s="195" t="s">
        <v>337</v>
      </c>
      <c r="D232" s="163"/>
      <c r="E232" s="168">
        <v>33</v>
      </c>
      <c r="F232" s="171"/>
      <c r="G232" s="171"/>
      <c r="H232" s="171"/>
      <c r="I232" s="171"/>
      <c r="J232" s="171"/>
      <c r="K232" s="171"/>
      <c r="L232" s="171"/>
      <c r="M232" s="171"/>
      <c r="N232" s="161"/>
      <c r="O232" s="161"/>
      <c r="P232" s="161"/>
      <c r="Q232" s="161"/>
      <c r="R232" s="161"/>
      <c r="S232" s="161"/>
      <c r="T232" s="162"/>
      <c r="U232" s="161"/>
      <c r="V232" s="151"/>
      <c r="W232" s="151"/>
      <c r="X232" s="151"/>
      <c r="Y232" s="151"/>
      <c r="Z232" s="151"/>
      <c r="AA232" s="151"/>
      <c r="AB232" s="151"/>
      <c r="AC232" s="151"/>
      <c r="AD232" s="151"/>
      <c r="AE232" s="151" t="s">
        <v>118</v>
      </c>
      <c r="AF232" s="151">
        <v>0</v>
      </c>
      <c r="AG232" s="151"/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ht="22.5" outlineLevel="1" x14ac:dyDescent="0.2">
      <c r="A233" s="152">
        <v>65</v>
      </c>
      <c r="B233" s="158" t="s">
        <v>338</v>
      </c>
      <c r="C233" s="194" t="s">
        <v>339</v>
      </c>
      <c r="D233" s="160" t="s">
        <v>324</v>
      </c>
      <c r="E233" s="167">
        <v>29.73</v>
      </c>
      <c r="F233" s="170"/>
      <c r="G233" s="171">
        <f>ROUND(E233*F233,2)</f>
        <v>0</v>
      </c>
      <c r="H233" s="170"/>
      <c r="I233" s="171">
        <f>ROUND(E233*H233,2)</f>
        <v>0</v>
      </c>
      <c r="J233" s="170"/>
      <c r="K233" s="171">
        <f>ROUND(E233*J233,2)</f>
        <v>0</v>
      </c>
      <c r="L233" s="171">
        <v>15</v>
      </c>
      <c r="M233" s="171">
        <f>G233*(1+L233/100)</f>
        <v>0</v>
      </c>
      <c r="N233" s="161">
        <v>0</v>
      </c>
      <c r="O233" s="161">
        <f>ROUND(E233*N233,5)</f>
        <v>0</v>
      </c>
      <c r="P233" s="161">
        <v>0</v>
      </c>
      <c r="Q233" s="161">
        <f>ROUND(E233*P233,5)</f>
        <v>0</v>
      </c>
      <c r="R233" s="161"/>
      <c r="S233" s="161"/>
      <c r="T233" s="162">
        <v>9.4E-2</v>
      </c>
      <c r="U233" s="161">
        <f>ROUND(E233*T233,2)</f>
        <v>2.79</v>
      </c>
      <c r="V233" s="151"/>
      <c r="W233" s="151"/>
      <c r="X233" s="151"/>
      <c r="Y233" s="151"/>
      <c r="Z233" s="151"/>
      <c r="AA233" s="151"/>
      <c r="AB233" s="151"/>
      <c r="AC233" s="151"/>
      <c r="AD233" s="151"/>
      <c r="AE233" s="151" t="s">
        <v>116</v>
      </c>
      <c r="AF233" s="151"/>
      <c r="AG233" s="151"/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 x14ac:dyDescent="0.2">
      <c r="A234" s="152"/>
      <c r="B234" s="158"/>
      <c r="C234" s="195" t="s">
        <v>117</v>
      </c>
      <c r="D234" s="163"/>
      <c r="E234" s="168"/>
      <c r="F234" s="171"/>
      <c r="G234" s="171"/>
      <c r="H234" s="171"/>
      <c r="I234" s="171"/>
      <c r="J234" s="171"/>
      <c r="K234" s="171"/>
      <c r="L234" s="171"/>
      <c r="M234" s="171"/>
      <c r="N234" s="161"/>
      <c r="O234" s="161"/>
      <c r="P234" s="161"/>
      <c r="Q234" s="161"/>
      <c r="R234" s="161"/>
      <c r="S234" s="161"/>
      <c r="T234" s="162"/>
      <c r="U234" s="161"/>
      <c r="V234" s="151"/>
      <c r="W234" s="151"/>
      <c r="X234" s="151"/>
      <c r="Y234" s="151"/>
      <c r="Z234" s="151"/>
      <c r="AA234" s="151"/>
      <c r="AB234" s="151"/>
      <c r="AC234" s="151"/>
      <c r="AD234" s="151"/>
      <c r="AE234" s="151" t="s">
        <v>118</v>
      </c>
      <c r="AF234" s="151">
        <v>0</v>
      </c>
      <c r="AG234" s="151"/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 x14ac:dyDescent="0.2">
      <c r="A235" s="152"/>
      <c r="B235" s="158"/>
      <c r="C235" s="195" t="s">
        <v>340</v>
      </c>
      <c r="D235" s="163"/>
      <c r="E235" s="168">
        <v>8.1999999999999993</v>
      </c>
      <c r="F235" s="171"/>
      <c r="G235" s="171"/>
      <c r="H235" s="171"/>
      <c r="I235" s="171"/>
      <c r="J235" s="171"/>
      <c r="K235" s="171"/>
      <c r="L235" s="171"/>
      <c r="M235" s="171"/>
      <c r="N235" s="161"/>
      <c r="O235" s="161"/>
      <c r="P235" s="161"/>
      <c r="Q235" s="161"/>
      <c r="R235" s="161"/>
      <c r="S235" s="161"/>
      <c r="T235" s="162"/>
      <c r="U235" s="161"/>
      <c r="V235" s="151"/>
      <c r="W235" s="151"/>
      <c r="X235" s="151"/>
      <c r="Y235" s="151"/>
      <c r="Z235" s="151"/>
      <c r="AA235" s="151"/>
      <c r="AB235" s="151"/>
      <c r="AC235" s="151"/>
      <c r="AD235" s="151"/>
      <c r="AE235" s="151" t="s">
        <v>118</v>
      </c>
      <c r="AF235" s="151">
        <v>0</v>
      </c>
      <c r="AG235" s="151"/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 x14ac:dyDescent="0.2">
      <c r="A236" s="152"/>
      <c r="B236" s="158"/>
      <c r="C236" s="195" t="s">
        <v>341</v>
      </c>
      <c r="D236" s="163"/>
      <c r="E236" s="168">
        <v>7.2</v>
      </c>
      <c r="F236" s="171"/>
      <c r="G236" s="171"/>
      <c r="H236" s="171"/>
      <c r="I236" s="171"/>
      <c r="J236" s="171"/>
      <c r="K236" s="171"/>
      <c r="L236" s="171"/>
      <c r="M236" s="171"/>
      <c r="N236" s="161"/>
      <c r="O236" s="161"/>
      <c r="P236" s="161"/>
      <c r="Q236" s="161"/>
      <c r="R236" s="161"/>
      <c r="S236" s="161"/>
      <c r="T236" s="162"/>
      <c r="U236" s="161"/>
      <c r="V236" s="151"/>
      <c r="W236" s="151"/>
      <c r="X236" s="151"/>
      <c r="Y236" s="151"/>
      <c r="Z236" s="151"/>
      <c r="AA236" s="151"/>
      <c r="AB236" s="151"/>
      <c r="AC236" s="151"/>
      <c r="AD236" s="151"/>
      <c r="AE236" s="151" t="s">
        <v>118</v>
      </c>
      <c r="AF236" s="151">
        <v>0</v>
      </c>
      <c r="AG236" s="151"/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 x14ac:dyDescent="0.2">
      <c r="A237" s="152"/>
      <c r="B237" s="158"/>
      <c r="C237" s="195" t="s">
        <v>341</v>
      </c>
      <c r="D237" s="163"/>
      <c r="E237" s="168">
        <v>7.2</v>
      </c>
      <c r="F237" s="171"/>
      <c r="G237" s="171"/>
      <c r="H237" s="171"/>
      <c r="I237" s="171"/>
      <c r="J237" s="171"/>
      <c r="K237" s="171"/>
      <c r="L237" s="171"/>
      <c r="M237" s="171"/>
      <c r="N237" s="161"/>
      <c r="O237" s="161"/>
      <c r="P237" s="161"/>
      <c r="Q237" s="161"/>
      <c r="R237" s="161"/>
      <c r="S237" s="161"/>
      <c r="T237" s="162"/>
      <c r="U237" s="161"/>
      <c r="V237" s="151"/>
      <c r="W237" s="151"/>
      <c r="X237" s="151"/>
      <c r="Y237" s="151"/>
      <c r="Z237" s="151"/>
      <c r="AA237" s="151"/>
      <c r="AB237" s="151"/>
      <c r="AC237" s="151"/>
      <c r="AD237" s="151"/>
      <c r="AE237" s="151" t="s">
        <v>118</v>
      </c>
      <c r="AF237" s="151">
        <v>0</v>
      </c>
      <c r="AG237" s="151"/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 x14ac:dyDescent="0.2">
      <c r="A238" s="152"/>
      <c r="B238" s="158"/>
      <c r="C238" s="195" t="s">
        <v>342</v>
      </c>
      <c r="D238" s="163"/>
      <c r="E238" s="168">
        <v>7.13</v>
      </c>
      <c r="F238" s="171"/>
      <c r="G238" s="171"/>
      <c r="H238" s="171"/>
      <c r="I238" s="171"/>
      <c r="J238" s="171"/>
      <c r="K238" s="171"/>
      <c r="L238" s="171"/>
      <c r="M238" s="171"/>
      <c r="N238" s="161"/>
      <c r="O238" s="161"/>
      <c r="P238" s="161"/>
      <c r="Q238" s="161"/>
      <c r="R238" s="161"/>
      <c r="S238" s="161"/>
      <c r="T238" s="162"/>
      <c r="U238" s="161"/>
      <c r="V238" s="151"/>
      <c r="W238" s="151"/>
      <c r="X238" s="151"/>
      <c r="Y238" s="151"/>
      <c r="Z238" s="151"/>
      <c r="AA238" s="151"/>
      <c r="AB238" s="151"/>
      <c r="AC238" s="151"/>
      <c r="AD238" s="151"/>
      <c r="AE238" s="151" t="s">
        <v>118</v>
      </c>
      <c r="AF238" s="151">
        <v>0</v>
      </c>
      <c r="AG238" s="151"/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1" x14ac:dyDescent="0.2">
      <c r="A239" s="152">
        <v>66</v>
      </c>
      <c r="B239" s="158" t="s">
        <v>343</v>
      </c>
      <c r="C239" s="194" t="s">
        <v>344</v>
      </c>
      <c r="D239" s="160" t="s">
        <v>238</v>
      </c>
      <c r="E239" s="167">
        <v>0.78600000000000003</v>
      </c>
      <c r="F239" s="170"/>
      <c r="G239" s="171">
        <f>ROUND(E239*F239,2)</f>
        <v>0</v>
      </c>
      <c r="H239" s="170"/>
      <c r="I239" s="171">
        <f>ROUND(E239*H239,2)</f>
        <v>0</v>
      </c>
      <c r="J239" s="170"/>
      <c r="K239" s="171">
        <f>ROUND(E239*J239,2)</f>
        <v>0</v>
      </c>
      <c r="L239" s="171">
        <v>15</v>
      </c>
      <c r="M239" s="171">
        <f>G239*(1+L239/100)</f>
        <v>0</v>
      </c>
      <c r="N239" s="161">
        <v>0</v>
      </c>
      <c r="O239" s="161">
        <f>ROUND(E239*N239,5)</f>
        <v>0</v>
      </c>
      <c r="P239" s="161">
        <v>0</v>
      </c>
      <c r="Q239" s="161">
        <f>ROUND(E239*P239,5)</f>
        <v>0</v>
      </c>
      <c r="R239" s="161"/>
      <c r="S239" s="161"/>
      <c r="T239" s="162">
        <v>1.2649999999999999</v>
      </c>
      <c r="U239" s="161">
        <f>ROUND(E239*T239,2)</f>
        <v>0.99</v>
      </c>
      <c r="V239" s="151"/>
      <c r="W239" s="151"/>
      <c r="X239" s="151"/>
      <c r="Y239" s="151"/>
      <c r="Z239" s="151"/>
      <c r="AA239" s="151"/>
      <c r="AB239" s="151"/>
      <c r="AC239" s="151"/>
      <c r="AD239" s="151"/>
      <c r="AE239" s="151" t="s">
        <v>116</v>
      </c>
      <c r="AF239" s="151"/>
      <c r="AG239" s="151"/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x14ac:dyDescent="0.2">
      <c r="A240" s="153" t="s">
        <v>111</v>
      </c>
      <c r="B240" s="159" t="s">
        <v>76</v>
      </c>
      <c r="C240" s="196" t="s">
        <v>77</v>
      </c>
      <c r="D240" s="164"/>
      <c r="E240" s="169"/>
      <c r="F240" s="172"/>
      <c r="G240" s="172">
        <f>SUMIF(AE241:AE273,"&lt;&gt;NOR",G241:G273)</f>
        <v>0</v>
      </c>
      <c r="H240" s="172"/>
      <c r="I240" s="172">
        <f>SUM(I241:I273)</f>
        <v>0</v>
      </c>
      <c r="J240" s="172"/>
      <c r="K240" s="172">
        <f>SUM(K241:K273)</f>
        <v>0</v>
      </c>
      <c r="L240" s="172"/>
      <c r="M240" s="172">
        <f>SUM(M241:M273)</f>
        <v>0</v>
      </c>
      <c r="N240" s="165"/>
      <c r="O240" s="165">
        <f>SUM(O241:O273)</f>
        <v>1.09128</v>
      </c>
      <c r="P240" s="165"/>
      <c r="Q240" s="165">
        <f>SUM(Q241:Q273)</f>
        <v>0</v>
      </c>
      <c r="R240" s="165"/>
      <c r="S240" s="165"/>
      <c r="T240" s="166"/>
      <c r="U240" s="165">
        <f>SUM(U241:U273)</f>
        <v>186.39</v>
      </c>
      <c r="AE240" t="s">
        <v>112</v>
      </c>
    </row>
    <row r="241" spans="1:60" ht="22.5" outlineLevel="1" x14ac:dyDescent="0.2">
      <c r="A241" s="152">
        <v>67</v>
      </c>
      <c r="B241" s="158" t="s">
        <v>345</v>
      </c>
      <c r="C241" s="194" t="s">
        <v>346</v>
      </c>
      <c r="D241" s="160" t="s">
        <v>324</v>
      </c>
      <c r="E241" s="167">
        <v>197.22</v>
      </c>
      <c r="F241" s="170"/>
      <c r="G241" s="171">
        <f>ROUND(E241*F241,2)</f>
        <v>0</v>
      </c>
      <c r="H241" s="170"/>
      <c r="I241" s="171">
        <f>ROUND(E241*H241,2)</f>
        <v>0</v>
      </c>
      <c r="J241" s="170"/>
      <c r="K241" s="171">
        <f>ROUND(E241*J241,2)</f>
        <v>0</v>
      </c>
      <c r="L241" s="171">
        <v>15</v>
      </c>
      <c r="M241" s="171">
        <f>G241*(1+L241/100)</f>
        <v>0</v>
      </c>
      <c r="N241" s="161">
        <v>3.0000000000000001E-5</v>
      </c>
      <c r="O241" s="161">
        <f>ROUND(E241*N241,5)</f>
        <v>5.9199999999999999E-3</v>
      </c>
      <c r="P241" s="161">
        <v>0</v>
      </c>
      <c r="Q241" s="161">
        <f>ROUND(E241*P241,5)</f>
        <v>0</v>
      </c>
      <c r="R241" s="161"/>
      <c r="S241" s="161"/>
      <c r="T241" s="162">
        <v>0.13719999999999999</v>
      </c>
      <c r="U241" s="161">
        <f>ROUND(E241*T241,2)</f>
        <v>27.06</v>
      </c>
      <c r="V241" s="151"/>
      <c r="W241" s="151"/>
      <c r="X241" s="151"/>
      <c r="Y241" s="151"/>
      <c r="Z241" s="151"/>
      <c r="AA241" s="151"/>
      <c r="AB241" s="151"/>
      <c r="AC241" s="151"/>
      <c r="AD241" s="151"/>
      <c r="AE241" s="151" t="s">
        <v>116</v>
      </c>
      <c r="AF241" s="151"/>
      <c r="AG241" s="151"/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 x14ac:dyDescent="0.2">
      <c r="A242" s="152"/>
      <c r="B242" s="158"/>
      <c r="C242" s="195" t="s">
        <v>347</v>
      </c>
      <c r="D242" s="163"/>
      <c r="E242" s="168"/>
      <c r="F242" s="171"/>
      <c r="G242" s="171"/>
      <c r="H242" s="171"/>
      <c r="I242" s="171"/>
      <c r="J242" s="171"/>
      <c r="K242" s="171"/>
      <c r="L242" s="171"/>
      <c r="M242" s="171"/>
      <c r="N242" s="161"/>
      <c r="O242" s="161"/>
      <c r="P242" s="161"/>
      <c r="Q242" s="161"/>
      <c r="R242" s="161"/>
      <c r="S242" s="161"/>
      <c r="T242" s="162"/>
      <c r="U242" s="161"/>
      <c r="V242" s="151"/>
      <c r="W242" s="151"/>
      <c r="X242" s="151"/>
      <c r="Y242" s="151"/>
      <c r="Z242" s="151"/>
      <c r="AA242" s="151"/>
      <c r="AB242" s="151"/>
      <c r="AC242" s="151"/>
      <c r="AD242" s="151"/>
      <c r="AE242" s="151" t="s">
        <v>118</v>
      </c>
      <c r="AF242" s="151">
        <v>0</v>
      </c>
      <c r="AG242" s="151"/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ht="22.5" outlineLevel="1" x14ac:dyDescent="0.2">
      <c r="A243" s="152"/>
      <c r="B243" s="158"/>
      <c r="C243" s="195" t="s">
        <v>348</v>
      </c>
      <c r="D243" s="163"/>
      <c r="E243" s="168">
        <v>21.13</v>
      </c>
      <c r="F243" s="171"/>
      <c r="G243" s="171"/>
      <c r="H243" s="171"/>
      <c r="I243" s="171"/>
      <c r="J243" s="171"/>
      <c r="K243" s="171"/>
      <c r="L243" s="171"/>
      <c r="M243" s="171"/>
      <c r="N243" s="161"/>
      <c r="O243" s="161"/>
      <c r="P243" s="161"/>
      <c r="Q243" s="161"/>
      <c r="R243" s="161"/>
      <c r="S243" s="161"/>
      <c r="T243" s="162"/>
      <c r="U243" s="161"/>
      <c r="V243" s="151"/>
      <c r="W243" s="151"/>
      <c r="X243" s="151"/>
      <c r="Y243" s="151"/>
      <c r="Z243" s="151"/>
      <c r="AA243" s="151"/>
      <c r="AB243" s="151"/>
      <c r="AC243" s="151"/>
      <c r="AD243" s="151"/>
      <c r="AE243" s="151" t="s">
        <v>118</v>
      </c>
      <c r="AF243" s="151">
        <v>0</v>
      </c>
      <c r="AG243" s="151"/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 x14ac:dyDescent="0.2">
      <c r="A244" s="152"/>
      <c r="B244" s="158"/>
      <c r="C244" s="195" t="s">
        <v>349</v>
      </c>
      <c r="D244" s="163"/>
      <c r="E244" s="168">
        <v>-2.2000000000000002</v>
      </c>
      <c r="F244" s="171"/>
      <c r="G244" s="171"/>
      <c r="H244" s="171"/>
      <c r="I244" s="171"/>
      <c r="J244" s="171"/>
      <c r="K244" s="171"/>
      <c r="L244" s="171"/>
      <c r="M244" s="171"/>
      <c r="N244" s="161"/>
      <c r="O244" s="161"/>
      <c r="P244" s="161"/>
      <c r="Q244" s="161"/>
      <c r="R244" s="161"/>
      <c r="S244" s="161"/>
      <c r="T244" s="162"/>
      <c r="U244" s="161"/>
      <c r="V244" s="151"/>
      <c r="W244" s="151"/>
      <c r="X244" s="151"/>
      <c r="Y244" s="151"/>
      <c r="Z244" s="151"/>
      <c r="AA244" s="151"/>
      <c r="AB244" s="151"/>
      <c r="AC244" s="151"/>
      <c r="AD244" s="151"/>
      <c r="AE244" s="151" t="s">
        <v>118</v>
      </c>
      <c r="AF244" s="151">
        <v>0</v>
      </c>
      <c r="AG244" s="151"/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 x14ac:dyDescent="0.2">
      <c r="A245" s="152"/>
      <c r="B245" s="158"/>
      <c r="C245" s="195" t="s">
        <v>350</v>
      </c>
      <c r="D245" s="163"/>
      <c r="E245" s="168">
        <v>10.9</v>
      </c>
      <c r="F245" s="171"/>
      <c r="G245" s="171"/>
      <c r="H245" s="171"/>
      <c r="I245" s="171"/>
      <c r="J245" s="171"/>
      <c r="K245" s="171"/>
      <c r="L245" s="171"/>
      <c r="M245" s="171"/>
      <c r="N245" s="161"/>
      <c r="O245" s="161"/>
      <c r="P245" s="161"/>
      <c r="Q245" s="161"/>
      <c r="R245" s="161"/>
      <c r="S245" s="161"/>
      <c r="T245" s="162"/>
      <c r="U245" s="161"/>
      <c r="V245" s="151"/>
      <c r="W245" s="151"/>
      <c r="X245" s="151"/>
      <c r="Y245" s="151"/>
      <c r="Z245" s="151"/>
      <c r="AA245" s="151"/>
      <c r="AB245" s="151"/>
      <c r="AC245" s="151"/>
      <c r="AD245" s="151"/>
      <c r="AE245" s="151" t="s">
        <v>118</v>
      </c>
      <c r="AF245" s="151">
        <v>0</v>
      </c>
      <c r="AG245" s="151"/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 x14ac:dyDescent="0.2">
      <c r="A246" s="152"/>
      <c r="B246" s="158"/>
      <c r="C246" s="195" t="s">
        <v>351</v>
      </c>
      <c r="D246" s="163"/>
      <c r="E246" s="168"/>
      <c r="F246" s="171"/>
      <c r="G246" s="171"/>
      <c r="H246" s="171"/>
      <c r="I246" s="171"/>
      <c r="J246" s="171"/>
      <c r="K246" s="171"/>
      <c r="L246" s="171"/>
      <c r="M246" s="171"/>
      <c r="N246" s="161"/>
      <c r="O246" s="161"/>
      <c r="P246" s="161"/>
      <c r="Q246" s="161"/>
      <c r="R246" s="161"/>
      <c r="S246" s="161"/>
      <c r="T246" s="162"/>
      <c r="U246" s="161"/>
      <c r="V246" s="151"/>
      <c r="W246" s="151"/>
      <c r="X246" s="151"/>
      <c r="Y246" s="151"/>
      <c r="Z246" s="151"/>
      <c r="AA246" s="151"/>
      <c r="AB246" s="151"/>
      <c r="AC246" s="151"/>
      <c r="AD246" s="151"/>
      <c r="AE246" s="151" t="s">
        <v>118</v>
      </c>
      <c r="AF246" s="151">
        <v>0</v>
      </c>
      <c r="AG246" s="151"/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1" x14ac:dyDescent="0.2">
      <c r="A247" s="152"/>
      <c r="B247" s="158"/>
      <c r="C247" s="195" t="s">
        <v>352</v>
      </c>
      <c r="D247" s="163"/>
      <c r="E247" s="168">
        <v>39.04</v>
      </c>
      <c r="F247" s="171"/>
      <c r="G247" s="171"/>
      <c r="H247" s="171"/>
      <c r="I247" s="171"/>
      <c r="J247" s="171"/>
      <c r="K247" s="171"/>
      <c r="L247" s="171"/>
      <c r="M247" s="171"/>
      <c r="N247" s="161"/>
      <c r="O247" s="161"/>
      <c r="P247" s="161"/>
      <c r="Q247" s="161"/>
      <c r="R247" s="161"/>
      <c r="S247" s="161"/>
      <c r="T247" s="162"/>
      <c r="U247" s="161"/>
      <c r="V247" s="151"/>
      <c r="W247" s="151"/>
      <c r="X247" s="151"/>
      <c r="Y247" s="151"/>
      <c r="Z247" s="151"/>
      <c r="AA247" s="151"/>
      <c r="AB247" s="151"/>
      <c r="AC247" s="151"/>
      <c r="AD247" s="151"/>
      <c r="AE247" s="151" t="s">
        <v>118</v>
      </c>
      <c r="AF247" s="151">
        <v>0</v>
      </c>
      <c r="AG247" s="151"/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 x14ac:dyDescent="0.2">
      <c r="A248" s="152"/>
      <c r="B248" s="158"/>
      <c r="C248" s="195" t="s">
        <v>352</v>
      </c>
      <c r="D248" s="163"/>
      <c r="E248" s="168">
        <v>39.04</v>
      </c>
      <c r="F248" s="171"/>
      <c r="G248" s="171"/>
      <c r="H248" s="171"/>
      <c r="I248" s="171"/>
      <c r="J248" s="171"/>
      <c r="K248" s="171"/>
      <c r="L248" s="171"/>
      <c r="M248" s="171"/>
      <c r="N248" s="161"/>
      <c r="O248" s="161"/>
      <c r="P248" s="161"/>
      <c r="Q248" s="161"/>
      <c r="R248" s="161"/>
      <c r="S248" s="161"/>
      <c r="T248" s="162"/>
      <c r="U248" s="161"/>
      <c r="V248" s="151"/>
      <c r="W248" s="151"/>
      <c r="X248" s="151"/>
      <c r="Y248" s="151"/>
      <c r="Z248" s="151"/>
      <c r="AA248" s="151"/>
      <c r="AB248" s="151"/>
      <c r="AC248" s="151"/>
      <c r="AD248" s="151"/>
      <c r="AE248" s="151" t="s">
        <v>118</v>
      </c>
      <c r="AF248" s="151">
        <v>0</v>
      </c>
      <c r="AG248" s="151"/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 x14ac:dyDescent="0.2">
      <c r="A249" s="152"/>
      <c r="B249" s="158"/>
      <c r="C249" s="195" t="s">
        <v>353</v>
      </c>
      <c r="D249" s="163"/>
      <c r="E249" s="168">
        <v>-7.7</v>
      </c>
      <c r="F249" s="171"/>
      <c r="G249" s="171"/>
      <c r="H249" s="171"/>
      <c r="I249" s="171"/>
      <c r="J249" s="171"/>
      <c r="K249" s="171"/>
      <c r="L249" s="171"/>
      <c r="M249" s="171"/>
      <c r="N249" s="161"/>
      <c r="O249" s="161"/>
      <c r="P249" s="161"/>
      <c r="Q249" s="161"/>
      <c r="R249" s="161"/>
      <c r="S249" s="161"/>
      <c r="T249" s="162"/>
      <c r="U249" s="161"/>
      <c r="V249" s="151"/>
      <c r="W249" s="151"/>
      <c r="X249" s="151"/>
      <c r="Y249" s="151"/>
      <c r="Z249" s="151"/>
      <c r="AA249" s="151"/>
      <c r="AB249" s="151"/>
      <c r="AC249" s="151"/>
      <c r="AD249" s="151"/>
      <c r="AE249" s="151" t="s">
        <v>118</v>
      </c>
      <c r="AF249" s="151">
        <v>0</v>
      </c>
      <c r="AG249" s="151"/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 x14ac:dyDescent="0.2">
      <c r="A250" s="152"/>
      <c r="B250" s="158"/>
      <c r="C250" s="195" t="s">
        <v>209</v>
      </c>
      <c r="D250" s="163"/>
      <c r="E250" s="168"/>
      <c r="F250" s="171"/>
      <c r="G250" s="171"/>
      <c r="H250" s="171"/>
      <c r="I250" s="171"/>
      <c r="J250" s="171"/>
      <c r="K250" s="171"/>
      <c r="L250" s="171"/>
      <c r="M250" s="171"/>
      <c r="N250" s="161"/>
      <c r="O250" s="161"/>
      <c r="P250" s="161"/>
      <c r="Q250" s="161"/>
      <c r="R250" s="161"/>
      <c r="S250" s="161"/>
      <c r="T250" s="162"/>
      <c r="U250" s="161"/>
      <c r="V250" s="151"/>
      <c r="W250" s="151"/>
      <c r="X250" s="151"/>
      <c r="Y250" s="151"/>
      <c r="Z250" s="151"/>
      <c r="AA250" s="151"/>
      <c r="AB250" s="151"/>
      <c r="AC250" s="151"/>
      <c r="AD250" s="151"/>
      <c r="AE250" s="151" t="s">
        <v>118</v>
      </c>
      <c r="AF250" s="151">
        <v>0</v>
      </c>
      <c r="AG250" s="151"/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 x14ac:dyDescent="0.2">
      <c r="A251" s="152"/>
      <c r="B251" s="158"/>
      <c r="C251" s="195" t="s">
        <v>354</v>
      </c>
      <c r="D251" s="163"/>
      <c r="E251" s="168">
        <v>4.4000000000000004</v>
      </c>
      <c r="F251" s="171"/>
      <c r="G251" s="171"/>
      <c r="H251" s="171"/>
      <c r="I251" s="171"/>
      <c r="J251" s="171"/>
      <c r="K251" s="171"/>
      <c r="L251" s="171"/>
      <c r="M251" s="171"/>
      <c r="N251" s="161"/>
      <c r="O251" s="161"/>
      <c r="P251" s="161"/>
      <c r="Q251" s="161"/>
      <c r="R251" s="161"/>
      <c r="S251" s="161"/>
      <c r="T251" s="162"/>
      <c r="U251" s="161"/>
      <c r="V251" s="151"/>
      <c r="W251" s="151"/>
      <c r="X251" s="151"/>
      <c r="Y251" s="151"/>
      <c r="Z251" s="151"/>
      <c r="AA251" s="151"/>
      <c r="AB251" s="151"/>
      <c r="AC251" s="151"/>
      <c r="AD251" s="151"/>
      <c r="AE251" s="151" t="s">
        <v>118</v>
      </c>
      <c r="AF251" s="151">
        <v>0</v>
      </c>
      <c r="AG251" s="151"/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 x14ac:dyDescent="0.2">
      <c r="A252" s="152"/>
      <c r="B252" s="158"/>
      <c r="C252" s="195" t="s">
        <v>355</v>
      </c>
      <c r="D252" s="163"/>
      <c r="E252" s="168"/>
      <c r="F252" s="171"/>
      <c r="G252" s="171"/>
      <c r="H252" s="171"/>
      <c r="I252" s="171"/>
      <c r="J252" s="171"/>
      <c r="K252" s="171"/>
      <c r="L252" s="171"/>
      <c r="M252" s="171"/>
      <c r="N252" s="161"/>
      <c r="O252" s="161"/>
      <c r="P252" s="161"/>
      <c r="Q252" s="161"/>
      <c r="R252" s="161"/>
      <c r="S252" s="161"/>
      <c r="T252" s="162"/>
      <c r="U252" s="161"/>
      <c r="V252" s="151"/>
      <c r="W252" s="151"/>
      <c r="X252" s="151"/>
      <c r="Y252" s="151"/>
      <c r="Z252" s="151"/>
      <c r="AA252" s="151"/>
      <c r="AB252" s="151"/>
      <c r="AC252" s="151"/>
      <c r="AD252" s="151"/>
      <c r="AE252" s="151" t="s">
        <v>118</v>
      </c>
      <c r="AF252" s="151">
        <v>0</v>
      </c>
      <c r="AG252" s="151"/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 x14ac:dyDescent="0.2">
      <c r="A253" s="152"/>
      <c r="B253" s="158"/>
      <c r="C253" s="195" t="s">
        <v>356</v>
      </c>
      <c r="D253" s="163"/>
      <c r="E253" s="168">
        <v>25.07</v>
      </c>
      <c r="F253" s="171"/>
      <c r="G253" s="171"/>
      <c r="H253" s="171"/>
      <c r="I253" s="171"/>
      <c r="J253" s="171"/>
      <c r="K253" s="171"/>
      <c r="L253" s="171"/>
      <c r="M253" s="171"/>
      <c r="N253" s="161"/>
      <c r="O253" s="161"/>
      <c r="P253" s="161"/>
      <c r="Q253" s="161"/>
      <c r="R253" s="161"/>
      <c r="S253" s="161"/>
      <c r="T253" s="162"/>
      <c r="U253" s="161"/>
      <c r="V253" s="151"/>
      <c r="W253" s="151"/>
      <c r="X253" s="151"/>
      <c r="Y253" s="151"/>
      <c r="Z253" s="151"/>
      <c r="AA253" s="151"/>
      <c r="AB253" s="151"/>
      <c r="AC253" s="151"/>
      <c r="AD253" s="151"/>
      <c r="AE253" s="151" t="s">
        <v>118</v>
      </c>
      <c r="AF253" s="151">
        <v>0</v>
      </c>
      <c r="AG253" s="151"/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1" x14ac:dyDescent="0.2">
      <c r="A254" s="152"/>
      <c r="B254" s="158"/>
      <c r="C254" s="195" t="s">
        <v>357</v>
      </c>
      <c r="D254" s="163"/>
      <c r="E254" s="168"/>
      <c r="F254" s="171"/>
      <c r="G254" s="171"/>
      <c r="H254" s="171"/>
      <c r="I254" s="171"/>
      <c r="J254" s="171"/>
      <c r="K254" s="171"/>
      <c r="L254" s="171"/>
      <c r="M254" s="171"/>
      <c r="N254" s="161"/>
      <c r="O254" s="161"/>
      <c r="P254" s="161"/>
      <c r="Q254" s="161"/>
      <c r="R254" s="161"/>
      <c r="S254" s="161"/>
      <c r="T254" s="162"/>
      <c r="U254" s="161"/>
      <c r="V254" s="151"/>
      <c r="W254" s="151"/>
      <c r="X254" s="151"/>
      <c r="Y254" s="151"/>
      <c r="Z254" s="151"/>
      <c r="AA254" s="151"/>
      <c r="AB254" s="151"/>
      <c r="AC254" s="151"/>
      <c r="AD254" s="151"/>
      <c r="AE254" s="151" t="s">
        <v>118</v>
      </c>
      <c r="AF254" s="151">
        <v>0</v>
      </c>
      <c r="AG254" s="151"/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1" x14ac:dyDescent="0.2">
      <c r="A255" s="152"/>
      <c r="B255" s="158"/>
      <c r="C255" s="195" t="s">
        <v>358</v>
      </c>
      <c r="D255" s="163"/>
      <c r="E255" s="168">
        <v>17.11</v>
      </c>
      <c r="F255" s="171"/>
      <c r="G255" s="171"/>
      <c r="H255" s="171"/>
      <c r="I255" s="171"/>
      <c r="J255" s="171"/>
      <c r="K255" s="171"/>
      <c r="L255" s="171"/>
      <c r="M255" s="171"/>
      <c r="N255" s="161"/>
      <c r="O255" s="161"/>
      <c r="P255" s="161"/>
      <c r="Q255" s="161"/>
      <c r="R255" s="161"/>
      <c r="S255" s="161"/>
      <c r="T255" s="162"/>
      <c r="U255" s="161"/>
      <c r="V255" s="151"/>
      <c r="W255" s="151"/>
      <c r="X255" s="151"/>
      <c r="Y255" s="151"/>
      <c r="Z255" s="151"/>
      <c r="AA255" s="151"/>
      <c r="AB255" s="151"/>
      <c r="AC255" s="151"/>
      <c r="AD255" s="151"/>
      <c r="AE255" s="151" t="s">
        <v>118</v>
      </c>
      <c r="AF255" s="151">
        <v>0</v>
      </c>
      <c r="AG255" s="151"/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 x14ac:dyDescent="0.2">
      <c r="A256" s="152"/>
      <c r="B256" s="158"/>
      <c r="C256" s="195" t="s">
        <v>359</v>
      </c>
      <c r="D256" s="163"/>
      <c r="E256" s="168"/>
      <c r="F256" s="171"/>
      <c r="G256" s="171"/>
      <c r="H256" s="171"/>
      <c r="I256" s="171"/>
      <c r="J256" s="171"/>
      <c r="K256" s="171"/>
      <c r="L256" s="171"/>
      <c r="M256" s="171"/>
      <c r="N256" s="161"/>
      <c r="O256" s="161"/>
      <c r="P256" s="161"/>
      <c r="Q256" s="161"/>
      <c r="R256" s="161"/>
      <c r="S256" s="161"/>
      <c r="T256" s="162"/>
      <c r="U256" s="161"/>
      <c r="V256" s="151"/>
      <c r="W256" s="151"/>
      <c r="X256" s="151"/>
      <c r="Y256" s="151"/>
      <c r="Z256" s="151"/>
      <c r="AA256" s="151"/>
      <c r="AB256" s="151"/>
      <c r="AC256" s="151"/>
      <c r="AD256" s="151"/>
      <c r="AE256" s="151" t="s">
        <v>118</v>
      </c>
      <c r="AF256" s="151">
        <v>0</v>
      </c>
      <c r="AG256" s="151"/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 x14ac:dyDescent="0.2">
      <c r="A257" s="152"/>
      <c r="B257" s="158"/>
      <c r="C257" s="195" t="s">
        <v>360</v>
      </c>
      <c r="D257" s="163"/>
      <c r="E257" s="168">
        <v>16.52</v>
      </c>
      <c r="F257" s="171"/>
      <c r="G257" s="171"/>
      <c r="H257" s="171"/>
      <c r="I257" s="171"/>
      <c r="J257" s="171"/>
      <c r="K257" s="171"/>
      <c r="L257" s="171"/>
      <c r="M257" s="171"/>
      <c r="N257" s="161"/>
      <c r="O257" s="161"/>
      <c r="P257" s="161"/>
      <c r="Q257" s="161"/>
      <c r="R257" s="161"/>
      <c r="S257" s="161"/>
      <c r="T257" s="162"/>
      <c r="U257" s="161"/>
      <c r="V257" s="151"/>
      <c r="W257" s="151"/>
      <c r="X257" s="151"/>
      <c r="Y257" s="151"/>
      <c r="Z257" s="151"/>
      <c r="AA257" s="151"/>
      <c r="AB257" s="151"/>
      <c r="AC257" s="151"/>
      <c r="AD257" s="151"/>
      <c r="AE257" s="151" t="s">
        <v>118</v>
      </c>
      <c r="AF257" s="151">
        <v>0</v>
      </c>
      <c r="AG257" s="151"/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1" x14ac:dyDescent="0.2">
      <c r="A258" s="152"/>
      <c r="B258" s="158"/>
      <c r="C258" s="195" t="s">
        <v>361</v>
      </c>
      <c r="D258" s="163"/>
      <c r="E258" s="168"/>
      <c r="F258" s="171"/>
      <c r="G258" s="171"/>
      <c r="H258" s="171"/>
      <c r="I258" s="171"/>
      <c r="J258" s="171"/>
      <c r="K258" s="171"/>
      <c r="L258" s="171"/>
      <c r="M258" s="171"/>
      <c r="N258" s="161"/>
      <c r="O258" s="161"/>
      <c r="P258" s="161"/>
      <c r="Q258" s="161"/>
      <c r="R258" s="161"/>
      <c r="S258" s="161"/>
      <c r="T258" s="162"/>
      <c r="U258" s="161"/>
      <c r="V258" s="151"/>
      <c r="W258" s="151"/>
      <c r="X258" s="151"/>
      <c r="Y258" s="151"/>
      <c r="Z258" s="151"/>
      <c r="AA258" s="151"/>
      <c r="AB258" s="151"/>
      <c r="AC258" s="151"/>
      <c r="AD258" s="151"/>
      <c r="AE258" s="151" t="s">
        <v>118</v>
      </c>
      <c r="AF258" s="151">
        <v>0</v>
      </c>
      <c r="AG258" s="151"/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 x14ac:dyDescent="0.2">
      <c r="A259" s="152"/>
      <c r="B259" s="158"/>
      <c r="C259" s="195" t="s">
        <v>362</v>
      </c>
      <c r="D259" s="163"/>
      <c r="E259" s="168">
        <v>16.61</v>
      </c>
      <c r="F259" s="171"/>
      <c r="G259" s="171"/>
      <c r="H259" s="171"/>
      <c r="I259" s="171"/>
      <c r="J259" s="171"/>
      <c r="K259" s="171"/>
      <c r="L259" s="171"/>
      <c r="M259" s="171"/>
      <c r="N259" s="161"/>
      <c r="O259" s="161"/>
      <c r="P259" s="161"/>
      <c r="Q259" s="161"/>
      <c r="R259" s="161"/>
      <c r="S259" s="161"/>
      <c r="T259" s="162"/>
      <c r="U259" s="161"/>
      <c r="V259" s="151"/>
      <c r="W259" s="151"/>
      <c r="X259" s="151"/>
      <c r="Y259" s="151"/>
      <c r="Z259" s="151"/>
      <c r="AA259" s="151"/>
      <c r="AB259" s="151"/>
      <c r="AC259" s="151"/>
      <c r="AD259" s="151"/>
      <c r="AE259" s="151" t="s">
        <v>118</v>
      </c>
      <c r="AF259" s="151">
        <v>0</v>
      </c>
      <c r="AG259" s="151"/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1" x14ac:dyDescent="0.2">
      <c r="A260" s="152"/>
      <c r="B260" s="158"/>
      <c r="C260" s="195" t="s">
        <v>363</v>
      </c>
      <c r="D260" s="163"/>
      <c r="E260" s="168"/>
      <c r="F260" s="171"/>
      <c r="G260" s="171"/>
      <c r="H260" s="171"/>
      <c r="I260" s="171"/>
      <c r="J260" s="171"/>
      <c r="K260" s="171"/>
      <c r="L260" s="171"/>
      <c r="M260" s="171"/>
      <c r="N260" s="161"/>
      <c r="O260" s="161"/>
      <c r="P260" s="161"/>
      <c r="Q260" s="161"/>
      <c r="R260" s="161"/>
      <c r="S260" s="161"/>
      <c r="T260" s="162"/>
      <c r="U260" s="161"/>
      <c r="V260" s="151"/>
      <c r="W260" s="151"/>
      <c r="X260" s="151"/>
      <c r="Y260" s="151"/>
      <c r="Z260" s="151"/>
      <c r="AA260" s="151"/>
      <c r="AB260" s="151"/>
      <c r="AC260" s="151"/>
      <c r="AD260" s="151"/>
      <c r="AE260" s="151" t="s">
        <v>118</v>
      </c>
      <c r="AF260" s="151">
        <v>0</v>
      </c>
      <c r="AG260" s="151"/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1" x14ac:dyDescent="0.2">
      <c r="A261" s="152"/>
      <c r="B261" s="158"/>
      <c r="C261" s="195" t="s">
        <v>364</v>
      </c>
      <c r="D261" s="163"/>
      <c r="E261" s="168">
        <v>17.3</v>
      </c>
      <c r="F261" s="171"/>
      <c r="G261" s="171"/>
      <c r="H261" s="171"/>
      <c r="I261" s="171"/>
      <c r="J261" s="171"/>
      <c r="K261" s="171"/>
      <c r="L261" s="171"/>
      <c r="M261" s="171"/>
      <c r="N261" s="161"/>
      <c r="O261" s="161"/>
      <c r="P261" s="161"/>
      <c r="Q261" s="161"/>
      <c r="R261" s="161"/>
      <c r="S261" s="161"/>
      <c r="T261" s="162"/>
      <c r="U261" s="161"/>
      <c r="V261" s="151"/>
      <c r="W261" s="151"/>
      <c r="X261" s="151"/>
      <c r="Y261" s="151"/>
      <c r="Z261" s="151"/>
      <c r="AA261" s="151"/>
      <c r="AB261" s="151"/>
      <c r="AC261" s="151"/>
      <c r="AD261" s="151"/>
      <c r="AE261" s="151" t="s">
        <v>118</v>
      </c>
      <c r="AF261" s="151">
        <v>0</v>
      </c>
      <c r="AG261" s="151"/>
      <c r="AH261" s="151"/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1" x14ac:dyDescent="0.2">
      <c r="A262" s="152">
        <v>68</v>
      </c>
      <c r="B262" s="158" t="s">
        <v>365</v>
      </c>
      <c r="C262" s="194" t="s">
        <v>366</v>
      </c>
      <c r="D262" s="160" t="s">
        <v>324</v>
      </c>
      <c r="E262" s="167">
        <v>216.94200000000001</v>
      </c>
      <c r="F262" s="170"/>
      <c r="G262" s="171">
        <f>ROUND(E262*F262,2)</f>
        <v>0</v>
      </c>
      <c r="H262" s="170"/>
      <c r="I262" s="171">
        <f>ROUND(E262*H262,2)</f>
        <v>0</v>
      </c>
      <c r="J262" s="170"/>
      <c r="K262" s="171">
        <f>ROUND(E262*J262,2)</f>
        <v>0</v>
      </c>
      <c r="L262" s="171">
        <v>15</v>
      </c>
      <c r="M262" s="171">
        <f>G262*(1+L262/100)</f>
        <v>0</v>
      </c>
      <c r="N262" s="161">
        <v>5.0000000000000001E-4</v>
      </c>
      <c r="O262" s="161">
        <f>ROUND(E262*N262,5)</f>
        <v>0.10847</v>
      </c>
      <c r="P262" s="161">
        <v>0</v>
      </c>
      <c r="Q262" s="161">
        <f>ROUND(E262*P262,5)</f>
        <v>0</v>
      </c>
      <c r="R262" s="161"/>
      <c r="S262" s="161"/>
      <c r="T262" s="162">
        <v>0</v>
      </c>
      <c r="U262" s="161">
        <f>ROUND(E262*T262,2)</f>
        <v>0</v>
      </c>
      <c r="V262" s="151"/>
      <c r="W262" s="151"/>
      <c r="X262" s="151"/>
      <c r="Y262" s="151"/>
      <c r="Z262" s="151"/>
      <c r="AA262" s="151"/>
      <c r="AB262" s="151"/>
      <c r="AC262" s="151"/>
      <c r="AD262" s="151"/>
      <c r="AE262" s="151" t="s">
        <v>286</v>
      </c>
      <c r="AF262" s="151"/>
      <c r="AG262" s="151"/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1" x14ac:dyDescent="0.2">
      <c r="A263" s="152"/>
      <c r="B263" s="158"/>
      <c r="C263" s="195" t="s">
        <v>367</v>
      </c>
      <c r="D263" s="163"/>
      <c r="E263" s="168">
        <v>216.94200000000001</v>
      </c>
      <c r="F263" s="171"/>
      <c r="G263" s="171"/>
      <c r="H263" s="171"/>
      <c r="I263" s="171"/>
      <c r="J263" s="171"/>
      <c r="K263" s="171"/>
      <c r="L263" s="171"/>
      <c r="M263" s="171"/>
      <c r="N263" s="161"/>
      <c r="O263" s="161"/>
      <c r="P263" s="161"/>
      <c r="Q263" s="161"/>
      <c r="R263" s="161"/>
      <c r="S263" s="161"/>
      <c r="T263" s="162"/>
      <c r="U263" s="161"/>
      <c r="V263" s="151"/>
      <c r="W263" s="151"/>
      <c r="X263" s="151"/>
      <c r="Y263" s="151"/>
      <c r="Z263" s="151"/>
      <c r="AA263" s="151"/>
      <c r="AB263" s="151"/>
      <c r="AC263" s="151"/>
      <c r="AD263" s="151"/>
      <c r="AE263" s="151" t="s">
        <v>118</v>
      </c>
      <c r="AF263" s="151">
        <v>0</v>
      </c>
      <c r="AG263" s="151"/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ht="22.5" outlineLevel="1" x14ac:dyDescent="0.2">
      <c r="A264" s="152">
        <v>69</v>
      </c>
      <c r="B264" s="158" t="s">
        <v>368</v>
      </c>
      <c r="C264" s="194" t="s">
        <v>369</v>
      </c>
      <c r="D264" s="160" t="s">
        <v>115</v>
      </c>
      <c r="E264" s="167">
        <v>351.4</v>
      </c>
      <c r="F264" s="170"/>
      <c r="G264" s="171">
        <f>ROUND(E264*F264,2)</f>
        <v>0</v>
      </c>
      <c r="H264" s="170"/>
      <c r="I264" s="171">
        <f>ROUND(E264*H264,2)</f>
        <v>0</v>
      </c>
      <c r="J264" s="170"/>
      <c r="K264" s="171">
        <f>ROUND(E264*J264,2)</f>
        <v>0</v>
      </c>
      <c r="L264" s="171">
        <v>15</v>
      </c>
      <c r="M264" s="171">
        <f>G264*(1+L264/100)</f>
        <v>0</v>
      </c>
      <c r="N264" s="161">
        <v>2.5000000000000001E-4</v>
      </c>
      <c r="O264" s="161">
        <f>ROUND(E264*N264,5)</f>
        <v>8.7849999999999998E-2</v>
      </c>
      <c r="P264" s="161">
        <v>0</v>
      </c>
      <c r="Q264" s="161">
        <f>ROUND(E264*P264,5)</f>
        <v>0</v>
      </c>
      <c r="R264" s="161"/>
      <c r="S264" s="161"/>
      <c r="T264" s="162">
        <v>0.45</v>
      </c>
      <c r="U264" s="161">
        <f>ROUND(E264*T264,2)</f>
        <v>158.13</v>
      </c>
      <c r="V264" s="151"/>
      <c r="W264" s="151"/>
      <c r="X264" s="151"/>
      <c r="Y264" s="151"/>
      <c r="Z264" s="151"/>
      <c r="AA264" s="151"/>
      <c r="AB264" s="151"/>
      <c r="AC264" s="151"/>
      <c r="AD264" s="151"/>
      <c r="AE264" s="151" t="s">
        <v>116</v>
      </c>
      <c r="AF264" s="151"/>
      <c r="AG264" s="151"/>
      <c r="AH264" s="151"/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1" x14ac:dyDescent="0.2">
      <c r="A265" s="152"/>
      <c r="B265" s="158"/>
      <c r="C265" s="195" t="s">
        <v>280</v>
      </c>
      <c r="D265" s="163"/>
      <c r="E265" s="168"/>
      <c r="F265" s="171"/>
      <c r="G265" s="171"/>
      <c r="H265" s="171"/>
      <c r="I265" s="171"/>
      <c r="J265" s="171"/>
      <c r="K265" s="171"/>
      <c r="L265" s="171"/>
      <c r="M265" s="171"/>
      <c r="N265" s="161"/>
      <c r="O265" s="161"/>
      <c r="P265" s="161"/>
      <c r="Q265" s="161"/>
      <c r="R265" s="161"/>
      <c r="S265" s="161"/>
      <c r="T265" s="162"/>
      <c r="U265" s="161"/>
      <c r="V265" s="151"/>
      <c r="W265" s="151"/>
      <c r="X265" s="151"/>
      <c r="Y265" s="151"/>
      <c r="Z265" s="151"/>
      <c r="AA265" s="151"/>
      <c r="AB265" s="151"/>
      <c r="AC265" s="151"/>
      <c r="AD265" s="151"/>
      <c r="AE265" s="151" t="s">
        <v>118</v>
      </c>
      <c r="AF265" s="151">
        <v>0</v>
      </c>
      <c r="AG265" s="151"/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1" x14ac:dyDescent="0.2">
      <c r="A266" s="152"/>
      <c r="B266" s="158"/>
      <c r="C266" s="195" t="s">
        <v>179</v>
      </c>
      <c r="D266" s="163"/>
      <c r="E266" s="168">
        <v>53.6</v>
      </c>
      <c r="F266" s="171"/>
      <c r="G266" s="171"/>
      <c r="H266" s="171"/>
      <c r="I266" s="171"/>
      <c r="J266" s="171"/>
      <c r="K266" s="171"/>
      <c r="L266" s="171"/>
      <c r="M266" s="171"/>
      <c r="N266" s="161"/>
      <c r="O266" s="161"/>
      <c r="P266" s="161"/>
      <c r="Q266" s="161"/>
      <c r="R266" s="161"/>
      <c r="S266" s="161"/>
      <c r="T266" s="162"/>
      <c r="U266" s="161"/>
      <c r="V266" s="151"/>
      <c r="W266" s="151"/>
      <c r="X266" s="151"/>
      <c r="Y266" s="151"/>
      <c r="Z266" s="151"/>
      <c r="AA266" s="151"/>
      <c r="AB266" s="151"/>
      <c r="AC266" s="151"/>
      <c r="AD266" s="151"/>
      <c r="AE266" s="151" t="s">
        <v>118</v>
      </c>
      <c r="AF266" s="151">
        <v>0</v>
      </c>
      <c r="AG266" s="151"/>
      <c r="AH266" s="151"/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1" x14ac:dyDescent="0.2">
      <c r="A267" s="152"/>
      <c r="B267" s="158"/>
      <c r="C267" s="195" t="s">
        <v>232</v>
      </c>
      <c r="D267" s="163"/>
      <c r="E267" s="168"/>
      <c r="F267" s="171"/>
      <c r="G267" s="171"/>
      <c r="H267" s="171"/>
      <c r="I267" s="171"/>
      <c r="J267" s="171"/>
      <c r="K267" s="171"/>
      <c r="L267" s="171"/>
      <c r="M267" s="171"/>
      <c r="N267" s="161"/>
      <c r="O267" s="161"/>
      <c r="P267" s="161"/>
      <c r="Q267" s="161"/>
      <c r="R267" s="161"/>
      <c r="S267" s="161"/>
      <c r="T267" s="162"/>
      <c r="U267" s="161"/>
      <c r="V267" s="151"/>
      <c r="W267" s="151"/>
      <c r="X267" s="151"/>
      <c r="Y267" s="151"/>
      <c r="Z267" s="151"/>
      <c r="AA267" s="151"/>
      <c r="AB267" s="151"/>
      <c r="AC267" s="151"/>
      <c r="AD267" s="151"/>
      <c r="AE267" s="151" t="s">
        <v>118</v>
      </c>
      <c r="AF267" s="151">
        <v>0</v>
      </c>
      <c r="AG267" s="151"/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1" x14ac:dyDescent="0.2">
      <c r="A268" s="152"/>
      <c r="B268" s="158"/>
      <c r="C268" s="195" t="s">
        <v>282</v>
      </c>
      <c r="D268" s="163"/>
      <c r="E268" s="168">
        <v>158.1</v>
      </c>
      <c r="F268" s="171"/>
      <c r="G268" s="171"/>
      <c r="H268" s="171"/>
      <c r="I268" s="171"/>
      <c r="J268" s="171"/>
      <c r="K268" s="171"/>
      <c r="L268" s="171"/>
      <c r="M268" s="171"/>
      <c r="N268" s="161"/>
      <c r="O268" s="161"/>
      <c r="P268" s="161"/>
      <c r="Q268" s="161"/>
      <c r="R268" s="161"/>
      <c r="S268" s="161"/>
      <c r="T268" s="162"/>
      <c r="U268" s="161"/>
      <c r="V268" s="151"/>
      <c r="W268" s="151"/>
      <c r="X268" s="151"/>
      <c r="Y268" s="151"/>
      <c r="Z268" s="151"/>
      <c r="AA268" s="151"/>
      <c r="AB268" s="151"/>
      <c r="AC268" s="151"/>
      <c r="AD268" s="151"/>
      <c r="AE268" s="151" t="s">
        <v>118</v>
      </c>
      <c r="AF268" s="151">
        <v>0</v>
      </c>
      <c r="AG268" s="151"/>
      <c r="AH268" s="151"/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1" x14ac:dyDescent="0.2">
      <c r="A269" s="152"/>
      <c r="B269" s="158"/>
      <c r="C269" s="195" t="s">
        <v>234</v>
      </c>
      <c r="D269" s="163"/>
      <c r="E269" s="168"/>
      <c r="F269" s="171"/>
      <c r="G269" s="171"/>
      <c r="H269" s="171"/>
      <c r="I269" s="171"/>
      <c r="J269" s="171"/>
      <c r="K269" s="171"/>
      <c r="L269" s="171"/>
      <c r="M269" s="171"/>
      <c r="N269" s="161"/>
      <c r="O269" s="161"/>
      <c r="P269" s="161"/>
      <c r="Q269" s="161"/>
      <c r="R269" s="161"/>
      <c r="S269" s="161"/>
      <c r="T269" s="162"/>
      <c r="U269" s="161"/>
      <c r="V269" s="151"/>
      <c r="W269" s="151"/>
      <c r="X269" s="151"/>
      <c r="Y269" s="151"/>
      <c r="Z269" s="151"/>
      <c r="AA269" s="151"/>
      <c r="AB269" s="151"/>
      <c r="AC269" s="151"/>
      <c r="AD269" s="151"/>
      <c r="AE269" s="151" t="s">
        <v>118</v>
      </c>
      <c r="AF269" s="151">
        <v>0</v>
      </c>
      <c r="AG269" s="151"/>
      <c r="AH269" s="151"/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1" x14ac:dyDescent="0.2">
      <c r="A270" s="152"/>
      <c r="B270" s="158"/>
      <c r="C270" s="195" t="s">
        <v>283</v>
      </c>
      <c r="D270" s="163"/>
      <c r="E270" s="168">
        <v>139.69999999999999</v>
      </c>
      <c r="F270" s="171"/>
      <c r="G270" s="171"/>
      <c r="H270" s="171"/>
      <c r="I270" s="171"/>
      <c r="J270" s="171"/>
      <c r="K270" s="171"/>
      <c r="L270" s="171"/>
      <c r="M270" s="171"/>
      <c r="N270" s="161"/>
      <c r="O270" s="161"/>
      <c r="P270" s="161"/>
      <c r="Q270" s="161"/>
      <c r="R270" s="161"/>
      <c r="S270" s="161"/>
      <c r="T270" s="162"/>
      <c r="U270" s="161"/>
      <c r="V270" s="151"/>
      <c r="W270" s="151"/>
      <c r="X270" s="151"/>
      <c r="Y270" s="151"/>
      <c r="Z270" s="151"/>
      <c r="AA270" s="151"/>
      <c r="AB270" s="151"/>
      <c r="AC270" s="151"/>
      <c r="AD270" s="151"/>
      <c r="AE270" s="151" t="s">
        <v>118</v>
      </c>
      <c r="AF270" s="151">
        <v>0</v>
      </c>
      <c r="AG270" s="151"/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 x14ac:dyDescent="0.2">
      <c r="A271" s="152">
        <v>70</v>
      </c>
      <c r="B271" s="158" t="s">
        <v>370</v>
      </c>
      <c r="C271" s="194" t="s">
        <v>371</v>
      </c>
      <c r="D271" s="160" t="s">
        <v>115</v>
      </c>
      <c r="E271" s="167">
        <v>386.54</v>
      </c>
      <c r="F271" s="170"/>
      <c r="G271" s="171">
        <f>ROUND(E271*F271,2)</f>
        <v>0</v>
      </c>
      <c r="H271" s="170"/>
      <c r="I271" s="171">
        <f>ROUND(E271*H271,2)</f>
        <v>0</v>
      </c>
      <c r="J271" s="170"/>
      <c r="K271" s="171">
        <f>ROUND(E271*J271,2)</f>
        <v>0</v>
      </c>
      <c r="L271" s="171">
        <v>15</v>
      </c>
      <c r="M271" s="171">
        <f>G271*(1+L271/100)</f>
        <v>0</v>
      </c>
      <c r="N271" s="161">
        <v>2.3E-3</v>
      </c>
      <c r="O271" s="161">
        <f>ROUND(E271*N271,5)</f>
        <v>0.88904000000000005</v>
      </c>
      <c r="P271" s="161">
        <v>0</v>
      </c>
      <c r="Q271" s="161">
        <f>ROUND(E271*P271,5)</f>
        <v>0</v>
      </c>
      <c r="R271" s="161"/>
      <c r="S271" s="161"/>
      <c r="T271" s="162">
        <v>0</v>
      </c>
      <c r="U271" s="161">
        <f>ROUND(E271*T271,2)</f>
        <v>0</v>
      </c>
      <c r="V271" s="151"/>
      <c r="W271" s="151"/>
      <c r="X271" s="151"/>
      <c r="Y271" s="151"/>
      <c r="Z271" s="151"/>
      <c r="AA271" s="151"/>
      <c r="AB271" s="151"/>
      <c r="AC271" s="151"/>
      <c r="AD271" s="151"/>
      <c r="AE271" s="151" t="s">
        <v>286</v>
      </c>
      <c r="AF271" s="151"/>
      <c r="AG271" s="151"/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1" x14ac:dyDescent="0.2">
      <c r="A272" s="152"/>
      <c r="B272" s="158"/>
      <c r="C272" s="195" t="s">
        <v>372</v>
      </c>
      <c r="D272" s="163"/>
      <c r="E272" s="168">
        <v>386.54</v>
      </c>
      <c r="F272" s="171"/>
      <c r="G272" s="171"/>
      <c r="H272" s="171"/>
      <c r="I272" s="171"/>
      <c r="J272" s="171"/>
      <c r="K272" s="171"/>
      <c r="L272" s="171"/>
      <c r="M272" s="171"/>
      <c r="N272" s="161"/>
      <c r="O272" s="161"/>
      <c r="P272" s="161"/>
      <c r="Q272" s="161"/>
      <c r="R272" s="161"/>
      <c r="S272" s="161"/>
      <c r="T272" s="162"/>
      <c r="U272" s="161"/>
      <c r="V272" s="151"/>
      <c r="W272" s="151"/>
      <c r="X272" s="151"/>
      <c r="Y272" s="151"/>
      <c r="Z272" s="151"/>
      <c r="AA272" s="151"/>
      <c r="AB272" s="151"/>
      <c r="AC272" s="151"/>
      <c r="AD272" s="151"/>
      <c r="AE272" s="151" t="s">
        <v>118</v>
      </c>
      <c r="AF272" s="151">
        <v>0</v>
      </c>
      <c r="AG272" s="151"/>
      <c r="AH272" s="151"/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1" x14ac:dyDescent="0.2">
      <c r="A273" s="152">
        <v>71</v>
      </c>
      <c r="B273" s="158" t="s">
        <v>373</v>
      </c>
      <c r="C273" s="194" t="s">
        <v>374</v>
      </c>
      <c r="D273" s="160" t="s">
        <v>238</v>
      </c>
      <c r="E273" s="167">
        <v>1.0900000000000001</v>
      </c>
      <c r="F273" s="170"/>
      <c r="G273" s="171">
        <f>ROUND(E273*F273,2)</f>
        <v>0</v>
      </c>
      <c r="H273" s="170"/>
      <c r="I273" s="171">
        <f>ROUND(E273*H273,2)</f>
        <v>0</v>
      </c>
      <c r="J273" s="170"/>
      <c r="K273" s="171">
        <f>ROUND(E273*J273,2)</f>
        <v>0</v>
      </c>
      <c r="L273" s="171">
        <v>15</v>
      </c>
      <c r="M273" s="171">
        <f>G273*(1+L273/100)</f>
        <v>0</v>
      </c>
      <c r="N273" s="161">
        <v>0</v>
      </c>
      <c r="O273" s="161">
        <f>ROUND(E273*N273,5)</f>
        <v>0</v>
      </c>
      <c r="P273" s="161">
        <v>0</v>
      </c>
      <c r="Q273" s="161">
        <f>ROUND(E273*P273,5)</f>
        <v>0</v>
      </c>
      <c r="R273" s="161"/>
      <c r="S273" s="161"/>
      <c r="T273" s="162">
        <v>1.1020000000000001</v>
      </c>
      <c r="U273" s="161">
        <f>ROUND(E273*T273,2)</f>
        <v>1.2</v>
      </c>
      <c r="V273" s="151"/>
      <c r="W273" s="151"/>
      <c r="X273" s="151"/>
      <c r="Y273" s="151"/>
      <c r="Z273" s="151"/>
      <c r="AA273" s="151"/>
      <c r="AB273" s="151"/>
      <c r="AC273" s="151"/>
      <c r="AD273" s="151"/>
      <c r="AE273" s="151" t="s">
        <v>116</v>
      </c>
      <c r="AF273" s="151"/>
      <c r="AG273" s="151"/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x14ac:dyDescent="0.2">
      <c r="A274" s="153" t="s">
        <v>111</v>
      </c>
      <c r="B274" s="159" t="s">
        <v>78</v>
      </c>
      <c r="C274" s="196" t="s">
        <v>79</v>
      </c>
      <c r="D274" s="164"/>
      <c r="E274" s="169"/>
      <c r="F274" s="172"/>
      <c r="G274" s="172">
        <f>SUMIF(AE275:AE294,"&lt;&gt;NOR",G275:G294)</f>
        <v>0</v>
      </c>
      <c r="H274" s="172"/>
      <c r="I274" s="172">
        <f>SUM(I275:I294)</f>
        <v>0</v>
      </c>
      <c r="J274" s="172"/>
      <c r="K274" s="172">
        <f>SUM(K275:K294)</f>
        <v>0</v>
      </c>
      <c r="L274" s="172"/>
      <c r="M274" s="172">
        <f>SUM(M275:M294)</f>
        <v>0</v>
      </c>
      <c r="N274" s="165"/>
      <c r="O274" s="165">
        <f>SUM(O275:O294)</f>
        <v>0.9706300000000001</v>
      </c>
      <c r="P274" s="165"/>
      <c r="Q274" s="165">
        <f>SUM(Q275:Q294)</f>
        <v>0</v>
      </c>
      <c r="R274" s="165"/>
      <c r="S274" s="165"/>
      <c r="T274" s="166"/>
      <c r="U274" s="165">
        <f>SUM(U275:U294)</f>
        <v>135.22</v>
      </c>
      <c r="AE274" t="s">
        <v>112</v>
      </c>
    </row>
    <row r="275" spans="1:60" outlineLevel="1" x14ac:dyDescent="0.2">
      <c r="A275" s="152">
        <v>72</v>
      </c>
      <c r="B275" s="158" t="s">
        <v>375</v>
      </c>
      <c r="C275" s="194" t="s">
        <v>376</v>
      </c>
      <c r="D275" s="160" t="s">
        <v>115</v>
      </c>
      <c r="E275" s="167">
        <v>27.013999999999999</v>
      </c>
      <c r="F275" s="170"/>
      <c r="G275" s="171">
        <f>ROUND(E275*F275,2)</f>
        <v>0</v>
      </c>
      <c r="H275" s="170"/>
      <c r="I275" s="171">
        <f>ROUND(E275*H275,2)</f>
        <v>0</v>
      </c>
      <c r="J275" s="170"/>
      <c r="K275" s="171">
        <f>ROUND(E275*J275,2)</f>
        <v>0</v>
      </c>
      <c r="L275" s="171">
        <v>15</v>
      </c>
      <c r="M275" s="171">
        <f>G275*(1+L275/100)</f>
        <v>0</v>
      </c>
      <c r="N275" s="161">
        <v>0</v>
      </c>
      <c r="O275" s="161">
        <f>ROUND(E275*N275,5)</f>
        <v>0</v>
      </c>
      <c r="P275" s="161">
        <v>0</v>
      </c>
      <c r="Q275" s="161">
        <f>ROUND(E275*P275,5)</f>
        <v>0</v>
      </c>
      <c r="R275" s="161"/>
      <c r="S275" s="161"/>
      <c r="T275" s="162">
        <v>0.44</v>
      </c>
      <c r="U275" s="161">
        <f>ROUND(E275*T275,2)</f>
        <v>11.89</v>
      </c>
      <c r="V275" s="151"/>
      <c r="W275" s="151"/>
      <c r="X275" s="151"/>
      <c r="Y275" s="151"/>
      <c r="Z275" s="151"/>
      <c r="AA275" s="151"/>
      <c r="AB275" s="151"/>
      <c r="AC275" s="151"/>
      <c r="AD275" s="151"/>
      <c r="AE275" s="151" t="s">
        <v>116</v>
      </c>
      <c r="AF275" s="151"/>
      <c r="AG275" s="151"/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1" x14ac:dyDescent="0.2">
      <c r="A276" s="152"/>
      <c r="B276" s="158"/>
      <c r="C276" s="195" t="s">
        <v>123</v>
      </c>
      <c r="D276" s="163"/>
      <c r="E276" s="168"/>
      <c r="F276" s="171"/>
      <c r="G276" s="171"/>
      <c r="H276" s="171"/>
      <c r="I276" s="171"/>
      <c r="J276" s="171"/>
      <c r="K276" s="171"/>
      <c r="L276" s="171"/>
      <c r="M276" s="171"/>
      <c r="N276" s="161"/>
      <c r="O276" s="161"/>
      <c r="P276" s="161"/>
      <c r="Q276" s="161"/>
      <c r="R276" s="161"/>
      <c r="S276" s="161"/>
      <c r="T276" s="162"/>
      <c r="U276" s="161"/>
      <c r="V276" s="151"/>
      <c r="W276" s="151"/>
      <c r="X276" s="151"/>
      <c r="Y276" s="151"/>
      <c r="Z276" s="151"/>
      <c r="AA276" s="151"/>
      <c r="AB276" s="151"/>
      <c r="AC276" s="151"/>
      <c r="AD276" s="151"/>
      <c r="AE276" s="151" t="s">
        <v>118</v>
      </c>
      <c r="AF276" s="151">
        <v>0</v>
      </c>
      <c r="AG276" s="151"/>
      <c r="AH276" s="151"/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1" x14ac:dyDescent="0.2">
      <c r="A277" s="152"/>
      <c r="B277" s="158"/>
      <c r="C277" s="195" t="s">
        <v>377</v>
      </c>
      <c r="D277" s="163"/>
      <c r="E277" s="168">
        <v>14.38</v>
      </c>
      <c r="F277" s="171"/>
      <c r="G277" s="171"/>
      <c r="H277" s="171"/>
      <c r="I277" s="171"/>
      <c r="J277" s="171"/>
      <c r="K277" s="171"/>
      <c r="L277" s="171"/>
      <c r="M277" s="171"/>
      <c r="N277" s="161"/>
      <c r="O277" s="161"/>
      <c r="P277" s="161"/>
      <c r="Q277" s="161"/>
      <c r="R277" s="161"/>
      <c r="S277" s="161"/>
      <c r="T277" s="162"/>
      <c r="U277" s="161"/>
      <c r="V277" s="151"/>
      <c r="W277" s="151"/>
      <c r="X277" s="151"/>
      <c r="Y277" s="151"/>
      <c r="Z277" s="151"/>
      <c r="AA277" s="151"/>
      <c r="AB277" s="151"/>
      <c r="AC277" s="151"/>
      <c r="AD277" s="151"/>
      <c r="AE277" s="151" t="s">
        <v>118</v>
      </c>
      <c r="AF277" s="151">
        <v>0</v>
      </c>
      <c r="AG277" s="151"/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1" x14ac:dyDescent="0.2">
      <c r="A278" s="152"/>
      <c r="B278" s="158"/>
      <c r="C278" s="195" t="s">
        <v>125</v>
      </c>
      <c r="D278" s="163"/>
      <c r="E278" s="168"/>
      <c r="F278" s="171"/>
      <c r="G278" s="171"/>
      <c r="H278" s="171"/>
      <c r="I278" s="171"/>
      <c r="J278" s="171"/>
      <c r="K278" s="171"/>
      <c r="L278" s="171"/>
      <c r="M278" s="171"/>
      <c r="N278" s="161"/>
      <c r="O278" s="161"/>
      <c r="P278" s="161"/>
      <c r="Q278" s="161"/>
      <c r="R278" s="161"/>
      <c r="S278" s="161"/>
      <c r="T278" s="162"/>
      <c r="U278" s="161"/>
      <c r="V278" s="151"/>
      <c r="W278" s="151"/>
      <c r="X278" s="151"/>
      <c r="Y278" s="151"/>
      <c r="Z278" s="151"/>
      <c r="AA278" s="151"/>
      <c r="AB278" s="151"/>
      <c r="AC278" s="151"/>
      <c r="AD278" s="151"/>
      <c r="AE278" s="151" t="s">
        <v>118</v>
      </c>
      <c r="AF278" s="151">
        <v>0</v>
      </c>
      <c r="AG278" s="151"/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1" x14ac:dyDescent="0.2">
      <c r="A279" s="152"/>
      <c r="B279" s="158"/>
      <c r="C279" s="195" t="s">
        <v>378</v>
      </c>
      <c r="D279" s="163"/>
      <c r="E279" s="168">
        <v>12.634</v>
      </c>
      <c r="F279" s="171"/>
      <c r="G279" s="171"/>
      <c r="H279" s="171"/>
      <c r="I279" s="171"/>
      <c r="J279" s="171"/>
      <c r="K279" s="171"/>
      <c r="L279" s="171"/>
      <c r="M279" s="171"/>
      <c r="N279" s="161"/>
      <c r="O279" s="161"/>
      <c r="P279" s="161"/>
      <c r="Q279" s="161"/>
      <c r="R279" s="161"/>
      <c r="S279" s="161"/>
      <c r="T279" s="162"/>
      <c r="U279" s="161"/>
      <c r="V279" s="151"/>
      <c r="W279" s="151"/>
      <c r="X279" s="151"/>
      <c r="Y279" s="151"/>
      <c r="Z279" s="151"/>
      <c r="AA279" s="151"/>
      <c r="AB279" s="151"/>
      <c r="AC279" s="151"/>
      <c r="AD279" s="151"/>
      <c r="AE279" s="151" t="s">
        <v>118</v>
      </c>
      <c r="AF279" s="151">
        <v>0</v>
      </c>
      <c r="AG279" s="151"/>
      <c r="AH279" s="151"/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1" x14ac:dyDescent="0.2">
      <c r="A280" s="152">
        <v>73</v>
      </c>
      <c r="B280" s="158" t="s">
        <v>379</v>
      </c>
      <c r="C280" s="194" t="s">
        <v>380</v>
      </c>
      <c r="D280" s="160" t="s">
        <v>115</v>
      </c>
      <c r="E280" s="167">
        <v>27.013999999999999</v>
      </c>
      <c r="F280" s="170"/>
      <c r="G280" s="171">
        <f>ROUND(E280*F280,2)</f>
        <v>0</v>
      </c>
      <c r="H280" s="170"/>
      <c r="I280" s="171">
        <f>ROUND(E280*H280,2)</f>
        <v>0</v>
      </c>
      <c r="J280" s="170"/>
      <c r="K280" s="171">
        <f>ROUND(E280*J280,2)</f>
        <v>0</v>
      </c>
      <c r="L280" s="171">
        <v>15</v>
      </c>
      <c r="M280" s="171">
        <f>G280*(1+L280/100)</f>
        <v>0</v>
      </c>
      <c r="N280" s="161">
        <v>2.1000000000000001E-4</v>
      </c>
      <c r="O280" s="161">
        <f>ROUND(E280*N280,5)</f>
        <v>5.6699999999999997E-3</v>
      </c>
      <c r="P280" s="161">
        <v>0</v>
      </c>
      <c r="Q280" s="161">
        <f>ROUND(E280*P280,5)</f>
        <v>0</v>
      </c>
      <c r="R280" s="161"/>
      <c r="S280" s="161"/>
      <c r="T280" s="162">
        <v>0.05</v>
      </c>
      <c r="U280" s="161">
        <f>ROUND(E280*T280,2)</f>
        <v>1.35</v>
      </c>
      <c r="V280" s="151"/>
      <c r="W280" s="151"/>
      <c r="X280" s="151"/>
      <c r="Y280" s="151"/>
      <c r="Z280" s="151"/>
      <c r="AA280" s="151"/>
      <c r="AB280" s="151"/>
      <c r="AC280" s="151"/>
      <c r="AD280" s="151"/>
      <c r="AE280" s="151" t="s">
        <v>116</v>
      </c>
      <c r="AF280" s="151"/>
      <c r="AG280" s="151"/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1" x14ac:dyDescent="0.2">
      <c r="A281" s="152"/>
      <c r="B281" s="158"/>
      <c r="C281" s="195" t="s">
        <v>381</v>
      </c>
      <c r="D281" s="163"/>
      <c r="E281" s="168"/>
      <c r="F281" s="171"/>
      <c r="G281" s="171"/>
      <c r="H281" s="171"/>
      <c r="I281" s="171"/>
      <c r="J281" s="171"/>
      <c r="K281" s="171"/>
      <c r="L281" s="171"/>
      <c r="M281" s="171"/>
      <c r="N281" s="161"/>
      <c r="O281" s="161"/>
      <c r="P281" s="161"/>
      <c r="Q281" s="161"/>
      <c r="R281" s="161"/>
      <c r="S281" s="161"/>
      <c r="T281" s="162"/>
      <c r="U281" s="161"/>
      <c r="V281" s="151"/>
      <c r="W281" s="151"/>
      <c r="X281" s="151"/>
      <c r="Y281" s="151"/>
      <c r="Z281" s="151"/>
      <c r="AA281" s="151"/>
      <c r="AB281" s="151"/>
      <c r="AC281" s="151"/>
      <c r="AD281" s="151"/>
      <c r="AE281" s="151" t="s">
        <v>118</v>
      </c>
      <c r="AF281" s="151">
        <v>0</v>
      </c>
      <c r="AG281" s="151"/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 x14ac:dyDescent="0.2">
      <c r="A282" s="152"/>
      <c r="B282" s="158"/>
      <c r="C282" s="195" t="s">
        <v>382</v>
      </c>
      <c r="D282" s="163"/>
      <c r="E282" s="168">
        <v>27.013999999999999</v>
      </c>
      <c r="F282" s="171"/>
      <c r="G282" s="171"/>
      <c r="H282" s="171"/>
      <c r="I282" s="171"/>
      <c r="J282" s="171"/>
      <c r="K282" s="171"/>
      <c r="L282" s="171"/>
      <c r="M282" s="171"/>
      <c r="N282" s="161"/>
      <c r="O282" s="161"/>
      <c r="P282" s="161"/>
      <c r="Q282" s="161"/>
      <c r="R282" s="161"/>
      <c r="S282" s="161"/>
      <c r="T282" s="162"/>
      <c r="U282" s="161"/>
      <c r="V282" s="151"/>
      <c r="W282" s="151"/>
      <c r="X282" s="151"/>
      <c r="Y282" s="151"/>
      <c r="Z282" s="151"/>
      <c r="AA282" s="151"/>
      <c r="AB282" s="151"/>
      <c r="AC282" s="151"/>
      <c r="AD282" s="151"/>
      <c r="AE282" s="151" t="s">
        <v>118</v>
      </c>
      <c r="AF282" s="151">
        <v>0</v>
      </c>
      <c r="AG282" s="151"/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 x14ac:dyDescent="0.2">
      <c r="A283" s="152">
        <v>74</v>
      </c>
      <c r="B283" s="158" t="s">
        <v>383</v>
      </c>
      <c r="C283" s="194" t="s">
        <v>384</v>
      </c>
      <c r="D283" s="160" t="s">
        <v>115</v>
      </c>
      <c r="E283" s="167">
        <v>27.013999999999999</v>
      </c>
      <c r="F283" s="170"/>
      <c r="G283" s="171">
        <f>ROUND(E283*F283,2)</f>
        <v>0</v>
      </c>
      <c r="H283" s="170"/>
      <c r="I283" s="171">
        <f>ROUND(E283*H283,2)</f>
        <v>0</v>
      </c>
      <c r="J283" s="170"/>
      <c r="K283" s="171">
        <f>ROUND(E283*J283,2)</f>
        <v>0</v>
      </c>
      <c r="L283" s="171">
        <v>15</v>
      </c>
      <c r="M283" s="171">
        <f>G283*(1+L283/100)</f>
        <v>0</v>
      </c>
      <c r="N283" s="161">
        <v>0</v>
      </c>
      <c r="O283" s="161">
        <f>ROUND(E283*N283,5)</f>
        <v>0</v>
      </c>
      <c r="P283" s="161">
        <v>0</v>
      </c>
      <c r="Q283" s="161">
        <f>ROUND(E283*P283,5)</f>
        <v>0</v>
      </c>
      <c r="R283" s="161"/>
      <c r="S283" s="161"/>
      <c r="T283" s="162">
        <v>1.1399999999999999</v>
      </c>
      <c r="U283" s="161">
        <f>ROUND(E283*T283,2)</f>
        <v>30.8</v>
      </c>
      <c r="V283" s="151"/>
      <c r="W283" s="151"/>
      <c r="X283" s="151"/>
      <c r="Y283" s="151"/>
      <c r="Z283" s="151"/>
      <c r="AA283" s="151"/>
      <c r="AB283" s="151"/>
      <c r="AC283" s="151"/>
      <c r="AD283" s="151"/>
      <c r="AE283" s="151" t="s">
        <v>116</v>
      </c>
      <c r="AF283" s="151"/>
      <c r="AG283" s="151"/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1" x14ac:dyDescent="0.2">
      <c r="A284" s="152"/>
      <c r="B284" s="158"/>
      <c r="C284" s="195" t="s">
        <v>382</v>
      </c>
      <c r="D284" s="163"/>
      <c r="E284" s="168">
        <v>27.013999999999999</v>
      </c>
      <c r="F284" s="171"/>
      <c r="G284" s="171"/>
      <c r="H284" s="171"/>
      <c r="I284" s="171"/>
      <c r="J284" s="171"/>
      <c r="K284" s="171"/>
      <c r="L284" s="171"/>
      <c r="M284" s="171"/>
      <c r="N284" s="161"/>
      <c r="O284" s="161"/>
      <c r="P284" s="161"/>
      <c r="Q284" s="161"/>
      <c r="R284" s="161"/>
      <c r="S284" s="161"/>
      <c r="T284" s="162"/>
      <c r="U284" s="161"/>
      <c r="V284" s="151"/>
      <c r="W284" s="151"/>
      <c r="X284" s="151"/>
      <c r="Y284" s="151"/>
      <c r="Z284" s="151"/>
      <c r="AA284" s="151"/>
      <c r="AB284" s="151"/>
      <c r="AC284" s="151"/>
      <c r="AD284" s="151"/>
      <c r="AE284" s="151" t="s">
        <v>118</v>
      </c>
      <c r="AF284" s="151">
        <v>0</v>
      </c>
      <c r="AG284" s="151"/>
      <c r="AH284" s="151"/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1" x14ac:dyDescent="0.2">
      <c r="A285" s="152">
        <v>75</v>
      </c>
      <c r="B285" s="158" t="s">
        <v>385</v>
      </c>
      <c r="C285" s="194" t="s">
        <v>386</v>
      </c>
      <c r="D285" s="160" t="s">
        <v>115</v>
      </c>
      <c r="E285" s="167">
        <v>30.8</v>
      </c>
      <c r="F285" s="170"/>
      <c r="G285" s="171">
        <f>ROUND(E285*F285,2)</f>
        <v>0</v>
      </c>
      <c r="H285" s="170"/>
      <c r="I285" s="171">
        <f>ROUND(E285*H285,2)</f>
        <v>0</v>
      </c>
      <c r="J285" s="170"/>
      <c r="K285" s="171">
        <f>ROUND(E285*J285,2)</f>
        <v>0</v>
      </c>
      <c r="L285" s="171">
        <v>15</v>
      </c>
      <c r="M285" s="171">
        <f>G285*(1+L285/100)</f>
        <v>0</v>
      </c>
      <c r="N285" s="161">
        <v>1.0500000000000001E-2</v>
      </c>
      <c r="O285" s="161">
        <f>ROUND(E285*N285,5)</f>
        <v>0.32340000000000002</v>
      </c>
      <c r="P285" s="161">
        <v>0</v>
      </c>
      <c r="Q285" s="161">
        <f>ROUND(E285*P285,5)</f>
        <v>0</v>
      </c>
      <c r="R285" s="161"/>
      <c r="S285" s="161"/>
      <c r="T285" s="162">
        <v>0</v>
      </c>
      <c r="U285" s="161">
        <f>ROUND(E285*T285,2)</f>
        <v>0</v>
      </c>
      <c r="V285" s="151"/>
      <c r="W285" s="151"/>
      <c r="X285" s="151"/>
      <c r="Y285" s="151"/>
      <c r="Z285" s="151"/>
      <c r="AA285" s="151"/>
      <c r="AB285" s="151"/>
      <c r="AC285" s="151"/>
      <c r="AD285" s="151"/>
      <c r="AE285" s="151" t="s">
        <v>286</v>
      </c>
      <c r="AF285" s="151"/>
      <c r="AG285" s="151"/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 x14ac:dyDescent="0.2">
      <c r="A286" s="152"/>
      <c r="B286" s="158"/>
      <c r="C286" s="195" t="s">
        <v>387</v>
      </c>
      <c r="D286" s="163"/>
      <c r="E286" s="168">
        <v>30.8</v>
      </c>
      <c r="F286" s="171"/>
      <c r="G286" s="171"/>
      <c r="H286" s="171"/>
      <c r="I286" s="171"/>
      <c r="J286" s="171"/>
      <c r="K286" s="171"/>
      <c r="L286" s="171"/>
      <c r="M286" s="171"/>
      <c r="N286" s="161"/>
      <c r="O286" s="161"/>
      <c r="P286" s="161"/>
      <c r="Q286" s="161"/>
      <c r="R286" s="161"/>
      <c r="S286" s="161"/>
      <c r="T286" s="162"/>
      <c r="U286" s="161"/>
      <c r="V286" s="151"/>
      <c r="W286" s="151"/>
      <c r="X286" s="151"/>
      <c r="Y286" s="151"/>
      <c r="Z286" s="151"/>
      <c r="AA286" s="151"/>
      <c r="AB286" s="151"/>
      <c r="AC286" s="151"/>
      <c r="AD286" s="151"/>
      <c r="AE286" s="151" t="s">
        <v>118</v>
      </c>
      <c r="AF286" s="151">
        <v>0</v>
      </c>
      <c r="AG286" s="151"/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1" x14ac:dyDescent="0.2">
      <c r="A287" s="152">
        <v>76</v>
      </c>
      <c r="B287" s="158" t="s">
        <v>388</v>
      </c>
      <c r="C287" s="194" t="s">
        <v>389</v>
      </c>
      <c r="D287" s="160" t="s">
        <v>238</v>
      </c>
      <c r="E287" s="167">
        <v>0.32900000000000001</v>
      </c>
      <c r="F287" s="170"/>
      <c r="G287" s="171">
        <f>ROUND(E287*F287,2)</f>
        <v>0</v>
      </c>
      <c r="H287" s="170"/>
      <c r="I287" s="171">
        <f>ROUND(E287*H287,2)</f>
        <v>0</v>
      </c>
      <c r="J287" s="170"/>
      <c r="K287" s="171">
        <f>ROUND(E287*J287,2)</f>
        <v>0</v>
      </c>
      <c r="L287" s="171">
        <v>15</v>
      </c>
      <c r="M287" s="171">
        <f>G287*(1+L287/100)</f>
        <v>0</v>
      </c>
      <c r="N287" s="161">
        <v>0</v>
      </c>
      <c r="O287" s="161">
        <f>ROUND(E287*N287,5)</f>
        <v>0</v>
      </c>
      <c r="P287" s="161">
        <v>0</v>
      </c>
      <c r="Q287" s="161">
        <f>ROUND(E287*P287,5)</f>
        <v>0</v>
      </c>
      <c r="R287" s="161"/>
      <c r="S287" s="161"/>
      <c r="T287" s="162">
        <v>1.2649999999999999</v>
      </c>
      <c r="U287" s="161">
        <f>ROUND(E287*T287,2)</f>
        <v>0.42</v>
      </c>
      <c r="V287" s="151"/>
      <c r="W287" s="151"/>
      <c r="X287" s="151"/>
      <c r="Y287" s="151"/>
      <c r="Z287" s="151"/>
      <c r="AA287" s="151"/>
      <c r="AB287" s="151"/>
      <c r="AC287" s="151"/>
      <c r="AD287" s="151"/>
      <c r="AE287" s="151" t="s">
        <v>116</v>
      </c>
      <c r="AF287" s="151"/>
      <c r="AG287" s="151"/>
      <c r="AH287" s="151"/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1" x14ac:dyDescent="0.2">
      <c r="A288" s="152">
        <v>77</v>
      </c>
      <c r="B288" s="158" t="s">
        <v>375</v>
      </c>
      <c r="C288" s="194" t="s">
        <v>376</v>
      </c>
      <c r="D288" s="160" t="s">
        <v>115</v>
      </c>
      <c r="E288" s="167">
        <v>55.063000000000002</v>
      </c>
      <c r="F288" s="170"/>
      <c r="G288" s="171">
        <f>ROUND(E288*F288,2)</f>
        <v>0</v>
      </c>
      <c r="H288" s="170"/>
      <c r="I288" s="171">
        <f>ROUND(E288*H288,2)</f>
        <v>0</v>
      </c>
      <c r="J288" s="170"/>
      <c r="K288" s="171">
        <f>ROUND(E288*J288,2)</f>
        <v>0</v>
      </c>
      <c r="L288" s="171">
        <v>15</v>
      </c>
      <c r="M288" s="171">
        <f>G288*(1+L288/100)</f>
        <v>0</v>
      </c>
      <c r="N288" s="161">
        <v>0</v>
      </c>
      <c r="O288" s="161">
        <f>ROUND(E288*N288,5)</f>
        <v>0</v>
      </c>
      <c r="P288" s="161">
        <v>0</v>
      </c>
      <c r="Q288" s="161">
        <f>ROUND(E288*P288,5)</f>
        <v>0</v>
      </c>
      <c r="R288" s="161"/>
      <c r="S288" s="161"/>
      <c r="T288" s="162">
        <v>0.44</v>
      </c>
      <c r="U288" s="161">
        <f>ROUND(E288*T288,2)</f>
        <v>24.23</v>
      </c>
      <c r="V288" s="151"/>
      <c r="W288" s="151"/>
      <c r="X288" s="151"/>
      <c r="Y288" s="151"/>
      <c r="Z288" s="151"/>
      <c r="AA288" s="151"/>
      <c r="AB288" s="151"/>
      <c r="AC288" s="151"/>
      <c r="AD288" s="151"/>
      <c r="AE288" s="151" t="s">
        <v>116</v>
      </c>
      <c r="AF288" s="151"/>
      <c r="AG288" s="151"/>
      <c r="AH288" s="151"/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 x14ac:dyDescent="0.2">
      <c r="A289" s="152"/>
      <c r="B289" s="158"/>
      <c r="C289" s="195" t="s">
        <v>390</v>
      </c>
      <c r="D289" s="163"/>
      <c r="E289" s="168"/>
      <c r="F289" s="171"/>
      <c r="G289" s="171"/>
      <c r="H289" s="171"/>
      <c r="I289" s="171"/>
      <c r="J289" s="171"/>
      <c r="K289" s="171"/>
      <c r="L289" s="171"/>
      <c r="M289" s="171"/>
      <c r="N289" s="161"/>
      <c r="O289" s="161"/>
      <c r="P289" s="161"/>
      <c r="Q289" s="161"/>
      <c r="R289" s="161"/>
      <c r="S289" s="161"/>
      <c r="T289" s="162"/>
      <c r="U289" s="161"/>
      <c r="V289" s="151"/>
      <c r="W289" s="151"/>
      <c r="X289" s="151"/>
      <c r="Y289" s="151"/>
      <c r="Z289" s="151"/>
      <c r="AA289" s="151"/>
      <c r="AB289" s="151"/>
      <c r="AC289" s="151"/>
      <c r="AD289" s="151"/>
      <c r="AE289" s="151" t="s">
        <v>118</v>
      </c>
      <c r="AF289" s="151">
        <v>0</v>
      </c>
      <c r="AG289" s="151"/>
      <c r="AH289" s="151"/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1" x14ac:dyDescent="0.2">
      <c r="A290" s="152"/>
      <c r="B290" s="158"/>
      <c r="C290" s="195" t="s">
        <v>391</v>
      </c>
      <c r="D290" s="163"/>
      <c r="E290" s="168">
        <v>55.063000000000002</v>
      </c>
      <c r="F290" s="171"/>
      <c r="G290" s="171"/>
      <c r="H290" s="171"/>
      <c r="I290" s="171"/>
      <c r="J290" s="171"/>
      <c r="K290" s="171"/>
      <c r="L290" s="171"/>
      <c r="M290" s="171"/>
      <c r="N290" s="161"/>
      <c r="O290" s="161"/>
      <c r="P290" s="161"/>
      <c r="Q290" s="161"/>
      <c r="R290" s="161"/>
      <c r="S290" s="161"/>
      <c r="T290" s="162"/>
      <c r="U290" s="161"/>
      <c r="V290" s="151"/>
      <c r="W290" s="151"/>
      <c r="X290" s="151"/>
      <c r="Y290" s="151"/>
      <c r="Z290" s="151"/>
      <c r="AA290" s="151"/>
      <c r="AB290" s="151"/>
      <c r="AC290" s="151"/>
      <c r="AD290" s="151"/>
      <c r="AE290" s="151" t="s">
        <v>118</v>
      </c>
      <c r="AF290" s="151">
        <v>0</v>
      </c>
      <c r="AG290" s="151"/>
      <c r="AH290" s="151"/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 x14ac:dyDescent="0.2">
      <c r="A291" s="152">
        <v>78</v>
      </c>
      <c r="B291" s="158" t="s">
        <v>379</v>
      </c>
      <c r="C291" s="194" t="s">
        <v>380</v>
      </c>
      <c r="D291" s="160" t="s">
        <v>115</v>
      </c>
      <c r="E291" s="167">
        <v>55.063000000000002</v>
      </c>
      <c r="F291" s="170"/>
      <c r="G291" s="171">
        <f>ROUND(E291*F291,2)</f>
        <v>0</v>
      </c>
      <c r="H291" s="170"/>
      <c r="I291" s="171">
        <f>ROUND(E291*H291,2)</f>
        <v>0</v>
      </c>
      <c r="J291" s="170"/>
      <c r="K291" s="171">
        <f>ROUND(E291*J291,2)</f>
        <v>0</v>
      </c>
      <c r="L291" s="171">
        <v>15</v>
      </c>
      <c r="M291" s="171">
        <f>G291*(1+L291/100)</f>
        <v>0</v>
      </c>
      <c r="N291" s="161">
        <v>2.1000000000000001E-4</v>
      </c>
      <c r="O291" s="161">
        <f>ROUND(E291*N291,5)</f>
        <v>1.1560000000000001E-2</v>
      </c>
      <c r="P291" s="161">
        <v>0</v>
      </c>
      <c r="Q291" s="161">
        <f>ROUND(E291*P291,5)</f>
        <v>0</v>
      </c>
      <c r="R291" s="161"/>
      <c r="S291" s="161"/>
      <c r="T291" s="162">
        <v>0.05</v>
      </c>
      <c r="U291" s="161">
        <f>ROUND(E291*T291,2)</f>
        <v>2.75</v>
      </c>
      <c r="V291" s="151"/>
      <c r="W291" s="151"/>
      <c r="X291" s="151"/>
      <c r="Y291" s="151"/>
      <c r="Z291" s="151"/>
      <c r="AA291" s="151"/>
      <c r="AB291" s="151"/>
      <c r="AC291" s="151"/>
      <c r="AD291" s="151"/>
      <c r="AE291" s="151" t="s">
        <v>116</v>
      </c>
      <c r="AF291" s="151"/>
      <c r="AG291" s="151"/>
      <c r="AH291" s="151"/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1" x14ac:dyDescent="0.2">
      <c r="A292" s="152">
        <v>79</v>
      </c>
      <c r="B292" s="158" t="s">
        <v>385</v>
      </c>
      <c r="C292" s="194" t="s">
        <v>392</v>
      </c>
      <c r="D292" s="160" t="s">
        <v>115</v>
      </c>
      <c r="E292" s="167">
        <v>60</v>
      </c>
      <c r="F292" s="170"/>
      <c r="G292" s="171">
        <f>ROUND(E292*F292,2)</f>
        <v>0</v>
      </c>
      <c r="H292" s="170"/>
      <c r="I292" s="171">
        <f>ROUND(E292*H292,2)</f>
        <v>0</v>
      </c>
      <c r="J292" s="170"/>
      <c r="K292" s="171">
        <f>ROUND(E292*J292,2)</f>
        <v>0</v>
      </c>
      <c r="L292" s="171">
        <v>15</v>
      </c>
      <c r="M292" s="171">
        <f>G292*(1+L292/100)</f>
        <v>0</v>
      </c>
      <c r="N292" s="161">
        <v>1.0500000000000001E-2</v>
      </c>
      <c r="O292" s="161">
        <f>ROUND(E292*N292,5)</f>
        <v>0.63</v>
      </c>
      <c r="P292" s="161">
        <v>0</v>
      </c>
      <c r="Q292" s="161">
        <f>ROUND(E292*P292,5)</f>
        <v>0</v>
      </c>
      <c r="R292" s="161"/>
      <c r="S292" s="161"/>
      <c r="T292" s="162">
        <v>0</v>
      </c>
      <c r="U292" s="161">
        <f>ROUND(E292*T292,2)</f>
        <v>0</v>
      </c>
      <c r="V292" s="151"/>
      <c r="W292" s="151"/>
      <c r="X292" s="151"/>
      <c r="Y292" s="151"/>
      <c r="Z292" s="151"/>
      <c r="AA292" s="151"/>
      <c r="AB292" s="151"/>
      <c r="AC292" s="151"/>
      <c r="AD292" s="151"/>
      <c r="AE292" s="151" t="s">
        <v>286</v>
      </c>
      <c r="AF292" s="151"/>
      <c r="AG292" s="151"/>
      <c r="AH292" s="151"/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1" x14ac:dyDescent="0.2">
      <c r="A293" s="152">
        <v>80</v>
      </c>
      <c r="B293" s="158" t="s">
        <v>383</v>
      </c>
      <c r="C293" s="194" t="s">
        <v>384</v>
      </c>
      <c r="D293" s="160" t="s">
        <v>115</v>
      </c>
      <c r="E293" s="167">
        <v>55.063000000000002</v>
      </c>
      <c r="F293" s="170"/>
      <c r="G293" s="171">
        <f>ROUND(E293*F293,2)</f>
        <v>0</v>
      </c>
      <c r="H293" s="170"/>
      <c r="I293" s="171">
        <f>ROUND(E293*H293,2)</f>
        <v>0</v>
      </c>
      <c r="J293" s="170"/>
      <c r="K293" s="171">
        <f>ROUND(E293*J293,2)</f>
        <v>0</v>
      </c>
      <c r="L293" s="171">
        <v>15</v>
      </c>
      <c r="M293" s="171">
        <f>G293*(1+L293/100)</f>
        <v>0</v>
      </c>
      <c r="N293" s="161">
        <v>0</v>
      </c>
      <c r="O293" s="161">
        <f>ROUND(E293*N293,5)</f>
        <v>0</v>
      </c>
      <c r="P293" s="161">
        <v>0</v>
      </c>
      <c r="Q293" s="161">
        <f>ROUND(E293*P293,5)</f>
        <v>0</v>
      </c>
      <c r="R293" s="161"/>
      <c r="S293" s="161"/>
      <c r="T293" s="162">
        <v>1.1399999999999999</v>
      </c>
      <c r="U293" s="161">
        <f>ROUND(E293*T293,2)</f>
        <v>62.77</v>
      </c>
      <c r="V293" s="151"/>
      <c r="W293" s="151"/>
      <c r="X293" s="151"/>
      <c r="Y293" s="151"/>
      <c r="Z293" s="151"/>
      <c r="AA293" s="151"/>
      <c r="AB293" s="151"/>
      <c r="AC293" s="151"/>
      <c r="AD293" s="151"/>
      <c r="AE293" s="151" t="s">
        <v>116</v>
      </c>
      <c r="AF293" s="151"/>
      <c r="AG293" s="151"/>
      <c r="AH293" s="151"/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1" x14ac:dyDescent="0.2">
      <c r="A294" s="152">
        <v>81</v>
      </c>
      <c r="B294" s="158" t="s">
        <v>388</v>
      </c>
      <c r="C294" s="194" t="s">
        <v>389</v>
      </c>
      <c r="D294" s="160" t="s">
        <v>238</v>
      </c>
      <c r="E294" s="167">
        <v>0.8</v>
      </c>
      <c r="F294" s="170"/>
      <c r="G294" s="171">
        <f>ROUND(E294*F294,2)</f>
        <v>0</v>
      </c>
      <c r="H294" s="170"/>
      <c r="I294" s="171">
        <f>ROUND(E294*H294,2)</f>
        <v>0</v>
      </c>
      <c r="J294" s="170"/>
      <c r="K294" s="171">
        <f>ROUND(E294*J294,2)</f>
        <v>0</v>
      </c>
      <c r="L294" s="171">
        <v>15</v>
      </c>
      <c r="M294" s="171">
        <f>G294*(1+L294/100)</f>
        <v>0</v>
      </c>
      <c r="N294" s="161">
        <v>0</v>
      </c>
      <c r="O294" s="161">
        <f>ROUND(E294*N294,5)</f>
        <v>0</v>
      </c>
      <c r="P294" s="161">
        <v>0</v>
      </c>
      <c r="Q294" s="161">
        <f>ROUND(E294*P294,5)</f>
        <v>0</v>
      </c>
      <c r="R294" s="161"/>
      <c r="S294" s="161"/>
      <c r="T294" s="162">
        <v>1.2649999999999999</v>
      </c>
      <c r="U294" s="161">
        <f>ROUND(E294*T294,2)</f>
        <v>1.01</v>
      </c>
      <c r="V294" s="151"/>
      <c r="W294" s="151"/>
      <c r="X294" s="151"/>
      <c r="Y294" s="151"/>
      <c r="Z294" s="151"/>
      <c r="AA294" s="151"/>
      <c r="AB294" s="151"/>
      <c r="AC294" s="151"/>
      <c r="AD294" s="151"/>
      <c r="AE294" s="151" t="s">
        <v>116</v>
      </c>
      <c r="AF294" s="151"/>
      <c r="AG294" s="151"/>
      <c r="AH294" s="151"/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x14ac:dyDescent="0.2">
      <c r="A295" s="153" t="s">
        <v>111</v>
      </c>
      <c r="B295" s="159" t="s">
        <v>80</v>
      </c>
      <c r="C295" s="196" t="s">
        <v>81</v>
      </c>
      <c r="D295" s="164"/>
      <c r="E295" s="169"/>
      <c r="F295" s="172"/>
      <c r="G295" s="172">
        <f>SUMIF(AE296:AE317,"&lt;&gt;NOR",G296:G317)</f>
        <v>0</v>
      </c>
      <c r="H295" s="172"/>
      <c r="I295" s="172">
        <f>SUM(I296:I317)</f>
        <v>0</v>
      </c>
      <c r="J295" s="172"/>
      <c r="K295" s="172">
        <f>SUM(K296:K317)</f>
        <v>0</v>
      </c>
      <c r="L295" s="172"/>
      <c r="M295" s="172">
        <f>SUM(M296:M317)</f>
        <v>0</v>
      </c>
      <c r="N295" s="165"/>
      <c r="O295" s="165">
        <f>SUM(O296:O317)</f>
        <v>0.35019</v>
      </c>
      <c r="P295" s="165"/>
      <c r="Q295" s="165">
        <f>SUM(Q296:Q317)</f>
        <v>0</v>
      </c>
      <c r="R295" s="165"/>
      <c r="S295" s="165"/>
      <c r="T295" s="166"/>
      <c r="U295" s="165">
        <f>SUM(U296:U317)</f>
        <v>224.1</v>
      </c>
      <c r="AE295" t="s">
        <v>112</v>
      </c>
    </row>
    <row r="296" spans="1:60" outlineLevel="1" x14ac:dyDescent="0.2">
      <c r="A296" s="152">
        <v>82</v>
      </c>
      <c r="B296" s="158" t="s">
        <v>393</v>
      </c>
      <c r="C296" s="194" t="s">
        <v>394</v>
      </c>
      <c r="D296" s="160" t="s">
        <v>115</v>
      </c>
      <c r="E296" s="167">
        <v>1667.5424</v>
      </c>
      <c r="F296" s="170"/>
      <c r="G296" s="171">
        <f>ROUND(E296*F296,2)</f>
        <v>0</v>
      </c>
      <c r="H296" s="170"/>
      <c r="I296" s="171">
        <f>ROUND(E296*H296,2)</f>
        <v>0</v>
      </c>
      <c r="J296" s="170"/>
      <c r="K296" s="171">
        <f>ROUND(E296*J296,2)</f>
        <v>0</v>
      </c>
      <c r="L296" s="171">
        <v>15</v>
      </c>
      <c r="M296" s="171">
        <f>G296*(1+L296/100)</f>
        <v>0</v>
      </c>
      <c r="N296" s="161">
        <v>6.9999999999999994E-5</v>
      </c>
      <c r="O296" s="161">
        <f>ROUND(E296*N296,5)</f>
        <v>0.11673</v>
      </c>
      <c r="P296" s="161">
        <v>0</v>
      </c>
      <c r="Q296" s="161">
        <f>ROUND(E296*P296,5)</f>
        <v>0</v>
      </c>
      <c r="R296" s="161"/>
      <c r="S296" s="161"/>
      <c r="T296" s="162">
        <v>3.2480000000000002E-2</v>
      </c>
      <c r="U296" s="161">
        <f>ROUND(E296*T296,2)</f>
        <v>54.16</v>
      </c>
      <c r="V296" s="151"/>
      <c r="W296" s="151"/>
      <c r="X296" s="151"/>
      <c r="Y296" s="151"/>
      <c r="Z296" s="151"/>
      <c r="AA296" s="151"/>
      <c r="AB296" s="151"/>
      <c r="AC296" s="151"/>
      <c r="AD296" s="151"/>
      <c r="AE296" s="151" t="s">
        <v>116</v>
      </c>
      <c r="AF296" s="151"/>
      <c r="AG296" s="151"/>
      <c r="AH296" s="151"/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 x14ac:dyDescent="0.2">
      <c r="A297" s="152"/>
      <c r="B297" s="158"/>
      <c r="C297" s="195" t="s">
        <v>395</v>
      </c>
      <c r="D297" s="163"/>
      <c r="E297" s="168">
        <v>520</v>
      </c>
      <c r="F297" s="171"/>
      <c r="G297" s="171"/>
      <c r="H297" s="171"/>
      <c r="I297" s="171"/>
      <c r="J297" s="171"/>
      <c r="K297" s="171"/>
      <c r="L297" s="171"/>
      <c r="M297" s="171"/>
      <c r="N297" s="161"/>
      <c r="O297" s="161"/>
      <c r="P297" s="161"/>
      <c r="Q297" s="161"/>
      <c r="R297" s="161"/>
      <c r="S297" s="161"/>
      <c r="T297" s="162"/>
      <c r="U297" s="161"/>
      <c r="V297" s="151"/>
      <c r="W297" s="151"/>
      <c r="X297" s="151"/>
      <c r="Y297" s="151"/>
      <c r="Z297" s="151"/>
      <c r="AA297" s="151"/>
      <c r="AB297" s="151"/>
      <c r="AC297" s="151"/>
      <c r="AD297" s="151"/>
      <c r="AE297" s="151" t="s">
        <v>118</v>
      </c>
      <c r="AF297" s="151">
        <v>0</v>
      </c>
      <c r="AG297" s="151"/>
      <c r="AH297" s="151"/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1" x14ac:dyDescent="0.2">
      <c r="A298" s="152"/>
      <c r="B298" s="158"/>
      <c r="C298" s="195" t="s">
        <v>396</v>
      </c>
      <c r="D298" s="163"/>
      <c r="E298" s="168">
        <v>58.8</v>
      </c>
      <c r="F298" s="171"/>
      <c r="G298" s="171"/>
      <c r="H298" s="171"/>
      <c r="I298" s="171"/>
      <c r="J298" s="171"/>
      <c r="K298" s="171"/>
      <c r="L298" s="171"/>
      <c r="M298" s="171"/>
      <c r="N298" s="161"/>
      <c r="O298" s="161"/>
      <c r="P298" s="161"/>
      <c r="Q298" s="161"/>
      <c r="R298" s="161"/>
      <c r="S298" s="161"/>
      <c r="T298" s="162"/>
      <c r="U298" s="161"/>
      <c r="V298" s="151"/>
      <c r="W298" s="151"/>
      <c r="X298" s="151"/>
      <c r="Y298" s="151"/>
      <c r="Z298" s="151"/>
      <c r="AA298" s="151"/>
      <c r="AB298" s="151"/>
      <c r="AC298" s="151"/>
      <c r="AD298" s="151"/>
      <c r="AE298" s="151" t="s">
        <v>118</v>
      </c>
      <c r="AF298" s="151">
        <v>0</v>
      </c>
      <c r="AG298" s="151"/>
      <c r="AH298" s="151"/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1" x14ac:dyDescent="0.2">
      <c r="A299" s="152"/>
      <c r="B299" s="158"/>
      <c r="C299" s="195" t="s">
        <v>397</v>
      </c>
      <c r="D299" s="163"/>
      <c r="E299" s="168">
        <v>410</v>
      </c>
      <c r="F299" s="171"/>
      <c r="G299" s="171"/>
      <c r="H299" s="171"/>
      <c r="I299" s="171"/>
      <c r="J299" s="171"/>
      <c r="K299" s="171"/>
      <c r="L299" s="171"/>
      <c r="M299" s="171"/>
      <c r="N299" s="161"/>
      <c r="O299" s="161"/>
      <c r="P299" s="161"/>
      <c r="Q299" s="161"/>
      <c r="R299" s="161"/>
      <c r="S299" s="161"/>
      <c r="T299" s="162"/>
      <c r="U299" s="161"/>
      <c r="V299" s="151"/>
      <c r="W299" s="151"/>
      <c r="X299" s="151"/>
      <c r="Y299" s="151"/>
      <c r="Z299" s="151"/>
      <c r="AA299" s="151"/>
      <c r="AB299" s="151"/>
      <c r="AC299" s="151"/>
      <c r="AD299" s="151"/>
      <c r="AE299" s="151" t="s">
        <v>118</v>
      </c>
      <c r="AF299" s="151">
        <v>0</v>
      </c>
      <c r="AG299" s="151"/>
      <c r="AH299" s="151"/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1" x14ac:dyDescent="0.2">
      <c r="A300" s="152"/>
      <c r="B300" s="158"/>
      <c r="C300" s="195" t="s">
        <v>398</v>
      </c>
      <c r="D300" s="163"/>
      <c r="E300" s="168">
        <v>220.58860000000001</v>
      </c>
      <c r="F300" s="171"/>
      <c r="G300" s="171"/>
      <c r="H300" s="171"/>
      <c r="I300" s="171"/>
      <c r="J300" s="171"/>
      <c r="K300" s="171"/>
      <c r="L300" s="171"/>
      <c r="M300" s="171"/>
      <c r="N300" s="161"/>
      <c r="O300" s="161"/>
      <c r="P300" s="161"/>
      <c r="Q300" s="161"/>
      <c r="R300" s="161"/>
      <c r="S300" s="161"/>
      <c r="T300" s="162"/>
      <c r="U300" s="161"/>
      <c r="V300" s="151"/>
      <c r="W300" s="151"/>
      <c r="X300" s="151"/>
      <c r="Y300" s="151"/>
      <c r="Z300" s="151"/>
      <c r="AA300" s="151"/>
      <c r="AB300" s="151"/>
      <c r="AC300" s="151"/>
      <c r="AD300" s="151"/>
      <c r="AE300" s="151" t="s">
        <v>118</v>
      </c>
      <c r="AF300" s="151">
        <v>0</v>
      </c>
      <c r="AG300" s="151"/>
      <c r="AH300" s="151"/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1" x14ac:dyDescent="0.2">
      <c r="A301" s="152"/>
      <c r="B301" s="158"/>
      <c r="C301" s="195" t="s">
        <v>399</v>
      </c>
      <c r="D301" s="163"/>
      <c r="E301" s="168">
        <v>16.5</v>
      </c>
      <c r="F301" s="171"/>
      <c r="G301" s="171"/>
      <c r="H301" s="171"/>
      <c r="I301" s="171"/>
      <c r="J301" s="171"/>
      <c r="K301" s="171"/>
      <c r="L301" s="171"/>
      <c r="M301" s="171"/>
      <c r="N301" s="161"/>
      <c r="O301" s="161"/>
      <c r="P301" s="161"/>
      <c r="Q301" s="161"/>
      <c r="R301" s="161"/>
      <c r="S301" s="161"/>
      <c r="T301" s="162"/>
      <c r="U301" s="161"/>
      <c r="V301" s="151"/>
      <c r="W301" s="151"/>
      <c r="X301" s="151"/>
      <c r="Y301" s="151"/>
      <c r="Z301" s="151"/>
      <c r="AA301" s="151"/>
      <c r="AB301" s="151"/>
      <c r="AC301" s="151"/>
      <c r="AD301" s="151"/>
      <c r="AE301" s="151" t="s">
        <v>118</v>
      </c>
      <c r="AF301" s="151">
        <v>0</v>
      </c>
      <c r="AG301" s="151"/>
      <c r="AH301" s="151"/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 x14ac:dyDescent="0.2">
      <c r="A302" s="152"/>
      <c r="B302" s="158"/>
      <c r="C302" s="195" t="s">
        <v>400</v>
      </c>
      <c r="D302" s="163"/>
      <c r="E302" s="168"/>
      <c r="F302" s="171"/>
      <c r="G302" s="171"/>
      <c r="H302" s="171"/>
      <c r="I302" s="171"/>
      <c r="J302" s="171"/>
      <c r="K302" s="171"/>
      <c r="L302" s="171"/>
      <c r="M302" s="171"/>
      <c r="N302" s="161"/>
      <c r="O302" s="161"/>
      <c r="P302" s="161"/>
      <c r="Q302" s="161"/>
      <c r="R302" s="161"/>
      <c r="S302" s="161"/>
      <c r="T302" s="162"/>
      <c r="U302" s="161"/>
      <c r="V302" s="151"/>
      <c r="W302" s="151"/>
      <c r="X302" s="151"/>
      <c r="Y302" s="151"/>
      <c r="Z302" s="151"/>
      <c r="AA302" s="151"/>
      <c r="AB302" s="151"/>
      <c r="AC302" s="151"/>
      <c r="AD302" s="151"/>
      <c r="AE302" s="151" t="s">
        <v>118</v>
      </c>
      <c r="AF302" s="151">
        <v>0</v>
      </c>
      <c r="AG302" s="151"/>
      <c r="AH302" s="151"/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1" x14ac:dyDescent="0.2">
      <c r="A303" s="152"/>
      <c r="B303" s="158"/>
      <c r="C303" s="195" t="s">
        <v>117</v>
      </c>
      <c r="D303" s="163"/>
      <c r="E303" s="168"/>
      <c r="F303" s="171"/>
      <c r="G303" s="171"/>
      <c r="H303" s="171"/>
      <c r="I303" s="171"/>
      <c r="J303" s="171"/>
      <c r="K303" s="171"/>
      <c r="L303" s="171"/>
      <c r="M303" s="171"/>
      <c r="N303" s="161"/>
      <c r="O303" s="161"/>
      <c r="P303" s="161"/>
      <c r="Q303" s="161"/>
      <c r="R303" s="161"/>
      <c r="S303" s="161"/>
      <c r="T303" s="162"/>
      <c r="U303" s="161"/>
      <c r="V303" s="151"/>
      <c r="W303" s="151"/>
      <c r="X303" s="151"/>
      <c r="Y303" s="151"/>
      <c r="Z303" s="151"/>
      <c r="AA303" s="151"/>
      <c r="AB303" s="151"/>
      <c r="AC303" s="151"/>
      <c r="AD303" s="151"/>
      <c r="AE303" s="151" t="s">
        <v>118</v>
      </c>
      <c r="AF303" s="151">
        <v>0</v>
      </c>
      <c r="AG303" s="151"/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1" x14ac:dyDescent="0.2">
      <c r="A304" s="152"/>
      <c r="B304" s="158"/>
      <c r="C304" s="195" t="s">
        <v>401</v>
      </c>
      <c r="D304" s="163"/>
      <c r="E304" s="168">
        <v>101.9743</v>
      </c>
      <c r="F304" s="171"/>
      <c r="G304" s="171"/>
      <c r="H304" s="171"/>
      <c r="I304" s="171"/>
      <c r="J304" s="171"/>
      <c r="K304" s="171"/>
      <c r="L304" s="171"/>
      <c r="M304" s="171"/>
      <c r="N304" s="161"/>
      <c r="O304" s="161"/>
      <c r="P304" s="161"/>
      <c r="Q304" s="161"/>
      <c r="R304" s="161"/>
      <c r="S304" s="161"/>
      <c r="T304" s="162"/>
      <c r="U304" s="161"/>
      <c r="V304" s="151"/>
      <c r="W304" s="151"/>
      <c r="X304" s="151"/>
      <c r="Y304" s="151"/>
      <c r="Z304" s="151"/>
      <c r="AA304" s="151"/>
      <c r="AB304" s="151"/>
      <c r="AC304" s="151"/>
      <c r="AD304" s="151"/>
      <c r="AE304" s="151" t="s">
        <v>118</v>
      </c>
      <c r="AF304" s="151">
        <v>0</v>
      </c>
      <c r="AG304" s="151"/>
      <c r="AH304" s="151"/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1" x14ac:dyDescent="0.2">
      <c r="A305" s="152"/>
      <c r="B305" s="158"/>
      <c r="C305" s="195" t="s">
        <v>139</v>
      </c>
      <c r="D305" s="163"/>
      <c r="E305" s="168">
        <v>-12</v>
      </c>
      <c r="F305" s="171"/>
      <c r="G305" s="171"/>
      <c r="H305" s="171"/>
      <c r="I305" s="171"/>
      <c r="J305" s="171"/>
      <c r="K305" s="171"/>
      <c r="L305" s="171"/>
      <c r="M305" s="171"/>
      <c r="N305" s="161"/>
      <c r="O305" s="161"/>
      <c r="P305" s="161"/>
      <c r="Q305" s="161"/>
      <c r="R305" s="161"/>
      <c r="S305" s="161"/>
      <c r="T305" s="162"/>
      <c r="U305" s="161"/>
      <c r="V305" s="151"/>
      <c r="W305" s="151"/>
      <c r="X305" s="151"/>
      <c r="Y305" s="151"/>
      <c r="Z305" s="151"/>
      <c r="AA305" s="151"/>
      <c r="AB305" s="151"/>
      <c r="AC305" s="151"/>
      <c r="AD305" s="151"/>
      <c r="AE305" s="151" t="s">
        <v>118</v>
      </c>
      <c r="AF305" s="151">
        <v>0</v>
      </c>
      <c r="AG305" s="151"/>
      <c r="AH305" s="151"/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1" x14ac:dyDescent="0.2">
      <c r="A306" s="152"/>
      <c r="B306" s="158"/>
      <c r="C306" s="195" t="s">
        <v>402</v>
      </c>
      <c r="D306" s="163"/>
      <c r="E306" s="168"/>
      <c r="F306" s="171"/>
      <c r="G306" s="171"/>
      <c r="H306" s="171"/>
      <c r="I306" s="171"/>
      <c r="J306" s="171"/>
      <c r="K306" s="171"/>
      <c r="L306" s="171"/>
      <c r="M306" s="171"/>
      <c r="N306" s="161"/>
      <c r="O306" s="161"/>
      <c r="P306" s="161"/>
      <c r="Q306" s="161"/>
      <c r="R306" s="161"/>
      <c r="S306" s="161"/>
      <c r="T306" s="162"/>
      <c r="U306" s="161"/>
      <c r="V306" s="151"/>
      <c r="W306" s="151"/>
      <c r="X306" s="151"/>
      <c r="Y306" s="151"/>
      <c r="Z306" s="151"/>
      <c r="AA306" s="151"/>
      <c r="AB306" s="151"/>
      <c r="AC306" s="151"/>
      <c r="AD306" s="151"/>
      <c r="AE306" s="151" t="s">
        <v>118</v>
      </c>
      <c r="AF306" s="151">
        <v>0</v>
      </c>
      <c r="AG306" s="151"/>
      <c r="AH306" s="151"/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1" x14ac:dyDescent="0.2">
      <c r="A307" s="152"/>
      <c r="B307" s="158"/>
      <c r="C307" s="195" t="s">
        <v>403</v>
      </c>
      <c r="D307" s="163"/>
      <c r="E307" s="168">
        <v>80.846500000000006</v>
      </c>
      <c r="F307" s="171"/>
      <c r="G307" s="171"/>
      <c r="H307" s="171"/>
      <c r="I307" s="171"/>
      <c r="J307" s="171"/>
      <c r="K307" s="171"/>
      <c r="L307" s="171"/>
      <c r="M307" s="171"/>
      <c r="N307" s="161"/>
      <c r="O307" s="161"/>
      <c r="P307" s="161"/>
      <c r="Q307" s="161"/>
      <c r="R307" s="161"/>
      <c r="S307" s="161"/>
      <c r="T307" s="162"/>
      <c r="U307" s="161"/>
      <c r="V307" s="151"/>
      <c r="W307" s="151"/>
      <c r="X307" s="151"/>
      <c r="Y307" s="151"/>
      <c r="Z307" s="151"/>
      <c r="AA307" s="151"/>
      <c r="AB307" s="151"/>
      <c r="AC307" s="151"/>
      <c r="AD307" s="151"/>
      <c r="AE307" s="151" t="s">
        <v>118</v>
      </c>
      <c r="AF307" s="151">
        <v>0</v>
      </c>
      <c r="AG307" s="151"/>
      <c r="AH307" s="151"/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1" x14ac:dyDescent="0.2">
      <c r="A308" s="152"/>
      <c r="B308" s="158"/>
      <c r="C308" s="195" t="s">
        <v>404</v>
      </c>
      <c r="D308" s="163"/>
      <c r="E308" s="168">
        <v>217.363</v>
      </c>
      <c r="F308" s="171"/>
      <c r="G308" s="171"/>
      <c r="H308" s="171"/>
      <c r="I308" s="171"/>
      <c r="J308" s="171"/>
      <c r="K308" s="171"/>
      <c r="L308" s="171"/>
      <c r="M308" s="171"/>
      <c r="N308" s="161"/>
      <c r="O308" s="161"/>
      <c r="P308" s="161"/>
      <c r="Q308" s="161"/>
      <c r="R308" s="161"/>
      <c r="S308" s="161"/>
      <c r="T308" s="162"/>
      <c r="U308" s="161"/>
      <c r="V308" s="151"/>
      <c r="W308" s="151"/>
      <c r="X308" s="151"/>
      <c r="Y308" s="151"/>
      <c r="Z308" s="151"/>
      <c r="AA308" s="151"/>
      <c r="AB308" s="151"/>
      <c r="AC308" s="151"/>
      <c r="AD308" s="151"/>
      <c r="AE308" s="151" t="s">
        <v>118</v>
      </c>
      <c r="AF308" s="151">
        <v>0</v>
      </c>
      <c r="AG308" s="151"/>
      <c r="AH308" s="151"/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 x14ac:dyDescent="0.2">
      <c r="A309" s="152"/>
      <c r="B309" s="158"/>
      <c r="C309" s="195" t="s">
        <v>125</v>
      </c>
      <c r="D309" s="163"/>
      <c r="E309" s="168"/>
      <c r="F309" s="171"/>
      <c r="G309" s="171"/>
      <c r="H309" s="171"/>
      <c r="I309" s="171"/>
      <c r="J309" s="171"/>
      <c r="K309" s="171"/>
      <c r="L309" s="171"/>
      <c r="M309" s="171"/>
      <c r="N309" s="161"/>
      <c r="O309" s="161"/>
      <c r="P309" s="161"/>
      <c r="Q309" s="161"/>
      <c r="R309" s="161"/>
      <c r="S309" s="161"/>
      <c r="T309" s="162"/>
      <c r="U309" s="161"/>
      <c r="V309" s="151"/>
      <c r="W309" s="151"/>
      <c r="X309" s="151"/>
      <c r="Y309" s="151"/>
      <c r="Z309" s="151"/>
      <c r="AA309" s="151"/>
      <c r="AB309" s="151"/>
      <c r="AC309" s="151"/>
      <c r="AD309" s="151"/>
      <c r="AE309" s="151" t="s">
        <v>118</v>
      </c>
      <c r="AF309" s="151">
        <v>0</v>
      </c>
      <c r="AG309" s="151"/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1" x14ac:dyDescent="0.2">
      <c r="A310" s="152"/>
      <c r="B310" s="158"/>
      <c r="C310" s="195" t="s">
        <v>405</v>
      </c>
      <c r="D310" s="163"/>
      <c r="E310" s="168">
        <v>4.7039999999999997</v>
      </c>
      <c r="F310" s="171"/>
      <c r="G310" s="171"/>
      <c r="H310" s="171"/>
      <c r="I310" s="171"/>
      <c r="J310" s="171"/>
      <c r="K310" s="171"/>
      <c r="L310" s="171"/>
      <c r="M310" s="171"/>
      <c r="N310" s="161"/>
      <c r="O310" s="161"/>
      <c r="P310" s="161"/>
      <c r="Q310" s="161"/>
      <c r="R310" s="161"/>
      <c r="S310" s="161"/>
      <c r="T310" s="162"/>
      <c r="U310" s="161"/>
      <c r="V310" s="151"/>
      <c r="W310" s="151"/>
      <c r="X310" s="151"/>
      <c r="Y310" s="151"/>
      <c r="Z310" s="151"/>
      <c r="AA310" s="151"/>
      <c r="AB310" s="151"/>
      <c r="AC310" s="151"/>
      <c r="AD310" s="151"/>
      <c r="AE310" s="151" t="s">
        <v>118</v>
      </c>
      <c r="AF310" s="151">
        <v>0</v>
      </c>
      <c r="AG310" s="151"/>
      <c r="AH310" s="151"/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 x14ac:dyDescent="0.2">
      <c r="A311" s="152"/>
      <c r="B311" s="158"/>
      <c r="C311" s="195" t="s">
        <v>406</v>
      </c>
      <c r="D311" s="163"/>
      <c r="E311" s="168"/>
      <c r="F311" s="171"/>
      <c r="G311" s="171"/>
      <c r="H311" s="171"/>
      <c r="I311" s="171"/>
      <c r="J311" s="171"/>
      <c r="K311" s="171"/>
      <c r="L311" s="171"/>
      <c r="M311" s="171"/>
      <c r="N311" s="161"/>
      <c r="O311" s="161"/>
      <c r="P311" s="161"/>
      <c r="Q311" s="161"/>
      <c r="R311" s="161"/>
      <c r="S311" s="161"/>
      <c r="T311" s="162"/>
      <c r="U311" s="161"/>
      <c r="V311" s="151"/>
      <c r="W311" s="151"/>
      <c r="X311" s="151"/>
      <c r="Y311" s="151"/>
      <c r="Z311" s="151"/>
      <c r="AA311" s="151"/>
      <c r="AB311" s="151"/>
      <c r="AC311" s="151"/>
      <c r="AD311" s="151"/>
      <c r="AE311" s="151" t="s">
        <v>118</v>
      </c>
      <c r="AF311" s="151">
        <v>0</v>
      </c>
      <c r="AG311" s="151"/>
      <c r="AH311" s="151"/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1" x14ac:dyDescent="0.2">
      <c r="A312" s="152"/>
      <c r="B312" s="158"/>
      <c r="C312" s="195" t="s">
        <v>407</v>
      </c>
      <c r="D312" s="163"/>
      <c r="E312" s="168">
        <v>1.518</v>
      </c>
      <c r="F312" s="171"/>
      <c r="G312" s="171"/>
      <c r="H312" s="171"/>
      <c r="I312" s="171"/>
      <c r="J312" s="171"/>
      <c r="K312" s="171"/>
      <c r="L312" s="171"/>
      <c r="M312" s="171"/>
      <c r="N312" s="161"/>
      <c r="O312" s="161"/>
      <c r="P312" s="161"/>
      <c r="Q312" s="161"/>
      <c r="R312" s="161"/>
      <c r="S312" s="161"/>
      <c r="T312" s="162"/>
      <c r="U312" s="161"/>
      <c r="V312" s="151"/>
      <c r="W312" s="151"/>
      <c r="X312" s="151"/>
      <c r="Y312" s="151"/>
      <c r="Z312" s="151"/>
      <c r="AA312" s="151"/>
      <c r="AB312" s="151"/>
      <c r="AC312" s="151"/>
      <c r="AD312" s="151"/>
      <c r="AE312" s="151" t="s">
        <v>118</v>
      </c>
      <c r="AF312" s="151">
        <v>0</v>
      </c>
      <c r="AG312" s="151"/>
      <c r="AH312" s="151"/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1" x14ac:dyDescent="0.2">
      <c r="A313" s="152"/>
      <c r="B313" s="158"/>
      <c r="C313" s="195" t="s">
        <v>408</v>
      </c>
      <c r="D313" s="163"/>
      <c r="E313" s="168">
        <v>7.9580000000000002</v>
      </c>
      <c r="F313" s="171"/>
      <c r="G313" s="171"/>
      <c r="H313" s="171"/>
      <c r="I313" s="171"/>
      <c r="J313" s="171"/>
      <c r="K313" s="171"/>
      <c r="L313" s="171"/>
      <c r="M313" s="171"/>
      <c r="N313" s="161"/>
      <c r="O313" s="161"/>
      <c r="P313" s="161"/>
      <c r="Q313" s="161"/>
      <c r="R313" s="161"/>
      <c r="S313" s="161"/>
      <c r="T313" s="162"/>
      <c r="U313" s="161"/>
      <c r="V313" s="151"/>
      <c r="W313" s="151"/>
      <c r="X313" s="151"/>
      <c r="Y313" s="151"/>
      <c r="Z313" s="151"/>
      <c r="AA313" s="151"/>
      <c r="AB313" s="151"/>
      <c r="AC313" s="151"/>
      <c r="AD313" s="151"/>
      <c r="AE313" s="151" t="s">
        <v>118</v>
      </c>
      <c r="AF313" s="151">
        <v>0</v>
      </c>
      <c r="AG313" s="151"/>
      <c r="AH313" s="151"/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1" x14ac:dyDescent="0.2">
      <c r="A314" s="152"/>
      <c r="B314" s="158"/>
      <c r="C314" s="195" t="s">
        <v>409</v>
      </c>
      <c r="D314" s="163"/>
      <c r="E314" s="168">
        <v>4.29</v>
      </c>
      <c r="F314" s="171"/>
      <c r="G314" s="171"/>
      <c r="H314" s="171"/>
      <c r="I314" s="171"/>
      <c r="J314" s="171"/>
      <c r="K314" s="171"/>
      <c r="L314" s="171"/>
      <c r="M314" s="171"/>
      <c r="N314" s="161"/>
      <c r="O314" s="161"/>
      <c r="P314" s="161"/>
      <c r="Q314" s="161"/>
      <c r="R314" s="161"/>
      <c r="S314" s="161"/>
      <c r="T314" s="162"/>
      <c r="U314" s="161"/>
      <c r="V314" s="151"/>
      <c r="W314" s="151"/>
      <c r="X314" s="151"/>
      <c r="Y314" s="151"/>
      <c r="Z314" s="151"/>
      <c r="AA314" s="151"/>
      <c r="AB314" s="151"/>
      <c r="AC314" s="151"/>
      <c r="AD314" s="151"/>
      <c r="AE314" s="151" t="s">
        <v>118</v>
      </c>
      <c r="AF314" s="151">
        <v>0</v>
      </c>
      <c r="AG314" s="151"/>
      <c r="AH314" s="151"/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1" x14ac:dyDescent="0.2">
      <c r="A315" s="152"/>
      <c r="B315" s="158"/>
      <c r="C315" s="195" t="s">
        <v>410</v>
      </c>
      <c r="D315" s="163"/>
      <c r="E315" s="168"/>
      <c r="F315" s="171"/>
      <c r="G315" s="171"/>
      <c r="H315" s="171"/>
      <c r="I315" s="171"/>
      <c r="J315" s="171"/>
      <c r="K315" s="171"/>
      <c r="L315" s="171"/>
      <c r="M315" s="171"/>
      <c r="N315" s="161"/>
      <c r="O315" s="161"/>
      <c r="P315" s="161"/>
      <c r="Q315" s="161"/>
      <c r="R315" s="161"/>
      <c r="S315" s="161"/>
      <c r="T315" s="162"/>
      <c r="U315" s="161"/>
      <c r="V315" s="151"/>
      <c r="W315" s="151"/>
      <c r="X315" s="151"/>
      <c r="Y315" s="151"/>
      <c r="Z315" s="151"/>
      <c r="AA315" s="151"/>
      <c r="AB315" s="151"/>
      <c r="AC315" s="151"/>
      <c r="AD315" s="151"/>
      <c r="AE315" s="151" t="s">
        <v>118</v>
      </c>
      <c r="AF315" s="151">
        <v>0</v>
      </c>
      <c r="AG315" s="151"/>
      <c r="AH315" s="151"/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1" x14ac:dyDescent="0.2">
      <c r="A316" s="152"/>
      <c r="B316" s="158"/>
      <c r="C316" s="195" t="s">
        <v>411</v>
      </c>
      <c r="D316" s="163"/>
      <c r="E316" s="168">
        <v>35</v>
      </c>
      <c r="F316" s="171"/>
      <c r="G316" s="171"/>
      <c r="H316" s="171"/>
      <c r="I316" s="171"/>
      <c r="J316" s="171"/>
      <c r="K316" s="171"/>
      <c r="L316" s="171"/>
      <c r="M316" s="171"/>
      <c r="N316" s="161"/>
      <c r="O316" s="161"/>
      <c r="P316" s="161"/>
      <c r="Q316" s="161"/>
      <c r="R316" s="161"/>
      <c r="S316" s="161"/>
      <c r="T316" s="162"/>
      <c r="U316" s="161"/>
      <c r="V316" s="151"/>
      <c r="W316" s="151"/>
      <c r="X316" s="151"/>
      <c r="Y316" s="151"/>
      <c r="Z316" s="151"/>
      <c r="AA316" s="151"/>
      <c r="AB316" s="151"/>
      <c r="AC316" s="151"/>
      <c r="AD316" s="151"/>
      <c r="AE316" s="151" t="s">
        <v>118</v>
      </c>
      <c r="AF316" s="151">
        <v>0</v>
      </c>
      <c r="AG316" s="151"/>
      <c r="AH316" s="151"/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1" x14ac:dyDescent="0.2">
      <c r="A317" s="152">
        <v>83</v>
      </c>
      <c r="B317" s="158" t="s">
        <v>412</v>
      </c>
      <c r="C317" s="194" t="s">
        <v>413</v>
      </c>
      <c r="D317" s="160" t="s">
        <v>115</v>
      </c>
      <c r="E317" s="167">
        <v>1667.5424</v>
      </c>
      <c r="F317" s="170"/>
      <c r="G317" s="171">
        <f>ROUND(E317*F317,2)</f>
        <v>0</v>
      </c>
      <c r="H317" s="170"/>
      <c r="I317" s="171">
        <f>ROUND(E317*H317,2)</f>
        <v>0</v>
      </c>
      <c r="J317" s="170"/>
      <c r="K317" s="171">
        <f>ROUND(E317*J317,2)</f>
        <v>0</v>
      </c>
      <c r="L317" s="171">
        <v>15</v>
      </c>
      <c r="M317" s="171">
        <f>G317*(1+L317/100)</f>
        <v>0</v>
      </c>
      <c r="N317" s="161">
        <v>1.3999999999999999E-4</v>
      </c>
      <c r="O317" s="161">
        <f>ROUND(E317*N317,5)</f>
        <v>0.23346</v>
      </c>
      <c r="P317" s="161">
        <v>0</v>
      </c>
      <c r="Q317" s="161">
        <f>ROUND(E317*P317,5)</f>
        <v>0</v>
      </c>
      <c r="R317" s="161"/>
      <c r="S317" s="161"/>
      <c r="T317" s="162">
        <v>0.10191</v>
      </c>
      <c r="U317" s="161">
        <f>ROUND(E317*T317,2)</f>
        <v>169.94</v>
      </c>
      <c r="V317" s="151"/>
      <c r="W317" s="151"/>
      <c r="X317" s="151"/>
      <c r="Y317" s="151"/>
      <c r="Z317" s="151"/>
      <c r="AA317" s="151"/>
      <c r="AB317" s="151"/>
      <c r="AC317" s="151"/>
      <c r="AD317" s="151"/>
      <c r="AE317" s="151" t="s">
        <v>116</v>
      </c>
      <c r="AF317" s="151"/>
      <c r="AG317" s="151"/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x14ac:dyDescent="0.2">
      <c r="A318" s="153" t="s">
        <v>111</v>
      </c>
      <c r="B318" s="159" t="s">
        <v>82</v>
      </c>
      <c r="C318" s="196" t="s">
        <v>26</v>
      </c>
      <c r="D318" s="164"/>
      <c r="E318" s="169"/>
      <c r="F318" s="172"/>
      <c r="G318" s="172">
        <f>SUMIF(AE319:AE324,"&lt;&gt;NOR",G319:G324)</f>
        <v>0</v>
      </c>
      <c r="H318" s="172"/>
      <c r="I318" s="172">
        <f>SUM(I319:I324)</f>
        <v>0</v>
      </c>
      <c r="J318" s="172"/>
      <c r="K318" s="172">
        <f>SUM(K319:K324)</f>
        <v>0</v>
      </c>
      <c r="L318" s="172"/>
      <c r="M318" s="172">
        <f>SUM(M319:M324)</f>
        <v>0</v>
      </c>
      <c r="N318" s="165"/>
      <c r="O318" s="165">
        <f>SUM(O319:O324)</f>
        <v>0</v>
      </c>
      <c r="P318" s="165"/>
      <c r="Q318" s="165">
        <f>SUM(Q319:Q324)</f>
        <v>0</v>
      </c>
      <c r="R318" s="165"/>
      <c r="S318" s="165"/>
      <c r="T318" s="166"/>
      <c r="U318" s="165">
        <f>SUM(U319:U324)</f>
        <v>0</v>
      </c>
      <c r="AE318" t="s">
        <v>112</v>
      </c>
    </row>
    <row r="319" spans="1:60" ht="22.5" outlineLevel="1" x14ac:dyDescent="0.2">
      <c r="A319" s="152">
        <v>84</v>
      </c>
      <c r="B319" s="158" t="s">
        <v>414</v>
      </c>
      <c r="C319" s="194" t="s">
        <v>415</v>
      </c>
      <c r="D319" s="160" t="s">
        <v>416</v>
      </c>
      <c r="E319" s="167">
        <v>1</v>
      </c>
      <c r="F319" s="170"/>
      <c r="G319" s="171">
        <f t="shared" ref="G319:G324" si="7">ROUND(E319*F319,2)</f>
        <v>0</v>
      </c>
      <c r="H319" s="170"/>
      <c r="I319" s="171">
        <f t="shared" ref="I319:I324" si="8">ROUND(E319*H319,2)</f>
        <v>0</v>
      </c>
      <c r="J319" s="170"/>
      <c r="K319" s="171">
        <f t="shared" ref="K319:K324" si="9">ROUND(E319*J319,2)</f>
        <v>0</v>
      </c>
      <c r="L319" s="171">
        <v>15</v>
      </c>
      <c r="M319" s="171">
        <f t="shared" ref="M319:M324" si="10">G319*(1+L319/100)</f>
        <v>0</v>
      </c>
      <c r="N319" s="161">
        <v>0</v>
      </c>
      <c r="O319" s="161">
        <f t="shared" ref="O319:O324" si="11">ROUND(E319*N319,5)</f>
        <v>0</v>
      </c>
      <c r="P319" s="161">
        <v>0</v>
      </c>
      <c r="Q319" s="161">
        <f t="shared" ref="Q319:Q324" si="12">ROUND(E319*P319,5)</f>
        <v>0</v>
      </c>
      <c r="R319" s="161"/>
      <c r="S319" s="161"/>
      <c r="T319" s="162">
        <v>0</v>
      </c>
      <c r="U319" s="161">
        <f t="shared" ref="U319:U324" si="13">ROUND(E319*T319,2)</f>
        <v>0</v>
      </c>
      <c r="V319" s="151"/>
      <c r="W319" s="151"/>
      <c r="X319" s="151"/>
      <c r="Y319" s="151"/>
      <c r="Z319" s="151"/>
      <c r="AA319" s="151"/>
      <c r="AB319" s="151"/>
      <c r="AC319" s="151"/>
      <c r="AD319" s="151"/>
      <c r="AE319" s="151" t="s">
        <v>116</v>
      </c>
      <c r="AF319" s="151"/>
      <c r="AG319" s="151"/>
      <c r="AH319" s="151"/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1" x14ac:dyDescent="0.2">
      <c r="A320" s="152">
        <v>85</v>
      </c>
      <c r="B320" s="158" t="s">
        <v>414</v>
      </c>
      <c r="C320" s="194" t="s">
        <v>417</v>
      </c>
      <c r="D320" s="160" t="s">
        <v>416</v>
      </c>
      <c r="E320" s="167">
        <v>1</v>
      </c>
      <c r="F320" s="170"/>
      <c r="G320" s="171">
        <f t="shared" si="7"/>
        <v>0</v>
      </c>
      <c r="H320" s="170"/>
      <c r="I320" s="171">
        <f t="shared" si="8"/>
        <v>0</v>
      </c>
      <c r="J320" s="170"/>
      <c r="K320" s="171">
        <f t="shared" si="9"/>
        <v>0</v>
      </c>
      <c r="L320" s="171">
        <v>15</v>
      </c>
      <c r="M320" s="171">
        <f t="shared" si="10"/>
        <v>0</v>
      </c>
      <c r="N320" s="161">
        <v>0</v>
      </c>
      <c r="O320" s="161">
        <f t="shared" si="11"/>
        <v>0</v>
      </c>
      <c r="P320" s="161">
        <v>0</v>
      </c>
      <c r="Q320" s="161">
        <f t="shared" si="12"/>
        <v>0</v>
      </c>
      <c r="R320" s="161"/>
      <c r="S320" s="161"/>
      <c r="T320" s="162">
        <v>0</v>
      </c>
      <c r="U320" s="161">
        <f t="shared" si="13"/>
        <v>0</v>
      </c>
      <c r="V320" s="151"/>
      <c r="W320" s="151"/>
      <c r="X320" s="151"/>
      <c r="Y320" s="151"/>
      <c r="Z320" s="151"/>
      <c r="AA320" s="151"/>
      <c r="AB320" s="151"/>
      <c r="AC320" s="151"/>
      <c r="AD320" s="151"/>
      <c r="AE320" s="151" t="s">
        <v>116</v>
      </c>
      <c r="AF320" s="151"/>
      <c r="AG320" s="151"/>
      <c r="AH320" s="151"/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1" x14ac:dyDescent="0.2">
      <c r="A321" s="152">
        <v>86</v>
      </c>
      <c r="B321" s="158" t="s">
        <v>418</v>
      </c>
      <c r="C321" s="194" t="s">
        <v>419</v>
      </c>
      <c r="D321" s="160" t="s">
        <v>416</v>
      </c>
      <c r="E321" s="167">
        <v>1</v>
      </c>
      <c r="F321" s="170"/>
      <c r="G321" s="171">
        <f t="shared" si="7"/>
        <v>0</v>
      </c>
      <c r="H321" s="170"/>
      <c r="I321" s="171">
        <f t="shared" si="8"/>
        <v>0</v>
      </c>
      <c r="J321" s="170"/>
      <c r="K321" s="171">
        <f t="shared" si="9"/>
        <v>0</v>
      </c>
      <c r="L321" s="171">
        <v>15</v>
      </c>
      <c r="M321" s="171">
        <f t="shared" si="10"/>
        <v>0</v>
      </c>
      <c r="N321" s="161">
        <v>0</v>
      </c>
      <c r="O321" s="161">
        <f t="shared" si="11"/>
        <v>0</v>
      </c>
      <c r="P321" s="161">
        <v>0</v>
      </c>
      <c r="Q321" s="161">
        <f t="shared" si="12"/>
        <v>0</v>
      </c>
      <c r="R321" s="161"/>
      <c r="S321" s="161"/>
      <c r="T321" s="162">
        <v>0</v>
      </c>
      <c r="U321" s="161">
        <f t="shared" si="13"/>
        <v>0</v>
      </c>
      <c r="V321" s="151"/>
      <c r="W321" s="151"/>
      <c r="X321" s="151"/>
      <c r="Y321" s="151"/>
      <c r="Z321" s="151"/>
      <c r="AA321" s="151"/>
      <c r="AB321" s="151"/>
      <c r="AC321" s="151"/>
      <c r="AD321" s="151"/>
      <c r="AE321" s="151" t="s">
        <v>116</v>
      </c>
      <c r="AF321" s="151"/>
      <c r="AG321" s="151"/>
      <c r="AH321" s="151"/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1" x14ac:dyDescent="0.2">
      <c r="A322" s="152">
        <v>87</v>
      </c>
      <c r="B322" s="158" t="s">
        <v>420</v>
      </c>
      <c r="C322" s="194" t="s">
        <v>421</v>
      </c>
      <c r="D322" s="160" t="s">
        <v>416</v>
      </c>
      <c r="E322" s="167">
        <v>1</v>
      </c>
      <c r="F322" s="170"/>
      <c r="G322" s="171">
        <f t="shared" si="7"/>
        <v>0</v>
      </c>
      <c r="H322" s="170"/>
      <c r="I322" s="171">
        <f t="shared" si="8"/>
        <v>0</v>
      </c>
      <c r="J322" s="170"/>
      <c r="K322" s="171">
        <f t="shared" si="9"/>
        <v>0</v>
      </c>
      <c r="L322" s="171">
        <v>15</v>
      </c>
      <c r="M322" s="171">
        <f t="shared" si="10"/>
        <v>0</v>
      </c>
      <c r="N322" s="161">
        <v>0</v>
      </c>
      <c r="O322" s="161">
        <f t="shared" si="11"/>
        <v>0</v>
      </c>
      <c r="P322" s="161">
        <v>0</v>
      </c>
      <c r="Q322" s="161">
        <f t="shared" si="12"/>
        <v>0</v>
      </c>
      <c r="R322" s="161"/>
      <c r="S322" s="161"/>
      <c r="T322" s="162">
        <v>0</v>
      </c>
      <c r="U322" s="161">
        <f t="shared" si="13"/>
        <v>0</v>
      </c>
      <c r="V322" s="151"/>
      <c r="W322" s="151"/>
      <c r="X322" s="151"/>
      <c r="Y322" s="151"/>
      <c r="Z322" s="151"/>
      <c r="AA322" s="151"/>
      <c r="AB322" s="151"/>
      <c r="AC322" s="151"/>
      <c r="AD322" s="151"/>
      <c r="AE322" s="151" t="s">
        <v>116</v>
      </c>
      <c r="AF322" s="151"/>
      <c r="AG322" s="151"/>
      <c r="AH322" s="151"/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1" x14ac:dyDescent="0.2">
      <c r="A323" s="152">
        <v>88</v>
      </c>
      <c r="B323" s="158" t="s">
        <v>422</v>
      </c>
      <c r="C323" s="194" t="s">
        <v>423</v>
      </c>
      <c r="D323" s="160" t="s">
        <v>416</v>
      </c>
      <c r="E323" s="167">
        <v>1</v>
      </c>
      <c r="F323" s="170"/>
      <c r="G323" s="171">
        <f t="shared" si="7"/>
        <v>0</v>
      </c>
      <c r="H323" s="170"/>
      <c r="I323" s="171">
        <f t="shared" si="8"/>
        <v>0</v>
      </c>
      <c r="J323" s="170"/>
      <c r="K323" s="171">
        <f t="shared" si="9"/>
        <v>0</v>
      </c>
      <c r="L323" s="171">
        <v>15</v>
      </c>
      <c r="M323" s="171">
        <f t="shared" si="10"/>
        <v>0</v>
      </c>
      <c r="N323" s="161">
        <v>0</v>
      </c>
      <c r="O323" s="161">
        <f t="shared" si="11"/>
        <v>0</v>
      </c>
      <c r="P323" s="161">
        <v>0</v>
      </c>
      <c r="Q323" s="161">
        <f t="shared" si="12"/>
        <v>0</v>
      </c>
      <c r="R323" s="161"/>
      <c r="S323" s="161"/>
      <c r="T323" s="162">
        <v>0</v>
      </c>
      <c r="U323" s="161">
        <f t="shared" si="13"/>
        <v>0</v>
      </c>
      <c r="V323" s="151"/>
      <c r="W323" s="151"/>
      <c r="X323" s="151"/>
      <c r="Y323" s="151"/>
      <c r="Z323" s="151"/>
      <c r="AA323" s="151"/>
      <c r="AB323" s="151"/>
      <c r="AC323" s="151"/>
      <c r="AD323" s="151"/>
      <c r="AE323" s="151" t="s">
        <v>116</v>
      </c>
      <c r="AF323" s="151"/>
      <c r="AG323" s="151"/>
      <c r="AH323" s="151"/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1" x14ac:dyDescent="0.2">
      <c r="A324" s="152">
        <v>89</v>
      </c>
      <c r="B324" s="158" t="s">
        <v>424</v>
      </c>
      <c r="C324" s="194" t="s">
        <v>425</v>
      </c>
      <c r="D324" s="160" t="s">
        <v>416</v>
      </c>
      <c r="E324" s="167">
        <v>1</v>
      </c>
      <c r="F324" s="170"/>
      <c r="G324" s="171">
        <f t="shared" si="7"/>
        <v>0</v>
      </c>
      <c r="H324" s="170"/>
      <c r="I324" s="171">
        <f t="shared" si="8"/>
        <v>0</v>
      </c>
      <c r="J324" s="170"/>
      <c r="K324" s="171">
        <f t="shared" si="9"/>
        <v>0</v>
      </c>
      <c r="L324" s="171">
        <v>15</v>
      </c>
      <c r="M324" s="171">
        <f t="shared" si="10"/>
        <v>0</v>
      </c>
      <c r="N324" s="161">
        <v>0</v>
      </c>
      <c r="O324" s="161">
        <f t="shared" si="11"/>
        <v>0</v>
      </c>
      <c r="P324" s="161">
        <v>0</v>
      </c>
      <c r="Q324" s="161">
        <f t="shared" si="12"/>
        <v>0</v>
      </c>
      <c r="R324" s="161"/>
      <c r="S324" s="161"/>
      <c r="T324" s="162">
        <v>0</v>
      </c>
      <c r="U324" s="161">
        <f t="shared" si="13"/>
        <v>0</v>
      </c>
      <c r="V324" s="151"/>
      <c r="W324" s="151"/>
      <c r="X324" s="151"/>
      <c r="Y324" s="151"/>
      <c r="Z324" s="151"/>
      <c r="AA324" s="151"/>
      <c r="AB324" s="151"/>
      <c r="AC324" s="151"/>
      <c r="AD324" s="151"/>
      <c r="AE324" s="151" t="s">
        <v>116</v>
      </c>
      <c r="AF324" s="151"/>
      <c r="AG324" s="151"/>
      <c r="AH324" s="151"/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x14ac:dyDescent="0.2">
      <c r="A325" s="153" t="s">
        <v>111</v>
      </c>
      <c r="B325" s="159" t="s">
        <v>83</v>
      </c>
      <c r="C325" s="196" t="s">
        <v>84</v>
      </c>
      <c r="D325" s="164"/>
      <c r="E325" s="169"/>
      <c r="F325" s="172"/>
      <c r="G325" s="172">
        <f>SUMIF(AE326:AE330,"&lt;&gt;NOR",G326:G330)</f>
        <v>0</v>
      </c>
      <c r="H325" s="172"/>
      <c r="I325" s="172">
        <f>SUM(I326:I330)</f>
        <v>0</v>
      </c>
      <c r="J325" s="172"/>
      <c r="K325" s="172">
        <f>SUM(K326:K330)</f>
        <v>0</v>
      </c>
      <c r="L325" s="172"/>
      <c r="M325" s="172">
        <f>SUM(M326:M330)</f>
        <v>0</v>
      </c>
      <c r="N325" s="165"/>
      <c r="O325" s="165">
        <f>SUM(O326:O330)</f>
        <v>0</v>
      </c>
      <c r="P325" s="165"/>
      <c r="Q325" s="165">
        <f>SUM(Q326:Q330)</f>
        <v>0</v>
      </c>
      <c r="R325" s="165"/>
      <c r="S325" s="165"/>
      <c r="T325" s="166"/>
      <c r="U325" s="165">
        <f>SUM(U326:U330)</f>
        <v>0</v>
      </c>
      <c r="AE325" t="s">
        <v>112</v>
      </c>
    </row>
    <row r="326" spans="1:60" ht="22.5" outlineLevel="1" x14ac:dyDescent="0.2">
      <c r="A326" s="152">
        <v>90</v>
      </c>
      <c r="B326" s="158" t="s">
        <v>426</v>
      </c>
      <c r="C326" s="194" t="s">
        <v>427</v>
      </c>
      <c r="D326" s="160" t="s">
        <v>115</v>
      </c>
      <c r="E326" s="167">
        <v>32.6</v>
      </c>
      <c r="F326" s="170"/>
      <c r="G326" s="171">
        <f>ROUND(E326*F326,2)</f>
        <v>0</v>
      </c>
      <c r="H326" s="170"/>
      <c r="I326" s="171">
        <f>ROUND(E326*H326,2)</f>
        <v>0</v>
      </c>
      <c r="J326" s="170"/>
      <c r="K326" s="171">
        <f>ROUND(E326*J326,2)</f>
        <v>0</v>
      </c>
      <c r="L326" s="171">
        <v>15</v>
      </c>
      <c r="M326" s="171">
        <f>G326*(1+L326/100)</f>
        <v>0</v>
      </c>
      <c r="N326" s="161">
        <v>0</v>
      </c>
      <c r="O326" s="161">
        <f>ROUND(E326*N326,5)</f>
        <v>0</v>
      </c>
      <c r="P326" s="161">
        <v>0</v>
      </c>
      <c r="Q326" s="161">
        <f>ROUND(E326*P326,5)</f>
        <v>0</v>
      </c>
      <c r="R326" s="161"/>
      <c r="S326" s="161"/>
      <c r="T326" s="162">
        <v>0</v>
      </c>
      <c r="U326" s="161">
        <f>ROUND(E326*T326,2)</f>
        <v>0</v>
      </c>
      <c r="V326" s="151"/>
      <c r="W326" s="151"/>
      <c r="X326" s="151"/>
      <c r="Y326" s="151"/>
      <c r="Z326" s="151"/>
      <c r="AA326" s="151"/>
      <c r="AB326" s="151"/>
      <c r="AC326" s="151"/>
      <c r="AD326" s="151"/>
      <c r="AE326" s="151" t="s">
        <v>116</v>
      </c>
      <c r="AF326" s="151"/>
      <c r="AG326" s="151"/>
      <c r="AH326" s="151"/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ht="22.5" outlineLevel="1" x14ac:dyDescent="0.2">
      <c r="A327" s="152">
        <v>91</v>
      </c>
      <c r="B327" s="158" t="s">
        <v>428</v>
      </c>
      <c r="C327" s="194" t="s">
        <v>429</v>
      </c>
      <c r="D327" s="160" t="s">
        <v>115</v>
      </c>
      <c r="E327" s="167">
        <v>32.799999999999997</v>
      </c>
      <c r="F327" s="170"/>
      <c r="G327" s="171">
        <f>ROUND(E327*F327,2)</f>
        <v>0</v>
      </c>
      <c r="H327" s="170"/>
      <c r="I327" s="171">
        <f>ROUND(E327*H327,2)</f>
        <v>0</v>
      </c>
      <c r="J327" s="170"/>
      <c r="K327" s="171">
        <f>ROUND(E327*J327,2)</f>
        <v>0</v>
      </c>
      <c r="L327" s="171">
        <v>15</v>
      </c>
      <c r="M327" s="171">
        <f>G327*(1+L327/100)</f>
        <v>0</v>
      </c>
      <c r="N327" s="161">
        <v>0</v>
      </c>
      <c r="O327" s="161">
        <f>ROUND(E327*N327,5)</f>
        <v>0</v>
      </c>
      <c r="P327" s="161">
        <v>0</v>
      </c>
      <c r="Q327" s="161">
        <f>ROUND(E327*P327,5)</f>
        <v>0</v>
      </c>
      <c r="R327" s="161"/>
      <c r="S327" s="161"/>
      <c r="T327" s="162">
        <v>0</v>
      </c>
      <c r="U327" s="161">
        <f>ROUND(E327*T327,2)</f>
        <v>0</v>
      </c>
      <c r="V327" s="151"/>
      <c r="W327" s="151"/>
      <c r="X327" s="151"/>
      <c r="Y327" s="151"/>
      <c r="Z327" s="151"/>
      <c r="AA327" s="151"/>
      <c r="AB327" s="151"/>
      <c r="AC327" s="151"/>
      <c r="AD327" s="151"/>
      <c r="AE327" s="151" t="s">
        <v>116</v>
      </c>
      <c r="AF327" s="151"/>
      <c r="AG327" s="151"/>
      <c r="AH327" s="151"/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1" x14ac:dyDescent="0.2">
      <c r="A328" s="152">
        <v>92</v>
      </c>
      <c r="B328" s="158" t="s">
        <v>158</v>
      </c>
      <c r="C328" s="194" t="s">
        <v>430</v>
      </c>
      <c r="D328" s="160" t="s">
        <v>115</v>
      </c>
      <c r="E328" s="167">
        <v>32.799999999999997</v>
      </c>
      <c r="F328" s="170"/>
      <c r="G328" s="171">
        <f>ROUND(E328*F328,2)</f>
        <v>0</v>
      </c>
      <c r="H328" s="170"/>
      <c r="I328" s="171">
        <f>ROUND(E328*H328,2)</f>
        <v>0</v>
      </c>
      <c r="J328" s="170"/>
      <c r="K328" s="171">
        <f>ROUND(E328*J328,2)</f>
        <v>0</v>
      </c>
      <c r="L328" s="171">
        <v>15</v>
      </c>
      <c r="M328" s="171">
        <f>G328*(1+L328/100)</f>
        <v>0</v>
      </c>
      <c r="N328" s="161">
        <v>0</v>
      </c>
      <c r="O328" s="161">
        <f>ROUND(E328*N328,5)</f>
        <v>0</v>
      </c>
      <c r="P328" s="161">
        <v>0</v>
      </c>
      <c r="Q328" s="161">
        <f>ROUND(E328*P328,5)</f>
        <v>0</v>
      </c>
      <c r="R328" s="161"/>
      <c r="S328" s="161"/>
      <c r="T328" s="162">
        <v>0</v>
      </c>
      <c r="U328" s="161">
        <f>ROUND(E328*T328,2)</f>
        <v>0</v>
      </c>
      <c r="V328" s="151"/>
      <c r="W328" s="151"/>
      <c r="X328" s="151"/>
      <c r="Y328" s="151"/>
      <c r="Z328" s="151"/>
      <c r="AA328" s="151"/>
      <c r="AB328" s="151"/>
      <c r="AC328" s="151"/>
      <c r="AD328" s="151"/>
      <c r="AE328" s="151" t="s">
        <v>116</v>
      </c>
      <c r="AF328" s="151"/>
      <c r="AG328" s="151"/>
      <c r="AH328" s="151"/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ht="22.5" outlineLevel="1" x14ac:dyDescent="0.2">
      <c r="A329" s="152">
        <v>93</v>
      </c>
      <c r="B329" s="158" t="s">
        <v>431</v>
      </c>
      <c r="C329" s="194" t="s">
        <v>432</v>
      </c>
      <c r="D329" s="160" t="s">
        <v>115</v>
      </c>
      <c r="E329" s="167">
        <v>144.80000000000001</v>
      </c>
      <c r="F329" s="170"/>
      <c r="G329" s="171">
        <f>ROUND(E329*F329,2)</f>
        <v>0</v>
      </c>
      <c r="H329" s="170"/>
      <c r="I329" s="171">
        <f>ROUND(E329*H329,2)</f>
        <v>0</v>
      </c>
      <c r="J329" s="170"/>
      <c r="K329" s="171">
        <f>ROUND(E329*J329,2)</f>
        <v>0</v>
      </c>
      <c r="L329" s="171">
        <v>15</v>
      </c>
      <c r="M329" s="171">
        <f>G329*(1+L329/100)</f>
        <v>0</v>
      </c>
      <c r="N329" s="161">
        <v>0</v>
      </c>
      <c r="O329" s="161">
        <f>ROUND(E329*N329,5)</f>
        <v>0</v>
      </c>
      <c r="P329" s="161">
        <v>0</v>
      </c>
      <c r="Q329" s="161">
        <f>ROUND(E329*P329,5)</f>
        <v>0</v>
      </c>
      <c r="R329" s="161"/>
      <c r="S329" s="161"/>
      <c r="T329" s="162">
        <v>0</v>
      </c>
      <c r="U329" s="161">
        <f>ROUND(E329*T329,2)</f>
        <v>0</v>
      </c>
      <c r="V329" s="151"/>
      <c r="W329" s="151"/>
      <c r="X329" s="151"/>
      <c r="Y329" s="151"/>
      <c r="Z329" s="151"/>
      <c r="AA329" s="151"/>
      <c r="AB329" s="151"/>
      <c r="AC329" s="151"/>
      <c r="AD329" s="151"/>
      <c r="AE329" s="151" t="s">
        <v>253</v>
      </c>
      <c r="AF329" s="151"/>
      <c r="AG329" s="151"/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1" x14ac:dyDescent="0.2">
      <c r="A330" s="181">
        <v>94</v>
      </c>
      <c r="B330" s="182" t="s">
        <v>431</v>
      </c>
      <c r="C330" s="197" t="s">
        <v>433</v>
      </c>
      <c r="D330" s="183" t="s">
        <v>115</v>
      </c>
      <c r="E330" s="184">
        <v>48</v>
      </c>
      <c r="F330" s="185"/>
      <c r="G330" s="186">
        <f>ROUND(E330*F330,2)</f>
        <v>0</v>
      </c>
      <c r="H330" s="185"/>
      <c r="I330" s="186">
        <f>ROUND(E330*H330,2)</f>
        <v>0</v>
      </c>
      <c r="J330" s="185"/>
      <c r="K330" s="186">
        <f>ROUND(E330*J330,2)</f>
        <v>0</v>
      </c>
      <c r="L330" s="186">
        <v>15</v>
      </c>
      <c r="M330" s="186">
        <f>G330*(1+L330/100)</f>
        <v>0</v>
      </c>
      <c r="N330" s="187">
        <v>0</v>
      </c>
      <c r="O330" s="187">
        <f>ROUND(E330*N330,5)</f>
        <v>0</v>
      </c>
      <c r="P330" s="187">
        <v>0</v>
      </c>
      <c r="Q330" s="187">
        <f>ROUND(E330*P330,5)</f>
        <v>0</v>
      </c>
      <c r="R330" s="187"/>
      <c r="S330" s="187"/>
      <c r="T330" s="188">
        <v>0</v>
      </c>
      <c r="U330" s="187">
        <f>ROUND(E330*T330,2)</f>
        <v>0</v>
      </c>
      <c r="V330" s="151"/>
      <c r="W330" s="151"/>
      <c r="X330" s="151"/>
      <c r="Y330" s="151"/>
      <c r="Z330" s="151"/>
      <c r="AA330" s="151"/>
      <c r="AB330" s="151"/>
      <c r="AC330" s="151"/>
      <c r="AD330" s="151"/>
      <c r="AE330" s="151" t="s">
        <v>253</v>
      </c>
      <c r="AF330" s="151"/>
      <c r="AG330" s="151"/>
      <c r="AH330" s="151"/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x14ac:dyDescent="0.2">
      <c r="A331" s="6"/>
      <c r="B331" s="7" t="s">
        <v>174</v>
      </c>
      <c r="C331" s="198" t="s">
        <v>174</v>
      </c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AC331">
        <v>15</v>
      </c>
      <c r="AD331">
        <v>21</v>
      </c>
    </row>
    <row r="332" spans="1:60" x14ac:dyDescent="0.2">
      <c r="A332" s="189"/>
      <c r="B332" s="190">
        <v>26</v>
      </c>
      <c r="C332" s="199" t="s">
        <v>174</v>
      </c>
      <c r="D332" s="191"/>
      <c r="E332" s="191"/>
      <c r="F332" s="191"/>
      <c r="G332" s="193">
        <f>G8+G60+G72+G85+G108+G132+G135+G139+G156+G159+G195+G209+G215+G240+G274+G295+G318+G325</f>
        <v>0</v>
      </c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AC332">
        <f>SUMIF(L7:L330,AC331,G7:G330)</f>
        <v>0</v>
      </c>
      <c r="AD332">
        <f>SUMIF(L7:L330,AD331,G7:G330)</f>
        <v>0</v>
      </c>
      <c r="AE332" t="s">
        <v>434</v>
      </c>
    </row>
    <row r="333" spans="1:60" x14ac:dyDescent="0.2">
      <c r="A333" s="6"/>
      <c r="B333" s="7" t="s">
        <v>174</v>
      </c>
      <c r="C333" s="198" t="s">
        <v>174</v>
      </c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</row>
    <row r="334" spans="1:60" x14ac:dyDescent="0.2">
      <c r="A334" s="6"/>
      <c r="B334" s="7" t="s">
        <v>174</v>
      </c>
      <c r="C334" s="198" t="s">
        <v>174</v>
      </c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</row>
    <row r="335" spans="1:60" x14ac:dyDescent="0.2">
      <c r="A335" s="405">
        <v>33</v>
      </c>
      <c r="B335" s="405"/>
      <c r="C335" s="40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</row>
    <row r="336" spans="1:60" x14ac:dyDescent="0.2">
      <c r="A336" s="389"/>
      <c r="B336" s="390"/>
      <c r="C336" s="391"/>
      <c r="D336" s="390"/>
      <c r="E336" s="390"/>
      <c r="F336" s="390"/>
      <c r="G336" s="392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AE336" t="s">
        <v>435</v>
      </c>
    </row>
    <row r="337" spans="1:31" x14ac:dyDescent="0.2">
      <c r="A337" s="393"/>
      <c r="B337" s="394"/>
      <c r="C337" s="395"/>
      <c r="D337" s="394"/>
      <c r="E337" s="394"/>
      <c r="F337" s="394"/>
      <c r="G337" s="39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</row>
    <row r="338" spans="1:31" x14ac:dyDescent="0.2">
      <c r="A338" s="393"/>
      <c r="B338" s="394"/>
      <c r="C338" s="395"/>
      <c r="D338" s="394"/>
      <c r="E338" s="394"/>
      <c r="F338" s="394"/>
      <c r="G338" s="39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</row>
    <row r="339" spans="1:31" x14ac:dyDescent="0.2">
      <c r="A339" s="393"/>
      <c r="B339" s="394"/>
      <c r="C339" s="395"/>
      <c r="D339" s="394"/>
      <c r="E339" s="394"/>
      <c r="F339" s="394"/>
      <c r="G339" s="39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</row>
    <row r="340" spans="1:31" x14ac:dyDescent="0.2">
      <c r="A340" s="397"/>
      <c r="B340" s="398"/>
      <c r="C340" s="399"/>
      <c r="D340" s="398"/>
      <c r="E340" s="398"/>
      <c r="F340" s="398"/>
      <c r="G340" s="400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</row>
    <row r="341" spans="1:31" x14ac:dyDescent="0.2">
      <c r="A341" s="6"/>
      <c r="B341" s="7" t="s">
        <v>174</v>
      </c>
      <c r="C341" s="198" t="s">
        <v>174</v>
      </c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</row>
    <row r="342" spans="1:31" x14ac:dyDescent="0.2">
      <c r="C342" s="200"/>
      <c r="AE342" t="s">
        <v>436</v>
      </c>
    </row>
  </sheetData>
  <mergeCells count="6">
    <mergeCell ref="A336:G340"/>
    <mergeCell ref="A1:G1"/>
    <mergeCell ref="C2:G2"/>
    <mergeCell ref="C3:G3"/>
    <mergeCell ref="C4:G4"/>
    <mergeCell ref="A335:C335"/>
  </mergeCells>
  <pageMargins left="0.59055118110236204" right="0.39370078740157499" top="0.78740157499999996" bottom="0.78740157499999996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32315-51B9-4AAB-9AA3-13B7871D5AD0}">
  <sheetPr>
    <outlinePr summaryBelow="0"/>
  </sheetPr>
  <dimension ref="A1:BH5000"/>
  <sheetViews>
    <sheetView workbookViewId="0">
      <pane ySplit="7" topLeftCell="A8" activePane="bottomLeft" state="frozen"/>
      <selection sqref="A1:J1"/>
      <selection pane="bottomLeft" sqref="A1:J1"/>
    </sheetView>
  </sheetViews>
  <sheetFormatPr defaultRowHeight="12.75" outlineLevelRow="1" x14ac:dyDescent="0.2"/>
  <cols>
    <col min="1" max="1" width="3.42578125" customWidth="1"/>
    <col min="2" max="2" width="12.5703125" style="95" customWidth="1"/>
    <col min="3" max="3" width="63.28515625" style="9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401" t="s">
        <v>586</v>
      </c>
      <c r="B1" s="401"/>
      <c r="C1" s="401"/>
      <c r="D1" s="401"/>
      <c r="E1" s="401"/>
      <c r="F1" s="401"/>
      <c r="G1" s="401"/>
      <c r="AG1" t="s">
        <v>87</v>
      </c>
    </row>
    <row r="2" spans="1:60" ht="24.95" customHeight="1" x14ac:dyDescent="0.2">
      <c r="A2" s="248" t="s">
        <v>86</v>
      </c>
      <c r="B2" s="247" t="s">
        <v>585</v>
      </c>
      <c r="C2" s="402" t="s">
        <v>584</v>
      </c>
      <c r="D2" s="403"/>
      <c r="E2" s="403"/>
      <c r="F2" s="403"/>
      <c r="G2" s="404"/>
      <c r="AG2" t="s">
        <v>88</v>
      </c>
    </row>
    <row r="3" spans="1:60" ht="24.95" customHeight="1" x14ac:dyDescent="0.2">
      <c r="A3" s="248" t="s">
        <v>7</v>
      </c>
      <c r="B3" s="247" t="s">
        <v>583</v>
      </c>
      <c r="C3" s="402" t="s">
        <v>582</v>
      </c>
      <c r="D3" s="403"/>
      <c r="E3" s="403"/>
      <c r="F3" s="403"/>
      <c r="G3" s="404"/>
      <c r="AC3" s="95" t="s">
        <v>88</v>
      </c>
      <c r="AG3" t="s">
        <v>89</v>
      </c>
    </row>
    <row r="4" spans="1:60" ht="24.95" customHeight="1" x14ac:dyDescent="0.2">
      <c r="A4" s="246" t="s">
        <v>8</v>
      </c>
      <c r="B4" s="245" t="s">
        <v>581</v>
      </c>
      <c r="C4" s="413" t="s">
        <v>580</v>
      </c>
      <c r="D4" s="414"/>
      <c r="E4" s="414"/>
      <c r="F4" s="414"/>
      <c r="G4" s="415"/>
      <c r="AG4" t="s">
        <v>90</v>
      </c>
    </row>
    <row r="5" spans="1:60" x14ac:dyDescent="0.2">
      <c r="D5" s="201"/>
    </row>
    <row r="6" spans="1:60" ht="38.25" x14ac:dyDescent="0.2">
      <c r="A6" s="241" t="s">
        <v>93</v>
      </c>
      <c r="B6" s="244" t="s">
        <v>94</v>
      </c>
      <c r="C6" s="244" t="s">
        <v>95</v>
      </c>
      <c r="D6" s="243" t="s">
        <v>96</v>
      </c>
      <c r="E6" s="241" t="s">
        <v>97</v>
      </c>
      <c r="F6" s="242" t="s">
        <v>98</v>
      </c>
      <c r="G6" s="241" t="s">
        <v>28</v>
      </c>
      <c r="H6" s="240" t="s">
        <v>29</v>
      </c>
      <c r="I6" s="240" t="s">
        <v>99</v>
      </c>
      <c r="J6" s="240" t="s">
        <v>30</v>
      </c>
      <c r="K6" s="240" t="s">
        <v>100</v>
      </c>
      <c r="L6" s="240" t="s">
        <v>101</v>
      </c>
      <c r="M6" s="240" t="s">
        <v>102</v>
      </c>
      <c r="N6" s="240" t="s">
        <v>103</v>
      </c>
      <c r="O6" s="240" t="s">
        <v>104</v>
      </c>
      <c r="P6" s="240" t="s">
        <v>105</v>
      </c>
      <c r="Q6" s="240" t="s">
        <v>106</v>
      </c>
      <c r="R6" s="240" t="s">
        <v>107</v>
      </c>
      <c r="S6" s="240" t="s">
        <v>579</v>
      </c>
      <c r="T6" s="240" t="s">
        <v>578</v>
      </c>
      <c r="U6" s="240" t="s">
        <v>109</v>
      </c>
      <c r="V6" s="240" t="s">
        <v>110</v>
      </c>
      <c r="W6" s="240" t="s">
        <v>577</v>
      </c>
    </row>
    <row r="7" spans="1:60" hidden="1" x14ac:dyDescent="0.2">
      <c r="A7" s="192"/>
      <c r="B7" s="7"/>
      <c r="C7" s="7"/>
      <c r="D7" s="9"/>
      <c r="E7" s="239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</row>
    <row r="8" spans="1:60" x14ac:dyDescent="0.2">
      <c r="A8" s="226" t="s">
        <v>111</v>
      </c>
      <c r="B8" s="225" t="s">
        <v>167</v>
      </c>
      <c r="C8" s="224" t="s">
        <v>576</v>
      </c>
      <c r="D8" s="223"/>
      <c r="E8" s="222"/>
      <c r="F8" s="221"/>
      <c r="G8" s="221">
        <f>SUMIF(AG9:AG16,"&lt;&gt;NOR",G9:G16)</f>
        <v>0</v>
      </c>
      <c r="H8" s="221"/>
      <c r="I8" s="221">
        <f>SUM(I9:I16)</f>
        <v>0</v>
      </c>
      <c r="J8" s="221"/>
      <c r="K8" s="221">
        <f>SUM(K9:K16)</f>
        <v>0</v>
      </c>
      <c r="L8" s="221"/>
      <c r="M8" s="221">
        <f>SUM(M9:M16)</f>
        <v>0</v>
      </c>
      <c r="N8" s="221"/>
      <c r="O8" s="221">
        <f>SUM(O9:O16)</f>
        <v>0</v>
      </c>
      <c r="P8" s="221"/>
      <c r="Q8" s="221">
        <f>SUM(Q9:Q16)</f>
        <v>0.11</v>
      </c>
      <c r="R8" s="221"/>
      <c r="S8" s="221"/>
      <c r="T8" s="220"/>
      <c r="U8" s="219"/>
      <c r="V8" s="219">
        <f>SUM(V9:V16)</f>
        <v>6.35</v>
      </c>
      <c r="W8" s="219"/>
      <c r="AG8" t="s">
        <v>112</v>
      </c>
    </row>
    <row r="9" spans="1:60" outlineLevel="1" x14ac:dyDescent="0.2">
      <c r="A9" s="234">
        <v>1</v>
      </c>
      <c r="B9" s="233" t="s">
        <v>575</v>
      </c>
      <c r="C9" s="232" t="s">
        <v>574</v>
      </c>
      <c r="D9" s="231" t="s">
        <v>238</v>
      </c>
      <c r="E9" s="230">
        <v>0.114</v>
      </c>
      <c r="F9" s="229"/>
      <c r="G9" s="228">
        <f>ROUND(E9*F9,2)</f>
        <v>0</v>
      </c>
      <c r="H9" s="229"/>
      <c r="I9" s="228">
        <f>ROUND(E9*H9,2)</f>
        <v>0</v>
      </c>
      <c r="J9" s="229"/>
      <c r="K9" s="228">
        <f>ROUND(E9*J9,2)</f>
        <v>0</v>
      </c>
      <c r="L9" s="228">
        <v>21</v>
      </c>
      <c r="M9" s="228">
        <f>G9*(1+L9/100)</f>
        <v>0</v>
      </c>
      <c r="N9" s="228">
        <v>0</v>
      </c>
      <c r="O9" s="228">
        <f>ROUND(E9*N9,2)</f>
        <v>0</v>
      </c>
      <c r="P9" s="228">
        <v>0</v>
      </c>
      <c r="Q9" s="228">
        <f>ROUND(E9*P9,2)</f>
        <v>0</v>
      </c>
      <c r="R9" s="228" t="s">
        <v>571</v>
      </c>
      <c r="S9" s="228" t="s">
        <v>441</v>
      </c>
      <c r="T9" s="227" t="s">
        <v>441</v>
      </c>
      <c r="U9" s="208">
        <v>0</v>
      </c>
      <c r="V9" s="208">
        <f>ROUND(E9*U9,2)</f>
        <v>0</v>
      </c>
      <c r="W9" s="208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471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234">
        <v>2</v>
      </c>
      <c r="B10" s="233" t="s">
        <v>573</v>
      </c>
      <c r="C10" s="232" t="s">
        <v>572</v>
      </c>
      <c r="D10" s="231" t="s">
        <v>238</v>
      </c>
      <c r="E10" s="230">
        <v>0.114</v>
      </c>
      <c r="F10" s="229"/>
      <c r="G10" s="228">
        <f>ROUND(E10*F10,2)</f>
        <v>0</v>
      </c>
      <c r="H10" s="229"/>
      <c r="I10" s="228">
        <f>ROUND(E10*H10,2)</f>
        <v>0</v>
      </c>
      <c r="J10" s="229"/>
      <c r="K10" s="228">
        <f>ROUND(E10*J10,2)</f>
        <v>0</v>
      </c>
      <c r="L10" s="228">
        <v>21</v>
      </c>
      <c r="M10" s="228">
        <f>G10*(1+L10/100)</f>
        <v>0</v>
      </c>
      <c r="N10" s="228">
        <v>0</v>
      </c>
      <c r="O10" s="228">
        <f>ROUND(E10*N10,2)</f>
        <v>0</v>
      </c>
      <c r="P10" s="228">
        <v>0</v>
      </c>
      <c r="Q10" s="228">
        <f>ROUND(E10*P10,2)</f>
        <v>0</v>
      </c>
      <c r="R10" s="228" t="s">
        <v>571</v>
      </c>
      <c r="S10" s="228" t="s">
        <v>441</v>
      </c>
      <c r="T10" s="227" t="s">
        <v>441</v>
      </c>
      <c r="U10" s="208">
        <v>0</v>
      </c>
      <c r="V10" s="208">
        <f>ROUND(E10*U10,2)</f>
        <v>0</v>
      </c>
      <c r="W10" s="208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471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218">
        <v>3</v>
      </c>
      <c r="B11" s="217" t="s">
        <v>570</v>
      </c>
      <c r="C11" s="216" t="s">
        <v>569</v>
      </c>
      <c r="D11" s="215" t="s">
        <v>324</v>
      </c>
      <c r="E11" s="214">
        <v>3</v>
      </c>
      <c r="F11" s="213"/>
      <c r="G11" s="212">
        <f>ROUND(E11*F11,2)</f>
        <v>0</v>
      </c>
      <c r="H11" s="213"/>
      <c r="I11" s="212">
        <f>ROUND(E11*H11,2)</f>
        <v>0</v>
      </c>
      <c r="J11" s="213"/>
      <c r="K11" s="212">
        <f>ROUND(E11*J11,2)</f>
        <v>0</v>
      </c>
      <c r="L11" s="212">
        <v>21</v>
      </c>
      <c r="M11" s="212">
        <f>G11*(1+L11/100)</f>
        <v>0</v>
      </c>
      <c r="N11" s="212">
        <v>4.9000000000000009E-4</v>
      </c>
      <c r="O11" s="212">
        <f>ROUND(E11*N11,2)</f>
        <v>0</v>
      </c>
      <c r="P11" s="212">
        <v>1.8000000000000002E-2</v>
      </c>
      <c r="Q11" s="212">
        <f>ROUND(E11*P11,2)</f>
        <v>0.05</v>
      </c>
      <c r="R11" s="212" t="s">
        <v>566</v>
      </c>
      <c r="S11" s="212" t="s">
        <v>441</v>
      </c>
      <c r="T11" s="211" t="s">
        <v>441</v>
      </c>
      <c r="U11" s="208">
        <v>0.39213000000000003</v>
      </c>
      <c r="V11" s="208">
        <f>ROUND(E11*U11,2)</f>
        <v>1.18</v>
      </c>
      <c r="W11" s="208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565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210"/>
      <c r="B12" s="209"/>
      <c r="C12" s="409" t="s">
        <v>564</v>
      </c>
      <c r="D12" s="410"/>
      <c r="E12" s="410"/>
      <c r="F12" s="410"/>
      <c r="G12" s="410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447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218">
        <v>4</v>
      </c>
      <c r="B13" s="217" t="s">
        <v>568</v>
      </c>
      <c r="C13" s="216" t="s">
        <v>567</v>
      </c>
      <c r="D13" s="215" t="s">
        <v>324</v>
      </c>
      <c r="E13" s="214">
        <v>1.5</v>
      </c>
      <c r="F13" s="213"/>
      <c r="G13" s="212">
        <f>ROUND(E13*F13,2)</f>
        <v>0</v>
      </c>
      <c r="H13" s="213"/>
      <c r="I13" s="212">
        <f>ROUND(E13*H13,2)</f>
        <v>0</v>
      </c>
      <c r="J13" s="213"/>
      <c r="K13" s="212">
        <f>ROUND(E13*J13,2)</f>
        <v>0</v>
      </c>
      <c r="L13" s="212">
        <v>21</v>
      </c>
      <c r="M13" s="212">
        <f>G13*(1+L13/100)</f>
        <v>0</v>
      </c>
      <c r="N13" s="212">
        <v>4.9000000000000009E-4</v>
      </c>
      <c r="O13" s="212">
        <f>ROUND(E13*N13,2)</f>
        <v>0</v>
      </c>
      <c r="P13" s="212">
        <v>0.04</v>
      </c>
      <c r="Q13" s="212">
        <f>ROUND(E13*P13,2)</f>
        <v>0.06</v>
      </c>
      <c r="R13" s="212" t="s">
        <v>566</v>
      </c>
      <c r="S13" s="212" t="s">
        <v>441</v>
      </c>
      <c r="T13" s="211" t="s">
        <v>441</v>
      </c>
      <c r="U13" s="208">
        <v>0.77940000000000009</v>
      </c>
      <c r="V13" s="208">
        <f>ROUND(E13*U13,2)</f>
        <v>1.17</v>
      </c>
      <c r="W13" s="208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565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210"/>
      <c r="B14" s="209"/>
      <c r="C14" s="409" t="s">
        <v>564</v>
      </c>
      <c r="D14" s="410"/>
      <c r="E14" s="410"/>
      <c r="F14" s="410"/>
      <c r="G14" s="410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447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218">
        <v>5</v>
      </c>
      <c r="B15" s="217" t="s">
        <v>563</v>
      </c>
      <c r="C15" s="216" t="s">
        <v>562</v>
      </c>
      <c r="D15" s="215" t="s">
        <v>561</v>
      </c>
      <c r="E15" s="214">
        <v>4</v>
      </c>
      <c r="F15" s="213"/>
      <c r="G15" s="212">
        <f>ROUND(E15*F15,2)</f>
        <v>0</v>
      </c>
      <c r="H15" s="213"/>
      <c r="I15" s="212">
        <f>ROUND(E15*H15,2)</f>
        <v>0</v>
      </c>
      <c r="J15" s="213"/>
      <c r="K15" s="212">
        <f>ROUND(E15*J15,2)</f>
        <v>0</v>
      </c>
      <c r="L15" s="212">
        <v>21</v>
      </c>
      <c r="M15" s="212">
        <f>G15*(1+L15/100)</f>
        <v>0</v>
      </c>
      <c r="N15" s="212">
        <v>0</v>
      </c>
      <c r="O15" s="212">
        <f>ROUND(E15*N15,2)</f>
        <v>0</v>
      </c>
      <c r="P15" s="212">
        <v>0</v>
      </c>
      <c r="Q15" s="212">
        <f>ROUND(E15*P15,2)</f>
        <v>0</v>
      </c>
      <c r="R15" s="212" t="s">
        <v>560</v>
      </c>
      <c r="S15" s="212" t="s">
        <v>441</v>
      </c>
      <c r="T15" s="211" t="s">
        <v>441</v>
      </c>
      <c r="U15" s="208">
        <v>1</v>
      </c>
      <c r="V15" s="208">
        <f>ROUND(E15*U15,2)</f>
        <v>4</v>
      </c>
      <c r="W15" s="208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559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210"/>
      <c r="B16" s="209"/>
      <c r="C16" s="237" t="s">
        <v>558</v>
      </c>
      <c r="D16" s="236"/>
      <c r="E16" s="235">
        <v>4</v>
      </c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118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x14ac:dyDescent="0.2">
      <c r="A17" s="226" t="s">
        <v>111</v>
      </c>
      <c r="B17" s="225" t="s">
        <v>557</v>
      </c>
      <c r="C17" s="224" t="s">
        <v>556</v>
      </c>
      <c r="D17" s="223"/>
      <c r="E17" s="222"/>
      <c r="F17" s="221"/>
      <c r="G17" s="221">
        <f>SUMIF(AG18:AG40,"&lt;&gt;NOR",G18:G40)</f>
        <v>0</v>
      </c>
      <c r="H17" s="221"/>
      <c r="I17" s="221">
        <f>SUM(I18:I40)</f>
        <v>0</v>
      </c>
      <c r="J17" s="221"/>
      <c r="K17" s="221">
        <f>SUM(K18:K40)</f>
        <v>0</v>
      </c>
      <c r="L17" s="221"/>
      <c r="M17" s="221">
        <f>SUM(M18:M40)</f>
        <v>0</v>
      </c>
      <c r="N17" s="221"/>
      <c r="O17" s="221">
        <f>SUM(O18:O40)</f>
        <v>0</v>
      </c>
      <c r="P17" s="221"/>
      <c r="Q17" s="221">
        <f>SUM(Q18:Q40)</f>
        <v>0</v>
      </c>
      <c r="R17" s="221"/>
      <c r="S17" s="221"/>
      <c r="T17" s="220"/>
      <c r="U17" s="219"/>
      <c r="V17" s="219">
        <f>SUM(V18:V40)</f>
        <v>4.74</v>
      </c>
      <c r="W17" s="219"/>
      <c r="AG17" t="s">
        <v>112</v>
      </c>
    </row>
    <row r="18" spans="1:60" ht="22.5" outlineLevel="1" x14ac:dyDescent="0.2">
      <c r="A18" s="218">
        <v>6</v>
      </c>
      <c r="B18" s="217" t="s">
        <v>555</v>
      </c>
      <c r="C18" s="216" t="s">
        <v>554</v>
      </c>
      <c r="D18" s="215" t="s">
        <v>324</v>
      </c>
      <c r="E18" s="214">
        <v>3</v>
      </c>
      <c r="F18" s="213"/>
      <c r="G18" s="212">
        <f>ROUND(E18*F18,2)</f>
        <v>0</v>
      </c>
      <c r="H18" s="213"/>
      <c r="I18" s="212">
        <f>ROUND(E18*H18,2)</f>
        <v>0</v>
      </c>
      <c r="J18" s="213"/>
      <c r="K18" s="212">
        <f>ROUND(E18*J18,2)</f>
        <v>0</v>
      </c>
      <c r="L18" s="212">
        <v>21</v>
      </c>
      <c r="M18" s="212">
        <f>G18*(1+L18/100)</f>
        <v>0</v>
      </c>
      <c r="N18" s="212">
        <v>3.5000000000000005E-4</v>
      </c>
      <c r="O18" s="212">
        <f>ROUND(E18*N18,2)</f>
        <v>0</v>
      </c>
      <c r="P18" s="212">
        <v>0</v>
      </c>
      <c r="Q18" s="212">
        <f>ROUND(E18*P18,2)</f>
        <v>0</v>
      </c>
      <c r="R18" s="212" t="s">
        <v>450</v>
      </c>
      <c r="S18" s="212" t="s">
        <v>441</v>
      </c>
      <c r="T18" s="211" t="s">
        <v>441</v>
      </c>
      <c r="U18" s="208">
        <v>0.22500000000000001</v>
      </c>
      <c r="V18" s="208">
        <f>ROUND(E18*U18,2)</f>
        <v>0.68</v>
      </c>
      <c r="W18" s="208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471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210"/>
      <c r="B19" s="209"/>
      <c r="C19" s="409" t="s">
        <v>549</v>
      </c>
      <c r="D19" s="410"/>
      <c r="E19" s="410"/>
      <c r="F19" s="410"/>
      <c r="G19" s="410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447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22.5" outlineLevel="1" x14ac:dyDescent="0.2">
      <c r="A20" s="218">
        <v>7</v>
      </c>
      <c r="B20" s="217" t="s">
        <v>553</v>
      </c>
      <c r="C20" s="216" t="s">
        <v>552</v>
      </c>
      <c r="D20" s="215" t="s">
        <v>324</v>
      </c>
      <c r="E20" s="214">
        <v>4</v>
      </c>
      <c r="F20" s="213"/>
      <c r="G20" s="212">
        <f>ROUND(E20*F20,2)</f>
        <v>0</v>
      </c>
      <c r="H20" s="213"/>
      <c r="I20" s="212">
        <f>ROUND(E20*H20,2)</f>
        <v>0</v>
      </c>
      <c r="J20" s="213"/>
      <c r="K20" s="212">
        <f>ROUND(E20*J20,2)</f>
        <v>0</v>
      </c>
      <c r="L20" s="212">
        <v>21</v>
      </c>
      <c r="M20" s="212">
        <f>G20*(1+L20/100)</f>
        <v>0</v>
      </c>
      <c r="N20" s="212">
        <v>4.2000000000000002E-4</v>
      </c>
      <c r="O20" s="212">
        <f>ROUND(E20*N20,2)</f>
        <v>0</v>
      </c>
      <c r="P20" s="212">
        <v>0</v>
      </c>
      <c r="Q20" s="212">
        <f>ROUND(E20*P20,2)</f>
        <v>0</v>
      </c>
      <c r="R20" s="212" t="s">
        <v>450</v>
      </c>
      <c r="S20" s="212" t="s">
        <v>441</v>
      </c>
      <c r="T20" s="211" t="s">
        <v>441</v>
      </c>
      <c r="U20" s="208">
        <v>0.22500000000000001</v>
      </c>
      <c r="V20" s="208">
        <f>ROUND(E20*U20,2)</f>
        <v>0.9</v>
      </c>
      <c r="W20" s="208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471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210"/>
      <c r="B21" s="209"/>
      <c r="C21" s="409" t="s">
        <v>549</v>
      </c>
      <c r="D21" s="410"/>
      <c r="E21" s="410"/>
      <c r="F21" s="410"/>
      <c r="G21" s="410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447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 x14ac:dyDescent="0.2">
      <c r="A22" s="218">
        <v>8</v>
      </c>
      <c r="B22" s="217" t="s">
        <v>551</v>
      </c>
      <c r="C22" s="216" t="s">
        <v>550</v>
      </c>
      <c r="D22" s="215" t="s">
        <v>324</v>
      </c>
      <c r="E22" s="214">
        <v>1.5</v>
      </c>
      <c r="F22" s="213"/>
      <c r="G22" s="212">
        <f>ROUND(E22*F22,2)</f>
        <v>0</v>
      </c>
      <c r="H22" s="213"/>
      <c r="I22" s="212">
        <f>ROUND(E22*H22,2)</f>
        <v>0</v>
      </c>
      <c r="J22" s="213"/>
      <c r="K22" s="212">
        <f>ROUND(E22*J22,2)</f>
        <v>0</v>
      </c>
      <c r="L22" s="212">
        <v>21</v>
      </c>
      <c r="M22" s="212">
        <f>G22*(1+L22/100)</f>
        <v>0</v>
      </c>
      <c r="N22" s="212">
        <v>2.5200000000000001E-3</v>
      </c>
      <c r="O22" s="212">
        <f>ROUND(E22*N22,2)</f>
        <v>0</v>
      </c>
      <c r="P22" s="212">
        <v>0</v>
      </c>
      <c r="Q22" s="212">
        <f>ROUND(E22*P22,2)</f>
        <v>0</v>
      </c>
      <c r="R22" s="212" t="s">
        <v>450</v>
      </c>
      <c r="S22" s="212" t="s">
        <v>441</v>
      </c>
      <c r="T22" s="211" t="s">
        <v>441</v>
      </c>
      <c r="U22" s="208">
        <v>1.1733</v>
      </c>
      <c r="V22" s="208">
        <f>ROUND(E22*U22,2)</f>
        <v>1.76</v>
      </c>
      <c r="W22" s="208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471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210"/>
      <c r="B23" s="209"/>
      <c r="C23" s="409" t="s">
        <v>549</v>
      </c>
      <c r="D23" s="410"/>
      <c r="E23" s="410"/>
      <c r="F23" s="410"/>
      <c r="G23" s="410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447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218">
        <v>9</v>
      </c>
      <c r="B24" s="217" t="s">
        <v>548</v>
      </c>
      <c r="C24" s="216" t="s">
        <v>547</v>
      </c>
      <c r="D24" s="215" t="s">
        <v>163</v>
      </c>
      <c r="E24" s="214">
        <v>2</v>
      </c>
      <c r="F24" s="213"/>
      <c r="G24" s="212">
        <f>ROUND(E24*F24,2)</f>
        <v>0</v>
      </c>
      <c r="H24" s="213"/>
      <c r="I24" s="212">
        <f>ROUND(E24*H24,2)</f>
        <v>0</v>
      </c>
      <c r="J24" s="213"/>
      <c r="K24" s="212">
        <f>ROUND(E24*J24,2)</f>
        <v>0</v>
      </c>
      <c r="L24" s="212">
        <v>21</v>
      </c>
      <c r="M24" s="212">
        <f>G24*(1+L24/100)</f>
        <v>0</v>
      </c>
      <c r="N24" s="212">
        <v>0</v>
      </c>
      <c r="O24" s="212">
        <f>ROUND(E24*N24,2)</f>
        <v>0</v>
      </c>
      <c r="P24" s="212">
        <v>0</v>
      </c>
      <c r="Q24" s="212">
        <f>ROUND(E24*P24,2)</f>
        <v>0</v>
      </c>
      <c r="R24" s="212" t="s">
        <v>450</v>
      </c>
      <c r="S24" s="212" t="s">
        <v>441</v>
      </c>
      <c r="T24" s="211" t="s">
        <v>441</v>
      </c>
      <c r="U24" s="208">
        <v>0.157</v>
      </c>
      <c r="V24" s="208">
        <f>ROUND(E24*U24,2)</f>
        <v>0.31</v>
      </c>
      <c r="W24" s="208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471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210"/>
      <c r="B25" s="209"/>
      <c r="C25" s="409" t="s">
        <v>540</v>
      </c>
      <c r="D25" s="410"/>
      <c r="E25" s="410"/>
      <c r="F25" s="410"/>
      <c r="G25" s="410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447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210"/>
      <c r="B26" s="209"/>
      <c r="C26" s="237" t="s">
        <v>546</v>
      </c>
      <c r="D26" s="236"/>
      <c r="E26" s="235">
        <v>1</v>
      </c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118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210"/>
      <c r="B27" s="209"/>
      <c r="C27" s="237" t="s">
        <v>474</v>
      </c>
      <c r="D27" s="236"/>
      <c r="E27" s="235">
        <v>1</v>
      </c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118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218">
        <v>10</v>
      </c>
      <c r="B28" s="217" t="s">
        <v>545</v>
      </c>
      <c r="C28" s="216" t="s">
        <v>544</v>
      </c>
      <c r="D28" s="215" t="s">
        <v>163</v>
      </c>
      <c r="E28" s="214">
        <v>1</v>
      </c>
      <c r="F28" s="213"/>
      <c r="G28" s="212">
        <f>ROUND(E28*F28,2)</f>
        <v>0</v>
      </c>
      <c r="H28" s="213"/>
      <c r="I28" s="212">
        <f>ROUND(E28*H28,2)</f>
        <v>0</v>
      </c>
      <c r="J28" s="213"/>
      <c r="K28" s="212">
        <f>ROUND(E28*J28,2)</f>
        <v>0</v>
      </c>
      <c r="L28" s="212">
        <v>21</v>
      </c>
      <c r="M28" s="212">
        <f>G28*(1+L28/100)</f>
        <v>0</v>
      </c>
      <c r="N28" s="212">
        <v>0</v>
      </c>
      <c r="O28" s="212">
        <f>ROUND(E28*N28,2)</f>
        <v>0</v>
      </c>
      <c r="P28" s="212">
        <v>0</v>
      </c>
      <c r="Q28" s="212">
        <f>ROUND(E28*P28,2)</f>
        <v>0</v>
      </c>
      <c r="R28" s="212" t="s">
        <v>450</v>
      </c>
      <c r="S28" s="212" t="s">
        <v>441</v>
      </c>
      <c r="T28" s="211" t="s">
        <v>441</v>
      </c>
      <c r="U28" s="208">
        <v>0.17400000000000002</v>
      </c>
      <c r="V28" s="208">
        <f>ROUND(E28*U28,2)</f>
        <v>0.17</v>
      </c>
      <c r="W28" s="208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471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210"/>
      <c r="B29" s="209"/>
      <c r="C29" s="409" t="s">
        <v>540</v>
      </c>
      <c r="D29" s="410"/>
      <c r="E29" s="410"/>
      <c r="F29" s="410"/>
      <c r="G29" s="410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447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210"/>
      <c r="B30" s="209"/>
      <c r="C30" s="237" t="s">
        <v>543</v>
      </c>
      <c r="D30" s="236"/>
      <c r="E30" s="235">
        <v>1</v>
      </c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118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218">
        <v>11</v>
      </c>
      <c r="B31" s="217" t="s">
        <v>542</v>
      </c>
      <c r="C31" s="216" t="s">
        <v>541</v>
      </c>
      <c r="D31" s="215" t="s">
        <v>163</v>
      </c>
      <c r="E31" s="214">
        <v>1</v>
      </c>
      <c r="F31" s="213"/>
      <c r="G31" s="212">
        <f>ROUND(E31*F31,2)</f>
        <v>0</v>
      </c>
      <c r="H31" s="213"/>
      <c r="I31" s="212">
        <f>ROUND(E31*H31,2)</f>
        <v>0</v>
      </c>
      <c r="J31" s="213"/>
      <c r="K31" s="212">
        <f>ROUND(E31*J31,2)</f>
        <v>0</v>
      </c>
      <c r="L31" s="212">
        <v>21</v>
      </c>
      <c r="M31" s="212">
        <f>G31*(1+L31/100)</f>
        <v>0</v>
      </c>
      <c r="N31" s="212">
        <v>0</v>
      </c>
      <c r="O31" s="212">
        <f>ROUND(E31*N31,2)</f>
        <v>0</v>
      </c>
      <c r="P31" s="212">
        <v>0</v>
      </c>
      <c r="Q31" s="212">
        <f>ROUND(E31*P31,2)</f>
        <v>0</v>
      </c>
      <c r="R31" s="212" t="s">
        <v>450</v>
      </c>
      <c r="S31" s="212" t="s">
        <v>441</v>
      </c>
      <c r="T31" s="211" t="s">
        <v>441</v>
      </c>
      <c r="U31" s="208">
        <v>0.25900000000000001</v>
      </c>
      <c r="V31" s="208">
        <f>ROUND(E31*U31,2)</f>
        <v>0.26</v>
      </c>
      <c r="W31" s="208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471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210"/>
      <c r="B32" s="209"/>
      <c r="C32" s="409" t="s">
        <v>540</v>
      </c>
      <c r="D32" s="410"/>
      <c r="E32" s="410"/>
      <c r="F32" s="410"/>
      <c r="G32" s="410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447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210"/>
      <c r="B33" s="209"/>
      <c r="C33" s="237" t="s">
        <v>492</v>
      </c>
      <c r="D33" s="236"/>
      <c r="E33" s="235">
        <v>1</v>
      </c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118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218">
        <v>12</v>
      </c>
      <c r="B34" s="217" t="s">
        <v>539</v>
      </c>
      <c r="C34" s="216" t="s">
        <v>538</v>
      </c>
      <c r="D34" s="215" t="s">
        <v>324</v>
      </c>
      <c r="E34" s="214">
        <v>8.5</v>
      </c>
      <c r="F34" s="213"/>
      <c r="G34" s="212">
        <f>ROUND(E34*F34,2)</f>
        <v>0</v>
      </c>
      <c r="H34" s="213"/>
      <c r="I34" s="212">
        <f>ROUND(E34*H34,2)</f>
        <v>0</v>
      </c>
      <c r="J34" s="213"/>
      <c r="K34" s="212">
        <f>ROUND(E34*J34,2)</f>
        <v>0</v>
      </c>
      <c r="L34" s="212">
        <v>21</v>
      </c>
      <c r="M34" s="212">
        <f>G34*(1+L34/100)</f>
        <v>0</v>
      </c>
      <c r="N34" s="212">
        <v>0</v>
      </c>
      <c r="O34" s="212">
        <f>ROUND(E34*N34,2)</f>
        <v>0</v>
      </c>
      <c r="P34" s="212">
        <v>0</v>
      </c>
      <c r="Q34" s="212">
        <f>ROUND(E34*P34,2)</f>
        <v>0</v>
      </c>
      <c r="R34" s="212" t="s">
        <v>450</v>
      </c>
      <c r="S34" s="212" t="s">
        <v>441</v>
      </c>
      <c r="T34" s="211" t="s">
        <v>441</v>
      </c>
      <c r="U34" s="208">
        <v>4.8000000000000001E-2</v>
      </c>
      <c r="V34" s="208">
        <f>ROUND(E34*U34,2)</f>
        <v>0.41</v>
      </c>
      <c r="W34" s="208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471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210"/>
      <c r="B35" s="209"/>
      <c r="C35" s="237" t="s">
        <v>537</v>
      </c>
      <c r="D35" s="236"/>
      <c r="E35" s="235">
        <v>8.5</v>
      </c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118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218">
        <v>13</v>
      </c>
      <c r="B36" s="217" t="s">
        <v>536</v>
      </c>
      <c r="C36" s="216" t="s">
        <v>535</v>
      </c>
      <c r="D36" s="215" t="s">
        <v>163</v>
      </c>
      <c r="E36" s="214">
        <v>1</v>
      </c>
      <c r="F36" s="213"/>
      <c r="G36" s="212">
        <f>ROUND(E36*F36,2)</f>
        <v>0</v>
      </c>
      <c r="H36" s="213"/>
      <c r="I36" s="212">
        <f>ROUND(E36*H36,2)</f>
        <v>0</v>
      </c>
      <c r="J36" s="213"/>
      <c r="K36" s="212">
        <f>ROUND(E36*J36,2)</f>
        <v>0</v>
      </c>
      <c r="L36" s="212">
        <v>21</v>
      </c>
      <c r="M36" s="212">
        <f>G36*(1+L36/100)</f>
        <v>0</v>
      </c>
      <c r="N36" s="212">
        <v>1.4000000000000001E-4</v>
      </c>
      <c r="O36" s="212">
        <f>ROUND(E36*N36,2)</f>
        <v>0</v>
      </c>
      <c r="P36" s="212">
        <v>0</v>
      </c>
      <c r="Q36" s="212">
        <f>ROUND(E36*P36,2)</f>
        <v>0</v>
      </c>
      <c r="R36" s="212" t="s">
        <v>450</v>
      </c>
      <c r="S36" s="212" t="s">
        <v>441</v>
      </c>
      <c r="T36" s="211" t="s">
        <v>441</v>
      </c>
      <c r="U36" s="208">
        <v>0.23700000000000002</v>
      </c>
      <c r="V36" s="208">
        <f>ROUND(E36*U36,2)</f>
        <v>0.24</v>
      </c>
      <c r="W36" s="208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471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210"/>
      <c r="B37" s="209"/>
      <c r="C37" s="237" t="s">
        <v>534</v>
      </c>
      <c r="D37" s="236"/>
      <c r="E37" s="235">
        <v>1</v>
      </c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118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234">
        <v>14</v>
      </c>
      <c r="B38" s="233" t="s">
        <v>533</v>
      </c>
      <c r="C38" s="232" t="s">
        <v>532</v>
      </c>
      <c r="D38" s="231" t="s">
        <v>163</v>
      </c>
      <c r="E38" s="230">
        <v>1</v>
      </c>
      <c r="F38" s="229"/>
      <c r="G38" s="228">
        <f>ROUND(E38*F38,2)</f>
        <v>0</v>
      </c>
      <c r="H38" s="229"/>
      <c r="I38" s="228">
        <f>ROUND(E38*H38,2)</f>
        <v>0</v>
      </c>
      <c r="J38" s="229"/>
      <c r="K38" s="228">
        <f>ROUND(E38*J38,2)</f>
        <v>0</v>
      </c>
      <c r="L38" s="228">
        <v>21</v>
      </c>
      <c r="M38" s="228">
        <f>G38*(1+L38/100)</f>
        <v>0</v>
      </c>
      <c r="N38" s="228">
        <v>1.8000000000000001E-4</v>
      </c>
      <c r="O38" s="228">
        <f>ROUND(E38*N38,2)</f>
        <v>0</v>
      </c>
      <c r="P38" s="228">
        <v>0</v>
      </c>
      <c r="Q38" s="228">
        <f>ROUND(E38*P38,2)</f>
        <v>0</v>
      </c>
      <c r="R38" s="228" t="s">
        <v>454</v>
      </c>
      <c r="S38" s="228" t="s">
        <v>441</v>
      </c>
      <c r="T38" s="227" t="s">
        <v>441</v>
      </c>
      <c r="U38" s="208">
        <v>0</v>
      </c>
      <c r="V38" s="208">
        <f>ROUND(E38*U38,2)</f>
        <v>0</v>
      </c>
      <c r="W38" s="208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453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218">
        <v>15</v>
      </c>
      <c r="B39" s="217" t="s">
        <v>531</v>
      </c>
      <c r="C39" s="216" t="s">
        <v>530</v>
      </c>
      <c r="D39" s="215" t="s">
        <v>238</v>
      </c>
      <c r="E39" s="214">
        <v>6.8300000000000001E-3</v>
      </c>
      <c r="F39" s="213"/>
      <c r="G39" s="212">
        <f>ROUND(E39*F39,2)</f>
        <v>0</v>
      </c>
      <c r="H39" s="213"/>
      <c r="I39" s="212">
        <f>ROUND(E39*H39,2)</f>
        <v>0</v>
      </c>
      <c r="J39" s="213"/>
      <c r="K39" s="212">
        <f>ROUND(E39*J39,2)</f>
        <v>0</v>
      </c>
      <c r="L39" s="212">
        <v>21</v>
      </c>
      <c r="M39" s="212">
        <f>G39*(1+L39/100)</f>
        <v>0</v>
      </c>
      <c r="N39" s="212">
        <v>0</v>
      </c>
      <c r="O39" s="212">
        <f>ROUND(E39*N39,2)</f>
        <v>0</v>
      </c>
      <c r="P39" s="212">
        <v>0</v>
      </c>
      <c r="Q39" s="212">
        <f>ROUND(E39*P39,2)</f>
        <v>0</v>
      </c>
      <c r="R39" s="212" t="s">
        <v>450</v>
      </c>
      <c r="S39" s="212" t="s">
        <v>441</v>
      </c>
      <c r="T39" s="211" t="s">
        <v>441</v>
      </c>
      <c r="U39" s="208">
        <v>1.5230000000000001</v>
      </c>
      <c r="V39" s="208">
        <f>ROUND(E39*U39,2)</f>
        <v>0.01</v>
      </c>
      <c r="W39" s="208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449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210"/>
      <c r="B40" s="209"/>
      <c r="C40" s="409" t="s">
        <v>529</v>
      </c>
      <c r="D40" s="410"/>
      <c r="E40" s="410"/>
      <c r="F40" s="410"/>
      <c r="G40" s="410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447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x14ac:dyDescent="0.2">
      <c r="A41" s="226" t="s">
        <v>111</v>
      </c>
      <c r="B41" s="225" t="s">
        <v>528</v>
      </c>
      <c r="C41" s="224" t="s">
        <v>527</v>
      </c>
      <c r="D41" s="223"/>
      <c r="E41" s="222"/>
      <c r="F41" s="221"/>
      <c r="G41" s="221">
        <f>SUMIF(AG42:AG68,"&lt;&gt;NOR",G42:G68)</f>
        <v>0</v>
      </c>
      <c r="H41" s="221"/>
      <c r="I41" s="221">
        <f>SUM(I42:I68)</f>
        <v>0</v>
      </c>
      <c r="J41" s="221"/>
      <c r="K41" s="221">
        <f>SUM(K42:K68)</f>
        <v>0</v>
      </c>
      <c r="L41" s="221"/>
      <c r="M41" s="221">
        <f>SUM(M42:M68)</f>
        <v>0</v>
      </c>
      <c r="N41" s="221"/>
      <c r="O41" s="221">
        <f>SUM(O42:O68)</f>
        <v>0.08</v>
      </c>
      <c r="P41" s="221"/>
      <c r="Q41" s="221">
        <f>SUM(Q42:Q68)</f>
        <v>0</v>
      </c>
      <c r="R41" s="221"/>
      <c r="S41" s="221"/>
      <c r="T41" s="220"/>
      <c r="U41" s="219"/>
      <c r="V41" s="219">
        <f>SUM(V42:V68)</f>
        <v>18.07</v>
      </c>
      <c r="W41" s="219"/>
      <c r="AG41" t="s">
        <v>112</v>
      </c>
    </row>
    <row r="42" spans="1:60" ht="22.5" outlineLevel="1" x14ac:dyDescent="0.2">
      <c r="A42" s="234">
        <v>16</v>
      </c>
      <c r="B42" s="233" t="s">
        <v>526</v>
      </c>
      <c r="C42" s="232" t="s">
        <v>525</v>
      </c>
      <c r="D42" s="231" t="s">
        <v>163</v>
      </c>
      <c r="E42" s="230">
        <v>2</v>
      </c>
      <c r="F42" s="229"/>
      <c r="G42" s="228">
        <f>ROUND(E42*F42,2)</f>
        <v>0</v>
      </c>
      <c r="H42" s="229"/>
      <c r="I42" s="228">
        <f>ROUND(E42*H42,2)</f>
        <v>0</v>
      </c>
      <c r="J42" s="229"/>
      <c r="K42" s="228">
        <f>ROUND(E42*J42,2)</f>
        <v>0</v>
      </c>
      <c r="L42" s="228">
        <v>21</v>
      </c>
      <c r="M42" s="228">
        <f>G42*(1+L42/100)</f>
        <v>0</v>
      </c>
      <c r="N42" s="228">
        <v>0</v>
      </c>
      <c r="O42" s="228">
        <f>ROUND(E42*N42,2)</f>
        <v>0</v>
      </c>
      <c r="P42" s="228">
        <v>0</v>
      </c>
      <c r="Q42" s="228">
        <f>ROUND(E42*P42,2)</f>
        <v>0</v>
      </c>
      <c r="R42" s="228" t="s">
        <v>450</v>
      </c>
      <c r="S42" s="228" t="s">
        <v>441</v>
      </c>
      <c r="T42" s="227" t="s">
        <v>441</v>
      </c>
      <c r="U42" s="208">
        <v>0.17697000000000002</v>
      </c>
      <c r="V42" s="208">
        <f>ROUND(E42*U42,2)</f>
        <v>0.35</v>
      </c>
      <c r="W42" s="208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471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22.5" outlineLevel="1" x14ac:dyDescent="0.2">
      <c r="A43" s="218">
        <v>17</v>
      </c>
      <c r="B43" s="217" t="s">
        <v>524</v>
      </c>
      <c r="C43" s="216" t="s">
        <v>523</v>
      </c>
      <c r="D43" s="215" t="s">
        <v>324</v>
      </c>
      <c r="E43" s="214">
        <v>13</v>
      </c>
      <c r="F43" s="213"/>
      <c r="G43" s="212">
        <f>ROUND(E43*F43,2)</f>
        <v>0</v>
      </c>
      <c r="H43" s="213"/>
      <c r="I43" s="212">
        <f>ROUND(E43*H43,2)</f>
        <v>0</v>
      </c>
      <c r="J43" s="213"/>
      <c r="K43" s="212">
        <f>ROUND(E43*J43,2)</f>
        <v>0</v>
      </c>
      <c r="L43" s="212">
        <v>21</v>
      </c>
      <c r="M43" s="212">
        <f>G43*(1+L43/100)</f>
        <v>0</v>
      </c>
      <c r="N43" s="212">
        <v>4.0100000000000005E-3</v>
      </c>
      <c r="O43" s="212">
        <f>ROUND(E43*N43,2)</f>
        <v>0.05</v>
      </c>
      <c r="P43" s="212">
        <v>0</v>
      </c>
      <c r="Q43" s="212">
        <f>ROUND(E43*P43,2)</f>
        <v>0</v>
      </c>
      <c r="R43" s="212" t="s">
        <v>450</v>
      </c>
      <c r="S43" s="212" t="s">
        <v>441</v>
      </c>
      <c r="T43" s="211" t="s">
        <v>441</v>
      </c>
      <c r="U43" s="208">
        <v>0.54290000000000005</v>
      </c>
      <c r="V43" s="208">
        <f>ROUND(E43*U43,2)</f>
        <v>7.06</v>
      </c>
      <c r="W43" s="208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471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210"/>
      <c r="B44" s="209"/>
      <c r="C44" s="407" t="s">
        <v>518</v>
      </c>
      <c r="D44" s="408"/>
      <c r="E44" s="408"/>
      <c r="F44" s="408"/>
      <c r="G44" s="4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437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210"/>
      <c r="B45" s="209"/>
      <c r="C45" s="411" t="s">
        <v>517</v>
      </c>
      <c r="D45" s="412"/>
      <c r="E45" s="412"/>
      <c r="F45" s="412"/>
      <c r="G45" s="412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437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210"/>
      <c r="B46" s="209"/>
      <c r="C46" s="237" t="s">
        <v>522</v>
      </c>
      <c r="D46" s="236"/>
      <c r="E46" s="235">
        <v>7</v>
      </c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118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210"/>
      <c r="B47" s="209"/>
      <c r="C47" s="237" t="s">
        <v>521</v>
      </c>
      <c r="D47" s="236"/>
      <c r="E47" s="235">
        <v>6</v>
      </c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118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22.5" outlineLevel="1" x14ac:dyDescent="0.2">
      <c r="A48" s="218">
        <v>18</v>
      </c>
      <c r="B48" s="217" t="s">
        <v>520</v>
      </c>
      <c r="C48" s="216" t="s">
        <v>519</v>
      </c>
      <c r="D48" s="215" t="s">
        <v>324</v>
      </c>
      <c r="E48" s="214">
        <v>6</v>
      </c>
      <c r="F48" s="213"/>
      <c r="G48" s="212">
        <f>ROUND(E48*F48,2)</f>
        <v>0</v>
      </c>
      <c r="H48" s="213"/>
      <c r="I48" s="212">
        <f>ROUND(E48*H48,2)</f>
        <v>0</v>
      </c>
      <c r="J48" s="213"/>
      <c r="K48" s="212">
        <f>ROUND(E48*J48,2)</f>
        <v>0</v>
      </c>
      <c r="L48" s="212">
        <v>21</v>
      </c>
      <c r="M48" s="212">
        <f>G48*(1+L48/100)</f>
        <v>0</v>
      </c>
      <c r="N48" s="212">
        <v>5.2200000000000007E-3</v>
      </c>
      <c r="O48" s="212">
        <f>ROUND(E48*N48,2)</f>
        <v>0.03</v>
      </c>
      <c r="P48" s="212">
        <v>0</v>
      </c>
      <c r="Q48" s="212">
        <f>ROUND(E48*P48,2)</f>
        <v>0</v>
      </c>
      <c r="R48" s="212" t="s">
        <v>450</v>
      </c>
      <c r="S48" s="212" t="s">
        <v>441</v>
      </c>
      <c r="T48" s="211" t="s">
        <v>441</v>
      </c>
      <c r="U48" s="208">
        <v>0.63430000000000009</v>
      </c>
      <c r="V48" s="208">
        <f>ROUND(E48*U48,2)</f>
        <v>3.81</v>
      </c>
      <c r="W48" s="208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471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210"/>
      <c r="B49" s="209"/>
      <c r="C49" s="407" t="s">
        <v>518</v>
      </c>
      <c r="D49" s="408"/>
      <c r="E49" s="408"/>
      <c r="F49" s="408"/>
      <c r="G49" s="4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437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210"/>
      <c r="B50" s="209"/>
      <c r="C50" s="411" t="s">
        <v>517</v>
      </c>
      <c r="D50" s="412"/>
      <c r="E50" s="412"/>
      <c r="F50" s="412"/>
      <c r="G50" s="412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437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210"/>
      <c r="B51" s="209"/>
      <c r="C51" s="237" t="s">
        <v>516</v>
      </c>
      <c r="D51" s="236"/>
      <c r="E51" s="235">
        <v>3</v>
      </c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118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210"/>
      <c r="B52" s="209"/>
      <c r="C52" s="237" t="s">
        <v>515</v>
      </c>
      <c r="D52" s="236"/>
      <c r="E52" s="235">
        <v>3</v>
      </c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118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 x14ac:dyDescent="0.2">
      <c r="A53" s="218">
        <v>19</v>
      </c>
      <c r="B53" s="217" t="s">
        <v>514</v>
      </c>
      <c r="C53" s="216" t="s">
        <v>513</v>
      </c>
      <c r="D53" s="215" t="s">
        <v>324</v>
      </c>
      <c r="E53" s="214">
        <v>13</v>
      </c>
      <c r="F53" s="213"/>
      <c r="G53" s="212">
        <f>ROUND(E53*F53,2)</f>
        <v>0</v>
      </c>
      <c r="H53" s="213"/>
      <c r="I53" s="212">
        <f>ROUND(E53*H53,2)</f>
        <v>0</v>
      </c>
      <c r="J53" s="213"/>
      <c r="K53" s="212">
        <f>ROUND(E53*J53,2)</f>
        <v>0</v>
      </c>
      <c r="L53" s="212">
        <v>21</v>
      </c>
      <c r="M53" s="212">
        <f>G53*(1+L53/100)</f>
        <v>0</v>
      </c>
      <c r="N53" s="212">
        <v>4.0000000000000003E-5</v>
      </c>
      <c r="O53" s="212">
        <f>ROUND(E53*N53,2)</f>
        <v>0</v>
      </c>
      <c r="P53" s="212">
        <v>0</v>
      </c>
      <c r="Q53" s="212">
        <f>ROUND(E53*P53,2)</f>
        <v>0</v>
      </c>
      <c r="R53" s="212" t="s">
        <v>450</v>
      </c>
      <c r="S53" s="212" t="s">
        <v>441</v>
      </c>
      <c r="T53" s="211" t="s">
        <v>441</v>
      </c>
      <c r="U53" s="208">
        <v>0.129</v>
      </c>
      <c r="V53" s="208">
        <f>ROUND(E53*U53,2)</f>
        <v>1.68</v>
      </c>
      <c r="W53" s="208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471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210"/>
      <c r="B54" s="209"/>
      <c r="C54" s="407" t="s">
        <v>510</v>
      </c>
      <c r="D54" s="408"/>
      <c r="E54" s="408"/>
      <c r="F54" s="408"/>
      <c r="G54" s="4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437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ht="22.5" outlineLevel="1" x14ac:dyDescent="0.2">
      <c r="A55" s="218">
        <v>20</v>
      </c>
      <c r="B55" s="217" t="s">
        <v>512</v>
      </c>
      <c r="C55" s="216" t="s">
        <v>511</v>
      </c>
      <c r="D55" s="215" t="s">
        <v>324</v>
      </c>
      <c r="E55" s="214">
        <v>6</v>
      </c>
      <c r="F55" s="213"/>
      <c r="G55" s="212">
        <f>ROUND(E55*F55,2)</f>
        <v>0</v>
      </c>
      <c r="H55" s="213"/>
      <c r="I55" s="212">
        <f>ROUND(E55*H55,2)</f>
        <v>0</v>
      </c>
      <c r="J55" s="213"/>
      <c r="K55" s="212">
        <f>ROUND(E55*J55,2)</f>
        <v>0</v>
      </c>
      <c r="L55" s="212">
        <v>21</v>
      </c>
      <c r="M55" s="212">
        <f>G55*(1+L55/100)</f>
        <v>0</v>
      </c>
      <c r="N55" s="212">
        <v>8.0000000000000007E-5</v>
      </c>
      <c r="O55" s="212">
        <f>ROUND(E55*N55,2)</f>
        <v>0</v>
      </c>
      <c r="P55" s="212">
        <v>0</v>
      </c>
      <c r="Q55" s="212">
        <f>ROUND(E55*P55,2)</f>
        <v>0</v>
      </c>
      <c r="R55" s="212" t="s">
        <v>450</v>
      </c>
      <c r="S55" s="212" t="s">
        <v>441</v>
      </c>
      <c r="T55" s="211" t="s">
        <v>441</v>
      </c>
      <c r="U55" s="208">
        <v>0.129</v>
      </c>
      <c r="V55" s="208">
        <f>ROUND(E55*U55,2)</f>
        <v>0.77</v>
      </c>
      <c r="W55" s="208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471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210"/>
      <c r="B56" s="209"/>
      <c r="C56" s="407" t="s">
        <v>510</v>
      </c>
      <c r="D56" s="408"/>
      <c r="E56" s="408"/>
      <c r="F56" s="408"/>
      <c r="G56" s="4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437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218">
        <v>21</v>
      </c>
      <c r="B57" s="217" t="s">
        <v>509</v>
      </c>
      <c r="C57" s="216" t="s">
        <v>508</v>
      </c>
      <c r="D57" s="215" t="s">
        <v>163</v>
      </c>
      <c r="E57" s="214">
        <v>6</v>
      </c>
      <c r="F57" s="213"/>
      <c r="G57" s="212">
        <f>ROUND(E57*F57,2)</f>
        <v>0</v>
      </c>
      <c r="H57" s="213"/>
      <c r="I57" s="212">
        <f>ROUND(E57*H57,2)</f>
        <v>0</v>
      </c>
      <c r="J57" s="213"/>
      <c r="K57" s="212">
        <f>ROUND(E57*J57,2)</f>
        <v>0</v>
      </c>
      <c r="L57" s="212">
        <v>21</v>
      </c>
      <c r="M57" s="212">
        <f>G57*(1+L57/100)</f>
        <v>0</v>
      </c>
      <c r="N57" s="212">
        <v>0</v>
      </c>
      <c r="O57" s="212">
        <f>ROUND(E57*N57,2)</f>
        <v>0</v>
      </c>
      <c r="P57" s="212">
        <v>0</v>
      </c>
      <c r="Q57" s="212">
        <f>ROUND(E57*P57,2)</f>
        <v>0</v>
      </c>
      <c r="R57" s="212" t="s">
        <v>450</v>
      </c>
      <c r="S57" s="212" t="s">
        <v>441</v>
      </c>
      <c r="T57" s="211" t="s">
        <v>441</v>
      </c>
      <c r="U57" s="208">
        <v>0.42500000000000004</v>
      </c>
      <c r="V57" s="208">
        <f>ROUND(E57*U57,2)</f>
        <v>2.5499999999999998</v>
      </c>
      <c r="W57" s="208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471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210"/>
      <c r="B58" s="209"/>
      <c r="C58" s="237" t="s">
        <v>507</v>
      </c>
      <c r="D58" s="236"/>
      <c r="E58" s="235">
        <v>2</v>
      </c>
      <c r="F58" s="208"/>
      <c r="G58" s="208"/>
      <c r="H58" s="208"/>
      <c r="I58" s="208"/>
      <c r="J58" s="208"/>
      <c r="K58" s="208"/>
      <c r="L58" s="208"/>
      <c r="M58" s="208"/>
      <c r="N58" s="208"/>
      <c r="O58" s="208"/>
      <c r="P58" s="208"/>
      <c r="Q58" s="208"/>
      <c r="R58" s="208"/>
      <c r="S58" s="208"/>
      <c r="T58" s="208"/>
      <c r="U58" s="208"/>
      <c r="V58" s="208"/>
      <c r="W58" s="208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118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210"/>
      <c r="B59" s="209"/>
      <c r="C59" s="237" t="s">
        <v>474</v>
      </c>
      <c r="D59" s="236"/>
      <c r="E59" s="235">
        <v>1</v>
      </c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118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210"/>
      <c r="B60" s="209"/>
      <c r="C60" s="237" t="s">
        <v>492</v>
      </c>
      <c r="D60" s="236"/>
      <c r="E60" s="235">
        <v>1</v>
      </c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118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210"/>
      <c r="B61" s="209"/>
      <c r="C61" s="237" t="s">
        <v>506</v>
      </c>
      <c r="D61" s="236"/>
      <c r="E61" s="235">
        <v>2</v>
      </c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118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218">
        <v>22</v>
      </c>
      <c r="B62" s="217" t="s">
        <v>505</v>
      </c>
      <c r="C62" s="216" t="s">
        <v>504</v>
      </c>
      <c r="D62" s="215" t="s">
        <v>324</v>
      </c>
      <c r="E62" s="214">
        <v>19</v>
      </c>
      <c r="F62" s="213"/>
      <c r="G62" s="212">
        <f>ROUND(E62*F62,2)</f>
        <v>0</v>
      </c>
      <c r="H62" s="213"/>
      <c r="I62" s="212">
        <f>ROUND(E62*H62,2)</f>
        <v>0</v>
      </c>
      <c r="J62" s="213"/>
      <c r="K62" s="212">
        <f>ROUND(E62*J62,2)</f>
        <v>0</v>
      </c>
      <c r="L62" s="212">
        <v>21</v>
      </c>
      <c r="M62" s="212">
        <f>G62*(1+L62/100)</f>
        <v>0</v>
      </c>
      <c r="N62" s="212">
        <v>0</v>
      </c>
      <c r="O62" s="212">
        <f>ROUND(E62*N62,2)</f>
        <v>0</v>
      </c>
      <c r="P62" s="212">
        <v>0</v>
      </c>
      <c r="Q62" s="212">
        <f>ROUND(E62*P62,2)</f>
        <v>0</v>
      </c>
      <c r="R62" s="212" t="s">
        <v>450</v>
      </c>
      <c r="S62" s="212" t="s">
        <v>441</v>
      </c>
      <c r="T62" s="211" t="s">
        <v>441</v>
      </c>
      <c r="U62" s="208">
        <v>2.9000000000000001E-2</v>
      </c>
      <c r="V62" s="208">
        <f>ROUND(E62*U62,2)</f>
        <v>0.55000000000000004</v>
      </c>
      <c r="W62" s="208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471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210"/>
      <c r="B63" s="209"/>
      <c r="C63" s="407" t="s">
        <v>503</v>
      </c>
      <c r="D63" s="408"/>
      <c r="E63" s="408"/>
      <c r="F63" s="408"/>
      <c r="G63" s="4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437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210"/>
      <c r="B64" s="209"/>
      <c r="C64" s="237" t="s">
        <v>502</v>
      </c>
      <c r="D64" s="236"/>
      <c r="E64" s="235">
        <v>19</v>
      </c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118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218">
        <v>23</v>
      </c>
      <c r="B65" s="217" t="s">
        <v>501</v>
      </c>
      <c r="C65" s="216" t="s">
        <v>500</v>
      </c>
      <c r="D65" s="215" t="s">
        <v>324</v>
      </c>
      <c r="E65" s="214">
        <v>19</v>
      </c>
      <c r="F65" s="213"/>
      <c r="G65" s="212">
        <f>ROUND(E65*F65,2)</f>
        <v>0</v>
      </c>
      <c r="H65" s="213"/>
      <c r="I65" s="212">
        <f>ROUND(E65*H65,2)</f>
        <v>0</v>
      </c>
      <c r="J65" s="213"/>
      <c r="K65" s="212">
        <f>ROUND(E65*J65,2)</f>
        <v>0</v>
      </c>
      <c r="L65" s="212">
        <v>21</v>
      </c>
      <c r="M65" s="212">
        <f>G65*(1+L65/100)</f>
        <v>0</v>
      </c>
      <c r="N65" s="212">
        <v>1.0000000000000001E-5</v>
      </c>
      <c r="O65" s="212">
        <f>ROUND(E65*N65,2)</f>
        <v>0</v>
      </c>
      <c r="P65" s="212">
        <v>0</v>
      </c>
      <c r="Q65" s="212">
        <f>ROUND(E65*P65,2)</f>
        <v>0</v>
      </c>
      <c r="R65" s="212" t="s">
        <v>450</v>
      </c>
      <c r="S65" s="212" t="s">
        <v>441</v>
      </c>
      <c r="T65" s="211" t="s">
        <v>441</v>
      </c>
      <c r="U65" s="208">
        <v>6.2000000000000006E-2</v>
      </c>
      <c r="V65" s="208">
        <f>ROUND(E65*U65,2)</f>
        <v>1.18</v>
      </c>
      <c r="W65" s="208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471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210"/>
      <c r="B66" s="209"/>
      <c r="C66" s="407" t="s">
        <v>499</v>
      </c>
      <c r="D66" s="408"/>
      <c r="E66" s="408"/>
      <c r="F66" s="408"/>
      <c r="G66" s="4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437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218">
        <v>24</v>
      </c>
      <c r="B67" s="217" t="s">
        <v>498</v>
      </c>
      <c r="C67" s="216" t="s">
        <v>497</v>
      </c>
      <c r="D67" s="215" t="s">
        <v>238</v>
      </c>
      <c r="E67" s="214">
        <v>8.4640000000000007E-2</v>
      </c>
      <c r="F67" s="213"/>
      <c r="G67" s="212">
        <f>ROUND(E67*F67,2)</f>
        <v>0</v>
      </c>
      <c r="H67" s="213"/>
      <c r="I67" s="212">
        <f>ROUND(E67*H67,2)</f>
        <v>0</v>
      </c>
      <c r="J67" s="213"/>
      <c r="K67" s="212">
        <f>ROUND(E67*J67,2)</f>
        <v>0</v>
      </c>
      <c r="L67" s="212">
        <v>21</v>
      </c>
      <c r="M67" s="212">
        <f>G67*(1+L67/100)</f>
        <v>0</v>
      </c>
      <c r="N67" s="212">
        <v>0</v>
      </c>
      <c r="O67" s="212">
        <f>ROUND(E67*N67,2)</f>
        <v>0</v>
      </c>
      <c r="P67" s="212">
        <v>0</v>
      </c>
      <c r="Q67" s="212">
        <f>ROUND(E67*P67,2)</f>
        <v>0</v>
      </c>
      <c r="R67" s="212" t="s">
        <v>450</v>
      </c>
      <c r="S67" s="212" t="s">
        <v>441</v>
      </c>
      <c r="T67" s="211" t="s">
        <v>441</v>
      </c>
      <c r="U67" s="208">
        <v>1.3740000000000001</v>
      </c>
      <c r="V67" s="208">
        <f>ROUND(E67*U67,2)</f>
        <v>0.12</v>
      </c>
      <c r="W67" s="208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449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210"/>
      <c r="B68" s="209"/>
      <c r="C68" s="409" t="s">
        <v>448</v>
      </c>
      <c r="D68" s="410"/>
      <c r="E68" s="410"/>
      <c r="F68" s="410"/>
      <c r="G68" s="410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447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x14ac:dyDescent="0.2">
      <c r="A69" s="226" t="s">
        <v>111</v>
      </c>
      <c r="B69" s="225" t="s">
        <v>496</v>
      </c>
      <c r="C69" s="224" t="s">
        <v>495</v>
      </c>
      <c r="D69" s="223"/>
      <c r="E69" s="222"/>
      <c r="F69" s="221"/>
      <c r="G69" s="221">
        <f>SUMIF(AG70:AG92,"&lt;&gt;NOR",G70:G92)</f>
        <v>0</v>
      </c>
      <c r="H69" s="221"/>
      <c r="I69" s="221">
        <f>SUM(I70:I92)</f>
        <v>0</v>
      </c>
      <c r="J69" s="221"/>
      <c r="K69" s="221">
        <f>SUM(K70:K92)</f>
        <v>0</v>
      </c>
      <c r="L69" s="221"/>
      <c r="M69" s="221">
        <f>SUM(M70:M92)</f>
        <v>0</v>
      </c>
      <c r="N69" s="221"/>
      <c r="O69" s="221">
        <f>SUM(O70:O92)</f>
        <v>0.05</v>
      </c>
      <c r="P69" s="221"/>
      <c r="Q69" s="221">
        <f>SUM(Q70:Q92)</f>
        <v>0</v>
      </c>
      <c r="R69" s="221"/>
      <c r="S69" s="221"/>
      <c r="T69" s="220"/>
      <c r="U69" s="219"/>
      <c r="V69" s="219">
        <f>SUM(V70:V92)</f>
        <v>7.8599999999999985</v>
      </c>
      <c r="W69" s="219"/>
      <c r="AG69" t="s">
        <v>112</v>
      </c>
    </row>
    <row r="70" spans="1:60" outlineLevel="1" x14ac:dyDescent="0.2">
      <c r="A70" s="218">
        <v>25</v>
      </c>
      <c r="B70" s="217" t="s">
        <v>494</v>
      </c>
      <c r="C70" s="216" t="s">
        <v>493</v>
      </c>
      <c r="D70" s="215" t="s">
        <v>475</v>
      </c>
      <c r="E70" s="214">
        <v>1</v>
      </c>
      <c r="F70" s="213"/>
      <c r="G70" s="212">
        <f>ROUND(E70*F70,2)</f>
        <v>0</v>
      </c>
      <c r="H70" s="213"/>
      <c r="I70" s="212">
        <f>ROUND(E70*H70,2)</f>
        <v>0</v>
      </c>
      <c r="J70" s="213"/>
      <c r="K70" s="212">
        <f>ROUND(E70*J70,2)</f>
        <v>0</v>
      </c>
      <c r="L70" s="212">
        <v>21</v>
      </c>
      <c r="M70" s="212">
        <f>G70*(1+L70/100)</f>
        <v>0</v>
      </c>
      <c r="N70" s="212">
        <v>8.9000000000000006E-4</v>
      </c>
      <c r="O70" s="212">
        <f>ROUND(E70*N70,2)</f>
        <v>0</v>
      </c>
      <c r="P70" s="212">
        <v>0</v>
      </c>
      <c r="Q70" s="212">
        <f>ROUND(E70*P70,2)</f>
        <v>0</v>
      </c>
      <c r="R70" s="212" t="s">
        <v>450</v>
      </c>
      <c r="S70" s="212" t="s">
        <v>441</v>
      </c>
      <c r="T70" s="211" t="s">
        <v>441</v>
      </c>
      <c r="U70" s="208">
        <v>1.1200000000000001</v>
      </c>
      <c r="V70" s="208">
        <f>ROUND(E70*U70,2)</f>
        <v>1.1200000000000001</v>
      </c>
      <c r="W70" s="208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471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210"/>
      <c r="B71" s="209"/>
      <c r="C71" s="237" t="s">
        <v>492</v>
      </c>
      <c r="D71" s="236"/>
      <c r="E71" s="235">
        <v>1</v>
      </c>
      <c r="F71" s="208"/>
      <c r="G71" s="208"/>
      <c r="H71" s="208"/>
      <c r="I71" s="208"/>
      <c r="J71" s="208"/>
      <c r="K71" s="208"/>
      <c r="L71" s="208"/>
      <c r="M71" s="208"/>
      <c r="N71" s="208"/>
      <c r="O71" s="208"/>
      <c r="P71" s="208"/>
      <c r="Q71" s="208"/>
      <c r="R71" s="208"/>
      <c r="S71" s="208"/>
      <c r="T71" s="208"/>
      <c r="U71" s="208"/>
      <c r="V71" s="208"/>
      <c r="W71" s="208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118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234">
        <v>26</v>
      </c>
      <c r="B72" s="233" t="s">
        <v>491</v>
      </c>
      <c r="C72" s="232" t="s">
        <v>490</v>
      </c>
      <c r="D72" s="231" t="s">
        <v>475</v>
      </c>
      <c r="E72" s="230">
        <v>1</v>
      </c>
      <c r="F72" s="229"/>
      <c r="G72" s="228">
        <f>ROUND(E72*F72,2)</f>
        <v>0</v>
      </c>
      <c r="H72" s="229"/>
      <c r="I72" s="228">
        <f>ROUND(E72*H72,2)</f>
        <v>0</v>
      </c>
      <c r="J72" s="229"/>
      <c r="K72" s="228">
        <f>ROUND(E72*J72,2)</f>
        <v>0</v>
      </c>
      <c r="L72" s="228">
        <v>21</v>
      </c>
      <c r="M72" s="228">
        <f>G72*(1+L72/100)</f>
        <v>0</v>
      </c>
      <c r="N72" s="228">
        <v>0</v>
      </c>
      <c r="O72" s="228">
        <f>ROUND(E72*N72,2)</f>
        <v>0</v>
      </c>
      <c r="P72" s="228">
        <v>0</v>
      </c>
      <c r="Q72" s="228">
        <f>ROUND(E72*P72,2)</f>
        <v>0</v>
      </c>
      <c r="R72" s="228" t="s">
        <v>450</v>
      </c>
      <c r="S72" s="228" t="s">
        <v>441</v>
      </c>
      <c r="T72" s="227" t="s">
        <v>441</v>
      </c>
      <c r="U72" s="208">
        <v>1.9000000000000001</v>
      </c>
      <c r="V72" s="208">
        <f>ROUND(E72*U72,2)</f>
        <v>1.9</v>
      </c>
      <c r="W72" s="208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471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218">
        <v>27</v>
      </c>
      <c r="B73" s="217" t="s">
        <v>489</v>
      </c>
      <c r="C73" s="216" t="s">
        <v>488</v>
      </c>
      <c r="D73" s="215" t="s">
        <v>475</v>
      </c>
      <c r="E73" s="214">
        <v>1</v>
      </c>
      <c r="F73" s="213"/>
      <c r="G73" s="212">
        <f>ROUND(E73*F73,2)</f>
        <v>0</v>
      </c>
      <c r="H73" s="213"/>
      <c r="I73" s="212">
        <f>ROUND(E73*H73,2)</f>
        <v>0</v>
      </c>
      <c r="J73" s="213"/>
      <c r="K73" s="212">
        <f>ROUND(E73*J73,2)</f>
        <v>0</v>
      </c>
      <c r="L73" s="212">
        <v>21</v>
      </c>
      <c r="M73" s="212">
        <f>G73*(1+L73/100)</f>
        <v>0</v>
      </c>
      <c r="N73" s="212">
        <v>1.41E-3</v>
      </c>
      <c r="O73" s="212">
        <f>ROUND(E73*N73,2)</f>
        <v>0</v>
      </c>
      <c r="P73" s="212">
        <v>0</v>
      </c>
      <c r="Q73" s="212">
        <f>ROUND(E73*P73,2)</f>
        <v>0</v>
      </c>
      <c r="R73" s="212" t="s">
        <v>450</v>
      </c>
      <c r="S73" s="212" t="s">
        <v>441</v>
      </c>
      <c r="T73" s="211" t="s">
        <v>441</v>
      </c>
      <c r="U73" s="208">
        <v>1.5750000000000002</v>
      </c>
      <c r="V73" s="208">
        <f>ROUND(E73*U73,2)</f>
        <v>1.58</v>
      </c>
      <c r="W73" s="208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471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210"/>
      <c r="B74" s="209"/>
      <c r="C74" s="407" t="s">
        <v>487</v>
      </c>
      <c r="D74" s="408"/>
      <c r="E74" s="408"/>
      <c r="F74" s="408"/>
      <c r="G74" s="408"/>
      <c r="H74" s="208"/>
      <c r="I74" s="208"/>
      <c r="J74" s="208"/>
      <c r="K74" s="208"/>
      <c r="L74" s="208"/>
      <c r="M74" s="208"/>
      <c r="N74" s="208"/>
      <c r="O74" s="208"/>
      <c r="P74" s="208"/>
      <c r="Q74" s="208"/>
      <c r="R74" s="208"/>
      <c r="S74" s="208"/>
      <c r="T74" s="208"/>
      <c r="U74" s="208"/>
      <c r="V74" s="208"/>
      <c r="W74" s="208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437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234">
        <v>28</v>
      </c>
      <c r="B75" s="233" t="s">
        <v>486</v>
      </c>
      <c r="C75" s="232" t="s">
        <v>485</v>
      </c>
      <c r="D75" s="231" t="s">
        <v>475</v>
      </c>
      <c r="E75" s="230">
        <v>2</v>
      </c>
      <c r="F75" s="229"/>
      <c r="G75" s="228">
        <f>ROUND(E75*F75,2)</f>
        <v>0</v>
      </c>
      <c r="H75" s="229"/>
      <c r="I75" s="228">
        <f>ROUND(E75*H75,2)</f>
        <v>0</v>
      </c>
      <c r="J75" s="229"/>
      <c r="K75" s="228">
        <f>ROUND(E75*J75,2)</f>
        <v>0</v>
      </c>
      <c r="L75" s="228">
        <v>21</v>
      </c>
      <c r="M75" s="228">
        <f>G75*(1+L75/100)</f>
        <v>0</v>
      </c>
      <c r="N75" s="228">
        <v>2.3000000000000004E-3</v>
      </c>
      <c r="O75" s="228">
        <f>ROUND(E75*N75,2)</f>
        <v>0</v>
      </c>
      <c r="P75" s="228">
        <v>0</v>
      </c>
      <c r="Q75" s="228">
        <f>ROUND(E75*P75,2)</f>
        <v>0</v>
      </c>
      <c r="R75" s="228" t="s">
        <v>450</v>
      </c>
      <c r="S75" s="228" t="s">
        <v>441</v>
      </c>
      <c r="T75" s="227" t="s">
        <v>441</v>
      </c>
      <c r="U75" s="208">
        <v>0.38</v>
      </c>
      <c r="V75" s="208">
        <f>ROUND(E75*U75,2)</f>
        <v>0.76</v>
      </c>
      <c r="W75" s="208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471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234">
        <v>29</v>
      </c>
      <c r="B76" s="233" t="s">
        <v>484</v>
      </c>
      <c r="C76" s="232" t="s">
        <v>483</v>
      </c>
      <c r="D76" s="231" t="s">
        <v>475</v>
      </c>
      <c r="E76" s="230">
        <v>1</v>
      </c>
      <c r="F76" s="229"/>
      <c r="G76" s="228">
        <f>ROUND(E76*F76,2)</f>
        <v>0</v>
      </c>
      <c r="H76" s="229"/>
      <c r="I76" s="228">
        <f>ROUND(E76*H76,2)</f>
        <v>0</v>
      </c>
      <c r="J76" s="229"/>
      <c r="K76" s="228">
        <f>ROUND(E76*J76,2)</f>
        <v>0</v>
      </c>
      <c r="L76" s="228">
        <v>21</v>
      </c>
      <c r="M76" s="228">
        <f>G76*(1+L76/100)</f>
        <v>0</v>
      </c>
      <c r="N76" s="228">
        <v>2.3000000000000004E-3</v>
      </c>
      <c r="O76" s="228">
        <f>ROUND(E76*N76,2)</f>
        <v>0</v>
      </c>
      <c r="P76" s="228">
        <v>0</v>
      </c>
      <c r="Q76" s="228">
        <f>ROUND(E76*P76,2)</f>
        <v>0</v>
      </c>
      <c r="R76" s="228" t="s">
        <v>450</v>
      </c>
      <c r="S76" s="228" t="s">
        <v>441</v>
      </c>
      <c r="T76" s="227" t="s">
        <v>441</v>
      </c>
      <c r="U76" s="208">
        <v>0.38</v>
      </c>
      <c r="V76" s="208">
        <f>ROUND(E76*U76,2)</f>
        <v>0.38</v>
      </c>
      <c r="W76" s="208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471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2.5" outlineLevel="1" x14ac:dyDescent="0.2">
      <c r="A77" s="218">
        <v>30</v>
      </c>
      <c r="B77" s="217" t="s">
        <v>482</v>
      </c>
      <c r="C77" s="216" t="s">
        <v>481</v>
      </c>
      <c r="D77" s="215" t="s">
        <v>475</v>
      </c>
      <c r="E77" s="214">
        <v>1</v>
      </c>
      <c r="F77" s="213"/>
      <c r="G77" s="212">
        <f>ROUND(E77*F77,2)</f>
        <v>0</v>
      </c>
      <c r="H77" s="213"/>
      <c r="I77" s="212">
        <f>ROUND(E77*H77,2)</f>
        <v>0</v>
      </c>
      <c r="J77" s="213"/>
      <c r="K77" s="212">
        <f>ROUND(E77*J77,2)</f>
        <v>0</v>
      </c>
      <c r="L77" s="212">
        <v>21</v>
      </c>
      <c r="M77" s="212">
        <f>G77*(1+L77/100)</f>
        <v>0</v>
      </c>
      <c r="N77" s="212">
        <v>7.2000000000000005E-4</v>
      </c>
      <c r="O77" s="212">
        <f>ROUND(E77*N77,2)</f>
        <v>0</v>
      </c>
      <c r="P77" s="212">
        <v>0</v>
      </c>
      <c r="Q77" s="212">
        <f>ROUND(E77*P77,2)</f>
        <v>0</v>
      </c>
      <c r="R77" s="212" t="s">
        <v>450</v>
      </c>
      <c r="S77" s="212" t="s">
        <v>441</v>
      </c>
      <c r="T77" s="211" t="s">
        <v>441</v>
      </c>
      <c r="U77" s="208">
        <v>0.50600000000000001</v>
      </c>
      <c r="V77" s="208">
        <f>ROUND(E77*U77,2)</f>
        <v>0.51</v>
      </c>
      <c r="W77" s="208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471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210"/>
      <c r="B78" s="209"/>
      <c r="C78" s="237" t="s">
        <v>480</v>
      </c>
      <c r="D78" s="236"/>
      <c r="E78" s="235">
        <v>1</v>
      </c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118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234">
        <v>31</v>
      </c>
      <c r="B79" s="233" t="s">
        <v>479</v>
      </c>
      <c r="C79" s="232" t="s">
        <v>478</v>
      </c>
      <c r="D79" s="231" t="s">
        <v>475</v>
      </c>
      <c r="E79" s="230">
        <v>4</v>
      </c>
      <c r="F79" s="229"/>
      <c r="G79" s="228">
        <f>ROUND(E79*F79,2)</f>
        <v>0</v>
      </c>
      <c r="H79" s="229"/>
      <c r="I79" s="228">
        <f>ROUND(E79*H79,2)</f>
        <v>0</v>
      </c>
      <c r="J79" s="229"/>
      <c r="K79" s="228">
        <f>ROUND(E79*J79,2)</f>
        <v>0</v>
      </c>
      <c r="L79" s="228">
        <v>21</v>
      </c>
      <c r="M79" s="228">
        <f>G79*(1+L79/100)</f>
        <v>0</v>
      </c>
      <c r="N79" s="228">
        <v>2.4000000000000001E-4</v>
      </c>
      <c r="O79" s="228">
        <f>ROUND(E79*N79,2)</f>
        <v>0</v>
      </c>
      <c r="P79" s="228">
        <v>0</v>
      </c>
      <c r="Q79" s="228">
        <f>ROUND(E79*P79,2)</f>
        <v>0</v>
      </c>
      <c r="R79" s="228" t="s">
        <v>450</v>
      </c>
      <c r="S79" s="228" t="s">
        <v>441</v>
      </c>
      <c r="T79" s="227" t="s">
        <v>441</v>
      </c>
      <c r="U79" s="208">
        <v>0.12400000000000001</v>
      </c>
      <c r="V79" s="208">
        <f>ROUND(E79*U79,2)</f>
        <v>0.5</v>
      </c>
      <c r="W79" s="208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471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218">
        <v>32</v>
      </c>
      <c r="B80" s="217" t="s">
        <v>477</v>
      </c>
      <c r="C80" s="216" t="s">
        <v>476</v>
      </c>
      <c r="D80" s="215" t="s">
        <v>475</v>
      </c>
      <c r="E80" s="214">
        <v>1</v>
      </c>
      <c r="F80" s="213"/>
      <c r="G80" s="212">
        <f>ROUND(E80*F80,2)</f>
        <v>0</v>
      </c>
      <c r="H80" s="213"/>
      <c r="I80" s="212">
        <f>ROUND(E80*H80,2)</f>
        <v>0</v>
      </c>
      <c r="J80" s="213"/>
      <c r="K80" s="212">
        <f>ROUND(E80*J80,2)</f>
        <v>0</v>
      </c>
      <c r="L80" s="212">
        <v>21</v>
      </c>
      <c r="M80" s="212">
        <f>G80*(1+L80/100)</f>
        <v>0</v>
      </c>
      <c r="N80" s="212">
        <v>2.4000000000000001E-4</v>
      </c>
      <c r="O80" s="212">
        <f>ROUND(E80*N80,2)</f>
        <v>0</v>
      </c>
      <c r="P80" s="212">
        <v>0</v>
      </c>
      <c r="Q80" s="212">
        <f>ROUND(E80*P80,2)</f>
        <v>0</v>
      </c>
      <c r="R80" s="212" t="s">
        <v>450</v>
      </c>
      <c r="S80" s="212" t="s">
        <v>441</v>
      </c>
      <c r="T80" s="211" t="s">
        <v>441</v>
      </c>
      <c r="U80" s="208">
        <v>0.12400000000000001</v>
      </c>
      <c r="V80" s="208">
        <f>ROUND(E80*U80,2)</f>
        <v>0.12</v>
      </c>
      <c r="W80" s="208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471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210"/>
      <c r="B81" s="209"/>
      <c r="C81" s="237" t="s">
        <v>474</v>
      </c>
      <c r="D81" s="236"/>
      <c r="E81" s="235">
        <v>1</v>
      </c>
      <c r="F81" s="208"/>
      <c r="G81" s="208"/>
      <c r="H81" s="208"/>
      <c r="I81" s="208"/>
      <c r="J81" s="208"/>
      <c r="K81" s="208"/>
      <c r="L81" s="208"/>
      <c r="M81" s="208"/>
      <c r="N81" s="208"/>
      <c r="O81" s="208"/>
      <c r="P81" s="208"/>
      <c r="Q81" s="208"/>
      <c r="R81" s="208"/>
      <c r="S81" s="208"/>
      <c r="T81" s="208"/>
      <c r="U81" s="208"/>
      <c r="V81" s="208"/>
      <c r="W81" s="208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118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234">
        <v>33</v>
      </c>
      <c r="B82" s="233" t="s">
        <v>473</v>
      </c>
      <c r="C82" s="232" t="s">
        <v>472</v>
      </c>
      <c r="D82" s="231" t="s">
        <v>163</v>
      </c>
      <c r="E82" s="230">
        <v>2</v>
      </c>
      <c r="F82" s="229"/>
      <c r="G82" s="228">
        <f t="shared" ref="G82:G91" si="0">ROUND(E82*F82,2)</f>
        <v>0</v>
      </c>
      <c r="H82" s="229"/>
      <c r="I82" s="228">
        <f t="shared" ref="I82:I91" si="1">ROUND(E82*H82,2)</f>
        <v>0</v>
      </c>
      <c r="J82" s="229"/>
      <c r="K82" s="228">
        <f t="shared" ref="K82:K91" si="2">ROUND(E82*J82,2)</f>
        <v>0</v>
      </c>
      <c r="L82" s="228">
        <v>21</v>
      </c>
      <c r="M82" s="228">
        <f t="shared" ref="M82:M91" si="3">G82*(1+L82/100)</f>
        <v>0</v>
      </c>
      <c r="N82" s="228">
        <v>4.0000000000000003E-5</v>
      </c>
      <c r="O82" s="228">
        <f t="shared" ref="O82:O91" si="4">ROUND(E82*N82,2)</f>
        <v>0</v>
      </c>
      <c r="P82" s="228">
        <v>0</v>
      </c>
      <c r="Q82" s="228">
        <f t="shared" ref="Q82:Q91" si="5">ROUND(E82*P82,2)</f>
        <v>0</v>
      </c>
      <c r="R82" s="228" t="s">
        <v>450</v>
      </c>
      <c r="S82" s="228" t="s">
        <v>441</v>
      </c>
      <c r="T82" s="227" t="s">
        <v>441</v>
      </c>
      <c r="U82" s="208">
        <v>0.44500000000000001</v>
      </c>
      <c r="V82" s="208">
        <f t="shared" ref="V82:V91" si="6">ROUND(E82*U82,2)</f>
        <v>0.89</v>
      </c>
      <c r="W82" s="208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471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33.75" outlineLevel="1" x14ac:dyDescent="0.2">
      <c r="A83" s="234">
        <v>34</v>
      </c>
      <c r="B83" s="233" t="s">
        <v>470</v>
      </c>
      <c r="C83" s="232" t="s">
        <v>469</v>
      </c>
      <c r="D83" s="231" t="s">
        <v>163</v>
      </c>
      <c r="E83" s="230">
        <v>1</v>
      </c>
      <c r="F83" s="229"/>
      <c r="G83" s="228">
        <f t="shared" si="0"/>
        <v>0</v>
      </c>
      <c r="H83" s="229"/>
      <c r="I83" s="228">
        <f t="shared" si="1"/>
        <v>0</v>
      </c>
      <c r="J83" s="229"/>
      <c r="K83" s="228">
        <f t="shared" si="2"/>
        <v>0</v>
      </c>
      <c r="L83" s="228">
        <v>21</v>
      </c>
      <c r="M83" s="228">
        <f t="shared" si="3"/>
        <v>0</v>
      </c>
      <c r="N83" s="228">
        <v>1.4500000000000001E-2</v>
      </c>
      <c r="O83" s="228">
        <f t="shared" si="4"/>
        <v>0.01</v>
      </c>
      <c r="P83" s="228">
        <v>0</v>
      </c>
      <c r="Q83" s="228">
        <f t="shared" si="5"/>
        <v>0</v>
      </c>
      <c r="R83" s="228" t="s">
        <v>454</v>
      </c>
      <c r="S83" s="228" t="s">
        <v>441</v>
      </c>
      <c r="T83" s="227" t="s">
        <v>441</v>
      </c>
      <c r="U83" s="208">
        <v>0</v>
      </c>
      <c r="V83" s="208">
        <f t="shared" si="6"/>
        <v>0</v>
      </c>
      <c r="W83" s="208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453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ht="22.5" outlineLevel="1" x14ac:dyDescent="0.2">
      <c r="A84" s="234">
        <v>35</v>
      </c>
      <c r="B84" s="233" t="s">
        <v>468</v>
      </c>
      <c r="C84" s="232" t="s">
        <v>467</v>
      </c>
      <c r="D84" s="231" t="s">
        <v>163</v>
      </c>
      <c r="E84" s="230">
        <v>1</v>
      </c>
      <c r="F84" s="229"/>
      <c r="G84" s="228">
        <f t="shared" si="0"/>
        <v>0</v>
      </c>
      <c r="H84" s="229"/>
      <c r="I84" s="228">
        <f t="shared" si="1"/>
        <v>0</v>
      </c>
      <c r="J84" s="229"/>
      <c r="K84" s="228">
        <f t="shared" si="2"/>
        <v>0</v>
      </c>
      <c r="L84" s="228">
        <v>21</v>
      </c>
      <c r="M84" s="228">
        <f t="shared" si="3"/>
        <v>0</v>
      </c>
      <c r="N84" s="228">
        <v>3.9000000000000005E-4</v>
      </c>
      <c r="O84" s="228">
        <f t="shared" si="4"/>
        <v>0</v>
      </c>
      <c r="P84" s="228">
        <v>0</v>
      </c>
      <c r="Q84" s="228">
        <f t="shared" si="5"/>
        <v>0</v>
      </c>
      <c r="R84" s="228" t="s">
        <v>454</v>
      </c>
      <c r="S84" s="228" t="s">
        <v>441</v>
      </c>
      <c r="T84" s="227" t="s">
        <v>441</v>
      </c>
      <c r="U84" s="208">
        <v>0</v>
      </c>
      <c r="V84" s="208">
        <f t="shared" si="6"/>
        <v>0</v>
      </c>
      <c r="W84" s="208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453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ht="22.5" outlineLevel="1" x14ac:dyDescent="0.2">
      <c r="A85" s="234">
        <v>36</v>
      </c>
      <c r="B85" s="233" t="s">
        <v>466</v>
      </c>
      <c r="C85" s="232" t="s">
        <v>465</v>
      </c>
      <c r="D85" s="231" t="s">
        <v>163</v>
      </c>
      <c r="E85" s="230">
        <v>1</v>
      </c>
      <c r="F85" s="229"/>
      <c r="G85" s="228">
        <f t="shared" si="0"/>
        <v>0</v>
      </c>
      <c r="H85" s="229"/>
      <c r="I85" s="228">
        <f t="shared" si="1"/>
        <v>0</v>
      </c>
      <c r="J85" s="229"/>
      <c r="K85" s="228">
        <f t="shared" si="2"/>
        <v>0</v>
      </c>
      <c r="L85" s="228">
        <v>21</v>
      </c>
      <c r="M85" s="228">
        <f t="shared" si="3"/>
        <v>0</v>
      </c>
      <c r="N85" s="228">
        <v>1E-3</v>
      </c>
      <c r="O85" s="228">
        <f t="shared" si="4"/>
        <v>0</v>
      </c>
      <c r="P85" s="228">
        <v>0</v>
      </c>
      <c r="Q85" s="228">
        <f t="shared" si="5"/>
        <v>0</v>
      </c>
      <c r="R85" s="228" t="s">
        <v>454</v>
      </c>
      <c r="S85" s="228" t="s">
        <v>441</v>
      </c>
      <c r="T85" s="227" t="s">
        <v>441</v>
      </c>
      <c r="U85" s="208">
        <v>0</v>
      </c>
      <c r="V85" s="208">
        <f t="shared" si="6"/>
        <v>0</v>
      </c>
      <c r="W85" s="208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453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234">
        <v>37</v>
      </c>
      <c r="B86" s="233" t="s">
        <v>464</v>
      </c>
      <c r="C86" s="232" t="s">
        <v>463</v>
      </c>
      <c r="D86" s="231" t="s">
        <v>163</v>
      </c>
      <c r="E86" s="230">
        <v>1</v>
      </c>
      <c r="F86" s="229"/>
      <c r="G86" s="228">
        <f t="shared" si="0"/>
        <v>0</v>
      </c>
      <c r="H86" s="229"/>
      <c r="I86" s="228">
        <f t="shared" si="1"/>
        <v>0</v>
      </c>
      <c r="J86" s="229"/>
      <c r="K86" s="228">
        <f t="shared" si="2"/>
        <v>0</v>
      </c>
      <c r="L86" s="228">
        <v>21</v>
      </c>
      <c r="M86" s="228">
        <f t="shared" si="3"/>
        <v>0</v>
      </c>
      <c r="N86" s="228">
        <v>9.0000000000000008E-4</v>
      </c>
      <c r="O86" s="228">
        <f t="shared" si="4"/>
        <v>0</v>
      </c>
      <c r="P86" s="228">
        <v>0</v>
      </c>
      <c r="Q86" s="228">
        <f t="shared" si="5"/>
        <v>0</v>
      </c>
      <c r="R86" s="228" t="s">
        <v>454</v>
      </c>
      <c r="S86" s="228" t="s">
        <v>441</v>
      </c>
      <c r="T86" s="227" t="s">
        <v>441</v>
      </c>
      <c r="U86" s="208">
        <v>0</v>
      </c>
      <c r="V86" s="208">
        <f t="shared" si="6"/>
        <v>0</v>
      </c>
      <c r="W86" s="208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453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234">
        <v>38</v>
      </c>
      <c r="B87" s="233" t="s">
        <v>462</v>
      </c>
      <c r="C87" s="232" t="s">
        <v>461</v>
      </c>
      <c r="D87" s="231" t="s">
        <v>163</v>
      </c>
      <c r="E87" s="230">
        <v>1</v>
      </c>
      <c r="F87" s="229"/>
      <c r="G87" s="228">
        <f t="shared" si="0"/>
        <v>0</v>
      </c>
      <c r="H87" s="229"/>
      <c r="I87" s="228">
        <f t="shared" si="1"/>
        <v>0</v>
      </c>
      <c r="J87" s="229"/>
      <c r="K87" s="228">
        <f t="shared" si="2"/>
        <v>0</v>
      </c>
      <c r="L87" s="228">
        <v>21</v>
      </c>
      <c r="M87" s="228">
        <f t="shared" si="3"/>
        <v>0</v>
      </c>
      <c r="N87" s="228">
        <v>1.4000000000000001E-4</v>
      </c>
      <c r="O87" s="228">
        <f t="shared" si="4"/>
        <v>0</v>
      </c>
      <c r="P87" s="228">
        <v>0</v>
      </c>
      <c r="Q87" s="228">
        <f t="shared" si="5"/>
        <v>0</v>
      </c>
      <c r="R87" s="228" t="s">
        <v>454</v>
      </c>
      <c r="S87" s="228" t="s">
        <v>441</v>
      </c>
      <c r="T87" s="227" t="s">
        <v>441</v>
      </c>
      <c r="U87" s="208">
        <v>0</v>
      </c>
      <c r="V87" s="208">
        <f t="shared" si="6"/>
        <v>0</v>
      </c>
      <c r="W87" s="208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453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ht="22.5" outlineLevel="1" x14ac:dyDescent="0.2">
      <c r="A88" s="234">
        <v>39</v>
      </c>
      <c r="B88" s="233" t="s">
        <v>460</v>
      </c>
      <c r="C88" s="232" t="s">
        <v>459</v>
      </c>
      <c r="D88" s="231" t="s">
        <v>163</v>
      </c>
      <c r="E88" s="230">
        <v>1</v>
      </c>
      <c r="F88" s="229"/>
      <c r="G88" s="228">
        <f t="shared" si="0"/>
        <v>0</v>
      </c>
      <c r="H88" s="229"/>
      <c r="I88" s="228">
        <f t="shared" si="1"/>
        <v>0</v>
      </c>
      <c r="J88" s="229"/>
      <c r="K88" s="228">
        <f t="shared" si="2"/>
        <v>0</v>
      </c>
      <c r="L88" s="228">
        <v>21</v>
      </c>
      <c r="M88" s="228">
        <f t="shared" si="3"/>
        <v>0</v>
      </c>
      <c r="N88" s="228">
        <v>2.5000000000000001E-3</v>
      </c>
      <c r="O88" s="228">
        <f t="shared" si="4"/>
        <v>0</v>
      </c>
      <c r="P88" s="228">
        <v>0</v>
      </c>
      <c r="Q88" s="228">
        <f t="shared" si="5"/>
        <v>0</v>
      </c>
      <c r="R88" s="228" t="s">
        <v>454</v>
      </c>
      <c r="S88" s="228" t="s">
        <v>441</v>
      </c>
      <c r="T88" s="227" t="s">
        <v>441</v>
      </c>
      <c r="U88" s="208">
        <v>0</v>
      </c>
      <c r="V88" s="208">
        <f t="shared" si="6"/>
        <v>0</v>
      </c>
      <c r="W88" s="208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453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234">
        <v>40</v>
      </c>
      <c r="B89" s="233" t="s">
        <v>458</v>
      </c>
      <c r="C89" s="232" t="s">
        <v>457</v>
      </c>
      <c r="D89" s="231" t="s">
        <v>163</v>
      </c>
      <c r="E89" s="230">
        <v>1</v>
      </c>
      <c r="F89" s="229"/>
      <c r="G89" s="228">
        <f t="shared" si="0"/>
        <v>0</v>
      </c>
      <c r="H89" s="229"/>
      <c r="I89" s="228">
        <f t="shared" si="1"/>
        <v>0</v>
      </c>
      <c r="J89" s="229"/>
      <c r="K89" s="228">
        <f t="shared" si="2"/>
        <v>0</v>
      </c>
      <c r="L89" s="228">
        <v>21</v>
      </c>
      <c r="M89" s="228">
        <f t="shared" si="3"/>
        <v>0</v>
      </c>
      <c r="N89" s="228">
        <v>1.6E-2</v>
      </c>
      <c r="O89" s="228">
        <f t="shared" si="4"/>
        <v>0.02</v>
      </c>
      <c r="P89" s="228">
        <v>0</v>
      </c>
      <c r="Q89" s="228">
        <f t="shared" si="5"/>
        <v>0</v>
      </c>
      <c r="R89" s="228" t="s">
        <v>454</v>
      </c>
      <c r="S89" s="228" t="s">
        <v>441</v>
      </c>
      <c r="T89" s="227" t="s">
        <v>441</v>
      </c>
      <c r="U89" s="208">
        <v>0</v>
      </c>
      <c r="V89" s="208">
        <f t="shared" si="6"/>
        <v>0</v>
      </c>
      <c r="W89" s="208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453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ht="22.5" outlineLevel="1" x14ac:dyDescent="0.2">
      <c r="A90" s="234">
        <v>41</v>
      </c>
      <c r="B90" s="233" t="s">
        <v>456</v>
      </c>
      <c r="C90" s="232" t="s">
        <v>455</v>
      </c>
      <c r="D90" s="231" t="s">
        <v>163</v>
      </c>
      <c r="E90" s="230">
        <v>1</v>
      </c>
      <c r="F90" s="229"/>
      <c r="G90" s="228">
        <f t="shared" si="0"/>
        <v>0</v>
      </c>
      <c r="H90" s="229"/>
      <c r="I90" s="228">
        <f t="shared" si="1"/>
        <v>0</v>
      </c>
      <c r="J90" s="229"/>
      <c r="K90" s="228">
        <f t="shared" si="2"/>
        <v>0</v>
      </c>
      <c r="L90" s="228">
        <v>21</v>
      </c>
      <c r="M90" s="228">
        <f t="shared" si="3"/>
        <v>0</v>
      </c>
      <c r="N90" s="228">
        <v>1.7000000000000001E-2</v>
      </c>
      <c r="O90" s="228">
        <f t="shared" si="4"/>
        <v>0.02</v>
      </c>
      <c r="P90" s="228">
        <v>0</v>
      </c>
      <c r="Q90" s="228">
        <f t="shared" si="5"/>
        <v>0</v>
      </c>
      <c r="R90" s="228" t="s">
        <v>454</v>
      </c>
      <c r="S90" s="228" t="s">
        <v>441</v>
      </c>
      <c r="T90" s="227" t="s">
        <v>441</v>
      </c>
      <c r="U90" s="208">
        <v>0</v>
      </c>
      <c r="V90" s="208">
        <f t="shared" si="6"/>
        <v>0</v>
      </c>
      <c r="W90" s="208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453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218">
        <v>42</v>
      </c>
      <c r="B91" s="217" t="s">
        <v>452</v>
      </c>
      <c r="C91" s="216" t="s">
        <v>451</v>
      </c>
      <c r="D91" s="215" t="s">
        <v>238</v>
      </c>
      <c r="E91" s="214">
        <v>6.3630000000000006E-2</v>
      </c>
      <c r="F91" s="213"/>
      <c r="G91" s="212">
        <f t="shared" si="0"/>
        <v>0</v>
      </c>
      <c r="H91" s="213"/>
      <c r="I91" s="212">
        <f t="shared" si="1"/>
        <v>0</v>
      </c>
      <c r="J91" s="213"/>
      <c r="K91" s="212">
        <f t="shared" si="2"/>
        <v>0</v>
      </c>
      <c r="L91" s="212">
        <v>21</v>
      </c>
      <c r="M91" s="212">
        <f t="shared" si="3"/>
        <v>0</v>
      </c>
      <c r="N91" s="212">
        <v>0</v>
      </c>
      <c r="O91" s="212">
        <f t="shared" si="4"/>
        <v>0</v>
      </c>
      <c r="P91" s="212">
        <v>0</v>
      </c>
      <c r="Q91" s="212">
        <f t="shared" si="5"/>
        <v>0</v>
      </c>
      <c r="R91" s="212" t="s">
        <v>450</v>
      </c>
      <c r="S91" s="212" t="s">
        <v>441</v>
      </c>
      <c r="T91" s="211" t="s">
        <v>441</v>
      </c>
      <c r="U91" s="208">
        <v>1.5730000000000002</v>
      </c>
      <c r="V91" s="208">
        <f t="shared" si="6"/>
        <v>0.1</v>
      </c>
      <c r="W91" s="208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449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210"/>
      <c r="B92" s="209"/>
      <c r="C92" s="409" t="s">
        <v>448</v>
      </c>
      <c r="D92" s="410"/>
      <c r="E92" s="410"/>
      <c r="F92" s="410"/>
      <c r="G92" s="410"/>
      <c r="H92" s="208"/>
      <c r="I92" s="208"/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447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x14ac:dyDescent="0.2">
      <c r="A93" s="226" t="s">
        <v>111</v>
      </c>
      <c r="B93" s="225" t="s">
        <v>82</v>
      </c>
      <c r="C93" s="224" t="s">
        <v>26</v>
      </c>
      <c r="D93" s="223"/>
      <c r="E93" s="222"/>
      <c r="F93" s="221"/>
      <c r="G93" s="221">
        <f>SUMIF(AG94:AG97,"&lt;&gt;NOR",G94:G97)</f>
        <v>0</v>
      </c>
      <c r="H93" s="221"/>
      <c r="I93" s="221">
        <f>SUM(I94:I97)</f>
        <v>0</v>
      </c>
      <c r="J93" s="221"/>
      <c r="K93" s="221">
        <f>SUM(K94:K97)</f>
        <v>0</v>
      </c>
      <c r="L93" s="221"/>
      <c r="M93" s="221">
        <f>SUM(M94:M97)</f>
        <v>0</v>
      </c>
      <c r="N93" s="221"/>
      <c r="O93" s="221">
        <f>SUM(O94:O97)</f>
        <v>0</v>
      </c>
      <c r="P93" s="221"/>
      <c r="Q93" s="221">
        <f>SUM(Q94:Q97)</f>
        <v>0</v>
      </c>
      <c r="R93" s="221"/>
      <c r="S93" s="221"/>
      <c r="T93" s="220"/>
      <c r="U93" s="219"/>
      <c r="V93" s="219">
        <f>SUM(V94:V97)</f>
        <v>0</v>
      </c>
      <c r="W93" s="219"/>
      <c r="AG93" t="s">
        <v>112</v>
      </c>
    </row>
    <row r="94" spans="1:60" outlineLevel="1" x14ac:dyDescent="0.2">
      <c r="A94" s="218">
        <v>43</v>
      </c>
      <c r="B94" s="217" t="s">
        <v>446</v>
      </c>
      <c r="C94" s="216" t="s">
        <v>445</v>
      </c>
      <c r="D94" s="215" t="s">
        <v>416</v>
      </c>
      <c r="E94" s="214">
        <v>1</v>
      </c>
      <c r="F94" s="213"/>
      <c r="G94" s="212">
        <f>ROUND(E94*F94,2)</f>
        <v>0</v>
      </c>
      <c r="H94" s="213"/>
      <c r="I94" s="212">
        <f>ROUND(E94*H94,2)</f>
        <v>0</v>
      </c>
      <c r="J94" s="213"/>
      <c r="K94" s="212">
        <f>ROUND(E94*J94,2)</f>
        <v>0</v>
      </c>
      <c r="L94" s="212">
        <v>21</v>
      </c>
      <c r="M94" s="212">
        <f>G94*(1+L94/100)</f>
        <v>0</v>
      </c>
      <c r="N94" s="212">
        <v>0</v>
      </c>
      <c r="O94" s="212">
        <f>ROUND(E94*N94,2)</f>
        <v>0</v>
      </c>
      <c r="P94" s="212">
        <v>0</v>
      </c>
      <c r="Q94" s="212">
        <f>ROUND(E94*P94,2)</f>
        <v>0</v>
      </c>
      <c r="R94" s="212"/>
      <c r="S94" s="212" t="s">
        <v>441</v>
      </c>
      <c r="T94" s="211" t="s">
        <v>440</v>
      </c>
      <c r="U94" s="208">
        <v>0</v>
      </c>
      <c r="V94" s="208">
        <f>ROUND(E94*U94,2)</f>
        <v>0</v>
      </c>
      <c r="W94" s="208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439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210"/>
      <c r="B95" s="209"/>
      <c r="C95" s="407" t="s">
        <v>444</v>
      </c>
      <c r="D95" s="408"/>
      <c r="E95" s="408"/>
      <c r="F95" s="408"/>
      <c r="G95" s="408"/>
      <c r="H95" s="208"/>
      <c r="I95" s="208"/>
      <c r="J95" s="208"/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437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218">
        <v>44</v>
      </c>
      <c r="B96" s="217" t="s">
        <v>443</v>
      </c>
      <c r="C96" s="216" t="s">
        <v>442</v>
      </c>
      <c r="D96" s="215" t="s">
        <v>416</v>
      </c>
      <c r="E96" s="214">
        <v>1</v>
      </c>
      <c r="F96" s="213"/>
      <c r="G96" s="212">
        <f>ROUND(E96*F96,2)</f>
        <v>0</v>
      </c>
      <c r="H96" s="213"/>
      <c r="I96" s="212">
        <f>ROUND(E96*H96,2)</f>
        <v>0</v>
      </c>
      <c r="J96" s="213"/>
      <c r="K96" s="212">
        <f>ROUND(E96*J96,2)</f>
        <v>0</v>
      </c>
      <c r="L96" s="212">
        <v>21</v>
      </c>
      <c r="M96" s="212">
        <f>G96*(1+L96/100)</f>
        <v>0</v>
      </c>
      <c r="N96" s="212">
        <v>0</v>
      </c>
      <c r="O96" s="212">
        <f>ROUND(E96*N96,2)</f>
        <v>0</v>
      </c>
      <c r="P96" s="212">
        <v>0</v>
      </c>
      <c r="Q96" s="212">
        <f>ROUND(E96*P96,2)</f>
        <v>0</v>
      </c>
      <c r="R96" s="212"/>
      <c r="S96" s="212" t="s">
        <v>441</v>
      </c>
      <c r="T96" s="211" t="s">
        <v>440</v>
      </c>
      <c r="U96" s="208">
        <v>0</v>
      </c>
      <c r="V96" s="208">
        <f>ROUND(E96*U96,2)</f>
        <v>0</v>
      </c>
      <c r="W96" s="208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439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210"/>
      <c r="B97" s="209"/>
      <c r="C97" s="407" t="s">
        <v>438</v>
      </c>
      <c r="D97" s="408"/>
      <c r="E97" s="408"/>
      <c r="F97" s="408"/>
      <c r="G97" s="408"/>
      <c r="H97" s="208"/>
      <c r="I97" s="208"/>
      <c r="J97" s="208"/>
      <c r="K97" s="208"/>
      <c r="L97" s="208"/>
      <c r="M97" s="208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437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92"/>
      <c r="B98" s="7"/>
      <c r="C98" s="198"/>
      <c r="D98" s="9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  <c r="R98" s="192"/>
      <c r="S98" s="192"/>
      <c r="T98" s="192"/>
      <c r="U98" s="192"/>
      <c r="V98" s="192"/>
      <c r="W98" s="192"/>
      <c r="AE98">
        <v>15</v>
      </c>
      <c r="AF98">
        <v>21</v>
      </c>
    </row>
    <row r="99" spans="1:60" x14ac:dyDescent="0.2">
      <c r="A99" s="207"/>
      <c r="B99" s="206" t="s">
        <v>28</v>
      </c>
      <c r="C99" s="205"/>
      <c r="D99" s="204"/>
      <c r="E99" s="203"/>
      <c r="F99" s="203"/>
      <c r="G99" s="202">
        <f>G8+G17+G41+G69+G93</f>
        <v>0</v>
      </c>
      <c r="H99" s="192"/>
      <c r="I99" s="192"/>
      <c r="J99" s="192"/>
      <c r="K99" s="192"/>
      <c r="L99" s="192"/>
      <c r="M99" s="192"/>
      <c r="N99" s="192"/>
      <c r="O99" s="192"/>
      <c r="P99" s="192"/>
      <c r="Q99" s="192"/>
      <c r="R99" s="192"/>
      <c r="S99" s="192"/>
      <c r="T99" s="192"/>
      <c r="U99" s="192"/>
      <c r="V99" s="192"/>
      <c r="W99" s="192"/>
      <c r="AE99">
        <f>SUMIF(L7:L97,AE98,G7:G97)</f>
        <v>0</v>
      </c>
      <c r="AF99">
        <f>SUMIF(L7:L97,AF98,G7:G97)</f>
        <v>0</v>
      </c>
      <c r="AG99" t="s">
        <v>434</v>
      </c>
    </row>
    <row r="100" spans="1:60" x14ac:dyDescent="0.2">
      <c r="C100" s="200"/>
      <c r="D100" s="201"/>
      <c r="AG100" t="s">
        <v>436</v>
      </c>
    </row>
    <row r="101" spans="1:60" x14ac:dyDescent="0.2">
      <c r="D101" s="201"/>
    </row>
    <row r="102" spans="1:60" x14ac:dyDescent="0.2">
      <c r="D102" s="201"/>
    </row>
    <row r="103" spans="1:60" x14ac:dyDescent="0.2">
      <c r="D103" s="201"/>
    </row>
    <row r="104" spans="1:60" x14ac:dyDescent="0.2">
      <c r="D104" s="201"/>
    </row>
    <row r="105" spans="1:60" x14ac:dyDescent="0.2">
      <c r="D105" s="201"/>
    </row>
    <row r="106" spans="1:60" x14ac:dyDescent="0.2">
      <c r="D106" s="201"/>
    </row>
    <row r="107" spans="1:60" x14ac:dyDescent="0.2">
      <c r="D107" s="201"/>
    </row>
    <row r="108" spans="1:60" x14ac:dyDescent="0.2">
      <c r="D108" s="201"/>
    </row>
    <row r="109" spans="1:60" x14ac:dyDescent="0.2">
      <c r="D109" s="201"/>
    </row>
    <row r="110" spans="1:60" x14ac:dyDescent="0.2">
      <c r="D110" s="201"/>
    </row>
    <row r="111" spans="1:60" x14ac:dyDescent="0.2">
      <c r="D111" s="201"/>
    </row>
    <row r="112" spans="1:60" x14ac:dyDescent="0.2">
      <c r="D112" s="201"/>
    </row>
    <row r="113" spans="4:4" x14ac:dyDescent="0.2">
      <c r="D113" s="201"/>
    </row>
    <row r="114" spans="4:4" x14ac:dyDescent="0.2">
      <c r="D114" s="201"/>
    </row>
    <row r="115" spans="4:4" x14ac:dyDescent="0.2">
      <c r="D115" s="201"/>
    </row>
    <row r="116" spans="4:4" x14ac:dyDescent="0.2">
      <c r="D116" s="201"/>
    </row>
    <row r="117" spans="4:4" x14ac:dyDescent="0.2">
      <c r="D117" s="201"/>
    </row>
    <row r="118" spans="4:4" x14ac:dyDescent="0.2">
      <c r="D118" s="201"/>
    </row>
    <row r="119" spans="4:4" x14ac:dyDescent="0.2">
      <c r="D119" s="201"/>
    </row>
    <row r="120" spans="4:4" x14ac:dyDescent="0.2">
      <c r="D120" s="201"/>
    </row>
    <row r="121" spans="4:4" x14ac:dyDescent="0.2">
      <c r="D121" s="201"/>
    </row>
    <row r="122" spans="4:4" x14ac:dyDescent="0.2">
      <c r="D122" s="201"/>
    </row>
    <row r="123" spans="4:4" x14ac:dyDescent="0.2">
      <c r="D123" s="201"/>
    </row>
    <row r="124" spans="4:4" x14ac:dyDescent="0.2">
      <c r="D124" s="201"/>
    </row>
    <row r="125" spans="4:4" x14ac:dyDescent="0.2">
      <c r="D125" s="201"/>
    </row>
    <row r="126" spans="4:4" x14ac:dyDescent="0.2">
      <c r="D126" s="201"/>
    </row>
    <row r="127" spans="4:4" x14ac:dyDescent="0.2">
      <c r="D127" s="201"/>
    </row>
    <row r="128" spans="4:4" x14ac:dyDescent="0.2">
      <c r="D128" s="201"/>
    </row>
    <row r="129" spans="4:4" x14ac:dyDescent="0.2">
      <c r="D129" s="201"/>
    </row>
    <row r="130" spans="4:4" x14ac:dyDescent="0.2">
      <c r="D130" s="201"/>
    </row>
    <row r="131" spans="4:4" x14ac:dyDescent="0.2">
      <c r="D131" s="201"/>
    </row>
    <row r="132" spans="4:4" x14ac:dyDescent="0.2">
      <c r="D132" s="201"/>
    </row>
    <row r="133" spans="4:4" x14ac:dyDescent="0.2">
      <c r="D133" s="201"/>
    </row>
    <row r="134" spans="4:4" x14ac:dyDescent="0.2">
      <c r="D134" s="201"/>
    </row>
    <row r="135" spans="4:4" x14ac:dyDescent="0.2">
      <c r="D135" s="201"/>
    </row>
    <row r="136" spans="4:4" x14ac:dyDescent="0.2">
      <c r="D136" s="201"/>
    </row>
    <row r="137" spans="4:4" x14ac:dyDescent="0.2">
      <c r="D137" s="201"/>
    </row>
    <row r="138" spans="4:4" x14ac:dyDescent="0.2">
      <c r="D138" s="201"/>
    </row>
    <row r="139" spans="4:4" x14ac:dyDescent="0.2">
      <c r="D139" s="201"/>
    </row>
    <row r="140" spans="4:4" x14ac:dyDescent="0.2">
      <c r="D140" s="201"/>
    </row>
    <row r="141" spans="4:4" x14ac:dyDescent="0.2">
      <c r="D141" s="201"/>
    </row>
    <row r="142" spans="4:4" x14ac:dyDescent="0.2">
      <c r="D142" s="201"/>
    </row>
    <row r="143" spans="4:4" x14ac:dyDescent="0.2">
      <c r="D143" s="201"/>
    </row>
    <row r="144" spans="4:4" x14ac:dyDescent="0.2">
      <c r="D144" s="201"/>
    </row>
    <row r="145" spans="4:4" x14ac:dyDescent="0.2">
      <c r="D145" s="201"/>
    </row>
    <row r="146" spans="4:4" x14ac:dyDescent="0.2">
      <c r="D146" s="201"/>
    </row>
    <row r="147" spans="4:4" x14ac:dyDescent="0.2">
      <c r="D147" s="201"/>
    </row>
    <row r="148" spans="4:4" x14ac:dyDescent="0.2">
      <c r="D148" s="201"/>
    </row>
    <row r="149" spans="4:4" x14ac:dyDescent="0.2">
      <c r="D149" s="201"/>
    </row>
    <row r="150" spans="4:4" x14ac:dyDescent="0.2">
      <c r="D150" s="201"/>
    </row>
    <row r="151" spans="4:4" x14ac:dyDescent="0.2">
      <c r="D151" s="201"/>
    </row>
    <row r="152" spans="4:4" x14ac:dyDescent="0.2">
      <c r="D152" s="201"/>
    </row>
    <row r="153" spans="4:4" x14ac:dyDescent="0.2">
      <c r="D153" s="201"/>
    </row>
    <row r="154" spans="4:4" x14ac:dyDescent="0.2">
      <c r="D154" s="201"/>
    </row>
    <row r="155" spans="4:4" x14ac:dyDescent="0.2">
      <c r="D155" s="201"/>
    </row>
    <row r="156" spans="4:4" x14ac:dyDescent="0.2">
      <c r="D156" s="201"/>
    </row>
    <row r="157" spans="4:4" x14ac:dyDescent="0.2">
      <c r="D157" s="201"/>
    </row>
    <row r="158" spans="4:4" x14ac:dyDescent="0.2">
      <c r="D158" s="201"/>
    </row>
    <row r="159" spans="4:4" x14ac:dyDescent="0.2">
      <c r="D159" s="201"/>
    </row>
    <row r="160" spans="4:4" x14ac:dyDescent="0.2">
      <c r="D160" s="201"/>
    </row>
    <row r="161" spans="4:4" x14ac:dyDescent="0.2">
      <c r="D161" s="201"/>
    </row>
    <row r="162" spans="4:4" x14ac:dyDescent="0.2">
      <c r="D162" s="201"/>
    </row>
    <row r="163" spans="4:4" x14ac:dyDescent="0.2">
      <c r="D163" s="201"/>
    </row>
    <row r="164" spans="4:4" x14ac:dyDescent="0.2">
      <c r="D164" s="201"/>
    </row>
    <row r="165" spans="4:4" x14ac:dyDescent="0.2">
      <c r="D165" s="201"/>
    </row>
    <row r="166" spans="4:4" x14ac:dyDescent="0.2">
      <c r="D166" s="201"/>
    </row>
    <row r="167" spans="4:4" x14ac:dyDescent="0.2">
      <c r="D167" s="201"/>
    </row>
    <row r="168" spans="4:4" x14ac:dyDescent="0.2">
      <c r="D168" s="201"/>
    </row>
    <row r="169" spans="4:4" x14ac:dyDescent="0.2">
      <c r="D169" s="201"/>
    </row>
    <row r="170" spans="4:4" x14ac:dyDescent="0.2">
      <c r="D170" s="201"/>
    </row>
    <row r="171" spans="4:4" x14ac:dyDescent="0.2">
      <c r="D171" s="201"/>
    </row>
    <row r="172" spans="4:4" x14ac:dyDescent="0.2">
      <c r="D172" s="201"/>
    </row>
    <row r="173" spans="4:4" x14ac:dyDescent="0.2">
      <c r="D173" s="201"/>
    </row>
    <row r="174" spans="4:4" x14ac:dyDescent="0.2">
      <c r="D174" s="201"/>
    </row>
    <row r="175" spans="4:4" x14ac:dyDescent="0.2">
      <c r="D175" s="201"/>
    </row>
    <row r="176" spans="4:4" x14ac:dyDescent="0.2">
      <c r="D176" s="201"/>
    </row>
    <row r="177" spans="4:4" x14ac:dyDescent="0.2">
      <c r="D177" s="201"/>
    </row>
    <row r="178" spans="4:4" x14ac:dyDescent="0.2">
      <c r="D178" s="201"/>
    </row>
    <row r="179" spans="4:4" x14ac:dyDescent="0.2">
      <c r="D179" s="201"/>
    </row>
    <row r="180" spans="4:4" x14ac:dyDescent="0.2">
      <c r="D180" s="201"/>
    </row>
    <row r="181" spans="4:4" x14ac:dyDescent="0.2">
      <c r="D181" s="201"/>
    </row>
    <row r="182" spans="4:4" x14ac:dyDescent="0.2">
      <c r="D182" s="201"/>
    </row>
    <row r="183" spans="4:4" x14ac:dyDescent="0.2">
      <c r="D183" s="201"/>
    </row>
    <row r="184" spans="4:4" x14ac:dyDescent="0.2">
      <c r="D184" s="201"/>
    </row>
    <row r="185" spans="4:4" x14ac:dyDescent="0.2">
      <c r="D185" s="201"/>
    </row>
    <row r="186" spans="4:4" x14ac:dyDescent="0.2">
      <c r="D186" s="201"/>
    </row>
    <row r="187" spans="4:4" x14ac:dyDescent="0.2">
      <c r="D187" s="201"/>
    </row>
    <row r="188" spans="4:4" x14ac:dyDescent="0.2">
      <c r="D188" s="201"/>
    </row>
    <row r="189" spans="4:4" x14ac:dyDescent="0.2">
      <c r="D189" s="201"/>
    </row>
    <row r="190" spans="4:4" x14ac:dyDescent="0.2">
      <c r="D190" s="201"/>
    </row>
    <row r="191" spans="4:4" x14ac:dyDescent="0.2">
      <c r="D191" s="201"/>
    </row>
    <row r="192" spans="4:4" x14ac:dyDescent="0.2">
      <c r="D192" s="201"/>
    </row>
    <row r="193" spans="4:4" x14ac:dyDescent="0.2">
      <c r="D193" s="201"/>
    </row>
    <row r="194" spans="4:4" x14ac:dyDescent="0.2">
      <c r="D194" s="201"/>
    </row>
    <row r="195" spans="4:4" x14ac:dyDescent="0.2">
      <c r="D195" s="201"/>
    </row>
    <row r="196" spans="4:4" x14ac:dyDescent="0.2">
      <c r="D196" s="201"/>
    </row>
    <row r="197" spans="4:4" x14ac:dyDescent="0.2">
      <c r="D197" s="201"/>
    </row>
    <row r="198" spans="4:4" x14ac:dyDescent="0.2">
      <c r="D198" s="201"/>
    </row>
    <row r="199" spans="4:4" x14ac:dyDescent="0.2">
      <c r="D199" s="201"/>
    </row>
    <row r="200" spans="4:4" x14ac:dyDescent="0.2">
      <c r="D200" s="201"/>
    </row>
    <row r="201" spans="4:4" x14ac:dyDescent="0.2">
      <c r="D201" s="201"/>
    </row>
    <row r="202" spans="4:4" x14ac:dyDescent="0.2">
      <c r="D202" s="201"/>
    </row>
    <row r="203" spans="4:4" x14ac:dyDescent="0.2">
      <c r="D203" s="201"/>
    </row>
    <row r="204" spans="4:4" x14ac:dyDescent="0.2">
      <c r="D204" s="201"/>
    </row>
    <row r="205" spans="4:4" x14ac:dyDescent="0.2">
      <c r="D205" s="201"/>
    </row>
    <row r="206" spans="4:4" x14ac:dyDescent="0.2">
      <c r="D206" s="201"/>
    </row>
    <row r="207" spans="4:4" x14ac:dyDescent="0.2">
      <c r="D207" s="201"/>
    </row>
    <row r="208" spans="4:4" x14ac:dyDescent="0.2">
      <c r="D208" s="201"/>
    </row>
    <row r="209" spans="4:4" x14ac:dyDescent="0.2">
      <c r="D209" s="201"/>
    </row>
    <row r="210" spans="4:4" x14ac:dyDescent="0.2">
      <c r="D210" s="201"/>
    </row>
    <row r="211" spans="4:4" x14ac:dyDescent="0.2">
      <c r="D211" s="201"/>
    </row>
    <row r="212" spans="4:4" x14ac:dyDescent="0.2">
      <c r="D212" s="201"/>
    </row>
    <row r="213" spans="4:4" x14ac:dyDescent="0.2">
      <c r="D213" s="201"/>
    </row>
    <row r="214" spans="4:4" x14ac:dyDescent="0.2">
      <c r="D214" s="201"/>
    </row>
    <row r="215" spans="4:4" x14ac:dyDescent="0.2">
      <c r="D215" s="201"/>
    </row>
    <row r="216" spans="4:4" x14ac:dyDescent="0.2">
      <c r="D216" s="201"/>
    </row>
    <row r="217" spans="4:4" x14ac:dyDescent="0.2">
      <c r="D217" s="201"/>
    </row>
    <row r="218" spans="4:4" x14ac:dyDescent="0.2">
      <c r="D218" s="201"/>
    </row>
    <row r="219" spans="4:4" x14ac:dyDescent="0.2">
      <c r="D219" s="201"/>
    </row>
    <row r="220" spans="4:4" x14ac:dyDescent="0.2">
      <c r="D220" s="201"/>
    </row>
    <row r="221" spans="4:4" x14ac:dyDescent="0.2">
      <c r="D221" s="201"/>
    </row>
    <row r="222" spans="4:4" x14ac:dyDescent="0.2">
      <c r="D222" s="201"/>
    </row>
    <row r="223" spans="4:4" x14ac:dyDescent="0.2">
      <c r="D223" s="201"/>
    </row>
    <row r="224" spans="4:4" x14ac:dyDescent="0.2">
      <c r="D224" s="201"/>
    </row>
    <row r="225" spans="4:4" x14ac:dyDescent="0.2">
      <c r="D225" s="201"/>
    </row>
    <row r="226" spans="4:4" x14ac:dyDescent="0.2">
      <c r="D226" s="201"/>
    </row>
    <row r="227" spans="4:4" x14ac:dyDescent="0.2">
      <c r="D227" s="201"/>
    </row>
    <row r="228" spans="4:4" x14ac:dyDescent="0.2">
      <c r="D228" s="201"/>
    </row>
    <row r="229" spans="4:4" x14ac:dyDescent="0.2">
      <c r="D229" s="201"/>
    </row>
    <row r="230" spans="4:4" x14ac:dyDescent="0.2">
      <c r="D230" s="201"/>
    </row>
    <row r="231" spans="4:4" x14ac:dyDescent="0.2">
      <c r="D231" s="201"/>
    </row>
    <row r="232" spans="4:4" x14ac:dyDescent="0.2">
      <c r="D232" s="201"/>
    </row>
    <row r="233" spans="4:4" x14ac:dyDescent="0.2">
      <c r="D233" s="201"/>
    </row>
    <row r="234" spans="4:4" x14ac:dyDescent="0.2">
      <c r="D234" s="201"/>
    </row>
    <row r="235" spans="4:4" x14ac:dyDescent="0.2">
      <c r="D235" s="201"/>
    </row>
    <row r="236" spans="4:4" x14ac:dyDescent="0.2">
      <c r="D236" s="201"/>
    </row>
    <row r="237" spans="4:4" x14ac:dyDescent="0.2">
      <c r="D237" s="201"/>
    </row>
    <row r="238" spans="4:4" x14ac:dyDescent="0.2">
      <c r="D238" s="201"/>
    </row>
    <row r="239" spans="4:4" x14ac:dyDescent="0.2">
      <c r="D239" s="201"/>
    </row>
    <row r="240" spans="4:4" x14ac:dyDescent="0.2">
      <c r="D240" s="201"/>
    </row>
    <row r="241" spans="4:4" x14ac:dyDescent="0.2">
      <c r="D241" s="201"/>
    </row>
    <row r="242" spans="4:4" x14ac:dyDescent="0.2">
      <c r="D242" s="201"/>
    </row>
    <row r="243" spans="4:4" x14ac:dyDescent="0.2">
      <c r="D243" s="201"/>
    </row>
    <row r="244" spans="4:4" x14ac:dyDescent="0.2">
      <c r="D244" s="201"/>
    </row>
    <row r="245" spans="4:4" x14ac:dyDescent="0.2">
      <c r="D245" s="201"/>
    </row>
    <row r="246" spans="4:4" x14ac:dyDescent="0.2">
      <c r="D246" s="201"/>
    </row>
    <row r="247" spans="4:4" x14ac:dyDescent="0.2">
      <c r="D247" s="201"/>
    </row>
    <row r="248" spans="4:4" x14ac:dyDescent="0.2">
      <c r="D248" s="201"/>
    </row>
    <row r="249" spans="4:4" x14ac:dyDescent="0.2">
      <c r="D249" s="201"/>
    </row>
    <row r="250" spans="4:4" x14ac:dyDescent="0.2">
      <c r="D250" s="201"/>
    </row>
    <row r="251" spans="4:4" x14ac:dyDescent="0.2">
      <c r="D251" s="201"/>
    </row>
    <row r="252" spans="4:4" x14ac:dyDescent="0.2">
      <c r="D252" s="201"/>
    </row>
    <row r="253" spans="4:4" x14ac:dyDescent="0.2">
      <c r="D253" s="201"/>
    </row>
    <row r="254" spans="4:4" x14ac:dyDescent="0.2">
      <c r="D254" s="201"/>
    </row>
    <row r="255" spans="4:4" x14ac:dyDescent="0.2">
      <c r="D255" s="201"/>
    </row>
    <row r="256" spans="4:4" x14ac:dyDescent="0.2">
      <c r="D256" s="201"/>
    </row>
    <row r="257" spans="4:4" x14ac:dyDescent="0.2">
      <c r="D257" s="201"/>
    </row>
    <row r="258" spans="4:4" x14ac:dyDescent="0.2">
      <c r="D258" s="201"/>
    </row>
    <row r="259" spans="4:4" x14ac:dyDescent="0.2">
      <c r="D259" s="201"/>
    </row>
    <row r="260" spans="4:4" x14ac:dyDescent="0.2">
      <c r="D260" s="201"/>
    </row>
    <row r="261" spans="4:4" x14ac:dyDescent="0.2">
      <c r="D261" s="201"/>
    </row>
    <row r="262" spans="4:4" x14ac:dyDescent="0.2">
      <c r="D262" s="201"/>
    </row>
    <row r="263" spans="4:4" x14ac:dyDescent="0.2">
      <c r="D263" s="201"/>
    </row>
    <row r="264" spans="4:4" x14ac:dyDescent="0.2">
      <c r="D264" s="201"/>
    </row>
    <row r="265" spans="4:4" x14ac:dyDescent="0.2">
      <c r="D265" s="201"/>
    </row>
    <row r="266" spans="4:4" x14ac:dyDescent="0.2">
      <c r="D266" s="201"/>
    </row>
    <row r="267" spans="4:4" x14ac:dyDescent="0.2">
      <c r="D267" s="201"/>
    </row>
    <row r="268" spans="4:4" x14ac:dyDescent="0.2">
      <c r="D268" s="201"/>
    </row>
    <row r="269" spans="4:4" x14ac:dyDescent="0.2">
      <c r="D269" s="201"/>
    </row>
    <row r="270" spans="4:4" x14ac:dyDescent="0.2">
      <c r="D270" s="201"/>
    </row>
    <row r="271" spans="4:4" x14ac:dyDescent="0.2">
      <c r="D271" s="201"/>
    </row>
    <row r="272" spans="4:4" x14ac:dyDescent="0.2">
      <c r="D272" s="201"/>
    </row>
    <row r="273" spans="4:4" x14ac:dyDescent="0.2">
      <c r="D273" s="201"/>
    </row>
    <row r="274" spans="4:4" x14ac:dyDescent="0.2">
      <c r="D274" s="201"/>
    </row>
    <row r="275" spans="4:4" x14ac:dyDescent="0.2">
      <c r="D275" s="201"/>
    </row>
    <row r="276" spans="4:4" x14ac:dyDescent="0.2">
      <c r="D276" s="201"/>
    </row>
    <row r="277" spans="4:4" x14ac:dyDescent="0.2">
      <c r="D277" s="201"/>
    </row>
    <row r="278" spans="4:4" x14ac:dyDescent="0.2">
      <c r="D278" s="201"/>
    </row>
    <row r="279" spans="4:4" x14ac:dyDescent="0.2">
      <c r="D279" s="201"/>
    </row>
    <row r="280" spans="4:4" x14ac:dyDescent="0.2">
      <c r="D280" s="201"/>
    </row>
    <row r="281" spans="4:4" x14ac:dyDescent="0.2">
      <c r="D281" s="201"/>
    </row>
    <row r="282" spans="4:4" x14ac:dyDescent="0.2">
      <c r="D282" s="201"/>
    </row>
    <row r="283" spans="4:4" x14ac:dyDescent="0.2">
      <c r="D283" s="201"/>
    </row>
    <row r="284" spans="4:4" x14ac:dyDescent="0.2">
      <c r="D284" s="201"/>
    </row>
    <row r="285" spans="4:4" x14ac:dyDescent="0.2">
      <c r="D285" s="201"/>
    </row>
    <row r="286" spans="4:4" x14ac:dyDescent="0.2">
      <c r="D286" s="201"/>
    </row>
    <row r="287" spans="4:4" x14ac:dyDescent="0.2">
      <c r="D287" s="201"/>
    </row>
    <row r="288" spans="4:4" x14ac:dyDescent="0.2">
      <c r="D288" s="201"/>
    </row>
    <row r="289" spans="4:4" x14ac:dyDescent="0.2">
      <c r="D289" s="201"/>
    </row>
    <row r="290" spans="4:4" x14ac:dyDescent="0.2">
      <c r="D290" s="201"/>
    </row>
    <row r="291" spans="4:4" x14ac:dyDescent="0.2">
      <c r="D291" s="201"/>
    </row>
    <row r="292" spans="4:4" x14ac:dyDescent="0.2">
      <c r="D292" s="201"/>
    </row>
    <row r="293" spans="4:4" x14ac:dyDescent="0.2">
      <c r="D293" s="201"/>
    </row>
    <row r="294" spans="4:4" x14ac:dyDescent="0.2">
      <c r="D294" s="201"/>
    </row>
    <row r="295" spans="4:4" x14ac:dyDescent="0.2">
      <c r="D295" s="201"/>
    </row>
    <row r="296" spans="4:4" x14ac:dyDescent="0.2">
      <c r="D296" s="201"/>
    </row>
    <row r="297" spans="4:4" x14ac:dyDescent="0.2">
      <c r="D297" s="201"/>
    </row>
    <row r="298" spans="4:4" x14ac:dyDescent="0.2">
      <c r="D298" s="201"/>
    </row>
    <row r="299" spans="4:4" x14ac:dyDescent="0.2">
      <c r="D299" s="201"/>
    </row>
    <row r="300" spans="4:4" x14ac:dyDescent="0.2">
      <c r="D300" s="201"/>
    </row>
    <row r="301" spans="4:4" x14ac:dyDescent="0.2">
      <c r="D301" s="201"/>
    </row>
    <row r="302" spans="4:4" x14ac:dyDescent="0.2">
      <c r="D302" s="201"/>
    </row>
    <row r="303" spans="4:4" x14ac:dyDescent="0.2">
      <c r="D303" s="201"/>
    </row>
    <row r="304" spans="4:4" x14ac:dyDescent="0.2">
      <c r="D304" s="201"/>
    </row>
    <row r="305" spans="4:4" x14ac:dyDescent="0.2">
      <c r="D305" s="201"/>
    </row>
    <row r="306" spans="4:4" x14ac:dyDescent="0.2">
      <c r="D306" s="201"/>
    </row>
    <row r="307" spans="4:4" x14ac:dyDescent="0.2">
      <c r="D307" s="201"/>
    </row>
    <row r="308" spans="4:4" x14ac:dyDescent="0.2">
      <c r="D308" s="201"/>
    </row>
    <row r="309" spans="4:4" x14ac:dyDescent="0.2">
      <c r="D309" s="201"/>
    </row>
    <row r="310" spans="4:4" x14ac:dyDescent="0.2">
      <c r="D310" s="201"/>
    </row>
    <row r="311" spans="4:4" x14ac:dyDescent="0.2">
      <c r="D311" s="201"/>
    </row>
    <row r="312" spans="4:4" x14ac:dyDescent="0.2">
      <c r="D312" s="201"/>
    </row>
    <row r="313" spans="4:4" x14ac:dyDescent="0.2">
      <c r="D313" s="201"/>
    </row>
    <row r="314" spans="4:4" x14ac:dyDescent="0.2">
      <c r="D314" s="201"/>
    </row>
    <row r="315" spans="4:4" x14ac:dyDescent="0.2">
      <c r="D315" s="201"/>
    </row>
    <row r="316" spans="4:4" x14ac:dyDescent="0.2">
      <c r="D316" s="201"/>
    </row>
    <row r="317" spans="4:4" x14ac:dyDescent="0.2">
      <c r="D317" s="201"/>
    </row>
    <row r="318" spans="4:4" x14ac:dyDescent="0.2">
      <c r="D318" s="201"/>
    </row>
    <row r="319" spans="4:4" x14ac:dyDescent="0.2">
      <c r="D319" s="201"/>
    </row>
    <row r="320" spans="4:4" x14ac:dyDescent="0.2">
      <c r="D320" s="201"/>
    </row>
    <row r="321" spans="4:4" x14ac:dyDescent="0.2">
      <c r="D321" s="201"/>
    </row>
    <row r="322" spans="4:4" x14ac:dyDescent="0.2">
      <c r="D322" s="201"/>
    </row>
    <row r="323" spans="4:4" x14ac:dyDescent="0.2">
      <c r="D323" s="201"/>
    </row>
    <row r="324" spans="4:4" x14ac:dyDescent="0.2">
      <c r="D324" s="201"/>
    </row>
    <row r="325" spans="4:4" x14ac:dyDescent="0.2">
      <c r="D325" s="201"/>
    </row>
    <row r="326" spans="4:4" x14ac:dyDescent="0.2">
      <c r="D326" s="201"/>
    </row>
    <row r="327" spans="4:4" x14ac:dyDescent="0.2">
      <c r="D327" s="201"/>
    </row>
    <row r="328" spans="4:4" x14ac:dyDescent="0.2">
      <c r="D328" s="201"/>
    </row>
    <row r="329" spans="4:4" x14ac:dyDescent="0.2">
      <c r="D329" s="201"/>
    </row>
    <row r="330" spans="4:4" x14ac:dyDescent="0.2">
      <c r="D330" s="201"/>
    </row>
    <row r="331" spans="4:4" x14ac:dyDescent="0.2">
      <c r="D331" s="201"/>
    </row>
    <row r="332" spans="4:4" x14ac:dyDescent="0.2">
      <c r="D332" s="201"/>
    </row>
    <row r="333" spans="4:4" x14ac:dyDescent="0.2">
      <c r="D333" s="201"/>
    </row>
    <row r="334" spans="4:4" x14ac:dyDescent="0.2">
      <c r="D334" s="201"/>
    </row>
    <row r="335" spans="4:4" x14ac:dyDescent="0.2">
      <c r="D335" s="201"/>
    </row>
    <row r="336" spans="4:4" x14ac:dyDescent="0.2">
      <c r="D336" s="201"/>
    </row>
    <row r="337" spans="4:4" x14ac:dyDescent="0.2">
      <c r="D337" s="201"/>
    </row>
    <row r="338" spans="4:4" x14ac:dyDescent="0.2">
      <c r="D338" s="201"/>
    </row>
    <row r="339" spans="4:4" x14ac:dyDescent="0.2">
      <c r="D339" s="201"/>
    </row>
    <row r="340" spans="4:4" x14ac:dyDescent="0.2">
      <c r="D340" s="201"/>
    </row>
    <row r="341" spans="4:4" x14ac:dyDescent="0.2">
      <c r="D341" s="201"/>
    </row>
    <row r="342" spans="4:4" x14ac:dyDescent="0.2">
      <c r="D342" s="201"/>
    </row>
    <row r="343" spans="4:4" x14ac:dyDescent="0.2">
      <c r="D343" s="201"/>
    </row>
    <row r="344" spans="4:4" x14ac:dyDescent="0.2">
      <c r="D344" s="201"/>
    </row>
    <row r="345" spans="4:4" x14ac:dyDescent="0.2">
      <c r="D345" s="201"/>
    </row>
    <row r="346" spans="4:4" x14ac:dyDescent="0.2">
      <c r="D346" s="201"/>
    </row>
    <row r="347" spans="4:4" x14ac:dyDescent="0.2">
      <c r="D347" s="201"/>
    </row>
    <row r="348" spans="4:4" x14ac:dyDescent="0.2">
      <c r="D348" s="201"/>
    </row>
    <row r="349" spans="4:4" x14ac:dyDescent="0.2">
      <c r="D349" s="201"/>
    </row>
    <row r="350" spans="4:4" x14ac:dyDescent="0.2">
      <c r="D350" s="201"/>
    </row>
    <row r="351" spans="4:4" x14ac:dyDescent="0.2">
      <c r="D351" s="201"/>
    </row>
    <row r="352" spans="4:4" x14ac:dyDescent="0.2">
      <c r="D352" s="201"/>
    </row>
    <row r="353" spans="4:4" x14ac:dyDescent="0.2">
      <c r="D353" s="201"/>
    </row>
    <row r="354" spans="4:4" x14ac:dyDescent="0.2">
      <c r="D354" s="201"/>
    </row>
    <row r="355" spans="4:4" x14ac:dyDescent="0.2">
      <c r="D355" s="201"/>
    </row>
    <row r="356" spans="4:4" x14ac:dyDescent="0.2">
      <c r="D356" s="201"/>
    </row>
    <row r="357" spans="4:4" x14ac:dyDescent="0.2">
      <c r="D357" s="201"/>
    </row>
    <row r="358" spans="4:4" x14ac:dyDescent="0.2">
      <c r="D358" s="201"/>
    </row>
    <row r="359" spans="4:4" x14ac:dyDescent="0.2">
      <c r="D359" s="201"/>
    </row>
    <row r="360" spans="4:4" x14ac:dyDescent="0.2">
      <c r="D360" s="201"/>
    </row>
    <row r="361" spans="4:4" x14ac:dyDescent="0.2">
      <c r="D361" s="201"/>
    </row>
    <row r="362" spans="4:4" x14ac:dyDescent="0.2">
      <c r="D362" s="201"/>
    </row>
    <row r="363" spans="4:4" x14ac:dyDescent="0.2">
      <c r="D363" s="201"/>
    </row>
    <row r="364" spans="4:4" x14ac:dyDescent="0.2">
      <c r="D364" s="201"/>
    </row>
    <row r="365" spans="4:4" x14ac:dyDescent="0.2">
      <c r="D365" s="201"/>
    </row>
    <row r="366" spans="4:4" x14ac:dyDescent="0.2">
      <c r="D366" s="201"/>
    </row>
    <row r="367" spans="4:4" x14ac:dyDescent="0.2">
      <c r="D367" s="201"/>
    </row>
    <row r="368" spans="4:4" x14ac:dyDescent="0.2">
      <c r="D368" s="201"/>
    </row>
    <row r="369" spans="4:4" x14ac:dyDescent="0.2">
      <c r="D369" s="201"/>
    </row>
    <row r="370" spans="4:4" x14ac:dyDescent="0.2">
      <c r="D370" s="201"/>
    </row>
    <row r="371" spans="4:4" x14ac:dyDescent="0.2">
      <c r="D371" s="201"/>
    </row>
    <row r="372" spans="4:4" x14ac:dyDescent="0.2">
      <c r="D372" s="201"/>
    </row>
    <row r="373" spans="4:4" x14ac:dyDescent="0.2">
      <c r="D373" s="201"/>
    </row>
    <row r="374" spans="4:4" x14ac:dyDescent="0.2">
      <c r="D374" s="201"/>
    </row>
    <row r="375" spans="4:4" x14ac:dyDescent="0.2">
      <c r="D375" s="201"/>
    </row>
    <row r="376" spans="4:4" x14ac:dyDescent="0.2">
      <c r="D376" s="201"/>
    </row>
    <row r="377" spans="4:4" x14ac:dyDescent="0.2">
      <c r="D377" s="201"/>
    </row>
    <row r="378" spans="4:4" x14ac:dyDescent="0.2">
      <c r="D378" s="201"/>
    </row>
    <row r="379" spans="4:4" x14ac:dyDescent="0.2">
      <c r="D379" s="201"/>
    </row>
    <row r="380" spans="4:4" x14ac:dyDescent="0.2">
      <c r="D380" s="201"/>
    </row>
    <row r="381" spans="4:4" x14ac:dyDescent="0.2">
      <c r="D381" s="201"/>
    </row>
    <row r="382" spans="4:4" x14ac:dyDescent="0.2">
      <c r="D382" s="201"/>
    </row>
    <row r="383" spans="4:4" x14ac:dyDescent="0.2">
      <c r="D383" s="201"/>
    </row>
    <row r="384" spans="4:4" x14ac:dyDescent="0.2">
      <c r="D384" s="201"/>
    </row>
    <row r="385" spans="4:4" x14ac:dyDescent="0.2">
      <c r="D385" s="201"/>
    </row>
    <row r="386" spans="4:4" x14ac:dyDescent="0.2">
      <c r="D386" s="201"/>
    </row>
    <row r="387" spans="4:4" x14ac:dyDescent="0.2">
      <c r="D387" s="201"/>
    </row>
    <row r="388" spans="4:4" x14ac:dyDescent="0.2">
      <c r="D388" s="201"/>
    </row>
    <row r="389" spans="4:4" x14ac:dyDescent="0.2">
      <c r="D389" s="201"/>
    </row>
    <row r="390" spans="4:4" x14ac:dyDescent="0.2">
      <c r="D390" s="201"/>
    </row>
    <row r="391" spans="4:4" x14ac:dyDescent="0.2">
      <c r="D391" s="201"/>
    </row>
    <row r="392" spans="4:4" x14ac:dyDescent="0.2">
      <c r="D392" s="201"/>
    </row>
    <row r="393" spans="4:4" x14ac:dyDescent="0.2">
      <c r="D393" s="201"/>
    </row>
    <row r="394" spans="4:4" x14ac:dyDescent="0.2">
      <c r="D394" s="201"/>
    </row>
    <row r="395" spans="4:4" x14ac:dyDescent="0.2">
      <c r="D395" s="201"/>
    </row>
    <row r="396" spans="4:4" x14ac:dyDescent="0.2">
      <c r="D396" s="201"/>
    </row>
    <row r="397" spans="4:4" x14ac:dyDescent="0.2">
      <c r="D397" s="201"/>
    </row>
    <row r="398" spans="4:4" x14ac:dyDescent="0.2">
      <c r="D398" s="201"/>
    </row>
    <row r="399" spans="4:4" x14ac:dyDescent="0.2">
      <c r="D399" s="201"/>
    </row>
    <row r="400" spans="4:4" x14ac:dyDescent="0.2">
      <c r="D400" s="201"/>
    </row>
    <row r="401" spans="4:4" x14ac:dyDescent="0.2">
      <c r="D401" s="201"/>
    </row>
    <row r="402" spans="4:4" x14ac:dyDescent="0.2">
      <c r="D402" s="201"/>
    </row>
    <row r="403" spans="4:4" x14ac:dyDescent="0.2">
      <c r="D403" s="201"/>
    </row>
    <row r="404" spans="4:4" x14ac:dyDescent="0.2">
      <c r="D404" s="201"/>
    </row>
    <row r="405" spans="4:4" x14ac:dyDescent="0.2">
      <c r="D405" s="201"/>
    </row>
    <row r="406" spans="4:4" x14ac:dyDescent="0.2">
      <c r="D406" s="201"/>
    </row>
    <row r="407" spans="4:4" x14ac:dyDescent="0.2">
      <c r="D407" s="201"/>
    </row>
    <row r="408" spans="4:4" x14ac:dyDescent="0.2">
      <c r="D408" s="201"/>
    </row>
    <row r="409" spans="4:4" x14ac:dyDescent="0.2">
      <c r="D409" s="201"/>
    </row>
    <row r="410" spans="4:4" x14ac:dyDescent="0.2">
      <c r="D410" s="201"/>
    </row>
    <row r="411" spans="4:4" x14ac:dyDescent="0.2">
      <c r="D411" s="201"/>
    </row>
    <row r="412" spans="4:4" x14ac:dyDescent="0.2">
      <c r="D412" s="201"/>
    </row>
    <row r="413" spans="4:4" x14ac:dyDescent="0.2">
      <c r="D413" s="201"/>
    </row>
    <row r="414" spans="4:4" x14ac:dyDescent="0.2">
      <c r="D414" s="201"/>
    </row>
    <row r="415" spans="4:4" x14ac:dyDescent="0.2">
      <c r="D415" s="201"/>
    </row>
    <row r="416" spans="4:4" x14ac:dyDescent="0.2">
      <c r="D416" s="201"/>
    </row>
    <row r="417" spans="4:4" x14ac:dyDescent="0.2">
      <c r="D417" s="201"/>
    </row>
    <row r="418" spans="4:4" x14ac:dyDescent="0.2">
      <c r="D418" s="201"/>
    </row>
    <row r="419" spans="4:4" x14ac:dyDescent="0.2">
      <c r="D419" s="201"/>
    </row>
    <row r="420" spans="4:4" x14ac:dyDescent="0.2">
      <c r="D420" s="201"/>
    </row>
    <row r="421" spans="4:4" x14ac:dyDescent="0.2">
      <c r="D421" s="201"/>
    </row>
    <row r="422" spans="4:4" x14ac:dyDescent="0.2">
      <c r="D422" s="201"/>
    </row>
    <row r="423" spans="4:4" x14ac:dyDescent="0.2">
      <c r="D423" s="201"/>
    </row>
    <row r="424" spans="4:4" x14ac:dyDescent="0.2">
      <c r="D424" s="201"/>
    </row>
    <row r="425" spans="4:4" x14ac:dyDescent="0.2">
      <c r="D425" s="201"/>
    </row>
    <row r="426" spans="4:4" x14ac:dyDescent="0.2">
      <c r="D426" s="201"/>
    </row>
    <row r="427" spans="4:4" x14ac:dyDescent="0.2">
      <c r="D427" s="201"/>
    </row>
    <row r="428" spans="4:4" x14ac:dyDescent="0.2">
      <c r="D428" s="201"/>
    </row>
    <row r="429" spans="4:4" x14ac:dyDescent="0.2">
      <c r="D429" s="201"/>
    </row>
    <row r="430" spans="4:4" x14ac:dyDescent="0.2">
      <c r="D430" s="201"/>
    </row>
    <row r="431" spans="4:4" x14ac:dyDescent="0.2">
      <c r="D431" s="201"/>
    </row>
    <row r="432" spans="4:4" x14ac:dyDescent="0.2">
      <c r="D432" s="201"/>
    </row>
    <row r="433" spans="4:4" x14ac:dyDescent="0.2">
      <c r="D433" s="201"/>
    </row>
    <row r="434" spans="4:4" x14ac:dyDescent="0.2">
      <c r="D434" s="201"/>
    </row>
    <row r="435" spans="4:4" x14ac:dyDescent="0.2">
      <c r="D435" s="201"/>
    </row>
    <row r="436" spans="4:4" x14ac:dyDescent="0.2">
      <c r="D436" s="201"/>
    </row>
    <row r="437" spans="4:4" x14ac:dyDescent="0.2">
      <c r="D437" s="201"/>
    </row>
    <row r="438" spans="4:4" x14ac:dyDescent="0.2">
      <c r="D438" s="201"/>
    </row>
    <row r="439" spans="4:4" x14ac:dyDescent="0.2">
      <c r="D439" s="201"/>
    </row>
    <row r="440" spans="4:4" x14ac:dyDescent="0.2">
      <c r="D440" s="201"/>
    </row>
    <row r="441" spans="4:4" x14ac:dyDescent="0.2">
      <c r="D441" s="201"/>
    </row>
    <row r="442" spans="4:4" x14ac:dyDescent="0.2">
      <c r="D442" s="201"/>
    </row>
    <row r="443" spans="4:4" x14ac:dyDescent="0.2">
      <c r="D443" s="201"/>
    </row>
    <row r="444" spans="4:4" x14ac:dyDescent="0.2">
      <c r="D444" s="201"/>
    </row>
    <row r="445" spans="4:4" x14ac:dyDescent="0.2">
      <c r="D445" s="201"/>
    </row>
    <row r="446" spans="4:4" x14ac:dyDescent="0.2">
      <c r="D446" s="201"/>
    </row>
    <row r="447" spans="4:4" x14ac:dyDescent="0.2">
      <c r="D447" s="201"/>
    </row>
    <row r="448" spans="4:4" x14ac:dyDescent="0.2">
      <c r="D448" s="201"/>
    </row>
    <row r="449" spans="4:4" x14ac:dyDescent="0.2">
      <c r="D449" s="201"/>
    </row>
    <row r="450" spans="4:4" x14ac:dyDescent="0.2">
      <c r="D450" s="201"/>
    </row>
    <row r="451" spans="4:4" x14ac:dyDescent="0.2">
      <c r="D451" s="201"/>
    </row>
    <row r="452" spans="4:4" x14ac:dyDescent="0.2">
      <c r="D452" s="201"/>
    </row>
    <row r="453" spans="4:4" x14ac:dyDescent="0.2">
      <c r="D453" s="201"/>
    </row>
    <row r="454" spans="4:4" x14ac:dyDescent="0.2">
      <c r="D454" s="201"/>
    </row>
    <row r="455" spans="4:4" x14ac:dyDescent="0.2">
      <c r="D455" s="201"/>
    </row>
    <row r="456" spans="4:4" x14ac:dyDescent="0.2">
      <c r="D456" s="201"/>
    </row>
    <row r="457" spans="4:4" x14ac:dyDescent="0.2">
      <c r="D457" s="201"/>
    </row>
    <row r="458" spans="4:4" x14ac:dyDescent="0.2">
      <c r="D458" s="201"/>
    </row>
    <row r="459" spans="4:4" x14ac:dyDescent="0.2">
      <c r="D459" s="201"/>
    </row>
    <row r="460" spans="4:4" x14ac:dyDescent="0.2">
      <c r="D460" s="201"/>
    </row>
    <row r="461" spans="4:4" x14ac:dyDescent="0.2">
      <c r="D461" s="201"/>
    </row>
    <row r="462" spans="4:4" x14ac:dyDescent="0.2">
      <c r="D462" s="201"/>
    </row>
    <row r="463" spans="4:4" x14ac:dyDescent="0.2">
      <c r="D463" s="201"/>
    </row>
    <row r="464" spans="4:4" x14ac:dyDescent="0.2">
      <c r="D464" s="201"/>
    </row>
    <row r="465" spans="4:4" x14ac:dyDescent="0.2">
      <c r="D465" s="201"/>
    </row>
    <row r="466" spans="4:4" x14ac:dyDescent="0.2">
      <c r="D466" s="201"/>
    </row>
    <row r="467" spans="4:4" x14ac:dyDescent="0.2">
      <c r="D467" s="201"/>
    </row>
    <row r="468" spans="4:4" x14ac:dyDescent="0.2">
      <c r="D468" s="201"/>
    </row>
    <row r="469" spans="4:4" x14ac:dyDescent="0.2">
      <c r="D469" s="201"/>
    </row>
    <row r="470" spans="4:4" x14ac:dyDescent="0.2">
      <c r="D470" s="201"/>
    </row>
    <row r="471" spans="4:4" x14ac:dyDescent="0.2">
      <c r="D471" s="201"/>
    </row>
    <row r="472" spans="4:4" x14ac:dyDescent="0.2">
      <c r="D472" s="201"/>
    </row>
    <row r="473" spans="4:4" x14ac:dyDescent="0.2">
      <c r="D473" s="201"/>
    </row>
    <row r="474" spans="4:4" x14ac:dyDescent="0.2">
      <c r="D474" s="201"/>
    </row>
    <row r="475" spans="4:4" x14ac:dyDescent="0.2">
      <c r="D475" s="201"/>
    </row>
    <row r="476" spans="4:4" x14ac:dyDescent="0.2">
      <c r="D476" s="201"/>
    </row>
    <row r="477" spans="4:4" x14ac:dyDescent="0.2">
      <c r="D477" s="201"/>
    </row>
    <row r="478" spans="4:4" x14ac:dyDescent="0.2">
      <c r="D478" s="201"/>
    </row>
    <row r="479" spans="4:4" x14ac:dyDescent="0.2">
      <c r="D479" s="201"/>
    </row>
    <row r="480" spans="4:4" x14ac:dyDescent="0.2">
      <c r="D480" s="201"/>
    </row>
    <row r="481" spans="4:4" x14ac:dyDescent="0.2">
      <c r="D481" s="201"/>
    </row>
    <row r="482" spans="4:4" x14ac:dyDescent="0.2">
      <c r="D482" s="201"/>
    </row>
    <row r="483" spans="4:4" x14ac:dyDescent="0.2">
      <c r="D483" s="201"/>
    </row>
    <row r="484" spans="4:4" x14ac:dyDescent="0.2">
      <c r="D484" s="201"/>
    </row>
    <row r="485" spans="4:4" x14ac:dyDescent="0.2">
      <c r="D485" s="201"/>
    </row>
    <row r="486" spans="4:4" x14ac:dyDescent="0.2">
      <c r="D486" s="201"/>
    </row>
    <row r="487" spans="4:4" x14ac:dyDescent="0.2">
      <c r="D487" s="201"/>
    </row>
    <row r="488" spans="4:4" x14ac:dyDescent="0.2">
      <c r="D488" s="201"/>
    </row>
    <row r="489" spans="4:4" x14ac:dyDescent="0.2">
      <c r="D489" s="201"/>
    </row>
    <row r="490" spans="4:4" x14ac:dyDescent="0.2">
      <c r="D490" s="201"/>
    </row>
    <row r="491" spans="4:4" x14ac:dyDescent="0.2">
      <c r="D491" s="201"/>
    </row>
    <row r="492" spans="4:4" x14ac:dyDescent="0.2">
      <c r="D492" s="201"/>
    </row>
    <row r="493" spans="4:4" x14ac:dyDescent="0.2">
      <c r="D493" s="201"/>
    </row>
    <row r="494" spans="4:4" x14ac:dyDescent="0.2">
      <c r="D494" s="201"/>
    </row>
    <row r="495" spans="4:4" x14ac:dyDescent="0.2">
      <c r="D495" s="201"/>
    </row>
    <row r="496" spans="4:4" x14ac:dyDescent="0.2">
      <c r="D496" s="201"/>
    </row>
    <row r="497" spans="4:4" x14ac:dyDescent="0.2">
      <c r="D497" s="201"/>
    </row>
    <row r="498" spans="4:4" x14ac:dyDescent="0.2">
      <c r="D498" s="201"/>
    </row>
    <row r="499" spans="4:4" x14ac:dyDescent="0.2">
      <c r="D499" s="201"/>
    </row>
    <row r="500" spans="4:4" x14ac:dyDescent="0.2">
      <c r="D500" s="201"/>
    </row>
    <row r="501" spans="4:4" x14ac:dyDescent="0.2">
      <c r="D501" s="201"/>
    </row>
    <row r="502" spans="4:4" x14ac:dyDescent="0.2">
      <c r="D502" s="201"/>
    </row>
    <row r="503" spans="4:4" x14ac:dyDescent="0.2">
      <c r="D503" s="201"/>
    </row>
    <row r="504" spans="4:4" x14ac:dyDescent="0.2">
      <c r="D504" s="201"/>
    </row>
    <row r="505" spans="4:4" x14ac:dyDescent="0.2">
      <c r="D505" s="201"/>
    </row>
    <row r="506" spans="4:4" x14ac:dyDescent="0.2">
      <c r="D506" s="201"/>
    </row>
    <row r="507" spans="4:4" x14ac:dyDescent="0.2">
      <c r="D507" s="201"/>
    </row>
    <row r="508" spans="4:4" x14ac:dyDescent="0.2">
      <c r="D508" s="201"/>
    </row>
    <row r="509" spans="4:4" x14ac:dyDescent="0.2">
      <c r="D509" s="201"/>
    </row>
    <row r="510" spans="4:4" x14ac:dyDescent="0.2">
      <c r="D510" s="201"/>
    </row>
    <row r="511" spans="4:4" x14ac:dyDescent="0.2">
      <c r="D511" s="201"/>
    </row>
    <row r="512" spans="4:4" x14ac:dyDescent="0.2">
      <c r="D512" s="201"/>
    </row>
    <row r="513" spans="4:4" x14ac:dyDescent="0.2">
      <c r="D513" s="201"/>
    </row>
    <row r="514" spans="4:4" x14ac:dyDescent="0.2">
      <c r="D514" s="201"/>
    </row>
    <row r="515" spans="4:4" x14ac:dyDescent="0.2">
      <c r="D515" s="201"/>
    </row>
    <row r="516" spans="4:4" x14ac:dyDescent="0.2">
      <c r="D516" s="201"/>
    </row>
    <row r="517" spans="4:4" x14ac:dyDescent="0.2">
      <c r="D517" s="201"/>
    </row>
    <row r="518" spans="4:4" x14ac:dyDescent="0.2">
      <c r="D518" s="201"/>
    </row>
    <row r="519" spans="4:4" x14ac:dyDescent="0.2">
      <c r="D519" s="201"/>
    </row>
    <row r="520" spans="4:4" x14ac:dyDescent="0.2">
      <c r="D520" s="201"/>
    </row>
    <row r="521" spans="4:4" x14ac:dyDescent="0.2">
      <c r="D521" s="201"/>
    </row>
    <row r="522" spans="4:4" x14ac:dyDescent="0.2">
      <c r="D522" s="201"/>
    </row>
    <row r="523" spans="4:4" x14ac:dyDescent="0.2">
      <c r="D523" s="201"/>
    </row>
    <row r="524" spans="4:4" x14ac:dyDescent="0.2">
      <c r="D524" s="201"/>
    </row>
    <row r="525" spans="4:4" x14ac:dyDescent="0.2">
      <c r="D525" s="201"/>
    </row>
    <row r="526" spans="4:4" x14ac:dyDescent="0.2">
      <c r="D526" s="201"/>
    </row>
    <row r="527" spans="4:4" x14ac:dyDescent="0.2">
      <c r="D527" s="201"/>
    </row>
    <row r="528" spans="4:4" x14ac:dyDescent="0.2">
      <c r="D528" s="201"/>
    </row>
    <row r="529" spans="4:4" x14ac:dyDescent="0.2">
      <c r="D529" s="201"/>
    </row>
    <row r="530" spans="4:4" x14ac:dyDescent="0.2">
      <c r="D530" s="201"/>
    </row>
    <row r="531" spans="4:4" x14ac:dyDescent="0.2">
      <c r="D531" s="201"/>
    </row>
    <row r="532" spans="4:4" x14ac:dyDescent="0.2">
      <c r="D532" s="201"/>
    </row>
    <row r="533" spans="4:4" x14ac:dyDescent="0.2">
      <c r="D533" s="201"/>
    </row>
    <row r="534" spans="4:4" x14ac:dyDescent="0.2">
      <c r="D534" s="201"/>
    </row>
    <row r="535" spans="4:4" x14ac:dyDescent="0.2">
      <c r="D535" s="201"/>
    </row>
    <row r="536" spans="4:4" x14ac:dyDescent="0.2">
      <c r="D536" s="201"/>
    </row>
    <row r="537" spans="4:4" x14ac:dyDescent="0.2">
      <c r="D537" s="201"/>
    </row>
    <row r="538" spans="4:4" x14ac:dyDescent="0.2">
      <c r="D538" s="201"/>
    </row>
    <row r="539" spans="4:4" x14ac:dyDescent="0.2">
      <c r="D539" s="201"/>
    </row>
    <row r="540" spans="4:4" x14ac:dyDescent="0.2">
      <c r="D540" s="201"/>
    </row>
    <row r="541" spans="4:4" x14ac:dyDescent="0.2">
      <c r="D541" s="201"/>
    </row>
    <row r="542" spans="4:4" x14ac:dyDescent="0.2">
      <c r="D542" s="201"/>
    </row>
    <row r="543" spans="4:4" x14ac:dyDescent="0.2">
      <c r="D543" s="201"/>
    </row>
    <row r="544" spans="4:4" x14ac:dyDescent="0.2">
      <c r="D544" s="201"/>
    </row>
    <row r="545" spans="4:4" x14ac:dyDescent="0.2">
      <c r="D545" s="201"/>
    </row>
    <row r="546" spans="4:4" x14ac:dyDescent="0.2">
      <c r="D546" s="201"/>
    </row>
    <row r="547" spans="4:4" x14ac:dyDescent="0.2">
      <c r="D547" s="201"/>
    </row>
    <row r="548" spans="4:4" x14ac:dyDescent="0.2">
      <c r="D548" s="201"/>
    </row>
    <row r="549" spans="4:4" x14ac:dyDescent="0.2">
      <c r="D549" s="201"/>
    </row>
    <row r="550" spans="4:4" x14ac:dyDescent="0.2">
      <c r="D550" s="201"/>
    </row>
    <row r="551" spans="4:4" x14ac:dyDescent="0.2">
      <c r="D551" s="201"/>
    </row>
    <row r="552" spans="4:4" x14ac:dyDescent="0.2">
      <c r="D552" s="201"/>
    </row>
    <row r="553" spans="4:4" x14ac:dyDescent="0.2">
      <c r="D553" s="201"/>
    </row>
    <row r="554" spans="4:4" x14ac:dyDescent="0.2">
      <c r="D554" s="201"/>
    </row>
    <row r="555" spans="4:4" x14ac:dyDescent="0.2">
      <c r="D555" s="201"/>
    </row>
    <row r="556" spans="4:4" x14ac:dyDescent="0.2">
      <c r="D556" s="201"/>
    </row>
    <row r="557" spans="4:4" x14ac:dyDescent="0.2">
      <c r="D557" s="201"/>
    </row>
    <row r="558" spans="4:4" x14ac:dyDescent="0.2">
      <c r="D558" s="201"/>
    </row>
    <row r="559" spans="4:4" x14ac:dyDescent="0.2">
      <c r="D559" s="201"/>
    </row>
    <row r="560" spans="4:4" x14ac:dyDescent="0.2">
      <c r="D560" s="201"/>
    </row>
    <row r="561" spans="4:4" x14ac:dyDescent="0.2">
      <c r="D561" s="201"/>
    </row>
    <row r="562" spans="4:4" x14ac:dyDescent="0.2">
      <c r="D562" s="201"/>
    </row>
    <row r="563" spans="4:4" x14ac:dyDescent="0.2">
      <c r="D563" s="201"/>
    </row>
    <row r="564" spans="4:4" x14ac:dyDescent="0.2">
      <c r="D564" s="201"/>
    </row>
    <row r="565" spans="4:4" x14ac:dyDescent="0.2">
      <c r="D565" s="201"/>
    </row>
    <row r="566" spans="4:4" x14ac:dyDescent="0.2">
      <c r="D566" s="201"/>
    </row>
    <row r="567" spans="4:4" x14ac:dyDescent="0.2">
      <c r="D567" s="201"/>
    </row>
    <row r="568" spans="4:4" x14ac:dyDescent="0.2">
      <c r="D568" s="201"/>
    </row>
    <row r="569" spans="4:4" x14ac:dyDescent="0.2">
      <c r="D569" s="201"/>
    </row>
    <row r="570" spans="4:4" x14ac:dyDescent="0.2">
      <c r="D570" s="201"/>
    </row>
    <row r="571" spans="4:4" x14ac:dyDescent="0.2">
      <c r="D571" s="201"/>
    </row>
    <row r="572" spans="4:4" x14ac:dyDescent="0.2">
      <c r="D572" s="201"/>
    </row>
    <row r="573" spans="4:4" x14ac:dyDescent="0.2">
      <c r="D573" s="201"/>
    </row>
    <row r="574" spans="4:4" x14ac:dyDescent="0.2">
      <c r="D574" s="201"/>
    </row>
    <row r="575" spans="4:4" x14ac:dyDescent="0.2">
      <c r="D575" s="201"/>
    </row>
    <row r="576" spans="4:4" x14ac:dyDescent="0.2">
      <c r="D576" s="201"/>
    </row>
    <row r="577" spans="4:4" x14ac:dyDescent="0.2">
      <c r="D577" s="201"/>
    </row>
    <row r="578" spans="4:4" x14ac:dyDescent="0.2">
      <c r="D578" s="201"/>
    </row>
    <row r="579" spans="4:4" x14ac:dyDescent="0.2">
      <c r="D579" s="201"/>
    </row>
    <row r="580" spans="4:4" x14ac:dyDescent="0.2">
      <c r="D580" s="201"/>
    </row>
    <row r="581" spans="4:4" x14ac:dyDescent="0.2">
      <c r="D581" s="201"/>
    </row>
    <row r="582" spans="4:4" x14ac:dyDescent="0.2">
      <c r="D582" s="201"/>
    </row>
    <row r="583" spans="4:4" x14ac:dyDescent="0.2">
      <c r="D583" s="201"/>
    </row>
    <row r="584" spans="4:4" x14ac:dyDescent="0.2">
      <c r="D584" s="201"/>
    </row>
    <row r="585" spans="4:4" x14ac:dyDescent="0.2">
      <c r="D585" s="201"/>
    </row>
    <row r="586" spans="4:4" x14ac:dyDescent="0.2">
      <c r="D586" s="201"/>
    </row>
    <row r="587" spans="4:4" x14ac:dyDescent="0.2">
      <c r="D587" s="201"/>
    </row>
    <row r="588" spans="4:4" x14ac:dyDescent="0.2">
      <c r="D588" s="201"/>
    </row>
    <row r="589" spans="4:4" x14ac:dyDescent="0.2">
      <c r="D589" s="201"/>
    </row>
    <row r="590" spans="4:4" x14ac:dyDescent="0.2">
      <c r="D590" s="201"/>
    </row>
    <row r="591" spans="4:4" x14ac:dyDescent="0.2">
      <c r="D591" s="201"/>
    </row>
    <row r="592" spans="4:4" x14ac:dyDescent="0.2">
      <c r="D592" s="201"/>
    </row>
    <row r="593" spans="4:4" x14ac:dyDescent="0.2">
      <c r="D593" s="201"/>
    </row>
    <row r="594" spans="4:4" x14ac:dyDescent="0.2">
      <c r="D594" s="201"/>
    </row>
    <row r="595" spans="4:4" x14ac:dyDescent="0.2">
      <c r="D595" s="201"/>
    </row>
    <row r="596" spans="4:4" x14ac:dyDescent="0.2">
      <c r="D596" s="201"/>
    </row>
    <row r="597" spans="4:4" x14ac:dyDescent="0.2">
      <c r="D597" s="201"/>
    </row>
    <row r="598" spans="4:4" x14ac:dyDescent="0.2">
      <c r="D598" s="201"/>
    </row>
    <row r="599" spans="4:4" x14ac:dyDescent="0.2">
      <c r="D599" s="201"/>
    </row>
    <row r="600" spans="4:4" x14ac:dyDescent="0.2">
      <c r="D600" s="201"/>
    </row>
    <row r="601" spans="4:4" x14ac:dyDescent="0.2">
      <c r="D601" s="201"/>
    </row>
    <row r="602" spans="4:4" x14ac:dyDescent="0.2">
      <c r="D602" s="201"/>
    </row>
    <row r="603" spans="4:4" x14ac:dyDescent="0.2">
      <c r="D603" s="201"/>
    </row>
    <row r="604" spans="4:4" x14ac:dyDescent="0.2">
      <c r="D604" s="201"/>
    </row>
    <row r="605" spans="4:4" x14ac:dyDescent="0.2">
      <c r="D605" s="201"/>
    </row>
    <row r="606" spans="4:4" x14ac:dyDescent="0.2">
      <c r="D606" s="201"/>
    </row>
    <row r="607" spans="4:4" x14ac:dyDescent="0.2">
      <c r="D607" s="201"/>
    </row>
    <row r="608" spans="4:4" x14ac:dyDescent="0.2">
      <c r="D608" s="201"/>
    </row>
    <row r="609" spans="4:4" x14ac:dyDescent="0.2">
      <c r="D609" s="201"/>
    </row>
    <row r="610" spans="4:4" x14ac:dyDescent="0.2">
      <c r="D610" s="201"/>
    </row>
    <row r="611" spans="4:4" x14ac:dyDescent="0.2">
      <c r="D611" s="201"/>
    </row>
    <row r="612" spans="4:4" x14ac:dyDescent="0.2">
      <c r="D612" s="201"/>
    </row>
    <row r="613" spans="4:4" x14ac:dyDescent="0.2">
      <c r="D613" s="201"/>
    </row>
    <row r="614" spans="4:4" x14ac:dyDescent="0.2">
      <c r="D614" s="201"/>
    </row>
    <row r="615" spans="4:4" x14ac:dyDescent="0.2">
      <c r="D615" s="201"/>
    </row>
    <row r="616" spans="4:4" x14ac:dyDescent="0.2">
      <c r="D616" s="201"/>
    </row>
    <row r="617" spans="4:4" x14ac:dyDescent="0.2">
      <c r="D617" s="201"/>
    </row>
    <row r="618" spans="4:4" x14ac:dyDescent="0.2">
      <c r="D618" s="201"/>
    </row>
    <row r="619" spans="4:4" x14ac:dyDescent="0.2">
      <c r="D619" s="201"/>
    </row>
    <row r="620" spans="4:4" x14ac:dyDescent="0.2">
      <c r="D620" s="201"/>
    </row>
    <row r="621" spans="4:4" x14ac:dyDescent="0.2">
      <c r="D621" s="201"/>
    </row>
    <row r="622" spans="4:4" x14ac:dyDescent="0.2">
      <c r="D622" s="201"/>
    </row>
    <row r="623" spans="4:4" x14ac:dyDescent="0.2">
      <c r="D623" s="201"/>
    </row>
    <row r="624" spans="4:4" x14ac:dyDescent="0.2">
      <c r="D624" s="201"/>
    </row>
    <row r="625" spans="4:4" x14ac:dyDescent="0.2">
      <c r="D625" s="201"/>
    </row>
    <row r="626" spans="4:4" x14ac:dyDescent="0.2">
      <c r="D626" s="201"/>
    </row>
    <row r="627" spans="4:4" x14ac:dyDescent="0.2">
      <c r="D627" s="201"/>
    </row>
    <row r="628" spans="4:4" x14ac:dyDescent="0.2">
      <c r="D628" s="201"/>
    </row>
    <row r="629" spans="4:4" x14ac:dyDescent="0.2">
      <c r="D629" s="201"/>
    </row>
    <row r="630" spans="4:4" x14ac:dyDescent="0.2">
      <c r="D630" s="201"/>
    </row>
    <row r="631" spans="4:4" x14ac:dyDescent="0.2">
      <c r="D631" s="201"/>
    </row>
    <row r="632" spans="4:4" x14ac:dyDescent="0.2">
      <c r="D632" s="201"/>
    </row>
    <row r="633" spans="4:4" x14ac:dyDescent="0.2">
      <c r="D633" s="201"/>
    </row>
    <row r="634" spans="4:4" x14ac:dyDescent="0.2">
      <c r="D634" s="201"/>
    </row>
    <row r="635" spans="4:4" x14ac:dyDescent="0.2">
      <c r="D635" s="201"/>
    </row>
    <row r="636" spans="4:4" x14ac:dyDescent="0.2">
      <c r="D636" s="201"/>
    </row>
    <row r="637" spans="4:4" x14ac:dyDescent="0.2">
      <c r="D637" s="201"/>
    </row>
    <row r="638" spans="4:4" x14ac:dyDescent="0.2">
      <c r="D638" s="201"/>
    </row>
    <row r="639" spans="4:4" x14ac:dyDescent="0.2">
      <c r="D639" s="201"/>
    </row>
    <row r="640" spans="4:4" x14ac:dyDescent="0.2">
      <c r="D640" s="201"/>
    </row>
    <row r="641" spans="4:4" x14ac:dyDescent="0.2">
      <c r="D641" s="201"/>
    </row>
    <row r="642" spans="4:4" x14ac:dyDescent="0.2">
      <c r="D642" s="201"/>
    </row>
    <row r="643" spans="4:4" x14ac:dyDescent="0.2">
      <c r="D643" s="201"/>
    </row>
    <row r="644" spans="4:4" x14ac:dyDescent="0.2">
      <c r="D644" s="201"/>
    </row>
    <row r="645" spans="4:4" x14ac:dyDescent="0.2">
      <c r="D645" s="201"/>
    </row>
    <row r="646" spans="4:4" x14ac:dyDescent="0.2">
      <c r="D646" s="201"/>
    </row>
    <row r="647" spans="4:4" x14ac:dyDescent="0.2">
      <c r="D647" s="201"/>
    </row>
    <row r="648" spans="4:4" x14ac:dyDescent="0.2">
      <c r="D648" s="201"/>
    </row>
    <row r="649" spans="4:4" x14ac:dyDescent="0.2">
      <c r="D649" s="201"/>
    </row>
    <row r="650" spans="4:4" x14ac:dyDescent="0.2">
      <c r="D650" s="201"/>
    </row>
    <row r="651" spans="4:4" x14ac:dyDescent="0.2">
      <c r="D651" s="201"/>
    </row>
    <row r="652" spans="4:4" x14ac:dyDescent="0.2">
      <c r="D652" s="201"/>
    </row>
    <row r="653" spans="4:4" x14ac:dyDescent="0.2">
      <c r="D653" s="201"/>
    </row>
    <row r="654" spans="4:4" x14ac:dyDescent="0.2">
      <c r="D654" s="201"/>
    </row>
    <row r="655" spans="4:4" x14ac:dyDescent="0.2">
      <c r="D655" s="201"/>
    </row>
    <row r="656" spans="4:4" x14ac:dyDescent="0.2">
      <c r="D656" s="201"/>
    </row>
    <row r="657" spans="4:4" x14ac:dyDescent="0.2">
      <c r="D657" s="201"/>
    </row>
    <row r="658" spans="4:4" x14ac:dyDescent="0.2">
      <c r="D658" s="201"/>
    </row>
    <row r="659" spans="4:4" x14ac:dyDescent="0.2">
      <c r="D659" s="201"/>
    </row>
    <row r="660" spans="4:4" x14ac:dyDescent="0.2">
      <c r="D660" s="201"/>
    </row>
    <row r="661" spans="4:4" x14ac:dyDescent="0.2">
      <c r="D661" s="201"/>
    </row>
    <row r="662" spans="4:4" x14ac:dyDescent="0.2">
      <c r="D662" s="201"/>
    </row>
    <row r="663" spans="4:4" x14ac:dyDescent="0.2">
      <c r="D663" s="201"/>
    </row>
    <row r="664" spans="4:4" x14ac:dyDescent="0.2">
      <c r="D664" s="201"/>
    </row>
    <row r="665" spans="4:4" x14ac:dyDescent="0.2">
      <c r="D665" s="201"/>
    </row>
    <row r="666" spans="4:4" x14ac:dyDescent="0.2">
      <c r="D666" s="201"/>
    </row>
    <row r="667" spans="4:4" x14ac:dyDescent="0.2">
      <c r="D667" s="201"/>
    </row>
    <row r="668" spans="4:4" x14ac:dyDescent="0.2">
      <c r="D668" s="201"/>
    </row>
    <row r="669" spans="4:4" x14ac:dyDescent="0.2">
      <c r="D669" s="201"/>
    </row>
    <row r="670" spans="4:4" x14ac:dyDescent="0.2">
      <c r="D670" s="201"/>
    </row>
    <row r="671" spans="4:4" x14ac:dyDescent="0.2">
      <c r="D671" s="201"/>
    </row>
    <row r="672" spans="4:4" x14ac:dyDescent="0.2">
      <c r="D672" s="201"/>
    </row>
    <row r="673" spans="4:4" x14ac:dyDescent="0.2">
      <c r="D673" s="201"/>
    </row>
    <row r="674" spans="4:4" x14ac:dyDescent="0.2">
      <c r="D674" s="201"/>
    </row>
    <row r="675" spans="4:4" x14ac:dyDescent="0.2">
      <c r="D675" s="201"/>
    </row>
    <row r="676" spans="4:4" x14ac:dyDescent="0.2">
      <c r="D676" s="201"/>
    </row>
    <row r="677" spans="4:4" x14ac:dyDescent="0.2">
      <c r="D677" s="201"/>
    </row>
    <row r="678" spans="4:4" x14ac:dyDescent="0.2">
      <c r="D678" s="201"/>
    </row>
    <row r="679" spans="4:4" x14ac:dyDescent="0.2">
      <c r="D679" s="201"/>
    </row>
    <row r="680" spans="4:4" x14ac:dyDescent="0.2">
      <c r="D680" s="201"/>
    </row>
    <row r="681" spans="4:4" x14ac:dyDescent="0.2">
      <c r="D681" s="201"/>
    </row>
    <row r="682" spans="4:4" x14ac:dyDescent="0.2">
      <c r="D682" s="201"/>
    </row>
    <row r="683" spans="4:4" x14ac:dyDescent="0.2">
      <c r="D683" s="201"/>
    </row>
    <row r="684" spans="4:4" x14ac:dyDescent="0.2">
      <c r="D684" s="201"/>
    </row>
    <row r="685" spans="4:4" x14ac:dyDescent="0.2">
      <c r="D685" s="201"/>
    </row>
    <row r="686" spans="4:4" x14ac:dyDescent="0.2">
      <c r="D686" s="201"/>
    </row>
    <row r="687" spans="4:4" x14ac:dyDescent="0.2">
      <c r="D687" s="201"/>
    </row>
    <row r="688" spans="4:4" x14ac:dyDescent="0.2">
      <c r="D688" s="201"/>
    </row>
    <row r="689" spans="4:4" x14ac:dyDescent="0.2">
      <c r="D689" s="201"/>
    </row>
    <row r="690" spans="4:4" x14ac:dyDescent="0.2">
      <c r="D690" s="201"/>
    </row>
    <row r="691" spans="4:4" x14ac:dyDescent="0.2">
      <c r="D691" s="201"/>
    </row>
    <row r="692" spans="4:4" x14ac:dyDescent="0.2">
      <c r="D692" s="201"/>
    </row>
    <row r="693" spans="4:4" x14ac:dyDescent="0.2">
      <c r="D693" s="201"/>
    </row>
    <row r="694" spans="4:4" x14ac:dyDescent="0.2">
      <c r="D694" s="201"/>
    </row>
    <row r="695" spans="4:4" x14ac:dyDescent="0.2">
      <c r="D695" s="201"/>
    </row>
    <row r="696" spans="4:4" x14ac:dyDescent="0.2">
      <c r="D696" s="201"/>
    </row>
    <row r="697" spans="4:4" x14ac:dyDescent="0.2">
      <c r="D697" s="201"/>
    </row>
    <row r="698" spans="4:4" x14ac:dyDescent="0.2">
      <c r="D698" s="201"/>
    </row>
    <row r="699" spans="4:4" x14ac:dyDescent="0.2">
      <c r="D699" s="201"/>
    </row>
    <row r="700" spans="4:4" x14ac:dyDescent="0.2">
      <c r="D700" s="201"/>
    </row>
    <row r="701" spans="4:4" x14ac:dyDescent="0.2">
      <c r="D701" s="201"/>
    </row>
    <row r="702" spans="4:4" x14ac:dyDescent="0.2">
      <c r="D702" s="201"/>
    </row>
    <row r="703" spans="4:4" x14ac:dyDescent="0.2">
      <c r="D703" s="201"/>
    </row>
    <row r="704" spans="4:4" x14ac:dyDescent="0.2">
      <c r="D704" s="201"/>
    </row>
    <row r="705" spans="4:4" x14ac:dyDescent="0.2">
      <c r="D705" s="201"/>
    </row>
    <row r="706" spans="4:4" x14ac:dyDescent="0.2">
      <c r="D706" s="201"/>
    </row>
    <row r="707" spans="4:4" x14ac:dyDescent="0.2">
      <c r="D707" s="201"/>
    </row>
    <row r="708" spans="4:4" x14ac:dyDescent="0.2">
      <c r="D708" s="201"/>
    </row>
    <row r="709" spans="4:4" x14ac:dyDescent="0.2">
      <c r="D709" s="201"/>
    </row>
    <row r="710" spans="4:4" x14ac:dyDescent="0.2">
      <c r="D710" s="201"/>
    </row>
    <row r="711" spans="4:4" x14ac:dyDescent="0.2">
      <c r="D711" s="201"/>
    </row>
    <row r="712" spans="4:4" x14ac:dyDescent="0.2">
      <c r="D712" s="201"/>
    </row>
    <row r="713" spans="4:4" x14ac:dyDescent="0.2">
      <c r="D713" s="201"/>
    </row>
    <row r="714" spans="4:4" x14ac:dyDescent="0.2">
      <c r="D714" s="201"/>
    </row>
    <row r="715" spans="4:4" x14ac:dyDescent="0.2">
      <c r="D715" s="201"/>
    </row>
    <row r="716" spans="4:4" x14ac:dyDescent="0.2">
      <c r="D716" s="201"/>
    </row>
    <row r="717" spans="4:4" x14ac:dyDescent="0.2">
      <c r="D717" s="201"/>
    </row>
    <row r="718" spans="4:4" x14ac:dyDescent="0.2">
      <c r="D718" s="201"/>
    </row>
    <row r="719" spans="4:4" x14ac:dyDescent="0.2">
      <c r="D719" s="201"/>
    </row>
    <row r="720" spans="4:4" x14ac:dyDescent="0.2">
      <c r="D720" s="201"/>
    </row>
    <row r="721" spans="4:4" x14ac:dyDescent="0.2">
      <c r="D721" s="201"/>
    </row>
    <row r="722" spans="4:4" x14ac:dyDescent="0.2">
      <c r="D722" s="201"/>
    </row>
    <row r="723" spans="4:4" x14ac:dyDescent="0.2">
      <c r="D723" s="201"/>
    </row>
    <row r="724" spans="4:4" x14ac:dyDescent="0.2">
      <c r="D724" s="201"/>
    </row>
    <row r="725" spans="4:4" x14ac:dyDescent="0.2">
      <c r="D725" s="201"/>
    </row>
    <row r="726" spans="4:4" x14ac:dyDescent="0.2">
      <c r="D726" s="201"/>
    </row>
    <row r="727" spans="4:4" x14ac:dyDescent="0.2">
      <c r="D727" s="201"/>
    </row>
    <row r="728" spans="4:4" x14ac:dyDescent="0.2">
      <c r="D728" s="201"/>
    </row>
    <row r="729" spans="4:4" x14ac:dyDescent="0.2">
      <c r="D729" s="201"/>
    </row>
    <row r="730" spans="4:4" x14ac:dyDescent="0.2">
      <c r="D730" s="201"/>
    </row>
    <row r="731" spans="4:4" x14ac:dyDescent="0.2">
      <c r="D731" s="201"/>
    </row>
    <row r="732" spans="4:4" x14ac:dyDescent="0.2">
      <c r="D732" s="201"/>
    </row>
    <row r="733" spans="4:4" x14ac:dyDescent="0.2">
      <c r="D733" s="201"/>
    </row>
    <row r="734" spans="4:4" x14ac:dyDescent="0.2">
      <c r="D734" s="201"/>
    </row>
    <row r="735" spans="4:4" x14ac:dyDescent="0.2">
      <c r="D735" s="201"/>
    </row>
    <row r="736" spans="4:4" x14ac:dyDescent="0.2">
      <c r="D736" s="201"/>
    </row>
    <row r="737" spans="4:4" x14ac:dyDescent="0.2">
      <c r="D737" s="201"/>
    </row>
    <row r="738" spans="4:4" x14ac:dyDescent="0.2">
      <c r="D738" s="201"/>
    </row>
    <row r="739" spans="4:4" x14ac:dyDescent="0.2">
      <c r="D739" s="201"/>
    </row>
    <row r="740" spans="4:4" x14ac:dyDescent="0.2">
      <c r="D740" s="201"/>
    </row>
    <row r="741" spans="4:4" x14ac:dyDescent="0.2">
      <c r="D741" s="201"/>
    </row>
    <row r="742" spans="4:4" x14ac:dyDescent="0.2">
      <c r="D742" s="201"/>
    </row>
    <row r="743" spans="4:4" x14ac:dyDescent="0.2">
      <c r="D743" s="201"/>
    </row>
    <row r="744" spans="4:4" x14ac:dyDescent="0.2">
      <c r="D744" s="201"/>
    </row>
    <row r="745" spans="4:4" x14ac:dyDescent="0.2">
      <c r="D745" s="201"/>
    </row>
    <row r="746" spans="4:4" x14ac:dyDescent="0.2">
      <c r="D746" s="201"/>
    </row>
    <row r="747" spans="4:4" x14ac:dyDescent="0.2">
      <c r="D747" s="201"/>
    </row>
    <row r="748" spans="4:4" x14ac:dyDescent="0.2">
      <c r="D748" s="201"/>
    </row>
    <row r="749" spans="4:4" x14ac:dyDescent="0.2">
      <c r="D749" s="201"/>
    </row>
    <row r="750" spans="4:4" x14ac:dyDescent="0.2">
      <c r="D750" s="201"/>
    </row>
    <row r="751" spans="4:4" x14ac:dyDescent="0.2">
      <c r="D751" s="201"/>
    </row>
    <row r="752" spans="4:4" x14ac:dyDescent="0.2">
      <c r="D752" s="201"/>
    </row>
    <row r="753" spans="4:4" x14ac:dyDescent="0.2">
      <c r="D753" s="201"/>
    </row>
    <row r="754" spans="4:4" x14ac:dyDescent="0.2">
      <c r="D754" s="201"/>
    </row>
    <row r="755" spans="4:4" x14ac:dyDescent="0.2">
      <c r="D755" s="201"/>
    </row>
    <row r="756" spans="4:4" x14ac:dyDescent="0.2">
      <c r="D756" s="201"/>
    </row>
    <row r="757" spans="4:4" x14ac:dyDescent="0.2">
      <c r="D757" s="201"/>
    </row>
    <row r="758" spans="4:4" x14ac:dyDescent="0.2">
      <c r="D758" s="201"/>
    </row>
    <row r="759" spans="4:4" x14ac:dyDescent="0.2">
      <c r="D759" s="201"/>
    </row>
    <row r="760" spans="4:4" x14ac:dyDescent="0.2">
      <c r="D760" s="201"/>
    </row>
    <row r="761" spans="4:4" x14ac:dyDescent="0.2">
      <c r="D761" s="201"/>
    </row>
    <row r="762" spans="4:4" x14ac:dyDescent="0.2">
      <c r="D762" s="201"/>
    </row>
    <row r="763" spans="4:4" x14ac:dyDescent="0.2">
      <c r="D763" s="201"/>
    </row>
    <row r="764" spans="4:4" x14ac:dyDescent="0.2">
      <c r="D764" s="201"/>
    </row>
    <row r="765" spans="4:4" x14ac:dyDescent="0.2">
      <c r="D765" s="201"/>
    </row>
    <row r="766" spans="4:4" x14ac:dyDescent="0.2">
      <c r="D766" s="201"/>
    </row>
    <row r="767" spans="4:4" x14ac:dyDescent="0.2">
      <c r="D767" s="201"/>
    </row>
    <row r="768" spans="4:4" x14ac:dyDescent="0.2">
      <c r="D768" s="201"/>
    </row>
    <row r="769" spans="4:4" x14ac:dyDescent="0.2">
      <c r="D769" s="201"/>
    </row>
    <row r="770" spans="4:4" x14ac:dyDescent="0.2">
      <c r="D770" s="201"/>
    </row>
    <row r="771" spans="4:4" x14ac:dyDescent="0.2">
      <c r="D771" s="201"/>
    </row>
    <row r="772" spans="4:4" x14ac:dyDescent="0.2">
      <c r="D772" s="201"/>
    </row>
    <row r="773" spans="4:4" x14ac:dyDescent="0.2">
      <c r="D773" s="201"/>
    </row>
    <row r="774" spans="4:4" x14ac:dyDescent="0.2">
      <c r="D774" s="201"/>
    </row>
    <row r="775" spans="4:4" x14ac:dyDescent="0.2">
      <c r="D775" s="201"/>
    </row>
    <row r="776" spans="4:4" x14ac:dyDescent="0.2">
      <c r="D776" s="201"/>
    </row>
    <row r="777" spans="4:4" x14ac:dyDescent="0.2">
      <c r="D777" s="201"/>
    </row>
    <row r="778" spans="4:4" x14ac:dyDescent="0.2">
      <c r="D778" s="201"/>
    </row>
    <row r="779" spans="4:4" x14ac:dyDescent="0.2">
      <c r="D779" s="201"/>
    </row>
    <row r="780" spans="4:4" x14ac:dyDescent="0.2">
      <c r="D780" s="201"/>
    </row>
    <row r="781" spans="4:4" x14ac:dyDescent="0.2">
      <c r="D781" s="201"/>
    </row>
    <row r="782" spans="4:4" x14ac:dyDescent="0.2">
      <c r="D782" s="201"/>
    </row>
    <row r="783" spans="4:4" x14ac:dyDescent="0.2">
      <c r="D783" s="201"/>
    </row>
    <row r="784" spans="4:4" x14ac:dyDescent="0.2">
      <c r="D784" s="201"/>
    </row>
    <row r="785" spans="4:4" x14ac:dyDescent="0.2">
      <c r="D785" s="201"/>
    </row>
    <row r="786" spans="4:4" x14ac:dyDescent="0.2">
      <c r="D786" s="201"/>
    </row>
    <row r="787" spans="4:4" x14ac:dyDescent="0.2">
      <c r="D787" s="201"/>
    </row>
    <row r="788" spans="4:4" x14ac:dyDescent="0.2">
      <c r="D788" s="201"/>
    </row>
    <row r="789" spans="4:4" x14ac:dyDescent="0.2">
      <c r="D789" s="201"/>
    </row>
    <row r="790" spans="4:4" x14ac:dyDescent="0.2">
      <c r="D790" s="201"/>
    </row>
    <row r="791" spans="4:4" x14ac:dyDescent="0.2">
      <c r="D791" s="201"/>
    </row>
    <row r="792" spans="4:4" x14ac:dyDescent="0.2">
      <c r="D792" s="201"/>
    </row>
    <row r="793" spans="4:4" x14ac:dyDescent="0.2">
      <c r="D793" s="201"/>
    </row>
    <row r="794" spans="4:4" x14ac:dyDescent="0.2">
      <c r="D794" s="201"/>
    </row>
    <row r="795" spans="4:4" x14ac:dyDescent="0.2">
      <c r="D795" s="201"/>
    </row>
    <row r="796" spans="4:4" x14ac:dyDescent="0.2">
      <c r="D796" s="201"/>
    </row>
    <row r="797" spans="4:4" x14ac:dyDescent="0.2">
      <c r="D797" s="201"/>
    </row>
    <row r="798" spans="4:4" x14ac:dyDescent="0.2">
      <c r="D798" s="201"/>
    </row>
    <row r="799" spans="4:4" x14ac:dyDescent="0.2">
      <c r="D799" s="201"/>
    </row>
    <row r="800" spans="4:4" x14ac:dyDescent="0.2">
      <c r="D800" s="201"/>
    </row>
    <row r="801" spans="4:4" x14ac:dyDescent="0.2">
      <c r="D801" s="201"/>
    </row>
    <row r="802" spans="4:4" x14ac:dyDescent="0.2">
      <c r="D802" s="201"/>
    </row>
    <row r="803" spans="4:4" x14ac:dyDescent="0.2">
      <c r="D803" s="201"/>
    </row>
    <row r="804" spans="4:4" x14ac:dyDescent="0.2">
      <c r="D804" s="201"/>
    </row>
    <row r="805" spans="4:4" x14ac:dyDescent="0.2">
      <c r="D805" s="201"/>
    </row>
    <row r="806" spans="4:4" x14ac:dyDescent="0.2">
      <c r="D806" s="201"/>
    </row>
    <row r="807" spans="4:4" x14ac:dyDescent="0.2">
      <c r="D807" s="201"/>
    </row>
    <row r="808" spans="4:4" x14ac:dyDescent="0.2">
      <c r="D808" s="201"/>
    </row>
    <row r="809" spans="4:4" x14ac:dyDescent="0.2">
      <c r="D809" s="201"/>
    </row>
    <row r="810" spans="4:4" x14ac:dyDescent="0.2">
      <c r="D810" s="201"/>
    </row>
    <row r="811" spans="4:4" x14ac:dyDescent="0.2">
      <c r="D811" s="201"/>
    </row>
    <row r="812" spans="4:4" x14ac:dyDescent="0.2">
      <c r="D812" s="201"/>
    </row>
    <row r="813" spans="4:4" x14ac:dyDescent="0.2">
      <c r="D813" s="201"/>
    </row>
    <row r="814" spans="4:4" x14ac:dyDescent="0.2">
      <c r="D814" s="201"/>
    </row>
    <row r="815" spans="4:4" x14ac:dyDescent="0.2">
      <c r="D815" s="201"/>
    </row>
    <row r="816" spans="4:4" x14ac:dyDescent="0.2">
      <c r="D816" s="201"/>
    </row>
    <row r="817" spans="4:4" x14ac:dyDescent="0.2">
      <c r="D817" s="201"/>
    </row>
    <row r="818" spans="4:4" x14ac:dyDescent="0.2">
      <c r="D818" s="201"/>
    </row>
    <row r="819" spans="4:4" x14ac:dyDescent="0.2">
      <c r="D819" s="201"/>
    </row>
    <row r="820" spans="4:4" x14ac:dyDescent="0.2">
      <c r="D820" s="201"/>
    </row>
    <row r="821" spans="4:4" x14ac:dyDescent="0.2">
      <c r="D821" s="201"/>
    </row>
    <row r="822" spans="4:4" x14ac:dyDescent="0.2">
      <c r="D822" s="201"/>
    </row>
    <row r="823" spans="4:4" x14ac:dyDescent="0.2">
      <c r="D823" s="201"/>
    </row>
    <row r="824" spans="4:4" x14ac:dyDescent="0.2">
      <c r="D824" s="201"/>
    </row>
    <row r="825" spans="4:4" x14ac:dyDescent="0.2">
      <c r="D825" s="201"/>
    </row>
    <row r="826" spans="4:4" x14ac:dyDescent="0.2">
      <c r="D826" s="201"/>
    </row>
    <row r="827" spans="4:4" x14ac:dyDescent="0.2">
      <c r="D827" s="201"/>
    </row>
    <row r="828" spans="4:4" x14ac:dyDescent="0.2">
      <c r="D828" s="201"/>
    </row>
    <row r="829" spans="4:4" x14ac:dyDescent="0.2">
      <c r="D829" s="201"/>
    </row>
    <row r="830" spans="4:4" x14ac:dyDescent="0.2">
      <c r="D830" s="201"/>
    </row>
    <row r="831" spans="4:4" x14ac:dyDescent="0.2">
      <c r="D831" s="201"/>
    </row>
    <row r="832" spans="4:4" x14ac:dyDescent="0.2">
      <c r="D832" s="201"/>
    </row>
    <row r="833" spans="4:4" x14ac:dyDescent="0.2">
      <c r="D833" s="201"/>
    </row>
    <row r="834" spans="4:4" x14ac:dyDescent="0.2">
      <c r="D834" s="201"/>
    </row>
    <row r="835" spans="4:4" x14ac:dyDescent="0.2">
      <c r="D835" s="201"/>
    </row>
    <row r="836" spans="4:4" x14ac:dyDescent="0.2">
      <c r="D836" s="201"/>
    </row>
    <row r="837" spans="4:4" x14ac:dyDescent="0.2">
      <c r="D837" s="201"/>
    </row>
    <row r="838" spans="4:4" x14ac:dyDescent="0.2">
      <c r="D838" s="201"/>
    </row>
    <row r="839" spans="4:4" x14ac:dyDescent="0.2">
      <c r="D839" s="201"/>
    </row>
    <row r="840" spans="4:4" x14ac:dyDescent="0.2">
      <c r="D840" s="201"/>
    </row>
    <row r="841" spans="4:4" x14ac:dyDescent="0.2">
      <c r="D841" s="201"/>
    </row>
    <row r="842" spans="4:4" x14ac:dyDescent="0.2">
      <c r="D842" s="201"/>
    </row>
    <row r="843" spans="4:4" x14ac:dyDescent="0.2">
      <c r="D843" s="201"/>
    </row>
    <row r="844" spans="4:4" x14ac:dyDescent="0.2">
      <c r="D844" s="201"/>
    </row>
    <row r="845" spans="4:4" x14ac:dyDescent="0.2">
      <c r="D845" s="201"/>
    </row>
    <row r="846" spans="4:4" x14ac:dyDescent="0.2">
      <c r="D846" s="201"/>
    </row>
    <row r="847" spans="4:4" x14ac:dyDescent="0.2">
      <c r="D847" s="201"/>
    </row>
    <row r="848" spans="4:4" x14ac:dyDescent="0.2">
      <c r="D848" s="201"/>
    </row>
    <row r="849" spans="4:4" x14ac:dyDescent="0.2">
      <c r="D849" s="201"/>
    </row>
    <row r="850" spans="4:4" x14ac:dyDescent="0.2">
      <c r="D850" s="201"/>
    </row>
    <row r="851" spans="4:4" x14ac:dyDescent="0.2">
      <c r="D851" s="201"/>
    </row>
    <row r="852" spans="4:4" x14ac:dyDescent="0.2">
      <c r="D852" s="201"/>
    </row>
    <row r="853" spans="4:4" x14ac:dyDescent="0.2">
      <c r="D853" s="201"/>
    </row>
    <row r="854" spans="4:4" x14ac:dyDescent="0.2">
      <c r="D854" s="201"/>
    </row>
    <row r="855" spans="4:4" x14ac:dyDescent="0.2">
      <c r="D855" s="201"/>
    </row>
    <row r="856" spans="4:4" x14ac:dyDescent="0.2">
      <c r="D856" s="201"/>
    </row>
    <row r="857" spans="4:4" x14ac:dyDescent="0.2">
      <c r="D857" s="201"/>
    </row>
    <row r="858" spans="4:4" x14ac:dyDescent="0.2">
      <c r="D858" s="201"/>
    </row>
    <row r="859" spans="4:4" x14ac:dyDescent="0.2">
      <c r="D859" s="201"/>
    </row>
    <row r="860" spans="4:4" x14ac:dyDescent="0.2">
      <c r="D860" s="201"/>
    </row>
    <row r="861" spans="4:4" x14ac:dyDescent="0.2">
      <c r="D861" s="201"/>
    </row>
    <row r="862" spans="4:4" x14ac:dyDescent="0.2">
      <c r="D862" s="201"/>
    </row>
    <row r="863" spans="4:4" x14ac:dyDescent="0.2">
      <c r="D863" s="201"/>
    </row>
    <row r="864" spans="4:4" x14ac:dyDescent="0.2">
      <c r="D864" s="201"/>
    </row>
    <row r="865" spans="4:4" x14ac:dyDescent="0.2">
      <c r="D865" s="201"/>
    </row>
    <row r="866" spans="4:4" x14ac:dyDescent="0.2">
      <c r="D866" s="201"/>
    </row>
    <row r="867" spans="4:4" x14ac:dyDescent="0.2">
      <c r="D867" s="201"/>
    </row>
    <row r="868" spans="4:4" x14ac:dyDescent="0.2">
      <c r="D868" s="201"/>
    </row>
    <row r="869" spans="4:4" x14ac:dyDescent="0.2">
      <c r="D869" s="201"/>
    </row>
    <row r="870" spans="4:4" x14ac:dyDescent="0.2">
      <c r="D870" s="201"/>
    </row>
    <row r="871" spans="4:4" x14ac:dyDescent="0.2">
      <c r="D871" s="201"/>
    </row>
    <row r="872" spans="4:4" x14ac:dyDescent="0.2">
      <c r="D872" s="201"/>
    </row>
    <row r="873" spans="4:4" x14ac:dyDescent="0.2">
      <c r="D873" s="201"/>
    </row>
    <row r="874" spans="4:4" x14ac:dyDescent="0.2">
      <c r="D874" s="201"/>
    </row>
    <row r="875" spans="4:4" x14ac:dyDescent="0.2">
      <c r="D875" s="201"/>
    </row>
    <row r="876" spans="4:4" x14ac:dyDescent="0.2">
      <c r="D876" s="201"/>
    </row>
    <row r="877" spans="4:4" x14ac:dyDescent="0.2">
      <c r="D877" s="201"/>
    </row>
    <row r="878" spans="4:4" x14ac:dyDescent="0.2">
      <c r="D878" s="201"/>
    </row>
    <row r="879" spans="4:4" x14ac:dyDescent="0.2">
      <c r="D879" s="201"/>
    </row>
    <row r="880" spans="4:4" x14ac:dyDescent="0.2">
      <c r="D880" s="201"/>
    </row>
    <row r="881" spans="4:4" x14ac:dyDescent="0.2">
      <c r="D881" s="201"/>
    </row>
    <row r="882" spans="4:4" x14ac:dyDescent="0.2">
      <c r="D882" s="201"/>
    </row>
    <row r="883" spans="4:4" x14ac:dyDescent="0.2">
      <c r="D883" s="201"/>
    </row>
    <row r="884" spans="4:4" x14ac:dyDescent="0.2">
      <c r="D884" s="201"/>
    </row>
    <row r="885" spans="4:4" x14ac:dyDescent="0.2">
      <c r="D885" s="201"/>
    </row>
    <row r="886" spans="4:4" x14ac:dyDescent="0.2">
      <c r="D886" s="201"/>
    </row>
    <row r="887" spans="4:4" x14ac:dyDescent="0.2">
      <c r="D887" s="201"/>
    </row>
    <row r="888" spans="4:4" x14ac:dyDescent="0.2">
      <c r="D888" s="201"/>
    </row>
    <row r="889" spans="4:4" x14ac:dyDescent="0.2">
      <c r="D889" s="201"/>
    </row>
    <row r="890" spans="4:4" x14ac:dyDescent="0.2">
      <c r="D890" s="201"/>
    </row>
    <row r="891" spans="4:4" x14ac:dyDescent="0.2">
      <c r="D891" s="201"/>
    </row>
    <row r="892" spans="4:4" x14ac:dyDescent="0.2">
      <c r="D892" s="201"/>
    </row>
    <row r="893" spans="4:4" x14ac:dyDescent="0.2">
      <c r="D893" s="201"/>
    </row>
    <row r="894" spans="4:4" x14ac:dyDescent="0.2">
      <c r="D894" s="201"/>
    </row>
    <row r="895" spans="4:4" x14ac:dyDescent="0.2">
      <c r="D895" s="201"/>
    </row>
    <row r="896" spans="4:4" x14ac:dyDescent="0.2">
      <c r="D896" s="201"/>
    </row>
    <row r="897" spans="4:4" x14ac:dyDescent="0.2">
      <c r="D897" s="201"/>
    </row>
    <row r="898" spans="4:4" x14ac:dyDescent="0.2">
      <c r="D898" s="201"/>
    </row>
    <row r="899" spans="4:4" x14ac:dyDescent="0.2">
      <c r="D899" s="201"/>
    </row>
    <row r="900" spans="4:4" x14ac:dyDescent="0.2">
      <c r="D900" s="201"/>
    </row>
    <row r="901" spans="4:4" x14ac:dyDescent="0.2">
      <c r="D901" s="201"/>
    </row>
    <row r="902" spans="4:4" x14ac:dyDescent="0.2">
      <c r="D902" s="201"/>
    </row>
    <row r="903" spans="4:4" x14ac:dyDescent="0.2">
      <c r="D903" s="201"/>
    </row>
    <row r="904" spans="4:4" x14ac:dyDescent="0.2">
      <c r="D904" s="201"/>
    </row>
    <row r="905" spans="4:4" x14ac:dyDescent="0.2">
      <c r="D905" s="201"/>
    </row>
    <row r="906" spans="4:4" x14ac:dyDescent="0.2">
      <c r="D906" s="201"/>
    </row>
    <row r="907" spans="4:4" x14ac:dyDescent="0.2">
      <c r="D907" s="201"/>
    </row>
    <row r="908" spans="4:4" x14ac:dyDescent="0.2">
      <c r="D908" s="201"/>
    </row>
    <row r="909" spans="4:4" x14ac:dyDescent="0.2">
      <c r="D909" s="201"/>
    </row>
    <row r="910" spans="4:4" x14ac:dyDescent="0.2">
      <c r="D910" s="201"/>
    </row>
    <row r="911" spans="4:4" x14ac:dyDescent="0.2">
      <c r="D911" s="201"/>
    </row>
    <row r="912" spans="4:4" x14ac:dyDescent="0.2">
      <c r="D912" s="201"/>
    </row>
    <row r="913" spans="4:4" x14ac:dyDescent="0.2">
      <c r="D913" s="201"/>
    </row>
    <row r="914" spans="4:4" x14ac:dyDescent="0.2">
      <c r="D914" s="201"/>
    </row>
    <row r="915" spans="4:4" x14ac:dyDescent="0.2">
      <c r="D915" s="201"/>
    </row>
    <row r="916" spans="4:4" x14ac:dyDescent="0.2">
      <c r="D916" s="201"/>
    </row>
    <row r="917" spans="4:4" x14ac:dyDescent="0.2">
      <c r="D917" s="201"/>
    </row>
    <row r="918" spans="4:4" x14ac:dyDescent="0.2">
      <c r="D918" s="201"/>
    </row>
    <row r="919" spans="4:4" x14ac:dyDescent="0.2">
      <c r="D919" s="201"/>
    </row>
    <row r="920" spans="4:4" x14ac:dyDescent="0.2">
      <c r="D920" s="201"/>
    </row>
    <row r="921" spans="4:4" x14ac:dyDescent="0.2">
      <c r="D921" s="201"/>
    </row>
    <row r="922" spans="4:4" x14ac:dyDescent="0.2">
      <c r="D922" s="201"/>
    </row>
    <row r="923" spans="4:4" x14ac:dyDescent="0.2">
      <c r="D923" s="201"/>
    </row>
    <row r="924" spans="4:4" x14ac:dyDescent="0.2">
      <c r="D924" s="201"/>
    </row>
    <row r="925" spans="4:4" x14ac:dyDescent="0.2">
      <c r="D925" s="201"/>
    </row>
    <row r="926" spans="4:4" x14ac:dyDescent="0.2">
      <c r="D926" s="201"/>
    </row>
    <row r="927" spans="4:4" x14ac:dyDescent="0.2">
      <c r="D927" s="201"/>
    </row>
    <row r="928" spans="4:4" x14ac:dyDescent="0.2">
      <c r="D928" s="201"/>
    </row>
    <row r="929" spans="4:4" x14ac:dyDescent="0.2">
      <c r="D929" s="201"/>
    </row>
    <row r="930" spans="4:4" x14ac:dyDescent="0.2">
      <c r="D930" s="201"/>
    </row>
    <row r="931" spans="4:4" x14ac:dyDescent="0.2">
      <c r="D931" s="201"/>
    </row>
    <row r="932" spans="4:4" x14ac:dyDescent="0.2">
      <c r="D932" s="201"/>
    </row>
    <row r="933" spans="4:4" x14ac:dyDescent="0.2">
      <c r="D933" s="201"/>
    </row>
    <row r="934" spans="4:4" x14ac:dyDescent="0.2">
      <c r="D934" s="201"/>
    </row>
    <row r="935" spans="4:4" x14ac:dyDescent="0.2">
      <c r="D935" s="201"/>
    </row>
    <row r="936" spans="4:4" x14ac:dyDescent="0.2">
      <c r="D936" s="201"/>
    </row>
    <row r="937" spans="4:4" x14ac:dyDescent="0.2">
      <c r="D937" s="201"/>
    </row>
    <row r="938" spans="4:4" x14ac:dyDescent="0.2">
      <c r="D938" s="201"/>
    </row>
    <row r="939" spans="4:4" x14ac:dyDescent="0.2">
      <c r="D939" s="201"/>
    </row>
    <row r="940" spans="4:4" x14ac:dyDescent="0.2">
      <c r="D940" s="201"/>
    </row>
    <row r="941" spans="4:4" x14ac:dyDescent="0.2">
      <c r="D941" s="201"/>
    </row>
    <row r="942" spans="4:4" x14ac:dyDescent="0.2">
      <c r="D942" s="201"/>
    </row>
    <row r="943" spans="4:4" x14ac:dyDescent="0.2">
      <c r="D943" s="201"/>
    </row>
    <row r="944" spans="4:4" x14ac:dyDescent="0.2">
      <c r="D944" s="201"/>
    </row>
    <row r="945" spans="4:4" x14ac:dyDescent="0.2">
      <c r="D945" s="201"/>
    </row>
    <row r="946" spans="4:4" x14ac:dyDescent="0.2">
      <c r="D946" s="201"/>
    </row>
    <row r="947" spans="4:4" x14ac:dyDescent="0.2">
      <c r="D947" s="201"/>
    </row>
    <row r="948" spans="4:4" x14ac:dyDescent="0.2">
      <c r="D948" s="201"/>
    </row>
    <row r="949" spans="4:4" x14ac:dyDescent="0.2">
      <c r="D949" s="201"/>
    </row>
    <row r="950" spans="4:4" x14ac:dyDescent="0.2">
      <c r="D950" s="201"/>
    </row>
    <row r="951" spans="4:4" x14ac:dyDescent="0.2">
      <c r="D951" s="201"/>
    </row>
    <row r="952" spans="4:4" x14ac:dyDescent="0.2">
      <c r="D952" s="201"/>
    </row>
    <row r="953" spans="4:4" x14ac:dyDescent="0.2">
      <c r="D953" s="201"/>
    </row>
    <row r="954" spans="4:4" x14ac:dyDescent="0.2">
      <c r="D954" s="201"/>
    </row>
    <row r="955" spans="4:4" x14ac:dyDescent="0.2">
      <c r="D955" s="201"/>
    </row>
    <row r="956" spans="4:4" x14ac:dyDescent="0.2">
      <c r="D956" s="201"/>
    </row>
    <row r="957" spans="4:4" x14ac:dyDescent="0.2">
      <c r="D957" s="201"/>
    </row>
    <row r="958" spans="4:4" x14ac:dyDescent="0.2">
      <c r="D958" s="201"/>
    </row>
    <row r="959" spans="4:4" x14ac:dyDescent="0.2">
      <c r="D959" s="201"/>
    </row>
    <row r="960" spans="4:4" x14ac:dyDescent="0.2">
      <c r="D960" s="201"/>
    </row>
    <row r="961" spans="4:4" x14ac:dyDescent="0.2">
      <c r="D961" s="201"/>
    </row>
    <row r="962" spans="4:4" x14ac:dyDescent="0.2">
      <c r="D962" s="201"/>
    </row>
    <row r="963" spans="4:4" x14ac:dyDescent="0.2">
      <c r="D963" s="201"/>
    </row>
    <row r="964" spans="4:4" x14ac:dyDescent="0.2">
      <c r="D964" s="201"/>
    </row>
    <row r="965" spans="4:4" x14ac:dyDescent="0.2">
      <c r="D965" s="201"/>
    </row>
    <row r="966" spans="4:4" x14ac:dyDescent="0.2">
      <c r="D966" s="201"/>
    </row>
    <row r="967" spans="4:4" x14ac:dyDescent="0.2">
      <c r="D967" s="201"/>
    </row>
    <row r="968" spans="4:4" x14ac:dyDescent="0.2">
      <c r="D968" s="201"/>
    </row>
    <row r="969" spans="4:4" x14ac:dyDescent="0.2">
      <c r="D969" s="201"/>
    </row>
    <row r="970" spans="4:4" x14ac:dyDescent="0.2">
      <c r="D970" s="201"/>
    </row>
    <row r="971" spans="4:4" x14ac:dyDescent="0.2">
      <c r="D971" s="201"/>
    </row>
    <row r="972" spans="4:4" x14ac:dyDescent="0.2">
      <c r="D972" s="201"/>
    </row>
    <row r="973" spans="4:4" x14ac:dyDescent="0.2">
      <c r="D973" s="201"/>
    </row>
    <row r="974" spans="4:4" x14ac:dyDescent="0.2">
      <c r="D974" s="201"/>
    </row>
    <row r="975" spans="4:4" x14ac:dyDescent="0.2">
      <c r="D975" s="201"/>
    </row>
    <row r="976" spans="4:4" x14ac:dyDescent="0.2">
      <c r="D976" s="201"/>
    </row>
    <row r="977" spans="4:4" x14ac:dyDescent="0.2">
      <c r="D977" s="201"/>
    </row>
    <row r="978" spans="4:4" x14ac:dyDescent="0.2">
      <c r="D978" s="201"/>
    </row>
    <row r="979" spans="4:4" x14ac:dyDescent="0.2">
      <c r="D979" s="201"/>
    </row>
    <row r="980" spans="4:4" x14ac:dyDescent="0.2">
      <c r="D980" s="201"/>
    </row>
    <row r="981" spans="4:4" x14ac:dyDescent="0.2">
      <c r="D981" s="201"/>
    </row>
    <row r="982" spans="4:4" x14ac:dyDescent="0.2">
      <c r="D982" s="201"/>
    </row>
    <row r="983" spans="4:4" x14ac:dyDescent="0.2">
      <c r="D983" s="201"/>
    </row>
    <row r="984" spans="4:4" x14ac:dyDescent="0.2">
      <c r="D984" s="201"/>
    </row>
    <row r="985" spans="4:4" x14ac:dyDescent="0.2">
      <c r="D985" s="201"/>
    </row>
    <row r="986" spans="4:4" x14ac:dyDescent="0.2">
      <c r="D986" s="201"/>
    </row>
    <row r="987" spans="4:4" x14ac:dyDescent="0.2">
      <c r="D987" s="201"/>
    </row>
    <row r="988" spans="4:4" x14ac:dyDescent="0.2">
      <c r="D988" s="201"/>
    </row>
    <row r="989" spans="4:4" x14ac:dyDescent="0.2">
      <c r="D989" s="201"/>
    </row>
    <row r="990" spans="4:4" x14ac:dyDescent="0.2">
      <c r="D990" s="201"/>
    </row>
    <row r="991" spans="4:4" x14ac:dyDescent="0.2">
      <c r="D991" s="201"/>
    </row>
    <row r="992" spans="4:4" x14ac:dyDescent="0.2">
      <c r="D992" s="201"/>
    </row>
    <row r="993" spans="4:4" x14ac:dyDescent="0.2">
      <c r="D993" s="201"/>
    </row>
    <row r="994" spans="4:4" x14ac:dyDescent="0.2">
      <c r="D994" s="201"/>
    </row>
    <row r="995" spans="4:4" x14ac:dyDescent="0.2">
      <c r="D995" s="201"/>
    </row>
    <row r="996" spans="4:4" x14ac:dyDescent="0.2">
      <c r="D996" s="201"/>
    </row>
    <row r="997" spans="4:4" x14ac:dyDescent="0.2">
      <c r="D997" s="201"/>
    </row>
    <row r="998" spans="4:4" x14ac:dyDescent="0.2">
      <c r="D998" s="201"/>
    </row>
    <row r="999" spans="4:4" x14ac:dyDescent="0.2">
      <c r="D999" s="201"/>
    </row>
    <row r="1000" spans="4:4" x14ac:dyDescent="0.2">
      <c r="D1000" s="201"/>
    </row>
    <row r="1001" spans="4:4" x14ac:dyDescent="0.2">
      <c r="D1001" s="201"/>
    </row>
    <row r="1002" spans="4:4" x14ac:dyDescent="0.2">
      <c r="D1002" s="201"/>
    </row>
    <row r="1003" spans="4:4" x14ac:dyDescent="0.2">
      <c r="D1003" s="201"/>
    </row>
    <row r="1004" spans="4:4" x14ac:dyDescent="0.2">
      <c r="D1004" s="201"/>
    </row>
    <row r="1005" spans="4:4" x14ac:dyDescent="0.2">
      <c r="D1005" s="201"/>
    </row>
    <row r="1006" spans="4:4" x14ac:dyDescent="0.2">
      <c r="D1006" s="201"/>
    </row>
    <row r="1007" spans="4:4" x14ac:dyDescent="0.2">
      <c r="D1007" s="201"/>
    </row>
    <row r="1008" spans="4:4" x14ac:dyDescent="0.2">
      <c r="D1008" s="201"/>
    </row>
    <row r="1009" spans="4:4" x14ac:dyDescent="0.2">
      <c r="D1009" s="201"/>
    </row>
    <row r="1010" spans="4:4" x14ac:dyDescent="0.2">
      <c r="D1010" s="201"/>
    </row>
    <row r="1011" spans="4:4" x14ac:dyDescent="0.2">
      <c r="D1011" s="201"/>
    </row>
    <row r="1012" spans="4:4" x14ac:dyDescent="0.2">
      <c r="D1012" s="201"/>
    </row>
    <row r="1013" spans="4:4" x14ac:dyDescent="0.2">
      <c r="D1013" s="201"/>
    </row>
    <row r="1014" spans="4:4" x14ac:dyDescent="0.2">
      <c r="D1014" s="201"/>
    </row>
    <row r="1015" spans="4:4" x14ac:dyDescent="0.2">
      <c r="D1015" s="201"/>
    </row>
    <row r="1016" spans="4:4" x14ac:dyDescent="0.2">
      <c r="D1016" s="201"/>
    </row>
    <row r="1017" spans="4:4" x14ac:dyDescent="0.2">
      <c r="D1017" s="201"/>
    </row>
    <row r="1018" spans="4:4" x14ac:dyDescent="0.2">
      <c r="D1018" s="201"/>
    </row>
    <row r="1019" spans="4:4" x14ac:dyDescent="0.2">
      <c r="D1019" s="201"/>
    </row>
    <row r="1020" spans="4:4" x14ac:dyDescent="0.2">
      <c r="D1020" s="201"/>
    </row>
    <row r="1021" spans="4:4" x14ac:dyDescent="0.2">
      <c r="D1021" s="201"/>
    </row>
    <row r="1022" spans="4:4" x14ac:dyDescent="0.2">
      <c r="D1022" s="201"/>
    </row>
    <row r="1023" spans="4:4" x14ac:dyDescent="0.2">
      <c r="D1023" s="201"/>
    </row>
    <row r="1024" spans="4:4" x14ac:dyDescent="0.2">
      <c r="D1024" s="201"/>
    </row>
    <row r="1025" spans="4:4" x14ac:dyDescent="0.2">
      <c r="D1025" s="201"/>
    </row>
    <row r="1026" spans="4:4" x14ac:dyDescent="0.2">
      <c r="D1026" s="201"/>
    </row>
    <row r="1027" spans="4:4" x14ac:dyDescent="0.2">
      <c r="D1027" s="201"/>
    </row>
    <row r="1028" spans="4:4" x14ac:dyDescent="0.2">
      <c r="D1028" s="201"/>
    </row>
    <row r="1029" spans="4:4" x14ac:dyDescent="0.2">
      <c r="D1029" s="201"/>
    </row>
    <row r="1030" spans="4:4" x14ac:dyDescent="0.2">
      <c r="D1030" s="201"/>
    </row>
    <row r="1031" spans="4:4" x14ac:dyDescent="0.2">
      <c r="D1031" s="201"/>
    </row>
    <row r="1032" spans="4:4" x14ac:dyDescent="0.2">
      <c r="D1032" s="201"/>
    </row>
    <row r="1033" spans="4:4" x14ac:dyDescent="0.2">
      <c r="D1033" s="201"/>
    </row>
    <row r="1034" spans="4:4" x14ac:dyDescent="0.2">
      <c r="D1034" s="201"/>
    </row>
    <row r="1035" spans="4:4" x14ac:dyDescent="0.2">
      <c r="D1035" s="201"/>
    </row>
    <row r="1036" spans="4:4" x14ac:dyDescent="0.2">
      <c r="D1036" s="201"/>
    </row>
    <row r="1037" spans="4:4" x14ac:dyDescent="0.2">
      <c r="D1037" s="201"/>
    </row>
    <row r="1038" spans="4:4" x14ac:dyDescent="0.2">
      <c r="D1038" s="201"/>
    </row>
    <row r="1039" spans="4:4" x14ac:dyDescent="0.2">
      <c r="D1039" s="201"/>
    </row>
    <row r="1040" spans="4:4" x14ac:dyDescent="0.2">
      <c r="D1040" s="201"/>
    </row>
    <row r="1041" spans="4:4" x14ac:dyDescent="0.2">
      <c r="D1041" s="201"/>
    </row>
    <row r="1042" spans="4:4" x14ac:dyDescent="0.2">
      <c r="D1042" s="201"/>
    </row>
    <row r="1043" spans="4:4" x14ac:dyDescent="0.2">
      <c r="D1043" s="201"/>
    </row>
    <row r="1044" spans="4:4" x14ac:dyDescent="0.2">
      <c r="D1044" s="201"/>
    </row>
    <row r="1045" spans="4:4" x14ac:dyDescent="0.2">
      <c r="D1045" s="201"/>
    </row>
    <row r="1046" spans="4:4" x14ac:dyDescent="0.2">
      <c r="D1046" s="201"/>
    </row>
    <row r="1047" spans="4:4" x14ac:dyDescent="0.2">
      <c r="D1047" s="201"/>
    </row>
    <row r="1048" spans="4:4" x14ac:dyDescent="0.2">
      <c r="D1048" s="201"/>
    </row>
    <row r="1049" spans="4:4" x14ac:dyDescent="0.2">
      <c r="D1049" s="201"/>
    </row>
    <row r="1050" spans="4:4" x14ac:dyDescent="0.2">
      <c r="D1050" s="201"/>
    </row>
    <row r="1051" spans="4:4" x14ac:dyDescent="0.2">
      <c r="D1051" s="201"/>
    </row>
    <row r="1052" spans="4:4" x14ac:dyDescent="0.2">
      <c r="D1052" s="201"/>
    </row>
    <row r="1053" spans="4:4" x14ac:dyDescent="0.2">
      <c r="D1053" s="201"/>
    </row>
    <row r="1054" spans="4:4" x14ac:dyDescent="0.2">
      <c r="D1054" s="201"/>
    </row>
    <row r="1055" spans="4:4" x14ac:dyDescent="0.2">
      <c r="D1055" s="201"/>
    </row>
    <row r="1056" spans="4:4" x14ac:dyDescent="0.2">
      <c r="D1056" s="201"/>
    </row>
    <row r="1057" spans="4:4" x14ac:dyDescent="0.2">
      <c r="D1057" s="201"/>
    </row>
    <row r="1058" spans="4:4" x14ac:dyDescent="0.2">
      <c r="D1058" s="201"/>
    </row>
    <row r="1059" spans="4:4" x14ac:dyDescent="0.2">
      <c r="D1059" s="201"/>
    </row>
    <row r="1060" spans="4:4" x14ac:dyDescent="0.2">
      <c r="D1060" s="201"/>
    </row>
    <row r="1061" spans="4:4" x14ac:dyDescent="0.2">
      <c r="D1061" s="201"/>
    </row>
    <row r="1062" spans="4:4" x14ac:dyDescent="0.2">
      <c r="D1062" s="201"/>
    </row>
    <row r="1063" spans="4:4" x14ac:dyDescent="0.2">
      <c r="D1063" s="201"/>
    </row>
    <row r="1064" spans="4:4" x14ac:dyDescent="0.2">
      <c r="D1064" s="201"/>
    </row>
    <row r="1065" spans="4:4" x14ac:dyDescent="0.2">
      <c r="D1065" s="201"/>
    </row>
    <row r="1066" spans="4:4" x14ac:dyDescent="0.2">
      <c r="D1066" s="201"/>
    </row>
    <row r="1067" spans="4:4" x14ac:dyDescent="0.2">
      <c r="D1067" s="201"/>
    </row>
    <row r="1068" spans="4:4" x14ac:dyDescent="0.2">
      <c r="D1068" s="201"/>
    </row>
    <row r="1069" spans="4:4" x14ac:dyDescent="0.2">
      <c r="D1069" s="201"/>
    </row>
    <row r="1070" spans="4:4" x14ac:dyDescent="0.2">
      <c r="D1070" s="201"/>
    </row>
    <row r="1071" spans="4:4" x14ac:dyDescent="0.2">
      <c r="D1071" s="201"/>
    </row>
    <row r="1072" spans="4:4" x14ac:dyDescent="0.2">
      <c r="D1072" s="201"/>
    </row>
    <row r="1073" spans="4:4" x14ac:dyDescent="0.2">
      <c r="D1073" s="201"/>
    </row>
    <row r="1074" spans="4:4" x14ac:dyDescent="0.2">
      <c r="D1074" s="201"/>
    </row>
    <row r="1075" spans="4:4" x14ac:dyDescent="0.2">
      <c r="D1075" s="201"/>
    </row>
    <row r="1076" spans="4:4" x14ac:dyDescent="0.2">
      <c r="D1076" s="201"/>
    </row>
    <row r="1077" spans="4:4" x14ac:dyDescent="0.2">
      <c r="D1077" s="201"/>
    </row>
    <row r="1078" spans="4:4" x14ac:dyDescent="0.2">
      <c r="D1078" s="201"/>
    </row>
    <row r="1079" spans="4:4" x14ac:dyDescent="0.2">
      <c r="D1079" s="201"/>
    </row>
    <row r="1080" spans="4:4" x14ac:dyDescent="0.2">
      <c r="D1080" s="201"/>
    </row>
    <row r="1081" spans="4:4" x14ac:dyDescent="0.2">
      <c r="D1081" s="201"/>
    </row>
    <row r="1082" spans="4:4" x14ac:dyDescent="0.2">
      <c r="D1082" s="201"/>
    </row>
    <row r="1083" spans="4:4" x14ac:dyDescent="0.2">
      <c r="D1083" s="201"/>
    </row>
    <row r="1084" spans="4:4" x14ac:dyDescent="0.2">
      <c r="D1084" s="201"/>
    </row>
    <row r="1085" spans="4:4" x14ac:dyDescent="0.2">
      <c r="D1085" s="201"/>
    </row>
    <row r="1086" spans="4:4" x14ac:dyDescent="0.2">
      <c r="D1086" s="201"/>
    </row>
    <row r="1087" spans="4:4" x14ac:dyDescent="0.2">
      <c r="D1087" s="201"/>
    </row>
    <row r="1088" spans="4:4" x14ac:dyDescent="0.2">
      <c r="D1088" s="201"/>
    </row>
    <row r="1089" spans="4:4" x14ac:dyDescent="0.2">
      <c r="D1089" s="201"/>
    </row>
    <row r="1090" spans="4:4" x14ac:dyDescent="0.2">
      <c r="D1090" s="201"/>
    </row>
    <row r="1091" spans="4:4" x14ac:dyDescent="0.2">
      <c r="D1091" s="201"/>
    </row>
    <row r="1092" spans="4:4" x14ac:dyDescent="0.2">
      <c r="D1092" s="201"/>
    </row>
    <row r="1093" spans="4:4" x14ac:dyDescent="0.2">
      <c r="D1093" s="201"/>
    </row>
    <row r="1094" spans="4:4" x14ac:dyDescent="0.2">
      <c r="D1094" s="201"/>
    </row>
    <row r="1095" spans="4:4" x14ac:dyDescent="0.2">
      <c r="D1095" s="201"/>
    </row>
    <row r="1096" spans="4:4" x14ac:dyDescent="0.2">
      <c r="D1096" s="201"/>
    </row>
    <row r="1097" spans="4:4" x14ac:dyDescent="0.2">
      <c r="D1097" s="201"/>
    </row>
    <row r="1098" spans="4:4" x14ac:dyDescent="0.2">
      <c r="D1098" s="201"/>
    </row>
    <row r="1099" spans="4:4" x14ac:dyDescent="0.2">
      <c r="D1099" s="201"/>
    </row>
    <row r="1100" spans="4:4" x14ac:dyDescent="0.2">
      <c r="D1100" s="201"/>
    </row>
    <row r="1101" spans="4:4" x14ac:dyDescent="0.2">
      <c r="D1101" s="201"/>
    </row>
    <row r="1102" spans="4:4" x14ac:dyDescent="0.2">
      <c r="D1102" s="201"/>
    </row>
    <row r="1103" spans="4:4" x14ac:dyDescent="0.2">
      <c r="D1103" s="201"/>
    </row>
    <row r="1104" spans="4:4" x14ac:dyDescent="0.2">
      <c r="D1104" s="201"/>
    </row>
    <row r="1105" spans="4:4" x14ac:dyDescent="0.2">
      <c r="D1105" s="201"/>
    </row>
    <row r="1106" spans="4:4" x14ac:dyDescent="0.2">
      <c r="D1106" s="201"/>
    </row>
    <row r="1107" spans="4:4" x14ac:dyDescent="0.2">
      <c r="D1107" s="201"/>
    </row>
    <row r="1108" spans="4:4" x14ac:dyDescent="0.2">
      <c r="D1108" s="201"/>
    </row>
    <row r="1109" spans="4:4" x14ac:dyDescent="0.2">
      <c r="D1109" s="201"/>
    </row>
    <row r="1110" spans="4:4" x14ac:dyDescent="0.2">
      <c r="D1110" s="201"/>
    </row>
    <row r="1111" spans="4:4" x14ac:dyDescent="0.2">
      <c r="D1111" s="201"/>
    </row>
    <row r="1112" spans="4:4" x14ac:dyDescent="0.2">
      <c r="D1112" s="201"/>
    </row>
    <row r="1113" spans="4:4" x14ac:dyDescent="0.2">
      <c r="D1113" s="201"/>
    </row>
    <row r="1114" spans="4:4" x14ac:dyDescent="0.2">
      <c r="D1114" s="201"/>
    </row>
    <row r="1115" spans="4:4" x14ac:dyDescent="0.2">
      <c r="D1115" s="201"/>
    </row>
    <row r="1116" spans="4:4" x14ac:dyDescent="0.2">
      <c r="D1116" s="201"/>
    </row>
    <row r="1117" spans="4:4" x14ac:dyDescent="0.2">
      <c r="D1117" s="201"/>
    </row>
    <row r="1118" spans="4:4" x14ac:dyDescent="0.2">
      <c r="D1118" s="201"/>
    </row>
    <row r="1119" spans="4:4" x14ac:dyDescent="0.2">
      <c r="D1119" s="201"/>
    </row>
    <row r="1120" spans="4:4" x14ac:dyDescent="0.2">
      <c r="D1120" s="201"/>
    </row>
    <row r="1121" spans="4:4" x14ac:dyDescent="0.2">
      <c r="D1121" s="201"/>
    </row>
    <row r="1122" spans="4:4" x14ac:dyDescent="0.2">
      <c r="D1122" s="201"/>
    </row>
    <row r="1123" spans="4:4" x14ac:dyDescent="0.2">
      <c r="D1123" s="201"/>
    </row>
    <row r="1124" spans="4:4" x14ac:dyDescent="0.2">
      <c r="D1124" s="201"/>
    </row>
    <row r="1125" spans="4:4" x14ac:dyDescent="0.2">
      <c r="D1125" s="201"/>
    </row>
    <row r="1126" spans="4:4" x14ac:dyDescent="0.2">
      <c r="D1126" s="201"/>
    </row>
    <row r="1127" spans="4:4" x14ac:dyDescent="0.2">
      <c r="D1127" s="201"/>
    </row>
    <row r="1128" spans="4:4" x14ac:dyDescent="0.2">
      <c r="D1128" s="201"/>
    </row>
    <row r="1129" spans="4:4" x14ac:dyDescent="0.2">
      <c r="D1129" s="201"/>
    </row>
    <row r="1130" spans="4:4" x14ac:dyDescent="0.2">
      <c r="D1130" s="201"/>
    </row>
    <row r="1131" spans="4:4" x14ac:dyDescent="0.2">
      <c r="D1131" s="201"/>
    </row>
    <row r="1132" spans="4:4" x14ac:dyDescent="0.2">
      <c r="D1132" s="201"/>
    </row>
    <row r="1133" spans="4:4" x14ac:dyDescent="0.2">
      <c r="D1133" s="201"/>
    </row>
    <row r="1134" spans="4:4" x14ac:dyDescent="0.2">
      <c r="D1134" s="201"/>
    </row>
    <row r="1135" spans="4:4" x14ac:dyDescent="0.2">
      <c r="D1135" s="201"/>
    </row>
    <row r="1136" spans="4:4" x14ac:dyDescent="0.2">
      <c r="D1136" s="201"/>
    </row>
    <row r="1137" spans="4:4" x14ac:dyDescent="0.2">
      <c r="D1137" s="201"/>
    </row>
    <row r="1138" spans="4:4" x14ac:dyDescent="0.2">
      <c r="D1138" s="201"/>
    </row>
    <row r="1139" spans="4:4" x14ac:dyDescent="0.2">
      <c r="D1139" s="201"/>
    </row>
    <row r="1140" spans="4:4" x14ac:dyDescent="0.2">
      <c r="D1140" s="201"/>
    </row>
    <row r="1141" spans="4:4" x14ac:dyDescent="0.2">
      <c r="D1141" s="201"/>
    </row>
    <row r="1142" spans="4:4" x14ac:dyDescent="0.2">
      <c r="D1142" s="201"/>
    </row>
    <row r="1143" spans="4:4" x14ac:dyDescent="0.2">
      <c r="D1143" s="201"/>
    </row>
    <row r="1144" spans="4:4" x14ac:dyDescent="0.2">
      <c r="D1144" s="201"/>
    </row>
    <row r="1145" spans="4:4" x14ac:dyDescent="0.2">
      <c r="D1145" s="201"/>
    </row>
    <row r="1146" spans="4:4" x14ac:dyDescent="0.2">
      <c r="D1146" s="201"/>
    </row>
    <row r="1147" spans="4:4" x14ac:dyDescent="0.2">
      <c r="D1147" s="201"/>
    </row>
    <row r="1148" spans="4:4" x14ac:dyDescent="0.2">
      <c r="D1148" s="201"/>
    </row>
    <row r="1149" spans="4:4" x14ac:dyDescent="0.2">
      <c r="D1149" s="201"/>
    </row>
    <row r="1150" spans="4:4" x14ac:dyDescent="0.2">
      <c r="D1150" s="201"/>
    </row>
    <row r="1151" spans="4:4" x14ac:dyDescent="0.2">
      <c r="D1151" s="201"/>
    </row>
    <row r="1152" spans="4:4" x14ac:dyDescent="0.2">
      <c r="D1152" s="201"/>
    </row>
    <row r="1153" spans="4:4" x14ac:dyDescent="0.2">
      <c r="D1153" s="201"/>
    </row>
    <row r="1154" spans="4:4" x14ac:dyDescent="0.2">
      <c r="D1154" s="201"/>
    </row>
    <row r="1155" spans="4:4" x14ac:dyDescent="0.2">
      <c r="D1155" s="201"/>
    </row>
    <row r="1156" spans="4:4" x14ac:dyDescent="0.2">
      <c r="D1156" s="201"/>
    </row>
    <row r="1157" spans="4:4" x14ac:dyDescent="0.2">
      <c r="D1157" s="201"/>
    </row>
    <row r="1158" spans="4:4" x14ac:dyDescent="0.2">
      <c r="D1158" s="201"/>
    </row>
    <row r="1159" spans="4:4" x14ac:dyDescent="0.2">
      <c r="D1159" s="201"/>
    </row>
    <row r="1160" spans="4:4" x14ac:dyDescent="0.2">
      <c r="D1160" s="201"/>
    </row>
    <row r="1161" spans="4:4" x14ac:dyDescent="0.2">
      <c r="D1161" s="201"/>
    </row>
    <row r="1162" spans="4:4" x14ac:dyDescent="0.2">
      <c r="D1162" s="201"/>
    </row>
    <row r="1163" spans="4:4" x14ac:dyDescent="0.2">
      <c r="D1163" s="201"/>
    </row>
    <row r="1164" spans="4:4" x14ac:dyDescent="0.2">
      <c r="D1164" s="201"/>
    </row>
    <row r="1165" spans="4:4" x14ac:dyDescent="0.2">
      <c r="D1165" s="201"/>
    </row>
    <row r="1166" spans="4:4" x14ac:dyDescent="0.2">
      <c r="D1166" s="201"/>
    </row>
    <row r="1167" spans="4:4" x14ac:dyDescent="0.2">
      <c r="D1167" s="201"/>
    </row>
    <row r="1168" spans="4:4" x14ac:dyDescent="0.2">
      <c r="D1168" s="201"/>
    </row>
    <row r="1169" spans="4:4" x14ac:dyDescent="0.2">
      <c r="D1169" s="201"/>
    </row>
    <row r="1170" spans="4:4" x14ac:dyDescent="0.2">
      <c r="D1170" s="201"/>
    </row>
    <row r="1171" spans="4:4" x14ac:dyDescent="0.2">
      <c r="D1171" s="201"/>
    </row>
    <row r="1172" spans="4:4" x14ac:dyDescent="0.2">
      <c r="D1172" s="201"/>
    </row>
    <row r="1173" spans="4:4" x14ac:dyDescent="0.2">
      <c r="D1173" s="201"/>
    </row>
    <row r="1174" spans="4:4" x14ac:dyDescent="0.2">
      <c r="D1174" s="201"/>
    </row>
    <row r="1175" spans="4:4" x14ac:dyDescent="0.2">
      <c r="D1175" s="201"/>
    </row>
    <row r="1176" spans="4:4" x14ac:dyDescent="0.2">
      <c r="D1176" s="201"/>
    </row>
    <row r="1177" spans="4:4" x14ac:dyDescent="0.2">
      <c r="D1177" s="201"/>
    </row>
    <row r="1178" spans="4:4" x14ac:dyDescent="0.2">
      <c r="D1178" s="201"/>
    </row>
    <row r="1179" spans="4:4" x14ac:dyDescent="0.2">
      <c r="D1179" s="201"/>
    </row>
    <row r="1180" spans="4:4" x14ac:dyDescent="0.2">
      <c r="D1180" s="201"/>
    </row>
    <row r="1181" spans="4:4" x14ac:dyDescent="0.2">
      <c r="D1181" s="201"/>
    </row>
    <row r="1182" spans="4:4" x14ac:dyDescent="0.2">
      <c r="D1182" s="201"/>
    </row>
    <row r="1183" spans="4:4" x14ac:dyDescent="0.2">
      <c r="D1183" s="201"/>
    </row>
    <row r="1184" spans="4:4" x14ac:dyDescent="0.2">
      <c r="D1184" s="201"/>
    </row>
    <row r="1185" spans="4:4" x14ac:dyDescent="0.2">
      <c r="D1185" s="201"/>
    </row>
    <row r="1186" spans="4:4" x14ac:dyDescent="0.2">
      <c r="D1186" s="201"/>
    </row>
    <row r="1187" spans="4:4" x14ac:dyDescent="0.2">
      <c r="D1187" s="201"/>
    </row>
    <row r="1188" spans="4:4" x14ac:dyDescent="0.2">
      <c r="D1188" s="201"/>
    </row>
    <row r="1189" spans="4:4" x14ac:dyDescent="0.2">
      <c r="D1189" s="201"/>
    </row>
    <row r="1190" spans="4:4" x14ac:dyDescent="0.2">
      <c r="D1190" s="201"/>
    </row>
    <row r="1191" spans="4:4" x14ac:dyDescent="0.2">
      <c r="D1191" s="201"/>
    </row>
    <row r="1192" spans="4:4" x14ac:dyDescent="0.2">
      <c r="D1192" s="201"/>
    </row>
    <row r="1193" spans="4:4" x14ac:dyDescent="0.2">
      <c r="D1193" s="201"/>
    </row>
    <row r="1194" spans="4:4" x14ac:dyDescent="0.2">
      <c r="D1194" s="201"/>
    </row>
    <row r="1195" spans="4:4" x14ac:dyDescent="0.2">
      <c r="D1195" s="201"/>
    </row>
    <row r="1196" spans="4:4" x14ac:dyDescent="0.2">
      <c r="D1196" s="201"/>
    </row>
    <row r="1197" spans="4:4" x14ac:dyDescent="0.2">
      <c r="D1197" s="201"/>
    </row>
    <row r="1198" spans="4:4" x14ac:dyDescent="0.2">
      <c r="D1198" s="201"/>
    </row>
    <row r="1199" spans="4:4" x14ac:dyDescent="0.2">
      <c r="D1199" s="201"/>
    </row>
    <row r="1200" spans="4:4" x14ac:dyDescent="0.2">
      <c r="D1200" s="201"/>
    </row>
    <row r="1201" spans="4:4" x14ac:dyDescent="0.2">
      <c r="D1201" s="201"/>
    </row>
    <row r="1202" spans="4:4" x14ac:dyDescent="0.2">
      <c r="D1202" s="201"/>
    </row>
    <row r="1203" spans="4:4" x14ac:dyDescent="0.2">
      <c r="D1203" s="201"/>
    </row>
    <row r="1204" spans="4:4" x14ac:dyDescent="0.2">
      <c r="D1204" s="201"/>
    </row>
    <row r="1205" spans="4:4" x14ac:dyDescent="0.2">
      <c r="D1205" s="201"/>
    </row>
    <row r="1206" spans="4:4" x14ac:dyDescent="0.2">
      <c r="D1206" s="201"/>
    </row>
    <row r="1207" spans="4:4" x14ac:dyDescent="0.2">
      <c r="D1207" s="201"/>
    </row>
    <row r="1208" spans="4:4" x14ac:dyDescent="0.2">
      <c r="D1208" s="201"/>
    </row>
    <row r="1209" spans="4:4" x14ac:dyDescent="0.2">
      <c r="D1209" s="201"/>
    </row>
    <row r="1210" spans="4:4" x14ac:dyDescent="0.2">
      <c r="D1210" s="201"/>
    </row>
    <row r="1211" spans="4:4" x14ac:dyDescent="0.2">
      <c r="D1211" s="201"/>
    </row>
    <row r="1212" spans="4:4" x14ac:dyDescent="0.2">
      <c r="D1212" s="201"/>
    </row>
    <row r="1213" spans="4:4" x14ac:dyDescent="0.2">
      <c r="D1213" s="201"/>
    </row>
    <row r="1214" spans="4:4" x14ac:dyDescent="0.2">
      <c r="D1214" s="201"/>
    </row>
    <row r="1215" spans="4:4" x14ac:dyDescent="0.2">
      <c r="D1215" s="201"/>
    </row>
    <row r="1216" spans="4:4" x14ac:dyDescent="0.2">
      <c r="D1216" s="201"/>
    </row>
    <row r="1217" spans="4:4" x14ac:dyDescent="0.2">
      <c r="D1217" s="201"/>
    </row>
    <row r="1218" spans="4:4" x14ac:dyDescent="0.2">
      <c r="D1218" s="201"/>
    </row>
    <row r="1219" spans="4:4" x14ac:dyDescent="0.2">
      <c r="D1219" s="201"/>
    </row>
    <row r="1220" spans="4:4" x14ac:dyDescent="0.2">
      <c r="D1220" s="201"/>
    </row>
    <row r="1221" spans="4:4" x14ac:dyDescent="0.2">
      <c r="D1221" s="201"/>
    </row>
    <row r="1222" spans="4:4" x14ac:dyDescent="0.2">
      <c r="D1222" s="201"/>
    </row>
    <row r="1223" spans="4:4" x14ac:dyDescent="0.2">
      <c r="D1223" s="201"/>
    </row>
    <row r="1224" spans="4:4" x14ac:dyDescent="0.2">
      <c r="D1224" s="201"/>
    </row>
    <row r="1225" spans="4:4" x14ac:dyDescent="0.2">
      <c r="D1225" s="201"/>
    </row>
    <row r="1226" spans="4:4" x14ac:dyDescent="0.2">
      <c r="D1226" s="201"/>
    </row>
    <row r="1227" spans="4:4" x14ac:dyDescent="0.2">
      <c r="D1227" s="201"/>
    </row>
    <row r="1228" spans="4:4" x14ac:dyDescent="0.2">
      <c r="D1228" s="201"/>
    </row>
    <row r="1229" spans="4:4" x14ac:dyDescent="0.2">
      <c r="D1229" s="201"/>
    </row>
    <row r="1230" spans="4:4" x14ac:dyDescent="0.2">
      <c r="D1230" s="201"/>
    </row>
    <row r="1231" spans="4:4" x14ac:dyDescent="0.2">
      <c r="D1231" s="201"/>
    </row>
    <row r="1232" spans="4:4" x14ac:dyDescent="0.2">
      <c r="D1232" s="201"/>
    </row>
    <row r="1233" spans="4:4" x14ac:dyDescent="0.2">
      <c r="D1233" s="201"/>
    </row>
    <row r="1234" spans="4:4" x14ac:dyDescent="0.2">
      <c r="D1234" s="201"/>
    </row>
    <row r="1235" spans="4:4" x14ac:dyDescent="0.2">
      <c r="D1235" s="201"/>
    </row>
    <row r="1236" spans="4:4" x14ac:dyDescent="0.2">
      <c r="D1236" s="201"/>
    </row>
    <row r="1237" spans="4:4" x14ac:dyDescent="0.2">
      <c r="D1237" s="201"/>
    </row>
    <row r="1238" spans="4:4" x14ac:dyDescent="0.2">
      <c r="D1238" s="201"/>
    </row>
    <row r="1239" spans="4:4" x14ac:dyDescent="0.2">
      <c r="D1239" s="201"/>
    </row>
    <row r="1240" spans="4:4" x14ac:dyDescent="0.2">
      <c r="D1240" s="201"/>
    </row>
    <row r="1241" spans="4:4" x14ac:dyDescent="0.2">
      <c r="D1241" s="201"/>
    </row>
    <row r="1242" spans="4:4" x14ac:dyDescent="0.2">
      <c r="D1242" s="201"/>
    </row>
    <row r="1243" spans="4:4" x14ac:dyDescent="0.2">
      <c r="D1243" s="201"/>
    </row>
    <row r="1244" spans="4:4" x14ac:dyDescent="0.2">
      <c r="D1244" s="201"/>
    </row>
    <row r="1245" spans="4:4" x14ac:dyDescent="0.2">
      <c r="D1245" s="201"/>
    </row>
    <row r="1246" spans="4:4" x14ac:dyDescent="0.2">
      <c r="D1246" s="201"/>
    </row>
    <row r="1247" spans="4:4" x14ac:dyDescent="0.2">
      <c r="D1247" s="201"/>
    </row>
    <row r="1248" spans="4:4" x14ac:dyDescent="0.2">
      <c r="D1248" s="201"/>
    </row>
    <row r="1249" spans="4:4" x14ac:dyDescent="0.2">
      <c r="D1249" s="201"/>
    </row>
    <row r="1250" spans="4:4" x14ac:dyDescent="0.2">
      <c r="D1250" s="201"/>
    </row>
    <row r="1251" spans="4:4" x14ac:dyDescent="0.2">
      <c r="D1251" s="201"/>
    </row>
    <row r="1252" spans="4:4" x14ac:dyDescent="0.2">
      <c r="D1252" s="201"/>
    </row>
    <row r="1253" spans="4:4" x14ac:dyDescent="0.2">
      <c r="D1253" s="201"/>
    </row>
    <row r="1254" spans="4:4" x14ac:dyDescent="0.2">
      <c r="D1254" s="201"/>
    </row>
    <row r="1255" spans="4:4" x14ac:dyDescent="0.2">
      <c r="D1255" s="201"/>
    </row>
    <row r="1256" spans="4:4" x14ac:dyDescent="0.2">
      <c r="D1256" s="201"/>
    </row>
    <row r="1257" spans="4:4" x14ac:dyDescent="0.2">
      <c r="D1257" s="201"/>
    </row>
    <row r="1258" spans="4:4" x14ac:dyDescent="0.2">
      <c r="D1258" s="201"/>
    </row>
    <row r="1259" spans="4:4" x14ac:dyDescent="0.2">
      <c r="D1259" s="201"/>
    </row>
    <row r="1260" spans="4:4" x14ac:dyDescent="0.2">
      <c r="D1260" s="201"/>
    </row>
    <row r="1261" spans="4:4" x14ac:dyDescent="0.2">
      <c r="D1261" s="201"/>
    </row>
    <row r="1262" spans="4:4" x14ac:dyDescent="0.2">
      <c r="D1262" s="201"/>
    </row>
    <row r="1263" spans="4:4" x14ac:dyDescent="0.2">
      <c r="D1263" s="201"/>
    </row>
    <row r="1264" spans="4:4" x14ac:dyDescent="0.2">
      <c r="D1264" s="201"/>
    </row>
    <row r="1265" spans="4:4" x14ac:dyDescent="0.2">
      <c r="D1265" s="201"/>
    </row>
    <row r="1266" spans="4:4" x14ac:dyDescent="0.2">
      <c r="D1266" s="201"/>
    </row>
    <row r="1267" spans="4:4" x14ac:dyDescent="0.2">
      <c r="D1267" s="201"/>
    </row>
    <row r="1268" spans="4:4" x14ac:dyDescent="0.2">
      <c r="D1268" s="201"/>
    </row>
    <row r="1269" spans="4:4" x14ac:dyDescent="0.2">
      <c r="D1269" s="201"/>
    </row>
    <row r="1270" spans="4:4" x14ac:dyDescent="0.2">
      <c r="D1270" s="201"/>
    </row>
    <row r="1271" spans="4:4" x14ac:dyDescent="0.2">
      <c r="D1271" s="201"/>
    </row>
    <row r="1272" spans="4:4" x14ac:dyDescent="0.2">
      <c r="D1272" s="201"/>
    </row>
    <row r="1273" spans="4:4" x14ac:dyDescent="0.2">
      <c r="D1273" s="201"/>
    </row>
    <row r="1274" spans="4:4" x14ac:dyDescent="0.2">
      <c r="D1274" s="201"/>
    </row>
    <row r="1275" spans="4:4" x14ac:dyDescent="0.2">
      <c r="D1275" s="201"/>
    </row>
    <row r="1276" spans="4:4" x14ac:dyDescent="0.2">
      <c r="D1276" s="201"/>
    </row>
    <row r="1277" spans="4:4" x14ac:dyDescent="0.2">
      <c r="D1277" s="201"/>
    </row>
    <row r="1278" spans="4:4" x14ac:dyDescent="0.2">
      <c r="D1278" s="201"/>
    </row>
    <row r="1279" spans="4:4" x14ac:dyDescent="0.2">
      <c r="D1279" s="201"/>
    </row>
    <row r="1280" spans="4:4" x14ac:dyDescent="0.2">
      <c r="D1280" s="201"/>
    </row>
    <row r="1281" spans="4:4" x14ac:dyDescent="0.2">
      <c r="D1281" s="201"/>
    </row>
    <row r="1282" spans="4:4" x14ac:dyDescent="0.2">
      <c r="D1282" s="201"/>
    </row>
    <row r="1283" spans="4:4" x14ac:dyDescent="0.2">
      <c r="D1283" s="201"/>
    </row>
    <row r="1284" spans="4:4" x14ac:dyDescent="0.2">
      <c r="D1284" s="201"/>
    </row>
    <row r="1285" spans="4:4" x14ac:dyDescent="0.2">
      <c r="D1285" s="201"/>
    </row>
    <row r="1286" spans="4:4" x14ac:dyDescent="0.2">
      <c r="D1286" s="201"/>
    </row>
    <row r="1287" spans="4:4" x14ac:dyDescent="0.2">
      <c r="D1287" s="201"/>
    </row>
    <row r="1288" spans="4:4" x14ac:dyDescent="0.2">
      <c r="D1288" s="201"/>
    </row>
    <row r="1289" spans="4:4" x14ac:dyDescent="0.2">
      <c r="D1289" s="201"/>
    </row>
    <row r="1290" spans="4:4" x14ac:dyDescent="0.2">
      <c r="D1290" s="201"/>
    </row>
    <row r="1291" spans="4:4" x14ac:dyDescent="0.2">
      <c r="D1291" s="201"/>
    </row>
    <row r="1292" spans="4:4" x14ac:dyDescent="0.2">
      <c r="D1292" s="201"/>
    </row>
    <row r="1293" spans="4:4" x14ac:dyDescent="0.2">
      <c r="D1293" s="201"/>
    </row>
    <row r="1294" spans="4:4" x14ac:dyDescent="0.2">
      <c r="D1294" s="201"/>
    </row>
    <row r="1295" spans="4:4" x14ac:dyDescent="0.2">
      <c r="D1295" s="201"/>
    </row>
    <row r="1296" spans="4:4" x14ac:dyDescent="0.2">
      <c r="D1296" s="201"/>
    </row>
    <row r="1297" spans="4:4" x14ac:dyDescent="0.2">
      <c r="D1297" s="201"/>
    </row>
    <row r="1298" spans="4:4" x14ac:dyDescent="0.2">
      <c r="D1298" s="201"/>
    </row>
    <row r="1299" spans="4:4" x14ac:dyDescent="0.2">
      <c r="D1299" s="201"/>
    </row>
    <row r="1300" spans="4:4" x14ac:dyDescent="0.2">
      <c r="D1300" s="201"/>
    </row>
    <row r="1301" spans="4:4" x14ac:dyDescent="0.2">
      <c r="D1301" s="201"/>
    </row>
    <row r="1302" spans="4:4" x14ac:dyDescent="0.2">
      <c r="D1302" s="201"/>
    </row>
    <row r="1303" spans="4:4" x14ac:dyDescent="0.2">
      <c r="D1303" s="201"/>
    </row>
    <row r="1304" spans="4:4" x14ac:dyDescent="0.2">
      <c r="D1304" s="201"/>
    </row>
    <row r="1305" spans="4:4" x14ac:dyDescent="0.2">
      <c r="D1305" s="201"/>
    </row>
    <row r="1306" spans="4:4" x14ac:dyDescent="0.2">
      <c r="D1306" s="201"/>
    </row>
    <row r="1307" spans="4:4" x14ac:dyDescent="0.2">
      <c r="D1307" s="201"/>
    </row>
    <row r="1308" spans="4:4" x14ac:dyDescent="0.2">
      <c r="D1308" s="201"/>
    </row>
    <row r="1309" spans="4:4" x14ac:dyDescent="0.2">
      <c r="D1309" s="201"/>
    </row>
    <row r="1310" spans="4:4" x14ac:dyDescent="0.2">
      <c r="D1310" s="201"/>
    </row>
    <row r="1311" spans="4:4" x14ac:dyDescent="0.2">
      <c r="D1311" s="201"/>
    </row>
    <row r="1312" spans="4:4" x14ac:dyDescent="0.2">
      <c r="D1312" s="201"/>
    </row>
    <row r="1313" spans="4:4" x14ac:dyDescent="0.2">
      <c r="D1313" s="201"/>
    </row>
    <row r="1314" spans="4:4" x14ac:dyDescent="0.2">
      <c r="D1314" s="201"/>
    </row>
    <row r="1315" spans="4:4" x14ac:dyDescent="0.2">
      <c r="D1315" s="201"/>
    </row>
    <row r="1316" spans="4:4" x14ac:dyDescent="0.2">
      <c r="D1316" s="201"/>
    </row>
    <row r="1317" spans="4:4" x14ac:dyDescent="0.2">
      <c r="D1317" s="201"/>
    </row>
    <row r="1318" spans="4:4" x14ac:dyDescent="0.2">
      <c r="D1318" s="201"/>
    </row>
    <row r="1319" spans="4:4" x14ac:dyDescent="0.2">
      <c r="D1319" s="201"/>
    </row>
    <row r="1320" spans="4:4" x14ac:dyDescent="0.2">
      <c r="D1320" s="201"/>
    </row>
    <row r="1321" spans="4:4" x14ac:dyDescent="0.2">
      <c r="D1321" s="201"/>
    </row>
    <row r="1322" spans="4:4" x14ac:dyDescent="0.2">
      <c r="D1322" s="201"/>
    </row>
    <row r="1323" spans="4:4" x14ac:dyDescent="0.2">
      <c r="D1323" s="201"/>
    </row>
    <row r="1324" spans="4:4" x14ac:dyDescent="0.2">
      <c r="D1324" s="201"/>
    </row>
    <row r="1325" spans="4:4" x14ac:dyDescent="0.2">
      <c r="D1325" s="201"/>
    </row>
    <row r="1326" spans="4:4" x14ac:dyDescent="0.2">
      <c r="D1326" s="201"/>
    </row>
    <row r="1327" spans="4:4" x14ac:dyDescent="0.2">
      <c r="D1327" s="201"/>
    </row>
    <row r="1328" spans="4:4" x14ac:dyDescent="0.2">
      <c r="D1328" s="201"/>
    </row>
    <row r="1329" spans="4:4" x14ac:dyDescent="0.2">
      <c r="D1329" s="201"/>
    </row>
    <row r="1330" spans="4:4" x14ac:dyDescent="0.2">
      <c r="D1330" s="201"/>
    </row>
    <row r="1331" spans="4:4" x14ac:dyDescent="0.2">
      <c r="D1331" s="201"/>
    </row>
    <row r="1332" spans="4:4" x14ac:dyDescent="0.2">
      <c r="D1332" s="201"/>
    </row>
    <row r="1333" spans="4:4" x14ac:dyDescent="0.2">
      <c r="D1333" s="201"/>
    </row>
    <row r="1334" spans="4:4" x14ac:dyDescent="0.2">
      <c r="D1334" s="201"/>
    </row>
    <row r="1335" spans="4:4" x14ac:dyDescent="0.2">
      <c r="D1335" s="201"/>
    </row>
    <row r="1336" spans="4:4" x14ac:dyDescent="0.2">
      <c r="D1336" s="201"/>
    </row>
    <row r="1337" spans="4:4" x14ac:dyDescent="0.2">
      <c r="D1337" s="201"/>
    </row>
    <row r="1338" spans="4:4" x14ac:dyDescent="0.2">
      <c r="D1338" s="201"/>
    </row>
    <row r="1339" spans="4:4" x14ac:dyDescent="0.2">
      <c r="D1339" s="201"/>
    </row>
    <row r="1340" spans="4:4" x14ac:dyDescent="0.2">
      <c r="D1340" s="201"/>
    </row>
    <row r="1341" spans="4:4" x14ac:dyDescent="0.2">
      <c r="D1341" s="201"/>
    </row>
    <row r="1342" spans="4:4" x14ac:dyDescent="0.2">
      <c r="D1342" s="201"/>
    </row>
    <row r="1343" spans="4:4" x14ac:dyDescent="0.2">
      <c r="D1343" s="201"/>
    </row>
    <row r="1344" spans="4:4" x14ac:dyDescent="0.2">
      <c r="D1344" s="201"/>
    </row>
    <row r="1345" spans="4:4" x14ac:dyDescent="0.2">
      <c r="D1345" s="201"/>
    </row>
    <row r="1346" spans="4:4" x14ac:dyDescent="0.2">
      <c r="D1346" s="201"/>
    </row>
    <row r="1347" spans="4:4" x14ac:dyDescent="0.2">
      <c r="D1347" s="201"/>
    </row>
    <row r="1348" spans="4:4" x14ac:dyDescent="0.2">
      <c r="D1348" s="201"/>
    </row>
    <row r="1349" spans="4:4" x14ac:dyDescent="0.2">
      <c r="D1349" s="201"/>
    </row>
    <row r="1350" spans="4:4" x14ac:dyDescent="0.2">
      <c r="D1350" s="201"/>
    </row>
    <row r="1351" spans="4:4" x14ac:dyDescent="0.2">
      <c r="D1351" s="201"/>
    </row>
    <row r="1352" spans="4:4" x14ac:dyDescent="0.2">
      <c r="D1352" s="201"/>
    </row>
    <row r="1353" spans="4:4" x14ac:dyDescent="0.2">
      <c r="D1353" s="201"/>
    </row>
    <row r="1354" spans="4:4" x14ac:dyDescent="0.2">
      <c r="D1354" s="201"/>
    </row>
    <row r="1355" spans="4:4" x14ac:dyDescent="0.2">
      <c r="D1355" s="201"/>
    </row>
    <row r="1356" spans="4:4" x14ac:dyDescent="0.2">
      <c r="D1356" s="201"/>
    </row>
    <row r="1357" spans="4:4" x14ac:dyDescent="0.2">
      <c r="D1357" s="201"/>
    </row>
    <row r="1358" spans="4:4" x14ac:dyDescent="0.2">
      <c r="D1358" s="201"/>
    </row>
    <row r="1359" spans="4:4" x14ac:dyDescent="0.2">
      <c r="D1359" s="201"/>
    </row>
    <row r="1360" spans="4:4" x14ac:dyDescent="0.2">
      <c r="D1360" s="201"/>
    </row>
    <row r="1361" spans="4:4" x14ac:dyDescent="0.2">
      <c r="D1361" s="201"/>
    </row>
    <row r="1362" spans="4:4" x14ac:dyDescent="0.2">
      <c r="D1362" s="201"/>
    </row>
    <row r="1363" spans="4:4" x14ac:dyDescent="0.2">
      <c r="D1363" s="201"/>
    </row>
    <row r="1364" spans="4:4" x14ac:dyDescent="0.2">
      <c r="D1364" s="201"/>
    </row>
    <row r="1365" spans="4:4" x14ac:dyDescent="0.2">
      <c r="D1365" s="201"/>
    </row>
    <row r="1366" spans="4:4" x14ac:dyDescent="0.2">
      <c r="D1366" s="201"/>
    </row>
    <row r="1367" spans="4:4" x14ac:dyDescent="0.2">
      <c r="D1367" s="201"/>
    </row>
    <row r="1368" spans="4:4" x14ac:dyDescent="0.2">
      <c r="D1368" s="201"/>
    </row>
    <row r="1369" spans="4:4" x14ac:dyDescent="0.2">
      <c r="D1369" s="201"/>
    </row>
    <row r="1370" spans="4:4" x14ac:dyDescent="0.2">
      <c r="D1370" s="201"/>
    </row>
    <row r="1371" spans="4:4" x14ac:dyDescent="0.2">
      <c r="D1371" s="201"/>
    </row>
    <row r="1372" spans="4:4" x14ac:dyDescent="0.2">
      <c r="D1372" s="201"/>
    </row>
    <row r="1373" spans="4:4" x14ac:dyDescent="0.2">
      <c r="D1373" s="201"/>
    </row>
    <row r="1374" spans="4:4" x14ac:dyDescent="0.2">
      <c r="D1374" s="201"/>
    </row>
    <row r="1375" spans="4:4" x14ac:dyDescent="0.2">
      <c r="D1375" s="201"/>
    </row>
    <row r="1376" spans="4:4" x14ac:dyDescent="0.2">
      <c r="D1376" s="201"/>
    </row>
    <row r="1377" spans="4:4" x14ac:dyDescent="0.2">
      <c r="D1377" s="201"/>
    </row>
    <row r="1378" spans="4:4" x14ac:dyDescent="0.2">
      <c r="D1378" s="201"/>
    </row>
    <row r="1379" spans="4:4" x14ac:dyDescent="0.2">
      <c r="D1379" s="201"/>
    </row>
    <row r="1380" spans="4:4" x14ac:dyDescent="0.2">
      <c r="D1380" s="201"/>
    </row>
    <row r="1381" spans="4:4" x14ac:dyDescent="0.2">
      <c r="D1381" s="201"/>
    </row>
    <row r="1382" spans="4:4" x14ac:dyDescent="0.2">
      <c r="D1382" s="201"/>
    </row>
    <row r="1383" spans="4:4" x14ac:dyDescent="0.2">
      <c r="D1383" s="201"/>
    </row>
    <row r="1384" spans="4:4" x14ac:dyDescent="0.2">
      <c r="D1384" s="201"/>
    </row>
    <row r="1385" spans="4:4" x14ac:dyDescent="0.2">
      <c r="D1385" s="201"/>
    </row>
    <row r="1386" spans="4:4" x14ac:dyDescent="0.2">
      <c r="D1386" s="201"/>
    </row>
    <row r="1387" spans="4:4" x14ac:dyDescent="0.2">
      <c r="D1387" s="201"/>
    </row>
    <row r="1388" spans="4:4" x14ac:dyDescent="0.2">
      <c r="D1388" s="201"/>
    </row>
    <row r="1389" spans="4:4" x14ac:dyDescent="0.2">
      <c r="D1389" s="201"/>
    </row>
    <row r="1390" spans="4:4" x14ac:dyDescent="0.2">
      <c r="D1390" s="201"/>
    </row>
    <row r="1391" spans="4:4" x14ac:dyDescent="0.2">
      <c r="D1391" s="201"/>
    </row>
    <row r="1392" spans="4:4" x14ac:dyDescent="0.2">
      <c r="D1392" s="201"/>
    </row>
    <row r="1393" spans="4:4" x14ac:dyDescent="0.2">
      <c r="D1393" s="201"/>
    </row>
    <row r="1394" spans="4:4" x14ac:dyDescent="0.2">
      <c r="D1394" s="201"/>
    </row>
    <row r="1395" spans="4:4" x14ac:dyDescent="0.2">
      <c r="D1395" s="201"/>
    </row>
    <row r="1396" spans="4:4" x14ac:dyDescent="0.2">
      <c r="D1396" s="201"/>
    </row>
    <row r="1397" spans="4:4" x14ac:dyDescent="0.2">
      <c r="D1397" s="201"/>
    </row>
    <row r="1398" spans="4:4" x14ac:dyDescent="0.2">
      <c r="D1398" s="201"/>
    </row>
    <row r="1399" spans="4:4" x14ac:dyDescent="0.2">
      <c r="D1399" s="201"/>
    </row>
    <row r="1400" spans="4:4" x14ac:dyDescent="0.2">
      <c r="D1400" s="201"/>
    </row>
    <row r="1401" spans="4:4" x14ac:dyDescent="0.2">
      <c r="D1401" s="201"/>
    </row>
    <row r="1402" spans="4:4" x14ac:dyDescent="0.2">
      <c r="D1402" s="201"/>
    </row>
    <row r="1403" spans="4:4" x14ac:dyDescent="0.2">
      <c r="D1403" s="201"/>
    </row>
    <row r="1404" spans="4:4" x14ac:dyDescent="0.2">
      <c r="D1404" s="201"/>
    </row>
    <row r="1405" spans="4:4" x14ac:dyDescent="0.2">
      <c r="D1405" s="201"/>
    </row>
    <row r="1406" spans="4:4" x14ac:dyDescent="0.2">
      <c r="D1406" s="201"/>
    </row>
    <row r="1407" spans="4:4" x14ac:dyDescent="0.2">
      <c r="D1407" s="201"/>
    </row>
    <row r="1408" spans="4:4" x14ac:dyDescent="0.2">
      <c r="D1408" s="201"/>
    </row>
    <row r="1409" spans="4:4" x14ac:dyDescent="0.2">
      <c r="D1409" s="201"/>
    </row>
    <row r="1410" spans="4:4" x14ac:dyDescent="0.2">
      <c r="D1410" s="201"/>
    </row>
    <row r="1411" spans="4:4" x14ac:dyDescent="0.2">
      <c r="D1411" s="201"/>
    </row>
    <row r="1412" spans="4:4" x14ac:dyDescent="0.2">
      <c r="D1412" s="201"/>
    </row>
    <row r="1413" spans="4:4" x14ac:dyDescent="0.2">
      <c r="D1413" s="201"/>
    </row>
    <row r="1414" spans="4:4" x14ac:dyDescent="0.2">
      <c r="D1414" s="201"/>
    </row>
    <row r="1415" spans="4:4" x14ac:dyDescent="0.2">
      <c r="D1415" s="201"/>
    </row>
    <row r="1416" spans="4:4" x14ac:dyDescent="0.2">
      <c r="D1416" s="201"/>
    </row>
    <row r="1417" spans="4:4" x14ac:dyDescent="0.2">
      <c r="D1417" s="201"/>
    </row>
    <row r="1418" spans="4:4" x14ac:dyDescent="0.2">
      <c r="D1418" s="201"/>
    </row>
    <row r="1419" spans="4:4" x14ac:dyDescent="0.2">
      <c r="D1419" s="201"/>
    </row>
    <row r="1420" spans="4:4" x14ac:dyDescent="0.2">
      <c r="D1420" s="201"/>
    </row>
    <row r="1421" spans="4:4" x14ac:dyDescent="0.2">
      <c r="D1421" s="201"/>
    </row>
    <row r="1422" spans="4:4" x14ac:dyDescent="0.2">
      <c r="D1422" s="201"/>
    </row>
    <row r="1423" spans="4:4" x14ac:dyDescent="0.2">
      <c r="D1423" s="201"/>
    </row>
    <row r="1424" spans="4:4" x14ac:dyDescent="0.2">
      <c r="D1424" s="201"/>
    </row>
    <row r="1425" spans="4:4" x14ac:dyDescent="0.2">
      <c r="D1425" s="201"/>
    </row>
    <row r="1426" spans="4:4" x14ac:dyDescent="0.2">
      <c r="D1426" s="201"/>
    </row>
    <row r="1427" spans="4:4" x14ac:dyDescent="0.2">
      <c r="D1427" s="201"/>
    </row>
    <row r="1428" spans="4:4" x14ac:dyDescent="0.2">
      <c r="D1428" s="201"/>
    </row>
    <row r="1429" spans="4:4" x14ac:dyDescent="0.2">
      <c r="D1429" s="201"/>
    </row>
    <row r="1430" spans="4:4" x14ac:dyDescent="0.2">
      <c r="D1430" s="201"/>
    </row>
    <row r="1431" spans="4:4" x14ac:dyDescent="0.2">
      <c r="D1431" s="201"/>
    </row>
    <row r="1432" spans="4:4" x14ac:dyDescent="0.2">
      <c r="D1432" s="201"/>
    </row>
    <row r="1433" spans="4:4" x14ac:dyDescent="0.2">
      <c r="D1433" s="201"/>
    </row>
    <row r="1434" spans="4:4" x14ac:dyDescent="0.2">
      <c r="D1434" s="201"/>
    </row>
    <row r="1435" spans="4:4" x14ac:dyDescent="0.2">
      <c r="D1435" s="201"/>
    </row>
    <row r="1436" spans="4:4" x14ac:dyDescent="0.2">
      <c r="D1436" s="201"/>
    </row>
    <row r="1437" spans="4:4" x14ac:dyDescent="0.2">
      <c r="D1437" s="201"/>
    </row>
    <row r="1438" spans="4:4" x14ac:dyDescent="0.2">
      <c r="D1438" s="201"/>
    </row>
    <row r="1439" spans="4:4" x14ac:dyDescent="0.2">
      <c r="D1439" s="201"/>
    </row>
    <row r="1440" spans="4:4" x14ac:dyDescent="0.2">
      <c r="D1440" s="201"/>
    </row>
    <row r="1441" spans="4:4" x14ac:dyDescent="0.2">
      <c r="D1441" s="201"/>
    </row>
    <row r="1442" spans="4:4" x14ac:dyDescent="0.2">
      <c r="D1442" s="201"/>
    </row>
    <row r="1443" spans="4:4" x14ac:dyDescent="0.2">
      <c r="D1443" s="201"/>
    </row>
    <row r="1444" spans="4:4" x14ac:dyDescent="0.2">
      <c r="D1444" s="201"/>
    </row>
    <row r="1445" spans="4:4" x14ac:dyDescent="0.2">
      <c r="D1445" s="201"/>
    </row>
    <row r="1446" spans="4:4" x14ac:dyDescent="0.2">
      <c r="D1446" s="201"/>
    </row>
    <row r="1447" spans="4:4" x14ac:dyDescent="0.2">
      <c r="D1447" s="201"/>
    </row>
    <row r="1448" spans="4:4" x14ac:dyDescent="0.2">
      <c r="D1448" s="201"/>
    </row>
    <row r="1449" spans="4:4" x14ac:dyDescent="0.2">
      <c r="D1449" s="201"/>
    </row>
    <row r="1450" spans="4:4" x14ac:dyDescent="0.2">
      <c r="D1450" s="201"/>
    </row>
    <row r="1451" spans="4:4" x14ac:dyDescent="0.2">
      <c r="D1451" s="201"/>
    </row>
    <row r="1452" spans="4:4" x14ac:dyDescent="0.2">
      <c r="D1452" s="201"/>
    </row>
    <row r="1453" spans="4:4" x14ac:dyDescent="0.2">
      <c r="D1453" s="201"/>
    </row>
    <row r="1454" spans="4:4" x14ac:dyDescent="0.2">
      <c r="D1454" s="201"/>
    </row>
    <row r="1455" spans="4:4" x14ac:dyDescent="0.2">
      <c r="D1455" s="201"/>
    </row>
    <row r="1456" spans="4:4" x14ac:dyDescent="0.2">
      <c r="D1456" s="201"/>
    </row>
    <row r="1457" spans="4:4" x14ac:dyDescent="0.2">
      <c r="D1457" s="201"/>
    </row>
    <row r="1458" spans="4:4" x14ac:dyDescent="0.2">
      <c r="D1458" s="201"/>
    </row>
    <row r="1459" spans="4:4" x14ac:dyDescent="0.2">
      <c r="D1459" s="201"/>
    </row>
    <row r="1460" spans="4:4" x14ac:dyDescent="0.2">
      <c r="D1460" s="201"/>
    </row>
    <row r="1461" spans="4:4" x14ac:dyDescent="0.2">
      <c r="D1461" s="201"/>
    </row>
    <row r="1462" spans="4:4" x14ac:dyDescent="0.2">
      <c r="D1462" s="201"/>
    </row>
    <row r="1463" spans="4:4" x14ac:dyDescent="0.2">
      <c r="D1463" s="201"/>
    </row>
    <row r="1464" spans="4:4" x14ac:dyDescent="0.2">
      <c r="D1464" s="201"/>
    </row>
    <row r="1465" spans="4:4" x14ac:dyDescent="0.2">
      <c r="D1465" s="201"/>
    </row>
    <row r="1466" spans="4:4" x14ac:dyDescent="0.2">
      <c r="D1466" s="201"/>
    </row>
    <row r="1467" spans="4:4" x14ac:dyDescent="0.2">
      <c r="D1467" s="201"/>
    </row>
    <row r="1468" spans="4:4" x14ac:dyDescent="0.2">
      <c r="D1468" s="201"/>
    </row>
    <row r="1469" spans="4:4" x14ac:dyDescent="0.2">
      <c r="D1469" s="201"/>
    </row>
    <row r="1470" spans="4:4" x14ac:dyDescent="0.2">
      <c r="D1470" s="201"/>
    </row>
    <row r="1471" spans="4:4" x14ac:dyDescent="0.2">
      <c r="D1471" s="201"/>
    </row>
    <row r="1472" spans="4:4" x14ac:dyDescent="0.2">
      <c r="D1472" s="201"/>
    </row>
    <row r="1473" spans="4:4" x14ac:dyDescent="0.2">
      <c r="D1473" s="201"/>
    </row>
    <row r="1474" spans="4:4" x14ac:dyDescent="0.2">
      <c r="D1474" s="201"/>
    </row>
    <row r="1475" spans="4:4" x14ac:dyDescent="0.2">
      <c r="D1475" s="201"/>
    </row>
    <row r="1476" spans="4:4" x14ac:dyDescent="0.2">
      <c r="D1476" s="201"/>
    </row>
    <row r="1477" spans="4:4" x14ac:dyDescent="0.2">
      <c r="D1477" s="201"/>
    </row>
    <row r="1478" spans="4:4" x14ac:dyDescent="0.2">
      <c r="D1478" s="201"/>
    </row>
    <row r="1479" spans="4:4" x14ac:dyDescent="0.2">
      <c r="D1479" s="201"/>
    </row>
    <row r="1480" spans="4:4" x14ac:dyDescent="0.2">
      <c r="D1480" s="201"/>
    </row>
    <row r="1481" spans="4:4" x14ac:dyDescent="0.2">
      <c r="D1481" s="201"/>
    </row>
    <row r="1482" spans="4:4" x14ac:dyDescent="0.2">
      <c r="D1482" s="201"/>
    </row>
    <row r="1483" spans="4:4" x14ac:dyDescent="0.2">
      <c r="D1483" s="201"/>
    </row>
    <row r="1484" spans="4:4" x14ac:dyDescent="0.2">
      <c r="D1484" s="201"/>
    </row>
    <row r="1485" spans="4:4" x14ac:dyDescent="0.2">
      <c r="D1485" s="201"/>
    </row>
    <row r="1486" spans="4:4" x14ac:dyDescent="0.2">
      <c r="D1486" s="201"/>
    </row>
    <row r="1487" spans="4:4" x14ac:dyDescent="0.2">
      <c r="D1487" s="201"/>
    </row>
    <row r="1488" spans="4:4" x14ac:dyDescent="0.2">
      <c r="D1488" s="201"/>
    </row>
    <row r="1489" spans="4:4" x14ac:dyDescent="0.2">
      <c r="D1489" s="201"/>
    </row>
    <row r="1490" spans="4:4" x14ac:dyDescent="0.2">
      <c r="D1490" s="201"/>
    </row>
    <row r="1491" spans="4:4" x14ac:dyDescent="0.2">
      <c r="D1491" s="201"/>
    </row>
    <row r="1492" spans="4:4" x14ac:dyDescent="0.2">
      <c r="D1492" s="201"/>
    </row>
    <row r="1493" spans="4:4" x14ac:dyDescent="0.2">
      <c r="D1493" s="201"/>
    </row>
    <row r="1494" spans="4:4" x14ac:dyDescent="0.2">
      <c r="D1494" s="201"/>
    </row>
    <row r="1495" spans="4:4" x14ac:dyDescent="0.2">
      <c r="D1495" s="201"/>
    </row>
    <row r="1496" spans="4:4" x14ac:dyDescent="0.2">
      <c r="D1496" s="201"/>
    </row>
    <row r="1497" spans="4:4" x14ac:dyDescent="0.2">
      <c r="D1497" s="201"/>
    </row>
    <row r="1498" spans="4:4" x14ac:dyDescent="0.2">
      <c r="D1498" s="201"/>
    </row>
    <row r="1499" spans="4:4" x14ac:dyDescent="0.2">
      <c r="D1499" s="201"/>
    </row>
    <row r="1500" spans="4:4" x14ac:dyDescent="0.2">
      <c r="D1500" s="201"/>
    </row>
    <row r="1501" spans="4:4" x14ac:dyDescent="0.2">
      <c r="D1501" s="201"/>
    </row>
    <row r="1502" spans="4:4" x14ac:dyDescent="0.2">
      <c r="D1502" s="201"/>
    </row>
    <row r="1503" spans="4:4" x14ac:dyDescent="0.2">
      <c r="D1503" s="201"/>
    </row>
    <row r="1504" spans="4:4" x14ac:dyDescent="0.2">
      <c r="D1504" s="201"/>
    </row>
    <row r="1505" spans="4:4" x14ac:dyDescent="0.2">
      <c r="D1505" s="201"/>
    </row>
    <row r="1506" spans="4:4" x14ac:dyDescent="0.2">
      <c r="D1506" s="201"/>
    </row>
    <row r="1507" spans="4:4" x14ac:dyDescent="0.2">
      <c r="D1507" s="201"/>
    </row>
    <row r="1508" spans="4:4" x14ac:dyDescent="0.2">
      <c r="D1508" s="201"/>
    </row>
    <row r="1509" spans="4:4" x14ac:dyDescent="0.2">
      <c r="D1509" s="201"/>
    </row>
    <row r="1510" spans="4:4" x14ac:dyDescent="0.2">
      <c r="D1510" s="201"/>
    </row>
    <row r="1511" spans="4:4" x14ac:dyDescent="0.2">
      <c r="D1511" s="201"/>
    </row>
    <row r="1512" spans="4:4" x14ac:dyDescent="0.2">
      <c r="D1512" s="201"/>
    </row>
    <row r="1513" spans="4:4" x14ac:dyDescent="0.2">
      <c r="D1513" s="201"/>
    </row>
    <row r="1514" spans="4:4" x14ac:dyDescent="0.2">
      <c r="D1514" s="201"/>
    </row>
    <row r="1515" spans="4:4" x14ac:dyDescent="0.2">
      <c r="D1515" s="201"/>
    </row>
    <row r="1516" spans="4:4" x14ac:dyDescent="0.2">
      <c r="D1516" s="201"/>
    </row>
    <row r="1517" spans="4:4" x14ac:dyDescent="0.2">
      <c r="D1517" s="201"/>
    </row>
    <row r="1518" spans="4:4" x14ac:dyDescent="0.2">
      <c r="D1518" s="201"/>
    </row>
    <row r="1519" spans="4:4" x14ac:dyDescent="0.2">
      <c r="D1519" s="201"/>
    </row>
    <row r="1520" spans="4:4" x14ac:dyDescent="0.2">
      <c r="D1520" s="201"/>
    </row>
    <row r="1521" spans="4:4" x14ac:dyDescent="0.2">
      <c r="D1521" s="201"/>
    </row>
    <row r="1522" spans="4:4" x14ac:dyDescent="0.2">
      <c r="D1522" s="201"/>
    </row>
    <row r="1523" spans="4:4" x14ac:dyDescent="0.2">
      <c r="D1523" s="201"/>
    </row>
    <row r="1524" spans="4:4" x14ac:dyDescent="0.2">
      <c r="D1524" s="201"/>
    </row>
    <row r="1525" spans="4:4" x14ac:dyDescent="0.2">
      <c r="D1525" s="201"/>
    </row>
    <row r="1526" spans="4:4" x14ac:dyDescent="0.2">
      <c r="D1526" s="201"/>
    </row>
    <row r="1527" spans="4:4" x14ac:dyDescent="0.2">
      <c r="D1527" s="201"/>
    </row>
    <row r="1528" spans="4:4" x14ac:dyDescent="0.2">
      <c r="D1528" s="201"/>
    </row>
    <row r="1529" spans="4:4" x14ac:dyDescent="0.2">
      <c r="D1529" s="201"/>
    </row>
    <row r="1530" spans="4:4" x14ac:dyDescent="0.2">
      <c r="D1530" s="201"/>
    </row>
    <row r="1531" spans="4:4" x14ac:dyDescent="0.2">
      <c r="D1531" s="201"/>
    </row>
    <row r="1532" spans="4:4" x14ac:dyDescent="0.2">
      <c r="D1532" s="201"/>
    </row>
    <row r="1533" spans="4:4" x14ac:dyDescent="0.2">
      <c r="D1533" s="201"/>
    </row>
    <row r="1534" spans="4:4" x14ac:dyDescent="0.2">
      <c r="D1534" s="201"/>
    </row>
    <row r="1535" spans="4:4" x14ac:dyDescent="0.2">
      <c r="D1535" s="201"/>
    </row>
    <row r="1536" spans="4:4" x14ac:dyDescent="0.2">
      <c r="D1536" s="201"/>
    </row>
    <row r="1537" spans="4:4" x14ac:dyDescent="0.2">
      <c r="D1537" s="201"/>
    </row>
    <row r="1538" spans="4:4" x14ac:dyDescent="0.2">
      <c r="D1538" s="201"/>
    </row>
    <row r="1539" spans="4:4" x14ac:dyDescent="0.2">
      <c r="D1539" s="201"/>
    </row>
    <row r="1540" spans="4:4" x14ac:dyDescent="0.2">
      <c r="D1540" s="201"/>
    </row>
    <row r="1541" spans="4:4" x14ac:dyDescent="0.2">
      <c r="D1541" s="201"/>
    </row>
    <row r="1542" spans="4:4" x14ac:dyDescent="0.2">
      <c r="D1542" s="201"/>
    </row>
    <row r="1543" spans="4:4" x14ac:dyDescent="0.2">
      <c r="D1543" s="201"/>
    </row>
    <row r="1544" spans="4:4" x14ac:dyDescent="0.2">
      <c r="D1544" s="201"/>
    </row>
    <row r="1545" spans="4:4" x14ac:dyDescent="0.2">
      <c r="D1545" s="201"/>
    </row>
    <row r="1546" spans="4:4" x14ac:dyDescent="0.2">
      <c r="D1546" s="201"/>
    </row>
    <row r="1547" spans="4:4" x14ac:dyDescent="0.2">
      <c r="D1547" s="201"/>
    </row>
    <row r="1548" spans="4:4" x14ac:dyDescent="0.2">
      <c r="D1548" s="201"/>
    </row>
    <row r="1549" spans="4:4" x14ac:dyDescent="0.2">
      <c r="D1549" s="201"/>
    </row>
    <row r="1550" spans="4:4" x14ac:dyDescent="0.2">
      <c r="D1550" s="201"/>
    </row>
    <row r="1551" spans="4:4" x14ac:dyDescent="0.2">
      <c r="D1551" s="201"/>
    </row>
    <row r="1552" spans="4:4" x14ac:dyDescent="0.2">
      <c r="D1552" s="201"/>
    </row>
    <row r="1553" spans="4:4" x14ac:dyDescent="0.2">
      <c r="D1553" s="201"/>
    </row>
    <row r="1554" spans="4:4" x14ac:dyDescent="0.2">
      <c r="D1554" s="201"/>
    </row>
    <row r="1555" spans="4:4" x14ac:dyDescent="0.2">
      <c r="D1555" s="201"/>
    </row>
    <row r="1556" spans="4:4" x14ac:dyDescent="0.2">
      <c r="D1556" s="201"/>
    </row>
    <row r="1557" spans="4:4" x14ac:dyDescent="0.2">
      <c r="D1557" s="201"/>
    </row>
    <row r="1558" spans="4:4" x14ac:dyDescent="0.2">
      <c r="D1558" s="201"/>
    </row>
    <row r="1559" spans="4:4" x14ac:dyDescent="0.2">
      <c r="D1559" s="201"/>
    </row>
    <row r="1560" spans="4:4" x14ac:dyDescent="0.2">
      <c r="D1560" s="201"/>
    </row>
    <row r="1561" spans="4:4" x14ac:dyDescent="0.2">
      <c r="D1561" s="201"/>
    </row>
    <row r="1562" spans="4:4" x14ac:dyDescent="0.2">
      <c r="D1562" s="201"/>
    </row>
    <row r="1563" spans="4:4" x14ac:dyDescent="0.2">
      <c r="D1563" s="201"/>
    </row>
    <row r="1564" spans="4:4" x14ac:dyDescent="0.2">
      <c r="D1564" s="201"/>
    </row>
    <row r="1565" spans="4:4" x14ac:dyDescent="0.2">
      <c r="D1565" s="201"/>
    </row>
    <row r="1566" spans="4:4" x14ac:dyDescent="0.2">
      <c r="D1566" s="201"/>
    </row>
    <row r="1567" spans="4:4" x14ac:dyDescent="0.2">
      <c r="D1567" s="201"/>
    </row>
    <row r="1568" spans="4:4" x14ac:dyDescent="0.2">
      <c r="D1568" s="201"/>
    </row>
    <row r="1569" spans="4:4" x14ac:dyDescent="0.2">
      <c r="D1569" s="201"/>
    </row>
    <row r="1570" spans="4:4" x14ac:dyDescent="0.2">
      <c r="D1570" s="201"/>
    </row>
    <row r="1571" spans="4:4" x14ac:dyDescent="0.2">
      <c r="D1571" s="201"/>
    </row>
    <row r="1572" spans="4:4" x14ac:dyDescent="0.2">
      <c r="D1572" s="201"/>
    </row>
    <row r="1573" spans="4:4" x14ac:dyDescent="0.2">
      <c r="D1573" s="201"/>
    </row>
    <row r="1574" spans="4:4" x14ac:dyDescent="0.2">
      <c r="D1574" s="201"/>
    </row>
    <row r="1575" spans="4:4" x14ac:dyDescent="0.2">
      <c r="D1575" s="201"/>
    </row>
    <row r="1576" spans="4:4" x14ac:dyDescent="0.2">
      <c r="D1576" s="201"/>
    </row>
    <row r="1577" spans="4:4" x14ac:dyDescent="0.2">
      <c r="D1577" s="201"/>
    </row>
    <row r="1578" spans="4:4" x14ac:dyDescent="0.2">
      <c r="D1578" s="201"/>
    </row>
    <row r="1579" spans="4:4" x14ac:dyDescent="0.2">
      <c r="D1579" s="201"/>
    </row>
    <row r="1580" spans="4:4" x14ac:dyDescent="0.2">
      <c r="D1580" s="201"/>
    </row>
    <row r="1581" spans="4:4" x14ac:dyDescent="0.2">
      <c r="D1581" s="201"/>
    </row>
    <row r="1582" spans="4:4" x14ac:dyDescent="0.2">
      <c r="D1582" s="201"/>
    </row>
    <row r="1583" spans="4:4" x14ac:dyDescent="0.2">
      <c r="D1583" s="201"/>
    </row>
    <row r="1584" spans="4:4" x14ac:dyDescent="0.2">
      <c r="D1584" s="201"/>
    </row>
    <row r="1585" spans="4:4" x14ac:dyDescent="0.2">
      <c r="D1585" s="201"/>
    </row>
    <row r="1586" spans="4:4" x14ac:dyDescent="0.2">
      <c r="D1586" s="201"/>
    </row>
    <row r="1587" spans="4:4" x14ac:dyDescent="0.2">
      <c r="D1587" s="201"/>
    </row>
    <row r="1588" spans="4:4" x14ac:dyDescent="0.2">
      <c r="D1588" s="201"/>
    </row>
    <row r="1589" spans="4:4" x14ac:dyDescent="0.2">
      <c r="D1589" s="201"/>
    </row>
    <row r="1590" spans="4:4" x14ac:dyDescent="0.2">
      <c r="D1590" s="201"/>
    </row>
    <row r="1591" spans="4:4" x14ac:dyDescent="0.2">
      <c r="D1591" s="201"/>
    </row>
    <row r="1592" spans="4:4" x14ac:dyDescent="0.2">
      <c r="D1592" s="201"/>
    </row>
    <row r="1593" spans="4:4" x14ac:dyDescent="0.2">
      <c r="D1593" s="201"/>
    </row>
    <row r="1594" spans="4:4" x14ac:dyDescent="0.2">
      <c r="D1594" s="201"/>
    </row>
    <row r="1595" spans="4:4" x14ac:dyDescent="0.2">
      <c r="D1595" s="201"/>
    </row>
    <row r="1596" spans="4:4" x14ac:dyDescent="0.2">
      <c r="D1596" s="201"/>
    </row>
    <row r="1597" spans="4:4" x14ac:dyDescent="0.2">
      <c r="D1597" s="201"/>
    </row>
    <row r="1598" spans="4:4" x14ac:dyDescent="0.2">
      <c r="D1598" s="201"/>
    </row>
    <row r="1599" spans="4:4" x14ac:dyDescent="0.2">
      <c r="D1599" s="201"/>
    </row>
    <row r="1600" spans="4:4" x14ac:dyDescent="0.2">
      <c r="D1600" s="201"/>
    </row>
    <row r="1601" spans="4:4" x14ac:dyDescent="0.2">
      <c r="D1601" s="201"/>
    </row>
    <row r="1602" spans="4:4" x14ac:dyDescent="0.2">
      <c r="D1602" s="201"/>
    </row>
    <row r="1603" spans="4:4" x14ac:dyDescent="0.2">
      <c r="D1603" s="201"/>
    </row>
    <row r="1604" spans="4:4" x14ac:dyDescent="0.2">
      <c r="D1604" s="201"/>
    </row>
    <row r="1605" spans="4:4" x14ac:dyDescent="0.2">
      <c r="D1605" s="201"/>
    </row>
    <row r="1606" spans="4:4" x14ac:dyDescent="0.2">
      <c r="D1606" s="201"/>
    </row>
    <row r="1607" spans="4:4" x14ac:dyDescent="0.2">
      <c r="D1607" s="201"/>
    </row>
    <row r="1608" spans="4:4" x14ac:dyDescent="0.2">
      <c r="D1608" s="201"/>
    </row>
    <row r="1609" spans="4:4" x14ac:dyDescent="0.2">
      <c r="D1609" s="201"/>
    </row>
    <row r="1610" spans="4:4" x14ac:dyDescent="0.2">
      <c r="D1610" s="201"/>
    </row>
    <row r="1611" spans="4:4" x14ac:dyDescent="0.2">
      <c r="D1611" s="201"/>
    </row>
    <row r="1612" spans="4:4" x14ac:dyDescent="0.2">
      <c r="D1612" s="201"/>
    </row>
    <row r="1613" spans="4:4" x14ac:dyDescent="0.2">
      <c r="D1613" s="201"/>
    </row>
    <row r="1614" spans="4:4" x14ac:dyDescent="0.2">
      <c r="D1614" s="201"/>
    </row>
    <row r="1615" spans="4:4" x14ac:dyDescent="0.2">
      <c r="D1615" s="201"/>
    </row>
    <row r="1616" spans="4:4" x14ac:dyDescent="0.2">
      <c r="D1616" s="201"/>
    </row>
    <row r="1617" spans="4:4" x14ac:dyDescent="0.2">
      <c r="D1617" s="201"/>
    </row>
    <row r="1618" spans="4:4" x14ac:dyDescent="0.2">
      <c r="D1618" s="201"/>
    </row>
    <row r="1619" spans="4:4" x14ac:dyDescent="0.2">
      <c r="D1619" s="201"/>
    </row>
    <row r="1620" spans="4:4" x14ac:dyDescent="0.2">
      <c r="D1620" s="201"/>
    </row>
    <row r="1621" spans="4:4" x14ac:dyDescent="0.2">
      <c r="D1621" s="201"/>
    </row>
    <row r="1622" spans="4:4" x14ac:dyDescent="0.2">
      <c r="D1622" s="201"/>
    </row>
    <row r="1623" spans="4:4" x14ac:dyDescent="0.2">
      <c r="D1623" s="201"/>
    </row>
    <row r="1624" spans="4:4" x14ac:dyDescent="0.2">
      <c r="D1624" s="201"/>
    </row>
    <row r="1625" spans="4:4" x14ac:dyDescent="0.2">
      <c r="D1625" s="201"/>
    </row>
    <row r="1626" spans="4:4" x14ac:dyDescent="0.2">
      <c r="D1626" s="201"/>
    </row>
    <row r="1627" spans="4:4" x14ac:dyDescent="0.2">
      <c r="D1627" s="201"/>
    </row>
    <row r="1628" spans="4:4" x14ac:dyDescent="0.2">
      <c r="D1628" s="201"/>
    </row>
    <row r="1629" spans="4:4" x14ac:dyDescent="0.2">
      <c r="D1629" s="201"/>
    </row>
    <row r="1630" spans="4:4" x14ac:dyDescent="0.2">
      <c r="D1630" s="201"/>
    </row>
    <row r="1631" spans="4:4" x14ac:dyDescent="0.2">
      <c r="D1631" s="201"/>
    </row>
    <row r="1632" spans="4:4" x14ac:dyDescent="0.2">
      <c r="D1632" s="201"/>
    </row>
    <row r="1633" spans="4:4" x14ac:dyDescent="0.2">
      <c r="D1633" s="201"/>
    </row>
    <row r="1634" spans="4:4" x14ac:dyDescent="0.2">
      <c r="D1634" s="201"/>
    </row>
    <row r="1635" spans="4:4" x14ac:dyDescent="0.2">
      <c r="D1635" s="201"/>
    </row>
    <row r="1636" spans="4:4" x14ac:dyDescent="0.2">
      <c r="D1636" s="201"/>
    </row>
    <row r="1637" spans="4:4" x14ac:dyDescent="0.2">
      <c r="D1637" s="201"/>
    </row>
    <row r="1638" spans="4:4" x14ac:dyDescent="0.2">
      <c r="D1638" s="201"/>
    </row>
    <row r="1639" spans="4:4" x14ac:dyDescent="0.2">
      <c r="D1639" s="201"/>
    </row>
    <row r="1640" spans="4:4" x14ac:dyDescent="0.2">
      <c r="D1640" s="201"/>
    </row>
    <row r="1641" spans="4:4" x14ac:dyDescent="0.2">
      <c r="D1641" s="201"/>
    </row>
    <row r="1642" spans="4:4" x14ac:dyDescent="0.2">
      <c r="D1642" s="201"/>
    </row>
    <row r="1643" spans="4:4" x14ac:dyDescent="0.2">
      <c r="D1643" s="201"/>
    </row>
    <row r="1644" spans="4:4" x14ac:dyDescent="0.2">
      <c r="D1644" s="201"/>
    </row>
    <row r="1645" spans="4:4" x14ac:dyDescent="0.2">
      <c r="D1645" s="201"/>
    </row>
    <row r="1646" spans="4:4" x14ac:dyDescent="0.2">
      <c r="D1646" s="201"/>
    </row>
    <row r="1647" spans="4:4" x14ac:dyDescent="0.2">
      <c r="D1647" s="201"/>
    </row>
    <row r="1648" spans="4:4" x14ac:dyDescent="0.2">
      <c r="D1648" s="201"/>
    </row>
    <row r="1649" spans="4:4" x14ac:dyDescent="0.2">
      <c r="D1649" s="201"/>
    </row>
    <row r="1650" spans="4:4" x14ac:dyDescent="0.2">
      <c r="D1650" s="201"/>
    </row>
    <row r="1651" spans="4:4" x14ac:dyDescent="0.2">
      <c r="D1651" s="201"/>
    </row>
    <row r="1652" spans="4:4" x14ac:dyDescent="0.2">
      <c r="D1652" s="201"/>
    </row>
    <row r="1653" spans="4:4" x14ac:dyDescent="0.2">
      <c r="D1653" s="201"/>
    </row>
    <row r="1654" spans="4:4" x14ac:dyDescent="0.2">
      <c r="D1654" s="201"/>
    </row>
    <row r="1655" spans="4:4" x14ac:dyDescent="0.2">
      <c r="D1655" s="201"/>
    </row>
    <row r="1656" spans="4:4" x14ac:dyDescent="0.2">
      <c r="D1656" s="201"/>
    </row>
    <row r="1657" spans="4:4" x14ac:dyDescent="0.2">
      <c r="D1657" s="201"/>
    </row>
    <row r="1658" spans="4:4" x14ac:dyDescent="0.2">
      <c r="D1658" s="201"/>
    </row>
    <row r="1659" spans="4:4" x14ac:dyDescent="0.2">
      <c r="D1659" s="201"/>
    </row>
    <row r="1660" spans="4:4" x14ac:dyDescent="0.2">
      <c r="D1660" s="201"/>
    </row>
    <row r="1661" spans="4:4" x14ac:dyDescent="0.2">
      <c r="D1661" s="201"/>
    </row>
    <row r="1662" spans="4:4" x14ac:dyDescent="0.2">
      <c r="D1662" s="201"/>
    </row>
    <row r="1663" spans="4:4" x14ac:dyDescent="0.2">
      <c r="D1663" s="201"/>
    </row>
    <row r="1664" spans="4:4" x14ac:dyDescent="0.2">
      <c r="D1664" s="201"/>
    </row>
    <row r="1665" spans="4:4" x14ac:dyDescent="0.2">
      <c r="D1665" s="201"/>
    </row>
    <row r="1666" spans="4:4" x14ac:dyDescent="0.2">
      <c r="D1666" s="201"/>
    </row>
    <row r="1667" spans="4:4" x14ac:dyDescent="0.2">
      <c r="D1667" s="201"/>
    </row>
    <row r="1668" spans="4:4" x14ac:dyDescent="0.2">
      <c r="D1668" s="201"/>
    </row>
    <row r="1669" spans="4:4" x14ac:dyDescent="0.2">
      <c r="D1669" s="201"/>
    </row>
    <row r="1670" spans="4:4" x14ac:dyDescent="0.2">
      <c r="D1670" s="201"/>
    </row>
    <row r="1671" spans="4:4" x14ac:dyDescent="0.2">
      <c r="D1671" s="201"/>
    </row>
    <row r="1672" spans="4:4" x14ac:dyDescent="0.2">
      <c r="D1672" s="201"/>
    </row>
    <row r="1673" spans="4:4" x14ac:dyDescent="0.2">
      <c r="D1673" s="201"/>
    </row>
    <row r="1674" spans="4:4" x14ac:dyDescent="0.2">
      <c r="D1674" s="201"/>
    </row>
    <row r="1675" spans="4:4" x14ac:dyDescent="0.2">
      <c r="D1675" s="201"/>
    </row>
    <row r="1676" spans="4:4" x14ac:dyDescent="0.2">
      <c r="D1676" s="201"/>
    </row>
    <row r="1677" spans="4:4" x14ac:dyDescent="0.2">
      <c r="D1677" s="201"/>
    </row>
    <row r="1678" spans="4:4" x14ac:dyDescent="0.2">
      <c r="D1678" s="201"/>
    </row>
    <row r="1679" spans="4:4" x14ac:dyDescent="0.2">
      <c r="D1679" s="201"/>
    </row>
    <row r="1680" spans="4:4" x14ac:dyDescent="0.2">
      <c r="D1680" s="201"/>
    </row>
    <row r="1681" spans="4:4" x14ac:dyDescent="0.2">
      <c r="D1681" s="201"/>
    </row>
    <row r="1682" spans="4:4" x14ac:dyDescent="0.2">
      <c r="D1682" s="201"/>
    </row>
    <row r="1683" spans="4:4" x14ac:dyDescent="0.2">
      <c r="D1683" s="201"/>
    </row>
    <row r="1684" spans="4:4" x14ac:dyDescent="0.2">
      <c r="D1684" s="201"/>
    </row>
    <row r="1685" spans="4:4" x14ac:dyDescent="0.2">
      <c r="D1685" s="201"/>
    </row>
    <row r="1686" spans="4:4" x14ac:dyDescent="0.2">
      <c r="D1686" s="201"/>
    </row>
    <row r="1687" spans="4:4" x14ac:dyDescent="0.2">
      <c r="D1687" s="201"/>
    </row>
    <row r="1688" spans="4:4" x14ac:dyDescent="0.2">
      <c r="D1688" s="201"/>
    </row>
    <row r="1689" spans="4:4" x14ac:dyDescent="0.2">
      <c r="D1689" s="201"/>
    </row>
    <row r="1690" spans="4:4" x14ac:dyDescent="0.2">
      <c r="D1690" s="201"/>
    </row>
    <row r="1691" spans="4:4" x14ac:dyDescent="0.2">
      <c r="D1691" s="201"/>
    </row>
    <row r="1692" spans="4:4" x14ac:dyDescent="0.2">
      <c r="D1692" s="201"/>
    </row>
    <row r="1693" spans="4:4" x14ac:dyDescent="0.2">
      <c r="D1693" s="201"/>
    </row>
    <row r="1694" spans="4:4" x14ac:dyDescent="0.2">
      <c r="D1694" s="201"/>
    </row>
    <row r="1695" spans="4:4" x14ac:dyDescent="0.2">
      <c r="D1695" s="201"/>
    </row>
    <row r="1696" spans="4:4" x14ac:dyDescent="0.2">
      <c r="D1696" s="201"/>
    </row>
    <row r="1697" spans="4:4" x14ac:dyDescent="0.2">
      <c r="D1697" s="201"/>
    </row>
    <row r="1698" spans="4:4" x14ac:dyDescent="0.2">
      <c r="D1698" s="201"/>
    </row>
    <row r="1699" spans="4:4" x14ac:dyDescent="0.2">
      <c r="D1699" s="201"/>
    </row>
    <row r="1700" spans="4:4" x14ac:dyDescent="0.2">
      <c r="D1700" s="201"/>
    </row>
    <row r="1701" spans="4:4" x14ac:dyDescent="0.2">
      <c r="D1701" s="201"/>
    </row>
    <row r="1702" spans="4:4" x14ac:dyDescent="0.2">
      <c r="D1702" s="201"/>
    </row>
    <row r="1703" spans="4:4" x14ac:dyDescent="0.2">
      <c r="D1703" s="201"/>
    </row>
    <row r="1704" spans="4:4" x14ac:dyDescent="0.2">
      <c r="D1704" s="201"/>
    </row>
    <row r="1705" spans="4:4" x14ac:dyDescent="0.2">
      <c r="D1705" s="201"/>
    </row>
    <row r="1706" spans="4:4" x14ac:dyDescent="0.2">
      <c r="D1706" s="201"/>
    </row>
    <row r="1707" spans="4:4" x14ac:dyDescent="0.2">
      <c r="D1707" s="201"/>
    </row>
    <row r="1708" spans="4:4" x14ac:dyDescent="0.2">
      <c r="D1708" s="201"/>
    </row>
    <row r="1709" spans="4:4" x14ac:dyDescent="0.2">
      <c r="D1709" s="201"/>
    </row>
    <row r="1710" spans="4:4" x14ac:dyDescent="0.2">
      <c r="D1710" s="201"/>
    </row>
    <row r="1711" spans="4:4" x14ac:dyDescent="0.2">
      <c r="D1711" s="201"/>
    </row>
    <row r="1712" spans="4:4" x14ac:dyDescent="0.2">
      <c r="D1712" s="201"/>
    </row>
    <row r="1713" spans="4:4" x14ac:dyDescent="0.2">
      <c r="D1713" s="201"/>
    </row>
    <row r="1714" spans="4:4" x14ac:dyDescent="0.2">
      <c r="D1714" s="201"/>
    </row>
    <row r="1715" spans="4:4" x14ac:dyDescent="0.2">
      <c r="D1715" s="201"/>
    </row>
    <row r="1716" spans="4:4" x14ac:dyDescent="0.2">
      <c r="D1716" s="201"/>
    </row>
    <row r="1717" spans="4:4" x14ac:dyDescent="0.2">
      <c r="D1717" s="201"/>
    </row>
    <row r="1718" spans="4:4" x14ac:dyDescent="0.2">
      <c r="D1718" s="201"/>
    </row>
    <row r="1719" spans="4:4" x14ac:dyDescent="0.2">
      <c r="D1719" s="201"/>
    </row>
    <row r="1720" spans="4:4" x14ac:dyDescent="0.2">
      <c r="D1720" s="201"/>
    </row>
    <row r="1721" spans="4:4" x14ac:dyDescent="0.2">
      <c r="D1721" s="201"/>
    </row>
    <row r="1722" spans="4:4" x14ac:dyDescent="0.2">
      <c r="D1722" s="201"/>
    </row>
    <row r="1723" spans="4:4" x14ac:dyDescent="0.2">
      <c r="D1723" s="201"/>
    </row>
    <row r="1724" spans="4:4" x14ac:dyDescent="0.2">
      <c r="D1724" s="201"/>
    </row>
    <row r="1725" spans="4:4" x14ac:dyDescent="0.2">
      <c r="D1725" s="201"/>
    </row>
    <row r="1726" spans="4:4" x14ac:dyDescent="0.2">
      <c r="D1726" s="201"/>
    </row>
    <row r="1727" spans="4:4" x14ac:dyDescent="0.2">
      <c r="D1727" s="201"/>
    </row>
    <row r="1728" spans="4:4" x14ac:dyDescent="0.2">
      <c r="D1728" s="201"/>
    </row>
    <row r="1729" spans="4:4" x14ac:dyDescent="0.2">
      <c r="D1729" s="201"/>
    </row>
    <row r="1730" spans="4:4" x14ac:dyDescent="0.2">
      <c r="D1730" s="201"/>
    </row>
    <row r="1731" spans="4:4" x14ac:dyDescent="0.2">
      <c r="D1731" s="201"/>
    </row>
    <row r="1732" spans="4:4" x14ac:dyDescent="0.2">
      <c r="D1732" s="201"/>
    </row>
    <row r="1733" spans="4:4" x14ac:dyDescent="0.2">
      <c r="D1733" s="201"/>
    </row>
    <row r="1734" spans="4:4" x14ac:dyDescent="0.2">
      <c r="D1734" s="201"/>
    </row>
    <row r="1735" spans="4:4" x14ac:dyDescent="0.2">
      <c r="D1735" s="201"/>
    </row>
    <row r="1736" spans="4:4" x14ac:dyDescent="0.2">
      <c r="D1736" s="201"/>
    </row>
    <row r="1737" spans="4:4" x14ac:dyDescent="0.2">
      <c r="D1737" s="201"/>
    </row>
    <row r="1738" spans="4:4" x14ac:dyDescent="0.2">
      <c r="D1738" s="201"/>
    </row>
    <row r="1739" spans="4:4" x14ac:dyDescent="0.2">
      <c r="D1739" s="201"/>
    </row>
    <row r="1740" spans="4:4" x14ac:dyDescent="0.2">
      <c r="D1740" s="201"/>
    </row>
    <row r="1741" spans="4:4" x14ac:dyDescent="0.2">
      <c r="D1741" s="201"/>
    </row>
    <row r="1742" spans="4:4" x14ac:dyDescent="0.2">
      <c r="D1742" s="201"/>
    </row>
    <row r="1743" spans="4:4" x14ac:dyDescent="0.2">
      <c r="D1743" s="201"/>
    </row>
    <row r="1744" spans="4:4" x14ac:dyDescent="0.2">
      <c r="D1744" s="201"/>
    </row>
    <row r="1745" spans="4:4" x14ac:dyDescent="0.2">
      <c r="D1745" s="201"/>
    </row>
    <row r="1746" spans="4:4" x14ac:dyDescent="0.2">
      <c r="D1746" s="201"/>
    </row>
    <row r="1747" spans="4:4" x14ac:dyDescent="0.2">
      <c r="D1747" s="201"/>
    </row>
    <row r="1748" spans="4:4" x14ac:dyDescent="0.2">
      <c r="D1748" s="201"/>
    </row>
    <row r="1749" spans="4:4" x14ac:dyDescent="0.2">
      <c r="D1749" s="201"/>
    </row>
    <row r="1750" spans="4:4" x14ac:dyDescent="0.2">
      <c r="D1750" s="201"/>
    </row>
    <row r="1751" spans="4:4" x14ac:dyDescent="0.2">
      <c r="D1751" s="201"/>
    </row>
    <row r="1752" spans="4:4" x14ac:dyDescent="0.2">
      <c r="D1752" s="201"/>
    </row>
    <row r="1753" spans="4:4" x14ac:dyDescent="0.2">
      <c r="D1753" s="201"/>
    </row>
    <row r="1754" spans="4:4" x14ac:dyDescent="0.2">
      <c r="D1754" s="201"/>
    </row>
    <row r="1755" spans="4:4" x14ac:dyDescent="0.2">
      <c r="D1755" s="201"/>
    </row>
    <row r="1756" spans="4:4" x14ac:dyDescent="0.2">
      <c r="D1756" s="201"/>
    </row>
    <row r="1757" spans="4:4" x14ac:dyDescent="0.2">
      <c r="D1757" s="201"/>
    </row>
    <row r="1758" spans="4:4" x14ac:dyDescent="0.2">
      <c r="D1758" s="201"/>
    </row>
    <row r="1759" spans="4:4" x14ac:dyDescent="0.2">
      <c r="D1759" s="201"/>
    </row>
    <row r="1760" spans="4:4" x14ac:dyDescent="0.2">
      <c r="D1760" s="201"/>
    </row>
    <row r="1761" spans="4:4" x14ac:dyDescent="0.2">
      <c r="D1761" s="201"/>
    </row>
    <row r="1762" spans="4:4" x14ac:dyDescent="0.2">
      <c r="D1762" s="201"/>
    </row>
    <row r="1763" spans="4:4" x14ac:dyDescent="0.2">
      <c r="D1763" s="201"/>
    </row>
    <row r="1764" spans="4:4" x14ac:dyDescent="0.2">
      <c r="D1764" s="201"/>
    </row>
    <row r="1765" spans="4:4" x14ac:dyDescent="0.2">
      <c r="D1765" s="201"/>
    </row>
    <row r="1766" spans="4:4" x14ac:dyDescent="0.2">
      <c r="D1766" s="201"/>
    </row>
    <row r="1767" spans="4:4" x14ac:dyDescent="0.2">
      <c r="D1767" s="201"/>
    </row>
    <row r="1768" spans="4:4" x14ac:dyDescent="0.2">
      <c r="D1768" s="201"/>
    </row>
    <row r="1769" spans="4:4" x14ac:dyDescent="0.2">
      <c r="D1769" s="201"/>
    </row>
    <row r="1770" spans="4:4" x14ac:dyDescent="0.2">
      <c r="D1770" s="201"/>
    </row>
    <row r="1771" spans="4:4" x14ac:dyDescent="0.2">
      <c r="D1771" s="201"/>
    </row>
    <row r="1772" spans="4:4" x14ac:dyDescent="0.2">
      <c r="D1772" s="201"/>
    </row>
    <row r="1773" spans="4:4" x14ac:dyDescent="0.2">
      <c r="D1773" s="201"/>
    </row>
    <row r="1774" spans="4:4" x14ac:dyDescent="0.2">
      <c r="D1774" s="201"/>
    </row>
    <row r="1775" spans="4:4" x14ac:dyDescent="0.2">
      <c r="D1775" s="201"/>
    </row>
    <row r="1776" spans="4:4" x14ac:dyDescent="0.2">
      <c r="D1776" s="201"/>
    </row>
    <row r="1777" spans="4:4" x14ac:dyDescent="0.2">
      <c r="D1777" s="201"/>
    </row>
    <row r="1778" spans="4:4" x14ac:dyDescent="0.2">
      <c r="D1778" s="201"/>
    </row>
    <row r="1779" spans="4:4" x14ac:dyDescent="0.2">
      <c r="D1779" s="201"/>
    </row>
    <row r="1780" spans="4:4" x14ac:dyDescent="0.2">
      <c r="D1780" s="201"/>
    </row>
    <row r="1781" spans="4:4" x14ac:dyDescent="0.2">
      <c r="D1781" s="201"/>
    </row>
    <row r="1782" spans="4:4" x14ac:dyDescent="0.2">
      <c r="D1782" s="201"/>
    </row>
    <row r="1783" spans="4:4" x14ac:dyDescent="0.2">
      <c r="D1783" s="201"/>
    </row>
    <row r="1784" spans="4:4" x14ac:dyDescent="0.2">
      <c r="D1784" s="201"/>
    </row>
    <row r="1785" spans="4:4" x14ac:dyDescent="0.2">
      <c r="D1785" s="201"/>
    </row>
    <row r="1786" spans="4:4" x14ac:dyDescent="0.2">
      <c r="D1786" s="201"/>
    </row>
    <row r="1787" spans="4:4" x14ac:dyDescent="0.2">
      <c r="D1787" s="201"/>
    </row>
    <row r="1788" spans="4:4" x14ac:dyDescent="0.2">
      <c r="D1788" s="201"/>
    </row>
    <row r="1789" spans="4:4" x14ac:dyDescent="0.2">
      <c r="D1789" s="201"/>
    </row>
    <row r="1790" spans="4:4" x14ac:dyDescent="0.2">
      <c r="D1790" s="201"/>
    </row>
    <row r="1791" spans="4:4" x14ac:dyDescent="0.2">
      <c r="D1791" s="201"/>
    </row>
    <row r="1792" spans="4:4" x14ac:dyDescent="0.2">
      <c r="D1792" s="201"/>
    </row>
    <row r="1793" spans="4:4" x14ac:dyDescent="0.2">
      <c r="D1793" s="201"/>
    </row>
    <row r="1794" spans="4:4" x14ac:dyDescent="0.2">
      <c r="D1794" s="201"/>
    </row>
    <row r="1795" spans="4:4" x14ac:dyDescent="0.2">
      <c r="D1795" s="201"/>
    </row>
    <row r="1796" spans="4:4" x14ac:dyDescent="0.2">
      <c r="D1796" s="201"/>
    </row>
    <row r="1797" spans="4:4" x14ac:dyDescent="0.2">
      <c r="D1797" s="201"/>
    </row>
    <row r="1798" spans="4:4" x14ac:dyDescent="0.2">
      <c r="D1798" s="201"/>
    </row>
    <row r="1799" spans="4:4" x14ac:dyDescent="0.2">
      <c r="D1799" s="201"/>
    </row>
    <row r="1800" spans="4:4" x14ac:dyDescent="0.2">
      <c r="D1800" s="201"/>
    </row>
    <row r="1801" spans="4:4" x14ac:dyDescent="0.2">
      <c r="D1801" s="201"/>
    </row>
    <row r="1802" spans="4:4" x14ac:dyDescent="0.2">
      <c r="D1802" s="201"/>
    </row>
    <row r="1803" spans="4:4" x14ac:dyDescent="0.2">
      <c r="D1803" s="201"/>
    </row>
    <row r="1804" spans="4:4" x14ac:dyDescent="0.2">
      <c r="D1804" s="201"/>
    </row>
    <row r="1805" spans="4:4" x14ac:dyDescent="0.2">
      <c r="D1805" s="201"/>
    </row>
    <row r="1806" spans="4:4" x14ac:dyDescent="0.2">
      <c r="D1806" s="201"/>
    </row>
    <row r="1807" spans="4:4" x14ac:dyDescent="0.2">
      <c r="D1807" s="201"/>
    </row>
    <row r="1808" spans="4:4" x14ac:dyDescent="0.2">
      <c r="D1808" s="201"/>
    </row>
    <row r="1809" spans="4:4" x14ac:dyDescent="0.2">
      <c r="D1809" s="201"/>
    </row>
    <row r="1810" spans="4:4" x14ac:dyDescent="0.2">
      <c r="D1810" s="201"/>
    </row>
    <row r="1811" spans="4:4" x14ac:dyDescent="0.2">
      <c r="D1811" s="201"/>
    </row>
    <row r="1812" spans="4:4" x14ac:dyDescent="0.2">
      <c r="D1812" s="201"/>
    </row>
    <row r="1813" spans="4:4" x14ac:dyDescent="0.2">
      <c r="D1813" s="201"/>
    </row>
    <row r="1814" spans="4:4" x14ac:dyDescent="0.2">
      <c r="D1814" s="201"/>
    </row>
    <row r="1815" spans="4:4" x14ac:dyDescent="0.2">
      <c r="D1815" s="201"/>
    </row>
    <row r="1816" spans="4:4" x14ac:dyDescent="0.2">
      <c r="D1816" s="201"/>
    </row>
    <row r="1817" spans="4:4" x14ac:dyDescent="0.2">
      <c r="D1817" s="201"/>
    </row>
    <row r="1818" spans="4:4" x14ac:dyDescent="0.2">
      <c r="D1818" s="201"/>
    </row>
    <row r="1819" spans="4:4" x14ac:dyDescent="0.2">
      <c r="D1819" s="201"/>
    </row>
    <row r="1820" spans="4:4" x14ac:dyDescent="0.2">
      <c r="D1820" s="201"/>
    </row>
    <row r="1821" spans="4:4" x14ac:dyDescent="0.2">
      <c r="D1821" s="201"/>
    </row>
    <row r="1822" spans="4:4" x14ac:dyDescent="0.2">
      <c r="D1822" s="201"/>
    </row>
    <row r="1823" spans="4:4" x14ac:dyDescent="0.2">
      <c r="D1823" s="201"/>
    </row>
    <row r="1824" spans="4:4" x14ac:dyDescent="0.2">
      <c r="D1824" s="201"/>
    </row>
    <row r="1825" spans="4:4" x14ac:dyDescent="0.2">
      <c r="D1825" s="201"/>
    </row>
    <row r="1826" spans="4:4" x14ac:dyDescent="0.2">
      <c r="D1826" s="201"/>
    </row>
    <row r="1827" spans="4:4" x14ac:dyDescent="0.2">
      <c r="D1827" s="201"/>
    </row>
    <row r="1828" spans="4:4" x14ac:dyDescent="0.2">
      <c r="D1828" s="201"/>
    </row>
    <row r="1829" spans="4:4" x14ac:dyDescent="0.2">
      <c r="D1829" s="201"/>
    </row>
    <row r="1830" spans="4:4" x14ac:dyDescent="0.2">
      <c r="D1830" s="201"/>
    </row>
    <row r="1831" spans="4:4" x14ac:dyDescent="0.2">
      <c r="D1831" s="201"/>
    </row>
    <row r="1832" spans="4:4" x14ac:dyDescent="0.2">
      <c r="D1832" s="201"/>
    </row>
    <row r="1833" spans="4:4" x14ac:dyDescent="0.2">
      <c r="D1833" s="201"/>
    </row>
    <row r="1834" spans="4:4" x14ac:dyDescent="0.2">
      <c r="D1834" s="201"/>
    </row>
    <row r="1835" spans="4:4" x14ac:dyDescent="0.2">
      <c r="D1835" s="201"/>
    </row>
    <row r="1836" spans="4:4" x14ac:dyDescent="0.2">
      <c r="D1836" s="201"/>
    </row>
    <row r="1837" spans="4:4" x14ac:dyDescent="0.2">
      <c r="D1837" s="201"/>
    </row>
    <row r="1838" spans="4:4" x14ac:dyDescent="0.2">
      <c r="D1838" s="201"/>
    </row>
    <row r="1839" spans="4:4" x14ac:dyDescent="0.2">
      <c r="D1839" s="201"/>
    </row>
    <row r="1840" spans="4:4" x14ac:dyDescent="0.2">
      <c r="D1840" s="201"/>
    </row>
    <row r="1841" spans="4:4" x14ac:dyDescent="0.2">
      <c r="D1841" s="201"/>
    </row>
    <row r="1842" spans="4:4" x14ac:dyDescent="0.2">
      <c r="D1842" s="201"/>
    </row>
    <row r="1843" spans="4:4" x14ac:dyDescent="0.2">
      <c r="D1843" s="201"/>
    </row>
    <row r="1844" spans="4:4" x14ac:dyDescent="0.2">
      <c r="D1844" s="201"/>
    </row>
    <row r="1845" spans="4:4" x14ac:dyDescent="0.2">
      <c r="D1845" s="201"/>
    </row>
    <row r="1846" spans="4:4" x14ac:dyDescent="0.2">
      <c r="D1846" s="201"/>
    </row>
    <row r="1847" spans="4:4" x14ac:dyDescent="0.2">
      <c r="D1847" s="201"/>
    </row>
    <row r="1848" spans="4:4" x14ac:dyDescent="0.2">
      <c r="D1848" s="201"/>
    </row>
    <row r="1849" spans="4:4" x14ac:dyDescent="0.2">
      <c r="D1849" s="201"/>
    </row>
    <row r="1850" spans="4:4" x14ac:dyDescent="0.2">
      <c r="D1850" s="201"/>
    </row>
    <row r="1851" spans="4:4" x14ac:dyDescent="0.2">
      <c r="D1851" s="201"/>
    </row>
    <row r="1852" spans="4:4" x14ac:dyDescent="0.2">
      <c r="D1852" s="201"/>
    </row>
    <row r="1853" spans="4:4" x14ac:dyDescent="0.2">
      <c r="D1853" s="201"/>
    </row>
    <row r="1854" spans="4:4" x14ac:dyDescent="0.2">
      <c r="D1854" s="201"/>
    </row>
    <row r="1855" spans="4:4" x14ac:dyDescent="0.2">
      <c r="D1855" s="201"/>
    </row>
    <row r="1856" spans="4:4" x14ac:dyDescent="0.2">
      <c r="D1856" s="201"/>
    </row>
    <row r="1857" spans="4:4" x14ac:dyDescent="0.2">
      <c r="D1857" s="201"/>
    </row>
    <row r="1858" spans="4:4" x14ac:dyDescent="0.2">
      <c r="D1858" s="201"/>
    </row>
    <row r="1859" spans="4:4" x14ac:dyDescent="0.2">
      <c r="D1859" s="201"/>
    </row>
    <row r="1860" spans="4:4" x14ac:dyDescent="0.2">
      <c r="D1860" s="201"/>
    </row>
    <row r="1861" spans="4:4" x14ac:dyDescent="0.2">
      <c r="D1861" s="201"/>
    </row>
    <row r="1862" spans="4:4" x14ac:dyDescent="0.2">
      <c r="D1862" s="201"/>
    </row>
    <row r="1863" spans="4:4" x14ac:dyDescent="0.2">
      <c r="D1863" s="201"/>
    </row>
    <row r="1864" spans="4:4" x14ac:dyDescent="0.2">
      <c r="D1864" s="201"/>
    </row>
    <row r="1865" spans="4:4" x14ac:dyDescent="0.2">
      <c r="D1865" s="201"/>
    </row>
    <row r="1866" spans="4:4" x14ac:dyDescent="0.2">
      <c r="D1866" s="201"/>
    </row>
    <row r="1867" spans="4:4" x14ac:dyDescent="0.2">
      <c r="D1867" s="201"/>
    </row>
    <row r="1868" spans="4:4" x14ac:dyDescent="0.2">
      <c r="D1868" s="201"/>
    </row>
    <row r="1869" spans="4:4" x14ac:dyDescent="0.2">
      <c r="D1869" s="201"/>
    </row>
    <row r="1870" spans="4:4" x14ac:dyDescent="0.2">
      <c r="D1870" s="201"/>
    </row>
    <row r="1871" spans="4:4" x14ac:dyDescent="0.2">
      <c r="D1871" s="201"/>
    </row>
    <row r="1872" spans="4:4" x14ac:dyDescent="0.2">
      <c r="D1872" s="201"/>
    </row>
    <row r="1873" spans="4:4" x14ac:dyDescent="0.2">
      <c r="D1873" s="201"/>
    </row>
    <row r="1874" spans="4:4" x14ac:dyDescent="0.2">
      <c r="D1874" s="201"/>
    </row>
    <row r="1875" spans="4:4" x14ac:dyDescent="0.2">
      <c r="D1875" s="201"/>
    </row>
    <row r="1876" spans="4:4" x14ac:dyDescent="0.2">
      <c r="D1876" s="201"/>
    </row>
    <row r="1877" spans="4:4" x14ac:dyDescent="0.2">
      <c r="D1877" s="201"/>
    </row>
    <row r="1878" spans="4:4" x14ac:dyDescent="0.2">
      <c r="D1878" s="201"/>
    </row>
    <row r="1879" spans="4:4" x14ac:dyDescent="0.2">
      <c r="D1879" s="201"/>
    </row>
    <row r="1880" spans="4:4" x14ac:dyDescent="0.2">
      <c r="D1880" s="201"/>
    </row>
    <row r="1881" spans="4:4" x14ac:dyDescent="0.2">
      <c r="D1881" s="201"/>
    </row>
    <row r="1882" spans="4:4" x14ac:dyDescent="0.2">
      <c r="D1882" s="201"/>
    </row>
    <row r="1883" spans="4:4" x14ac:dyDescent="0.2">
      <c r="D1883" s="201"/>
    </row>
    <row r="1884" spans="4:4" x14ac:dyDescent="0.2">
      <c r="D1884" s="201"/>
    </row>
    <row r="1885" spans="4:4" x14ac:dyDescent="0.2">
      <c r="D1885" s="201"/>
    </row>
    <row r="1886" spans="4:4" x14ac:dyDescent="0.2">
      <c r="D1886" s="201"/>
    </row>
    <row r="1887" spans="4:4" x14ac:dyDescent="0.2">
      <c r="D1887" s="201"/>
    </row>
    <row r="1888" spans="4:4" x14ac:dyDescent="0.2">
      <c r="D1888" s="201"/>
    </row>
    <row r="1889" spans="4:4" x14ac:dyDescent="0.2">
      <c r="D1889" s="201"/>
    </row>
    <row r="1890" spans="4:4" x14ac:dyDescent="0.2">
      <c r="D1890" s="201"/>
    </row>
    <row r="1891" spans="4:4" x14ac:dyDescent="0.2">
      <c r="D1891" s="201"/>
    </row>
    <row r="1892" spans="4:4" x14ac:dyDescent="0.2">
      <c r="D1892" s="201"/>
    </row>
    <row r="1893" spans="4:4" x14ac:dyDescent="0.2">
      <c r="D1893" s="201"/>
    </row>
    <row r="1894" spans="4:4" x14ac:dyDescent="0.2">
      <c r="D1894" s="201"/>
    </row>
    <row r="1895" spans="4:4" x14ac:dyDescent="0.2">
      <c r="D1895" s="201"/>
    </row>
    <row r="1896" spans="4:4" x14ac:dyDescent="0.2">
      <c r="D1896" s="201"/>
    </row>
    <row r="1897" spans="4:4" x14ac:dyDescent="0.2">
      <c r="D1897" s="201"/>
    </row>
    <row r="1898" spans="4:4" x14ac:dyDescent="0.2">
      <c r="D1898" s="201"/>
    </row>
    <row r="1899" spans="4:4" x14ac:dyDescent="0.2">
      <c r="D1899" s="201"/>
    </row>
    <row r="1900" spans="4:4" x14ac:dyDescent="0.2">
      <c r="D1900" s="201"/>
    </row>
    <row r="1901" spans="4:4" x14ac:dyDescent="0.2">
      <c r="D1901" s="201"/>
    </row>
    <row r="1902" spans="4:4" x14ac:dyDescent="0.2">
      <c r="D1902" s="201"/>
    </row>
    <row r="1903" spans="4:4" x14ac:dyDescent="0.2">
      <c r="D1903" s="201"/>
    </row>
    <row r="1904" spans="4:4" x14ac:dyDescent="0.2">
      <c r="D1904" s="201"/>
    </row>
    <row r="1905" spans="4:4" x14ac:dyDescent="0.2">
      <c r="D1905" s="201"/>
    </row>
    <row r="1906" spans="4:4" x14ac:dyDescent="0.2">
      <c r="D1906" s="201"/>
    </row>
    <row r="1907" spans="4:4" x14ac:dyDescent="0.2">
      <c r="D1907" s="201"/>
    </row>
    <row r="1908" spans="4:4" x14ac:dyDescent="0.2">
      <c r="D1908" s="201"/>
    </row>
    <row r="1909" spans="4:4" x14ac:dyDescent="0.2">
      <c r="D1909" s="201"/>
    </row>
    <row r="1910" spans="4:4" x14ac:dyDescent="0.2">
      <c r="D1910" s="201"/>
    </row>
    <row r="1911" spans="4:4" x14ac:dyDescent="0.2">
      <c r="D1911" s="201"/>
    </row>
    <row r="1912" spans="4:4" x14ac:dyDescent="0.2">
      <c r="D1912" s="201"/>
    </row>
    <row r="1913" spans="4:4" x14ac:dyDescent="0.2">
      <c r="D1913" s="201"/>
    </row>
    <row r="1914" spans="4:4" x14ac:dyDescent="0.2">
      <c r="D1914" s="201"/>
    </row>
    <row r="1915" spans="4:4" x14ac:dyDescent="0.2">
      <c r="D1915" s="201"/>
    </row>
    <row r="1916" spans="4:4" x14ac:dyDescent="0.2">
      <c r="D1916" s="201"/>
    </row>
    <row r="1917" spans="4:4" x14ac:dyDescent="0.2">
      <c r="D1917" s="201"/>
    </row>
    <row r="1918" spans="4:4" x14ac:dyDescent="0.2">
      <c r="D1918" s="201"/>
    </row>
    <row r="1919" spans="4:4" x14ac:dyDescent="0.2">
      <c r="D1919" s="201"/>
    </row>
    <row r="1920" spans="4:4" x14ac:dyDescent="0.2">
      <c r="D1920" s="201"/>
    </row>
    <row r="1921" spans="4:4" x14ac:dyDescent="0.2">
      <c r="D1921" s="201"/>
    </row>
    <row r="1922" spans="4:4" x14ac:dyDescent="0.2">
      <c r="D1922" s="201"/>
    </row>
    <row r="1923" spans="4:4" x14ac:dyDescent="0.2">
      <c r="D1923" s="201"/>
    </row>
    <row r="1924" spans="4:4" x14ac:dyDescent="0.2">
      <c r="D1924" s="201"/>
    </row>
    <row r="1925" spans="4:4" x14ac:dyDescent="0.2">
      <c r="D1925" s="201"/>
    </row>
    <row r="1926" spans="4:4" x14ac:dyDescent="0.2">
      <c r="D1926" s="201"/>
    </row>
    <row r="1927" spans="4:4" x14ac:dyDescent="0.2">
      <c r="D1927" s="201"/>
    </row>
    <row r="1928" spans="4:4" x14ac:dyDescent="0.2">
      <c r="D1928" s="201"/>
    </row>
    <row r="1929" spans="4:4" x14ac:dyDescent="0.2">
      <c r="D1929" s="201"/>
    </row>
    <row r="1930" spans="4:4" x14ac:dyDescent="0.2">
      <c r="D1930" s="201"/>
    </row>
    <row r="1931" spans="4:4" x14ac:dyDescent="0.2">
      <c r="D1931" s="201"/>
    </row>
    <row r="1932" spans="4:4" x14ac:dyDescent="0.2">
      <c r="D1932" s="201"/>
    </row>
    <row r="1933" spans="4:4" x14ac:dyDescent="0.2">
      <c r="D1933" s="201"/>
    </row>
    <row r="1934" spans="4:4" x14ac:dyDescent="0.2">
      <c r="D1934" s="201"/>
    </row>
    <row r="1935" spans="4:4" x14ac:dyDescent="0.2">
      <c r="D1935" s="201"/>
    </row>
    <row r="1936" spans="4:4" x14ac:dyDescent="0.2">
      <c r="D1936" s="201"/>
    </row>
    <row r="1937" spans="4:4" x14ac:dyDescent="0.2">
      <c r="D1937" s="201"/>
    </row>
    <row r="1938" spans="4:4" x14ac:dyDescent="0.2">
      <c r="D1938" s="201"/>
    </row>
    <row r="1939" spans="4:4" x14ac:dyDescent="0.2">
      <c r="D1939" s="201"/>
    </row>
    <row r="1940" spans="4:4" x14ac:dyDescent="0.2">
      <c r="D1940" s="201"/>
    </row>
    <row r="1941" spans="4:4" x14ac:dyDescent="0.2">
      <c r="D1941" s="201"/>
    </row>
    <row r="1942" spans="4:4" x14ac:dyDescent="0.2">
      <c r="D1942" s="201"/>
    </row>
    <row r="1943" spans="4:4" x14ac:dyDescent="0.2">
      <c r="D1943" s="201"/>
    </row>
    <row r="1944" spans="4:4" x14ac:dyDescent="0.2">
      <c r="D1944" s="201"/>
    </row>
    <row r="1945" spans="4:4" x14ac:dyDescent="0.2">
      <c r="D1945" s="201"/>
    </row>
    <row r="1946" spans="4:4" x14ac:dyDescent="0.2">
      <c r="D1946" s="201"/>
    </row>
    <row r="1947" spans="4:4" x14ac:dyDescent="0.2">
      <c r="D1947" s="201"/>
    </row>
    <row r="1948" spans="4:4" x14ac:dyDescent="0.2">
      <c r="D1948" s="201"/>
    </row>
    <row r="1949" spans="4:4" x14ac:dyDescent="0.2">
      <c r="D1949" s="201"/>
    </row>
    <row r="1950" spans="4:4" x14ac:dyDescent="0.2">
      <c r="D1950" s="201"/>
    </row>
    <row r="1951" spans="4:4" x14ac:dyDescent="0.2">
      <c r="D1951" s="201"/>
    </row>
    <row r="1952" spans="4:4" x14ac:dyDescent="0.2">
      <c r="D1952" s="201"/>
    </row>
    <row r="1953" spans="4:4" x14ac:dyDescent="0.2">
      <c r="D1953" s="201"/>
    </row>
    <row r="1954" spans="4:4" x14ac:dyDescent="0.2">
      <c r="D1954" s="201"/>
    </row>
    <row r="1955" spans="4:4" x14ac:dyDescent="0.2">
      <c r="D1955" s="201"/>
    </row>
    <row r="1956" spans="4:4" x14ac:dyDescent="0.2">
      <c r="D1956" s="201"/>
    </row>
    <row r="1957" spans="4:4" x14ac:dyDescent="0.2">
      <c r="D1957" s="201"/>
    </row>
    <row r="1958" spans="4:4" x14ac:dyDescent="0.2">
      <c r="D1958" s="201"/>
    </row>
    <row r="1959" spans="4:4" x14ac:dyDescent="0.2">
      <c r="D1959" s="201"/>
    </row>
    <row r="1960" spans="4:4" x14ac:dyDescent="0.2">
      <c r="D1960" s="201"/>
    </row>
    <row r="1961" spans="4:4" x14ac:dyDescent="0.2">
      <c r="D1961" s="201"/>
    </row>
    <row r="1962" spans="4:4" x14ac:dyDescent="0.2">
      <c r="D1962" s="201"/>
    </row>
    <row r="1963" spans="4:4" x14ac:dyDescent="0.2">
      <c r="D1963" s="201"/>
    </row>
    <row r="1964" spans="4:4" x14ac:dyDescent="0.2">
      <c r="D1964" s="201"/>
    </row>
    <row r="1965" spans="4:4" x14ac:dyDescent="0.2">
      <c r="D1965" s="201"/>
    </row>
    <row r="1966" spans="4:4" x14ac:dyDescent="0.2">
      <c r="D1966" s="201"/>
    </row>
    <row r="1967" spans="4:4" x14ac:dyDescent="0.2">
      <c r="D1967" s="201"/>
    </row>
    <row r="1968" spans="4:4" x14ac:dyDescent="0.2">
      <c r="D1968" s="201"/>
    </row>
    <row r="1969" spans="4:4" x14ac:dyDescent="0.2">
      <c r="D1969" s="201"/>
    </row>
    <row r="1970" spans="4:4" x14ac:dyDescent="0.2">
      <c r="D1970" s="201"/>
    </row>
    <row r="1971" spans="4:4" x14ac:dyDescent="0.2">
      <c r="D1971" s="201"/>
    </row>
    <row r="1972" spans="4:4" x14ac:dyDescent="0.2">
      <c r="D1972" s="201"/>
    </row>
    <row r="1973" spans="4:4" x14ac:dyDescent="0.2">
      <c r="D1973" s="201"/>
    </row>
    <row r="1974" spans="4:4" x14ac:dyDescent="0.2">
      <c r="D1974" s="201"/>
    </row>
    <row r="1975" spans="4:4" x14ac:dyDescent="0.2">
      <c r="D1975" s="201"/>
    </row>
    <row r="1976" spans="4:4" x14ac:dyDescent="0.2">
      <c r="D1976" s="201"/>
    </row>
    <row r="1977" spans="4:4" x14ac:dyDescent="0.2">
      <c r="D1977" s="201"/>
    </row>
    <row r="1978" spans="4:4" x14ac:dyDescent="0.2">
      <c r="D1978" s="201"/>
    </row>
    <row r="1979" spans="4:4" x14ac:dyDescent="0.2">
      <c r="D1979" s="201"/>
    </row>
    <row r="1980" spans="4:4" x14ac:dyDescent="0.2">
      <c r="D1980" s="201"/>
    </row>
    <row r="1981" spans="4:4" x14ac:dyDescent="0.2">
      <c r="D1981" s="201"/>
    </row>
    <row r="1982" spans="4:4" x14ac:dyDescent="0.2">
      <c r="D1982" s="201"/>
    </row>
    <row r="1983" spans="4:4" x14ac:dyDescent="0.2">
      <c r="D1983" s="201"/>
    </row>
    <row r="1984" spans="4:4" x14ac:dyDescent="0.2">
      <c r="D1984" s="201"/>
    </row>
    <row r="1985" spans="4:4" x14ac:dyDescent="0.2">
      <c r="D1985" s="201"/>
    </row>
    <row r="1986" spans="4:4" x14ac:dyDescent="0.2">
      <c r="D1986" s="201"/>
    </row>
    <row r="1987" spans="4:4" x14ac:dyDescent="0.2">
      <c r="D1987" s="201"/>
    </row>
    <row r="1988" spans="4:4" x14ac:dyDescent="0.2">
      <c r="D1988" s="201"/>
    </row>
    <row r="1989" spans="4:4" x14ac:dyDescent="0.2">
      <c r="D1989" s="201"/>
    </row>
    <row r="1990" spans="4:4" x14ac:dyDescent="0.2">
      <c r="D1990" s="201"/>
    </row>
    <row r="1991" spans="4:4" x14ac:dyDescent="0.2">
      <c r="D1991" s="201"/>
    </row>
    <row r="1992" spans="4:4" x14ac:dyDescent="0.2">
      <c r="D1992" s="201"/>
    </row>
    <row r="1993" spans="4:4" x14ac:dyDescent="0.2">
      <c r="D1993" s="201"/>
    </row>
    <row r="1994" spans="4:4" x14ac:dyDescent="0.2">
      <c r="D1994" s="201"/>
    </row>
    <row r="1995" spans="4:4" x14ac:dyDescent="0.2">
      <c r="D1995" s="201"/>
    </row>
    <row r="1996" spans="4:4" x14ac:dyDescent="0.2">
      <c r="D1996" s="201"/>
    </row>
    <row r="1997" spans="4:4" x14ac:dyDescent="0.2">
      <c r="D1997" s="201"/>
    </row>
    <row r="1998" spans="4:4" x14ac:dyDescent="0.2">
      <c r="D1998" s="201"/>
    </row>
    <row r="1999" spans="4:4" x14ac:dyDescent="0.2">
      <c r="D1999" s="201"/>
    </row>
    <row r="2000" spans="4:4" x14ac:dyDescent="0.2">
      <c r="D2000" s="201"/>
    </row>
    <row r="2001" spans="4:4" x14ac:dyDescent="0.2">
      <c r="D2001" s="201"/>
    </row>
    <row r="2002" spans="4:4" x14ac:dyDescent="0.2">
      <c r="D2002" s="201"/>
    </row>
    <row r="2003" spans="4:4" x14ac:dyDescent="0.2">
      <c r="D2003" s="201"/>
    </row>
    <row r="2004" spans="4:4" x14ac:dyDescent="0.2">
      <c r="D2004" s="201"/>
    </row>
    <row r="2005" spans="4:4" x14ac:dyDescent="0.2">
      <c r="D2005" s="201"/>
    </row>
    <row r="2006" spans="4:4" x14ac:dyDescent="0.2">
      <c r="D2006" s="201"/>
    </row>
    <row r="2007" spans="4:4" x14ac:dyDescent="0.2">
      <c r="D2007" s="201"/>
    </row>
    <row r="2008" spans="4:4" x14ac:dyDescent="0.2">
      <c r="D2008" s="201"/>
    </row>
    <row r="2009" spans="4:4" x14ac:dyDescent="0.2">
      <c r="D2009" s="201"/>
    </row>
    <row r="2010" spans="4:4" x14ac:dyDescent="0.2">
      <c r="D2010" s="201"/>
    </row>
    <row r="2011" spans="4:4" x14ac:dyDescent="0.2">
      <c r="D2011" s="201"/>
    </row>
    <row r="2012" spans="4:4" x14ac:dyDescent="0.2">
      <c r="D2012" s="201"/>
    </row>
    <row r="2013" spans="4:4" x14ac:dyDescent="0.2">
      <c r="D2013" s="201"/>
    </row>
    <row r="2014" spans="4:4" x14ac:dyDescent="0.2">
      <c r="D2014" s="201"/>
    </row>
    <row r="2015" spans="4:4" x14ac:dyDescent="0.2">
      <c r="D2015" s="201"/>
    </row>
    <row r="2016" spans="4:4" x14ac:dyDescent="0.2">
      <c r="D2016" s="201"/>
    </row>
    <row r="2017" spans="4:4" x14ac:dyDescent="0.2">
      <c r="D2017" s="201"/>
    </row>
    <row r="2018" spans="4:4" x14ac:dyDescent="0.2">
      <c r="D2018" s="201"/>
    </row>
    <row r="2019" spans="4:4" x14ac:dyDescent="0.2">
      <c r="D2019" s="201"/>
    </row>
    <row r="2020" spans="4:4" x14ac:dyDescent="0.2">
      <c r="D2020" s="201"/>
    </row>
    <row r="2021" spans="4:4" x14ac:dyDescent="0.2">
      <c r="D2021" s="201"/>
    </row>
    <row r="2022" spans="4:4" x14ac:dyDescent="0.2">
      <c r="D2022" s="201"/>
    </row>
    <row r="2023" spans="4:4" x14ac:dyDescent="0.2">
      <c r="D2023" s="201"/>
    </row>
    <row r="2024" spans="4:4" x14ac:dyDescent="0.2">
      <c r="D2024" s="201"/>
    </row>
    <row r="2025" spans="4:4" x14ac:dyDescent="0.2">
      <c r="D2025" s="201"/>
    </row>
    <row r="2026" spans="4:4" x14ac:dyDescent="0.2">
      <c r="D2026" s="201"/>
    </row>
    <row r="2027" spans="4:4" x14ac:dyDescent="0.2">
      <c r="D2027" s="201"/>
    </row>
    <row r="2028" spans="4:4" x14ac:dyDescent="0.2">
      <c r="D2028" s="201"/>
    </row>
    <row r="2029" spans="4:4" x14ac:dyDescent="0.2">
      <c r="D2029" s="201"/>
    </row>
    <row r="2030" spans="4:4" x14ac:dyDescent="0.2">
      <c r="D2030" s="201"/>
    </row>
    <row r="2031" spans="4:4" x14ac:dyDescent="0.2">
      <c r="D2031" s="201"/>
    </row>
    <row r="2032" spans="4:4" x14ac:dyDescent="0.2">
      <c r="D2032" s="201"/>
    </row>
    <row r="2033" spans="4:4" x14ac:dyDescent="0.2">
      <c r="D2033" s="201"/>
    </row>
    <row r="2034" spans="4:4" x14ac:dyDescent="0.2">
      <c r="D2034" s="201"/>
    </row>
    <row r="2035" spans="4:4" x14ac:dyDescent="0.2">
      <c r="D2035" s="201"/>
    </row>
    <row r="2036" spans="4:4" x14ac:dyDescent="0.2">
      <c r="D2036" s="201"/>
    </row>
    <row r="2037" spans="4:4" x14ac:dyDescent="0.2">
      <c r="D2037" s="201"/>
    </row>
    <row r="2038" spans="4:4" x14ac:dyDescent="0.2">
      <c r="D2038" s="201"/>
    </row>
    <row r="2039" spans="4:4" x14ac:dyDescent="0.2">
      <c r="D2039" s="201"/>
    </row>
    <row r="2040" spans="4:4" x14ac:dyDescent="0.2">
      <c r="D2040" s="201"/>
    </row>
    <row r="2041" spans="4:4" x14ac:dyDescent="0.2">
      <c r="D2041" s="201"/>
    </row>
    <row r="2042" spans="4:4" x14ac:dyDescent="0.2">
      <c r="D2042" s="201"/>
    </row>
    <row r="2043" spans="4:4" x14ac:dyDescent="0.2">
      <c r="D2043" s="201"/>
    </row>
    <row r="2044" spans="4:4" x14ac:dyDescent="0.2">
      <c r="D2044" s="201"/>
    </row>
    <row r="2045" spans="4:4" x14ac:dyDescent="0.2">
      <c r="D2045" s="201"/>
    </row>
    <row r="2046" spans="4:4" x14ac:dyDescent="0.2">
      <c r="D2046" s="201"/>
    </row>
    <row r="2047" spans="4:4" x14ac:dyDescent="0.2">
      <c r="D2047" s="201"/>
    </row>
    <row r="2048" spans="4:4" x14ac:dyDescent="0.2">
      <c r="D2048" s="201"/>
    </row>
    <row r="2049" spans="4:4" x14ac:dyDescent="0.2">
      <c r="D2049" s="201"/>
    </row>
    <row r="2050" spans="4:4" x14ac:dyDescent="0.2">
      <c r="D2050" s="201"/>
    </row>
    <row r="2051" spans="4:4" x14ac:dyDescent="0.2">
      <c r="D2051" s="201"/>
    </row>
    <row r="2052" spans="4:4" x14ac:dyDescent="0.2">
      <c r="D2052" s="201"/>
    </row>
    <row r="2053" spans="4:4" x14ac:dyDescent="0.2">
      <c r="D2053" s="201"/>
    </row>
    <row r="2054" spans="4:4" x14ac:dyDescent="0.2">
      <c r="D2054" s="201"/>
    </row>
    <row r="2055" spans="4:4" x14ac:dyDescent="0.2">
      <c r="D2055" s="201"/>
    </row>
    <row r="2056" spans="4:4" x14ac:dyDescent="0.2">
      <c r="D2056" s="201"/>
    </row>
    <row r="2057" spans="4:4" x14ac:dyDescent="0.2">
      <c r="D2057" s="201"/>
    </row>
    <row r="2058" spans="4:4" x14ac:dyDescent="0.2">
      <c r="D2058" s="201"/>
    </row>
    <row r="2059" spans="4:4" x14ac:dyDescent="0.2">
      <c r="D2059" s="201"/>
    </row>
    <row r="2060" spans="4:4" x14ac:dyDescent="0.2">
      <c r="D2060" s="201"/>
    </row>
    <row r="2061" spans="4:4" x14ac:dyDescent="0.2">
      <c r="D2061" s="201"/>
    </row>
    <row r="2062" spans="4:4" x14ac:dyDescent="0.2">
      <c r="D2062" s="201"/>
    </row>
    <row r="2063" spans="4:4" x14ac:dyDescent="0.2">
      <c r="D2063" s="201"/>
    </row>
    <row r="2064" spans="4:4" x14ac:dyDescent="0.2">
      <c r="D2064" s="201"/>
    </row>
    <row r="2065" spans="4:4" x14ac:dyDescent="0.2">
      <c r="D2065" s="201"/>
    </row>
    <row r="2066" spans="4:4" x14ac:dyDescent="0.2">
      <c r="D2066" s="201"/>
    </row>
    <row r="2067" spans="4:4" x14ac:dyDescent="0.2">
      <c r="D2067" s="201"/>
    </row>
    <row r="2068" spans="4:4" x14ac:dyDescent="0.2">
      <c r="D2068" s="201"/>
    </row>
    <row r="2069" spans="4:4" x14ac:dyDescent="0.2">
      <c r="D2069" s="201"/>
    </row>
    <row r="2070" spans="4:4" x14ac:dyDescent="0.2">
      <c r="D2070" s="201"/>
    </row>
    <row r="2071" spans="4:4" x14ac:dyDescent="0.2">
      <c r="D2071" s="201"/>
    </row>
    <row r="2072" spans="4:4" x14ac:dyDescent="0.2">
      <c r="D2072" s="201"/>
    </row>
    <row r="2073" spans="4:4" x14ac:dyDescent="0.2">
      <c r="D2073" s="201"/>
    </row>
    <row r="2074" spans="4:4" x14ac:dyDescent="0.2">
      <c r="D2074" s="201"/>
    </row>
    <row r="2075" spans="4:4" x14ac:dyDescent="0.2">
      <c r="D2075" s="201"/>
    </row>
    <row r="2076" spans="4:4" x14ac:dyDescent="0.2">
      <c r="D2076" s="201"/>
    </row>
    <row r="2077" spans="4:4" x14ac:dyDescent="0.2">
      <c r="D2077" s="201"/>
    </row>
    <row r="2078" spans="4:4" x14ac:dyDescent="0.2">
      <c r="D2078" s="201"/>
    </row>
    <row r="2079" spans="4:4" x14ac:dyDescent="0.2">
      <c r="D2079" s="201"/>
    </row>
    <row r="2080" spans="4:4" x14ac:dyDescent="0.2">
      <c r="D2080" s="201"/>
    </row>
    <row r="2081" spans="4:4" x14ac:dyDescent="0.2">
      <c r="D2081" s="201"/>
    </row>
    <row r="2082" spans="4:4" x14ac:dyDescent="0.2">
      <c r="D2082" s="201"/>
    </row>
    <row r="2083" spans="4:4" x14ac:dyDescent="0.2">
      <c r="D2083" s="201"/>
    </row>
    <row r="2084" spans="4:4" x14ac:dyDescent="0.2">
      <c r="D2084" s="201"/>
    </row>
    <row r="2085" spans="4:4" x14ac:dyDescent="0.2">
      <c r="D2085" s="201"/>
    </row>
    <row r="2086" spans="4:4" x14ac:dyDescent="0.2">
      <c r="D2086" s="201"/>
    </row>
    <row r="2087" spans="4:4" x14ac:dyDescent="0.2">
      <c r="D2087" s="201"/>
    </row>
    <row r="2088" spans="4:4" x14ac:dyDescent="0.2">
      <c r="D2088" s="201"/>
    </row>
    <row r="2089" spans="4:4" x14ac:dyDescent="0.2">
      <c r="D2089" s="201"/>
    </row>
    <row r="2090" spans="4:4" x14ac:dyDescent="0.2">
      <c r="D2090" s="201"/>
    </row>
    <row r="2091" spans="4:4" x14ac:dyDescent="0.2">
      <c r="D2091" s="201"/>
    </row>
    <row r="2092" spans="4:4" x14ac:dyDescent="0.2">
      <c r="D2092" s="201"/>
    </row>
    <row r="2093" spans="4:4" x14ac:dyDescent="0.2">
      <c r="D2093" s="201"/>
    </row>
    <row r="2094" spans="4:4" x14ac:dyDescent="0.2">
      <c r="D2094" s="201"/>
    </row>
    <row r="2095" spans="4:4" x14ac:dyDescent="0.2">
      <c r="D2095" s="201"/>
    </row>
    <row r="2096" spans="4:4" x14ac:dyDescent="0.2">
      <c r="D2096" s="201"/>
    </row>
    <row r="2097" spans="4:4" x14ac:dyDescent="0.2">
      <c r="D2097" s="201"/>
    </row>
    <row r="2098" spans="4:4" x14ac:dyDescent="0.2">
      <c r="D2098" s="201"/>
    </row>
    <row r="2099" spans="4:4" x14ac:dyDescent="0.2">
      <c r="D2099" s="201"/>
    </row>
    <row r="2100" spans="4:4" x14ac:dyDescent="0.2">
      <c r="D2100" s="201"/>
    </row>
    <row r="2101" spans="4:4" x14ac:dyDescent="0.2">
      <c r="D2101" s="201"/>
    </row>
    <row r="2102" spans="4:4" x14ac:dyDescent="0.2">
      <c r="D2102" s="201"/>
    </row>
    <row r="2103" spans="4:4" x14ac:dyDescent="0.2">
      <c r="D2103" s="201"/>
    </row>
    <row r="2104" spans="4:4" x14ac:dyDescent="0.2">
      <c r="D2104" s="201"/>
    </row>
    <row r="2105" spans="4:4" x14ac:dyDescent="0.2">
      <c r="D2105" s="201"/>
    </row>
    <row r="2106" spans="4:4" x14ac:dyDescent="0.2">
      <c r="D2106" s="201"/>
    </row>
    <row r="2107" spans="4:4" x14ac:dyDescent="0.2">
      <c r="D2107" s="201"/>
    </row>
    <row r="2108" spans="4:4" x14ac:dyDescent="0.2">
      <c r="D2108" s="201"/>
    </row>
    <row r="2109" spans="4:4" x14ac:dyDescent="0.2">
      <c r="D2109" s="201"/>
    </row>
    <row r="2110" spans="4:4" x14ac:dyDescent="0.2">
      <c r="D2110" s="201"/>
    </row>
    <row r="2111" spans="4:4" x14ac:dyDescent="0.2">
      <c r="D2111" s="201"/>
    </row>
    <row r="2112" spans="4:4" x14ac:dyDescent="0.2">
      <c r="D2112" s="201"/>
    </row>
    <row r="2113" spans="4:4" x14ac:dyDescent="0.2">
      <c r="D2113" s="201"/>
    </row>
    <row r="2114" spans="4:4" x14ac:dyDescent="0.2">
      <c r="D2114" s="201"/>
    </row>
    <row r="2115" spans="4:4" x14ac:dyDescent="0.2">
      <c r="D2115" s="201"/>
    </row>
    <row r="2116" spans="4:4" x14ac:dyDescent="0.2">
      <c r="D2116" s="201"/>
    </row>
    <row r="2117" spans="4:4" x14ac:dyDescent="0.2">
      <c r="D2117" s="201"/>
    </row>
    <row r="2118" spans="4:4" x14ac:dyDescent="0.2">
      <c r="D2118" s="201"/>
    </row>
    <row r="2119" spans="4:4" x14ac:dyDescent="0.2">
      <c r="D2119" s="201"/>
    </row>
    <row r="2120" spans="4:4" x14ac:dyDescent="0.2">
      <c r="D2120" s="201"/>
    </row>
    <row r="2121" spans="4:4" x14ac:dyDescent="0.2">
      <c r="D2121" s="201"/>
    </row>
    <row r="2122" spans="4:4" x14ac:dyDescent="0.2">
      <c r="D2122" s="201"/>
    </row>
    <row r="2123" spans="4:4" x14ac:dyDescent="0.2">
      <c r="D2123" s="201"/>
    </row>
    <row r="2124" spans="4:4" x14ac:dyDescent="0.2">
      <c r="D2124" s="201"/>
    </row>
    <row r="2125" spans="4:4" x14ac:dyDescent="0.2">
      <c r="D2125" s="201"/>
    </row>
    <row r="2126" spans="4:4" x14ac:dyDescent="0.2">
      <c r="D2126" s="201"/>
    </row>
    <row r="2127" spans="4:4" x14ac:dyDescent="0.2">
      <c r="D2127" s="201"/>
    </row>
    <row r="2128" spans="4:4" x14ac:dyDescent="0.2">
      <c r="D2128" s="201"/>
    </row>
    <row r="2129" spans="4:4" x14ac:dyDescent="0.2">
      <c r="D2129" s="201"/>
    </row>
    <row r="2130" spans="4:4" x14ac:dyDescent="0.2">
      <c r="D2130" s="201"/>
    </row>
    <row r="2131" spans="4:4" x14ac:dyDescent="0.2">
      <c r="D2131" s="201"/>
    </row>
    <row r="2132" spans="4:4" x14ac:dyDescent="0.2">
      <c r="D2132" s="201"/>
    </row>
    <row r="2133" spans="4:4" x14ac:dyDescent="0.2">
      <c r="D2133" s="201"/>
    </row>
    <row r="2134" spans="4:4" x14ac:dyDescent="0.2">
      <c r="D2134" s="201"/>
    </row>
    <row r="2135" spans="4:4" x14ac:dyDescent="0.2">
      <c r="D2135" s="201"/>
    </row>
    <row r="2136" spans="4:4" x14ac:dyDescent="0.2">
      <c r="D2136" s="201"/>
    </row>
    <row r="2137" spans="4:4" x14ac:dyDescent="0.2">
      <c r="D2137" s="201"/>
    </row>
    <row r="2138" spans="4:4" x14ac:dyDescent="0.2">
      <c r="D2138" s="201"/>
    </row>
    <row r="2139" spans="4:4" x14ac:dyDescent="0.2">
      <c r="D2139" s="201"/>
    </row>
    <row r="2140" spans="4:4" x14ac:dyDescent="0.2">
      <c r="D2140" s="201"/>
    </row>
    <row r="2141" spans="4:4" x14ac:dyDescent="0.2">
      <c r="D2141" s="201"/>
    </row>
    <row r="2142" spans="4:4" x14ac:dyDescent="0.2">
      <c r="D2142" s="201"/>
    </row>
    <row r="2143" spans="4:4" x14ac:dyDescent="0.2">
      <c r="D2143" s="201"/>
    </row>
    <row r="2144" spans="4:4" x14ac:dyDescent="0.2">
      <c r="D2144" s="201"/>
    </row>
    <row r="2145" spans="4:4" x14ac:dyDescent="0.2">
      <c r="D2145" s="201"/>
    </row>
    <row r="2146" spans="4:4" x14ac:dyDescent="0.2">
      <c r="D2146" s="201"/>
    </row>
    <row r="2147" spans="4:4" x14ac:dyDescent="0.2">
      <c r="D2147" s="201"/>
    </row>
    <row r="2148" spans="4:4" x14ac:dyDescent="0.2">
      <c r="D2148" s="201"/>
    </row>
    <row r="2149" spans="4:4" x14ac:dyDescent="0.2">
      <c r="D2149" s="201"/>
    </row>
    <row r="2150" spans="4:4" x14ac:dyDescent="0.2">
      <c r="D2150" s="201"/>
    </row>
    <row r="2151" spans="4:4" x14ac:dyDescent="0.2">
      <c r="D2151" s="201"/>
    </row>
    <row r="2152" spans="4:4" x14ac:dyDescent="0.2">
      <c r="D2152" s="201"/>
    </row>
    <row r="2153" spans="4:4" x14ac:dyDescent="0.2">
      <c r="D2153" s="201"/>
    </row>
    <row r="2154" spans="4:4" x14ac:dyDescent="0.2">
      <c r="D2154" s="201"/>
    </row>
    <row r="2155" spans="4:4" x14ac:dyDescent="0.2">
      <c r="D2155" s="201"/>
    </row>
    <row r="2156" spans="4:4" x14ac:dyDescent="0.2">
      <c r="D2156" s="201"/>
    </row>
    <row r="2157" spans="4:4" x14ac:dyDescent="0.2">
      <c r="D2157" s="201"/>
    </row>
    <row r="2158" spans="4:4" x14ac:dyDescent="0.2">
      <c r="D2158" s="201"/>
    </row>
    <row r="2159" spans="4:4" x14ac:dyDescent="0.2">
      <c r="D2159" s="201"/>
    </row>
    <row r="2160" spans="4:4" x14ac:dyDescent="0.2">
      <c r="D2160" s="201"/>
    </row>
    <row r="2161" spans="4:4" x14ac:dyDescent="0.2">
      <c r="D2161" s="201"/>
    </row>
    <row r="2162" spans="4:4" x14ac:dyDescent="0.2">
      <c r="D2162" s="201"/>
    </row>
    <row r="2163" spans="4:4" x14ac:dyDescent="0.2">
      <c r="D2163" s="201"/>
    </row>
    <row r="2164" spans="4:4" x14ac:dyDescent="0.2">
      <c r="D2164" s="201"/>
    </row>
    <row r="2165" spans="4:4" x14ac:dyDescent="0.2">
      <c r="D2165" s="201"/>
    </row>
    <row r="2166" spans="4:4" x14ac:dyDescent="0.2">
      <c r="D2166" s="201"/>
    </row>
    <row r="2167" spans="4:4" x14ac:dyDescent="0.2">
      <c r="D2167" s="201"/>
    </row>
    <row r="2168" spans="4:4" x14ac:dyDescent="0.2">
      <c r="D2168" s="201"/>
    </row>
    <row r="2169" spans="4:4" x14ac:dyDescent="0.2">
      <c r="D2169" s="201"/>
    </row>
    <row r="2170" spans="4:4" x14ac:dyDescent="0.2">
      <c r="D2170" s="201"/>
    </row>
    <row r="2171" spans="4:4" x14ac:dyDescent="0.2">
      <c r="D2171" s="201"/>
    </row>
    <row r="2172" spans="4:4" x14ac:dyDescent="0.2">
      <c r="D2172" s="201"/>
    </row>
    <row r="2173" spans="4:4" x14ac:dyDescent="0.2">
      <c r="D2173" s="201"/>
    </row>
    <row r="2174" spans="4:4" x14ac:dyDescent="0.2">
      <c r="D2174" s="201"/>
    </row>
    <row r="2175" spans="4:4" x14ac:dyDescent="0.2">
      <c r="D2175" s="201"/>
    </row>
    <row r="2176" spans="4:4" x14ac:dyDescent="0.2">
      <c r="D2176" s="201"/>
    </row>
    <row r="2177" spans="4:4" x14ac:dyDescent="0.2">
      <c r="D2177" s="201"/>
    </row>
    <row r="2178" spans="4:4" x14ac:dyDescent="0.2">
      <c r="D2178" s="201"/>
    </row>
    <row r="2179" spans="4:4" x14ac:dyDescent="0.2">
      <c r="D2179" s="201"/>
    </row>
    <row r="2180" spans="4:4" x14ac:dyDescent="0.2">
      <c r="D2180" s="201"/>
    </row>
    <row r="2181" spans="4:4" x14ac:dyDescent="0.2">
      <c r="D2181" s="201"/>
    </row>
    <row r="2182" spans="4:4" x14ac:dyDescent="0.2">
      <c r="D2182" s="201"/>
    </row>
    <row r="2183" spans="4:4" x14ac:dyDescent="0.2">
      <c r="D2183" s="201"/>
    </row>
    <row r="2184" spans="4:4" x14ac:dyDescent="0.2">
      <c r="D2184" s="201"/>
    </row>
    <row r="2185" spans="4:4" x14ac:dyDescent="0.2">
      <c r="D2185" s="201"/>
    </row>
    <row r="2186" spans="4:4" x14ac:dyDescent="0.2">
      <c r="D2186" s="201"/>
    </row>
    <row r="2187" spans="4:4" x14ac:dyDescent="0.2">
      <c r="D2187" s="201"/>
    </row>
    <row r="2188" spans="4:4" x14ac:dyDescent="0.2">
      <c r="D2188" s="201"/>
    </row>
    <row r="2189" spans="4:4" x14ac:dyDescent="0.2">
      <c r="D2189" s="201"/>
    </row>
    <row r="2190" spans="4:4" x14ac:dyDescent="0.2">
      <c r="D2190" s="201"/>
    </row>
    <row r="2191" spans="4:4" x14ac:dyDescent="0.2">
      <c r="D2191" s="201"/>
    </row>
    <row r="2192" spans="4:4" x14ac:dyDescent="0.2">
      <c r="D2192" s="201"/>
    </row>
    <row r="2193" spans="4:4" x14ac:dyDescent="0.2">
      <c r="D2193" s="201"/>
    </row>
    <row r="2194" spans="4:4" x14ac:dyDescent="0.2">
      <c r="D2194" s="201"/>
    </row>
    <row r="2195" spans="4:4" x14ac:dyDescent="0.2">
      <c r="D2195" s="201"/>
    </row>
    <row r="2196" spans="4:4" x14ac:dyDescent="0.2">
      <c r="D2196" s="201"/>
    </row>
    <row r="2197" spans="4:4" x14ac:dyDescent="0.2">
      <c r="D2197" s="201"/>
    </row>
    <row r="2198" spans="4:4" x14ac:dyDescent="0.2">
      <c r="D2198" s="201"/>
    </row>
    <row r="2199" spans="4:4" x14ac:dyDescent="0.2">
      <c r="D2199" s="201"/>
    </row>
    <row r="2200" spans="4:4" x14ac:dyDescent="0.2">
      <c r="D2200" s="201"/>
    </row>
    <row r="2201" spans="4:4" x14ac:dyDescent="0.2">
      <c r="D2201" s="201"/>
    </row>
    <row r="2202" spans="4:4" x14ac:dyDescent="0.2">
      <c r="D2202" s="201"/>
    </row>
    <row r="2203" spans="4:4" x14ac:dyDescent="0.2">
      <c r="D2203" s="201"/>
    </row>
    <row r="2204" spans="4:4" x14ac:dyDescent="0.2">
      <c r="D2204" s="201"/>
    </row>
    <row r="2205" spans="4:4" x14ac:dyDescent="0.2">
      <c r="D2205" s="201"/>
    </row>
    <row r="2206" spans="4:4" x14ac:dyDescent="0.2">
      <c r="D2206" s="201"/>
    </row>
    <row r="2207" spans="4:4" x14ac:dyDescent="0.2">
      <c r="D2207" s="201"/>
    </row>
    <row r="2208" spans="4:4" x14ac:dyDescent="0.2">
      <c r="D2208" s="201"/>
    </row>
    <row r="2209" spans="4:4" x14ac:dyDescent="0.2">
      <c r="D2209" s="201"/>
    </row>
    <row r="2210" spans="4:4" x14ac:dyDescent="0.2">
      <c r="D2210" s="201"/>
    </row>
    <row r="2211" spans="4:4" x14ac:dyDescent="0.2">
      <c r="D2211" s="201"/>
    </row>
    <row r="2212" spans="4:4" x14ac:dyDescent="0.2">
      <c r="D2212" s="201"/>
    </row>
    <row r="2213" spans="4:4" x14ac:dyDescent="0.2">
      <c r="D2213" s="201"/>
    </row>
    <row r="2214" spans="4:4" x14ac:dyDescent="0.2">
      <c r="D2214" s="201"/>
    </row>
    <row r="2215" spans="4:4" x14ac:dyDescent="0.2">
      <c r="D2215" s="201"/>
    </row>
    <row r="2216" spans="4:4" x14ac:dyDescent="0.2">
      <c r="D2216" s="201"/>
    </row>
    <row r="2217" spans="4:4" x14ac:dyDescent="0.2">
      <c r="D2217" s="201"/>
    </row>
    <row r="2218" spans="4:4" x14ac:dyDescent="0.2">
      <c r="D2218" s="201"/>
    </row>
    <row r="2219" spans="4:4" x14ac:dyDescent="0.2">
      <c r="D2219" s="201"/>
    </row>
    <row r="2220" spans="4:4" x14ac:dyDescent="0.2">
      <c r="D2220" s="201"/>
    </row>
    <row r="2221" spans="4:4" x14ac:dyDescent="0.2">
      <c r="D2221" s="201"/>
    </row>
    <row r="2222" spans="4:4" x14ac:dyDescent="0.2">
      <c r="D2222" s="201"/>
    </row>
    <row r="2223" spans="4:4" x14ac:dyDescent="0.2">
      <c r="D2223" s="201"/>
    </row>
    <row r="2224" spans="4:4" x14ac:dyDescent="0.2">
      <c r="D2224" s="201"/>
    </row>
    <row r="2225" spans="4:4" x14ac:dyDescent="0.2">
      <c r="D2225" s="201"/>
    </row>
    <row r="2226" spans="4:4" x14ac:dyDescent="0.2">
      <c r="D2226" s="201"/>
    </row>
    <row r="2227" spans="4:4" x14ac:dyDescent="0.2">
      <c r="D2227" s="201"/>
    </row>
    <row r="2228" spans="4:4" x14ac:dyDescent="0.2">
      <c r="D2228" s="201"/>
    </row>
    <row r="2229" spans="4:4" x14ac:dyDescent="0.2">
      <c r="D2229" s="201"/>
    </row>
    <row r="2230" spans="4:4" x14ac:dyDescent="0.2">
      <c r="D2230" s="201"/>
    </row>
    <row r="2231" spans="4:4" x14ac:dyDescent="0.2">
      <c r="D2231" s="201"/>
    </row>
    <row r="2232" spans="4:4" x14ac:dyDescent="0.2">
      <c r="D2232" s="201"/>
    </row>
    <row r="2233" spans="4:4" x14ac:dyDescent="0.2">
      <c r="D2233" s="201"/>
    </row>
    <row r="2234" spans="4:4" x14ac:dyDescent="0.2">
      <c r="D2234" s="201"/>
    </row>
    <row r="2235" spans="4:4" x14ac:dyDescent="0.2">
      <c r="D2235" s="201"/>
    </row>
    <row r="2236" spans="4:4" x14ac:dyDescent="0.2">
      <c r="D2236" s="201"/>
    </row>
    <row r="2237" spans="4:4" x14ac:dyDescent="0.2">
      <c r="D2237" s="201"/>
    </row>
    <row r="2238" spans="4:4" x14ac:dyDescent="0.2">
      <c r="D2238" s="201"/>
    </row>
    <row r="2239" spans="4:4" x14ac:dyDescent="0.2">
      <c r="D2239" s="201"/>
    </row>
    <row r="2240" spans="4:4" x14ac:dyDescent="0.2">
      <c r="D2240" s="201"/>
    </row>
    <row r="2241" spans="4:4" x14ac:dyDescent="0.2">
      <c r="D2241" s="201"/>
    </row>
    <row r="2242" spans="4:4" x14ac:dyDescent="0.2">
      <c r="D2242" s="201"/>
    </row>
    <row r="2243" spans="4:4" x14ac:dyDescent="0.2">
      <c r="D2243" s="201"/>
    </row>
    <row r="2244" spans="4:4" x14ac:dyDescent="0.2">
      <c r="D2244" s="201"/>
    </row>
    <row r="2245" spans="4:4" x14ac:dyDescent="0.2">
      <c r="D2245" s="201"/>
    </row>
    <row r="2246" spans="4:4" x14ac:dyDescent="0.2">
      <c r="D2246" s="201"/>
    </row>
    <row r="2247" spans="4:4" x14ac:dyDescent="0.2">
      <c r="D2247" s="201"/>
    </row>
    <row r="2248" spans="4:4" x14ac:dyDescent="0.2">
      <c r="D2248" s="201"/>
    </row>
    <row r="2249" spans="4:4" x14ac:dyDescent="0.2">
      <c r="D2249" s="201"/>
    </row>
    <row r="2250" spans="4:4" x14ac:dyDescent="0.2">
      <c r="D2250" s="201"/>
    </row>
    <row r="2251" spans="4:4" x14ac:dyDescent="0.2">
      <c r="D2251" s="201"/>
    </row>
    <row r="2252" spans="4:4" x14ac:dyDescent="0.2">
      <c r="D2252" s="201"/>
    </row>
    <row r="2253" spans="4:4" x14ac:dyDescent="0.2">
      <c r="D2253" s="201"/>
    </row>
    <row r="2254" spans="4:4" x14ac:dyDescent="0.2">
      <c r="D2254" s="201"/>
    </row>
    <row r="2255" spans="4:4" x14ac:dyDescent="0.2">
      <c r="D2255" s="201"/>
    </row>
    <row r="2256" spans="4:4" x14ac:dyDescent="0.2">
      <c r="D2256" s="201"/>
    </row>
    <row r="2257" spans="4:4" x14ac:dyDescent="0.2">
      <c r="D2257" s="201"/>
    </row>
    <row r="2258" spans="4:4" x14ac:dyDescent="0.2">
      <c r="D2258" s="201"/>
    </row>
    <row r="2259" spans="4:4" x14ac:dyDescent="0.2">
      <c r="D2259" s="201"/>
    </row>
    <row r="2260" spans="4:4" x14ac:dyDescent="0.2">
      <c r="D2260" s="201"/>
    </row>
    <row r="2261" spans="4:4" x14ac:dyDescent="0.2">
      <c r="D2261" s="201"/>
    </row>
    <row r="2262" spans="4:4" x14ac:dyDescent="0.2">
      <c r="D2262" s="201"/>
    </row>
    <row r="2263" spans="4:4" x14ac:dyDescent="0.2">
      <c r="D2263" s="201"/>
    </row>
    <row r="2264" spans="4:4" x14ac:dyDescent="0.2">
      <c r="D2264" s="201"/>
    </row>
    <row r="2265" spans="4:4" x14ac:dyDescent="0.2">
      <c r="D2265" s="201"/>
    </row>
    <row r="2266" spans="4:4" x14ac:dyDescent="0.2">
      <c r="D2266" s="201"/>
    </row>
    <row r="2267" spans="4:4" x14ac:dyDescent="0.2">
      <c r="D2267" s="201"/>
    </row>
    <row r="2268" spans="4:4" x14ac:dyDescent="0.2">
      <c r="D2268" s="201"/>
    </row>
    <row r="2269" spans="4:4" x14ac:dyDescent="0.2">
      <c r="D2269" s="201"/>
    </row>
    <row r="2270" spans="4:4" x14ac:dyDescent="0.2">
      <c r="D2270" s="201"/>
    </row>
    <row r="2271" spans="4:4" x14ac:dyDescent="0.2">
      <c r="D2271" s="201"/>
    </row>
    <row r="2272" spans="4:4" x14ac:dyDescent="0.2">
      <c r="D2272" s="201"/>
    </row>
    <row r="2273" spans="4:4" x14ac:dyDescent="0.2">
      <c r="D2273" s="201"/>
    </row>
    <row r="2274" spans="4:4" x14ac:dyDescent="0.2">
      <c r="D2274" s="201"/>
    </row>
    <row r="2275" spans="4:4" x14ac:dyDescent="0.2">
      <c r="D2275" s="201"/>
    </row>
    <row r="2276" spans="4:4" x14ac:dyDescent="0.2">
      <c r="D2276" s="201"/>
    </row>
    <row r="2277" spans="4:4" x14ac:dyDescent="0.2">
      <c r="D2277" s="201"/>
    </row>
    <row r="2278" spans="4:4" x14ac:dyDescent="0.2">
      <c r="D2278" s="201"/>
    </row>
    <row r="2279" spans="4:4" x14ac:dyDescent="0.2">
      <c r="D2279" s="201"/>
    </row>
    <row r="2280" spans="4:4" x14ac:dyDescent="0.2">
      <c r="D2280" s="201"/>
    </row>
    <row r="2281" spans="4:4" x14ac:dyDescent="0.2">
      <c r="D2281" s="201"/>
    </row>
    <row r="2282" spans="4:4" x14ac:dyDescent="0.2">
      <c r="D2282" s="201"/>
    </row>
    <row r="2283" spans="4:4" x14ac:dyDescent="0.2">
      <c r="D2283" s="201"/>
    </row>
    <row r="2284" spans="4:4" x14ac:dyDescent="0.2">
      <c r="D2284" s="201"/>
    </row>
    <row r="2285" spans="4:4" x14ac:dyDescent="0.2">
      <c r="D2285" s="201"/>
    </row>
    <row r="2286" spans="4:4" x14ac:dyDescent="0.2">
      <c r="D2286" s="201"/>
    </row>
    <row r="2287" spans="4:4" x14ac:dyDescent="0.2">
      <c r="D2287" s="201"/>
    </row>
    <row r="2288" spans="4:4" x14ac:dyDescent="0.2">
      <c r="D2288" s="201"/>
    </row>
    <row r="2289" spans="4:4" x14ac:dyDescent="0.2">
      <c r="D2289" s="201"/>
    </row>
    <row r="2290" spans="4:4" x14ac:dyDescent="0.2">
      <c r="D2290" s="201"/>
    </row>
    <row r="2291" spans="4:4" x14ac:dyDescent="0.2">
      <c r="D2291" s="201"/>
    </row>
    <row r="2292" spans="4:4" x14ac:dyDescent="0.2">
      <c r="D2292" s="201"/>
    </row>
    <row r="2293" spans="4:4" x14ac:dyDescent="0.2">
      <c r="D2293" s="201"/>
    </row>
    <row r="2294" spans="4:4" x14ac:dyDescent="0.2">
      <c r="D2294" s="201"/>
    </row>
    <row r="2295" spans="4:4" x14ac:dyDescent="0.2">
      <c r="D2295" s="201"/>
    </row>
    <row r="2296" spans="4:4" x14ac:dyDescent="0.2">
      <c r="D2296" s="201"/>
    </row>
    <row r="2297" spans="4:4" x14ac:dyDescent="0.2">
      <c r="D2297" s="201"/>
    </row>
    <row r="2298" spans="4:4" x14ac:dyDescent="0.2">
      <c r="D2298" s="201"/>
    </row>
    <row r="2299" spans="4:4" x14ac:dyDescent="0.2">
      <c r="D2299" s="201"/>
    </row>
    <row r="2300" spans="4:4" x14ac:dyDescent="0.2">
      <c r="D2300" s="201"/>
    </row>
    <row r="2301" spans="4:4" x14ac:dyDescent="0.2">
      <c r="D2301" s="201"/>
    </row>
    <row r="2302" spans="4:4" x14ac:dyDescent="0.2">
      <c r="D2302" s="201"/>
    </row>
    <row r="2303" spans="4:4" x14ac:dyDescent="0.2">
      <c r="D2303" s="201"/>
    </row>
    <row r="2304" spans="4:4" x14ac:dyDescent="0.2">
      <c r="D2304" s="201"/>
    </row>
    <row r="2305" spans="4:4" x14ac:dyDescent="0.2">
      <c r="D2305" s="201"/>
    </row>
    <row r="2306" spans="4:4" x14ac:dyDescent="0.2">
      <c r="D2306" s="201"/>
    </row>
    <row r="2307" spans="4:4" x14ac:dyDescent="0.2">
      <c r="D2307" s="201"/>
    </row>
    <row r="2308" spans="4:4" x14ac:dyDescent="0.2">
      <c r="D2308" s="201"/>
    </row>
    <row r="2309" spans="4:4" x14ac:dyDescent="0.2">
      <c r="D2309" s="201"/>
    </row>
    <row r="2310" spans="4:4" x14ac:dyDescent="0.2">
      <c r="D2310" s="201"/>
    </row>
    <row r="2311" spans="4:4" x14ac:dyDescent="0.2">
      <c r="D2311" s="201"/>
    </row>
    <row r="2312" spans="4:4" x14ac:dyDescent="0.2">
      <c r="D2312" s="201"/>
    </row>
    <row r="2313" spans="4:4" x14ac:dyDescent="0.2">
      <c r="D2313" s="201"/>
    </row>
    <row r="2314" spans="4:4" x14ac:dyDescent="0.2">
      <c r="D2314" s="201"/>
    </row>
    <row r="2315" spans="4:4" x14ac:dyDescent="0.2">
      <c r="D2315" s="201"/>
    </row>
    <row r="2316" spans="4:4" x14ac:dyDescent="0.2">
      <c r="D2316" s="201"/>
    </row>
    <row r="2317" spans="4:4" x14ac:dyDescent="0.2">
      <c r="D2317" s="201"/>
    </row>
    <row r="2318" spans="4:4" x14ac:dyDescent="0.2">
      <c r="D2318" s="201"/>
    </row>
    <row r="2319" spans="4:4" x14ac:dyDescent="0.2">
      <c r="D2319" s="201"/>
    </row>
    <row r="2320" spans="4:4" x14ac:dyDescent="0.2">
      <c r="D2320" s="201"/>
    </row>
    <row r="2321" spans="4:4" x14ac:dyDescent="0.2">
      <c r="D2321" s="201"/>
    </row>
    <row r="2322" spans="4:4" x14ac:dyDescent="0.2">
      <c r="D2322" s="201"/>
    </row>
    <row r="2323" spans="4:4" x14ac:dyDescent="0.2">
      <c r="D2323" s="201"/>
    </row>
    <row r="2324" spans="4:4" x14ac:dyDescent="0.2">
      <c r="D2324" s="201"/>
    </row>
    <row r="2325" spans="4:4" x14ac:dyDescent="0.2">
      <c r="D2325" s="201"/>
    </row>
    <row r="2326" spans="4:4" x14ac:dyDescent="0.2">
      <c r="D2326" s="201"/>
    </row>
    <row r="2327" spans="4:4" x14ac:dyDescent="0.2">
      <c r="D2327" s="201"/>
    </row>
    <row r="2328" spans="4:4" x14ac:dyDescent="0.2">
      <c r="D2328" s="201"/>
    </row>
    <row r="2329" spans="4:4" x14ac:dyDescent="0.2">
      <c r="D2329" s="201"/>
    </row>
    <row r="2330" spans="4:4" x14ac:dyDescent="0.2">
      <c r="D2330" s="201"/>
    </row>
    <row r="2331" spans="4:4" x14ac:dyDescent="0.2">
      <c r="D2331" s="201"/>
    </row>
    <row r="2332" spans="4:4" x14ac:dyDescent="0.2">
      <c r="D2332" s="201"/>
    </row>
    <row r="2333" spans="4:4" x14ac:dyDescent="0.2">
      <c r="D2333" s="201"/>
    </row>
    <row r="2334" spans="4:4" x14ac:dyDescent="0.2">
      <c r="D2334" s="201"/>
    </row>
    <row r="2335" spans="4:4" x14ac:dyDescent="0.2">
      <c r="D2335" s="201"/>
    </row>
    <row r="2336" spans="4:4" x14ac:dyDescent="0.2">
      <c r="D2336" s="201"/>
    </row>
    <row r="2337" spans="4:4" x14ac:dyDescent="0.2">
      <c r="D2337" s="201"/>
    </row>
    <row r="2338" spans="4:4" x14ac:dyDescent="0.2">
      <c r="D2338" s="201"/>
    </row>
    <row r="2339" spans="4:4" x14ac:dyDescent="0.2">
      <c r="D2339" s="201"/>
    </row>
    <row r="2340" spans="4:4" x14ac:dyDescent="0.2">
      <c r="D2340" s="201"/>
    </row>
    <row r="2341" spans="4:4" x14ac:dyDescent="0.2">
      <c r="D2341" s="201"/>
    </row>
    <row r="2342" spans="4:4" x14ac:dyDescent="0.2">
      <c r="D2342" s="201"/>
    </row>
    <row r="2343" spans="4:4" x14ac:dyDescent="0.2">
      <c r="D2343" s="201"/>
    </row>
    <row r="2344" spans="4:4" x14ac:dyDescent="0.2">
      <c r="D2344" s="201"/>
    </row>
    <row r="2345" spans="4:4" x14ac:dyDescent="0.2">
      <c r="D2345" s="201"/>
    </row>
    <row r="2346" spans="4:4" x14ac:dyDescent="0.2">
      <c r="D2346" s="201"/>
    </row>
    <row r="2347" spans="4:4" x14ac:dyDescent="0.2">
      <c r="D2347" s="201"/>
    </row>
    <row r="2348" spans="4:4" x14ac:dyDescent="0.2">
      <c r="D2348" s="201"/>
    </row>
    <row r="2349" spans="4:4" x14ac:dyDescent="0.2">
      <c r="D2349" s="201"/>
    </row>
    <row r="2350" spans="4:4" x14ac:dyDescent="0.2">
      <c r="D2350" s="201"/>
    </row>
    <row r="2351" spans="4:4" x14ac:dyDescent="0.2">
      <c r="D2351" s="201"/>
    </row>
    <row r="2352" spans="4:4" x14ac:dyDescent="0.2">
      <c r="D2352" s="201"/>
    </row>
    <row r="2353" spans="4:4" x14ac:dyDescent="0.2">
      <c r="D2353" s="201"/>
    </row>
    <row r="2354" spans="4:4" x14ac:dyDescent="0.2">
      <c r="D2354" s="201"/>
    </row>
    <row r="2355" spans="4:4" x14ac:dyDescent="0.2">
      <c r="D2355" s="201"/>
    </row>
    <row r="2356" spans="4:4" x14ac:dyDescent="0.2">
      <c r="D2356" s="201"/>
    </row>
    <row r="2357" spans="4:4" x14ac:dyDescent="0.2">
      <c r="D2357" s="201"/>
    </row>
    <row r="2358" spans="4:4" x14ac:dyDescent="0.2">
      <c r="D2358" s="201"/>
    </row>
    <row r="2359" spans="4:4" x14ac:dyDescent="0.2">
      <c r="D2359" s="201"/>
    </row>
    <row r="2360" spans="4:4" x14ac:dyDescent="0.2">
      <c r="D2360" s="201"/>
    </row>
    <row r="2361" spans="4:4" x14ac:dyDescent="0.2">
      <c r="D2361" s="201"/>
    </row>
    <row r="2362" spans="4:4" x14ac:dyDescent="0.2">
      <c r="D2362" s="201"/>
    </row>
    <row r="2363" spans="4:4" x14ac:dyDescent="0.2">
      <c r="D2363" s="201"/>
    </row>
    <row r="2364" spans="4:4" x14ac:dyDescent="0.2">
      <c r="D2364" s="201"/>
    </row>
    <row r="2365" spans="4:4" x14ac:dyDescent="0.2">
      <c r="D2365" s="201"/>
    </row>
    <row r="2366" spans="4:4" x14ac:dyDescent="0.2">
      <c r="D2366" s="201"/>
    </row>
    <row r="2367" spans="4:4" x14ac:dyDescent="0.2">
      <c r="D2367" s="201"/>
    </row>
    <row r="2368" spans="4:4" x14ac:dyDescent="0.2">
      <c r="D2368" s="201"/>
    </row>
    <row r="2369" spans="4:4" x14ac:dyDescent="0.2">
      <c r="D2369" s="201"/>
    </row>
    <row r="2370" spans="4:4" x14ac:dyDescent="0.2">
      <c r="D2370" s="201"/>
    </row>
    <row r="2371" spans="4:4" x14ac:dyDescent="0.2">
      <c r="D2371" s="201"/>
    </row>
    <row r="2372" spans="4:4" x14ac:dyDescent="0.2">
      <c r="D2372" s="201"/>
    </row>
    <row r="2373" spans="4:4" x14ac:dyDescent="0.2">
      <c r="D2373" s="201"/>
    </row>
    <row r="2374" spans="4:4" x14ac:dyDescent="0.2">
      <c r="D2374" s="201"/>
    </row>
    <row r="2375" spans="4:4" x14ac:dyDescent="0.2">
      <c r="D2375" s="201"/>
    </row>
    <row r="2376" spans="4:4" x14ac:dyDescent="0.2">
      <c r="D2376" s="201"/>
    </row>
    <row r="2377" spans="4:4" x14ac:dyDescent="0.2">
      <c r="D2377" s="201"/>
    </row>
    <row r="2378" spans="4:4" x14ac:dyDescent="0.2">
      <c r="D2378" s="201"/>
    </row>
    <row r="2379" spans="4:4" x14ac:dyDescent="0.2">
      <c r="D2379" s="201"/>
    </row>
    <row r="2380" spans="4:4" x14ac:dyDescent="0.2">
      <c r="D2380" s="201"/>
    </row>
    <row r="2381" spans="4:4" x14ac:dyDescent="0.2">
      <c r="D2381" s="201"/>
    </row>
    <row r="2382" spans="4:4" x14ac:dyDescent="0.2">
      <c r="D2382" s="201"/>
    </row>
    <row r="2383" spans="4:4" x14ac:dyDescent="0.2">
      <c r="D2383" s="201"/>
    </row>
    <row r="2384" spans="4:4" x14ac:dyDescent="0.2">
      <c r="D2384" s="201"/>
    </row>
    <row r="2385" spans="4:4" x14ac:dyDescent="0.2">
      <c r="D2385" s="201"/>
    </row>
    <row r="2386" spans="4:4" x14ac:dyDescent="0.2">
      <c r="D2386" s="201"/>
    </row>
    <row r="2387" spans="4:4" x14ac:dyDescent="0.2">
      <c r="D2387" s="201"/>
    </row>
    <row r="2388" spans="4:4" x14ac:dyDescent="0.2">
      <c r="D2388" s="201"/>
    </row>
    <row r="2389" spans="4:4" x14ac:dyDescent="0.2">
      <c r="D2389" s="201"/>
    </row>
    <row r="2390" spans="4:4" x14ac:dyDescent="0.2">
      <c r="D2390" s="201"/>
    </row>
    <row r="2391" spans="4:4" x14ac:dyDescent="0.2">
      <c r="D2391" s="201"/>
    </row>
    <row r="2392" spans="4:4" x14ac:dyDescent="0.2">
      <c r="D2392" s="201"/>
    </row>
    <row r="2393" spans="4:4" x14ac:dyDescent="0.2">
      <c r="D2393" s="201"/>
    </row>
    <row r="2394" spans="4:4" x14ac:dyDescent="0.2">
      <c r="D2394" s="201"/>
    </row>
    <row r="2395" spans="4:4" x14ac:dyDescent="0.2">
      <c r="D2395" s="201"/>
    </row>
    <row r="2396" spans="4:4" x14ac:dyDescent="0.2">
      <c r="D2396" s="201"/>
    </row>
    <row r="2397" spans="4:4" x14ac:dyDescent="0.2">
      <c r="D2397" s="201"/>
    </row>
    <row r="2398" spans="4:4" x14ac:dyDescent="0.2">
      <c r="D2398" s="201"/>
    </row>
    <row r="2399" spans="4:4" x14ac:dyDescent="0.2">
      <c r="D2399" s="201"/>
    </row>
    <row r="2400" spans="4:4" x14ac:dyDescent="0.2">
      <c r="D2400" s="201"/>
    </row>
    <row r="2401" spans="4:4" x14ac:dyDescent="0.2">
      <c r="D2401" s="201"/>
    </row>
    <row r="2402" spans="4:4" x14ac:dyDescent="0.2">
      <c r="D2402" s="201"/>
    </row>
    <row r="2403" spans="4:4" x14ac:dyDescent="0.2">
      <c r="D2403" s="201"/>
    </row>
    <row r="2404" spans="4:4" x14ac:dyDescent="0.2">
      <c r="D2404" s="201"/>
    </row>
    <row r="2405" spans="4:4" x14ac:dyDescent="0.2">
      <c r="D2405" s="201"/>
    </row>
    <row r="2406" spans="4:4" x14ac:dyDescent="0.2">
      <c r="D2406" s="201"/>
    </row>
    <row r="2407" spans="4:4" x14ac:dyDescent="0.2">
      <c r="D2407" s="201"/>
    </row>
    <row r="2408" spans="4:4" x14ac:dyDescent="0.2">
      <c r="D2408" s="201"/>
    </row>
    <row r="2409" spans="4:4" x14ac:dyDescent="0.2">
      <c r="D2409" s="201"/>
    </row>
    <row r="2410" spans="4:4" x14ac:dyDescent="0.2">
      <c r="D2410" s="201"/>
    </row>
    <row r="2411" spans="4:4" x14ac:dyDescent="0.2">
      <c r="D2411" s="201"/>
    </row>
    <row r="2412" spans="4:4" x14ac:dyDescent="0.2">
      <c r="D2412" s="201"/>
    </row>
    <row r="2413" spans="4:4" x14ac:dyDescent="0.2">
      <c r="D2413" s="201"/>
    </row>
    <row r="2414" spans="4:4" x14ac:dyDescent="0.2">
      <c r="D2414" s="201"/>
    </row>
    <row r="2415" spans="4:4" x14ac:dyDescent="0.2">
      <c r="D2415" s="201"/>
    </row>
    <row r="2416" spans="4:4" x14ac:dyDescent="0.2">
      <c r="D2416" s="201"/>
    </row>
    <row r="2417" spans="4:4" x14ac:dyDescent="0.2">
      <c r="D2417" s="201"/>
    </row>
    <row r="2418" spans="4:4" x14ac:dyDescent="0.2">
      <c r="D2418" s="201"/>
    </row>
    <row r="2419" spans="4:4" x14ac:dyDescent="0.2">
      <c r="D2419" s="201"/>
    </row>
    <row r="2420" spans="4:4" x14ac:dyDescent="0.2">
      <c r="D2420" s="201"/>
    </row>
    <row r="2421" spans="4:4" x14ac:dyDescent="0.2">
      <c r="D2421" s="201"/>
    </row>
    <row r="2422" spans="4:4" x14ac:dyDescent="0.2">
      <c r="D2422" s="201"/>
    </row>
    <row r="2423" spans="4:4" x14ac:dyDescent="0.2">
      <c r="D2423" s="201"/>
    </row>
    <row r="2424" spans="4:4" x14ac:dyDescent="0.2">
      <c r="D2424" s="201"/>
    </row>
    <row r="2425" spans="4:4" x14ac:dyDescent="0.2">
      <c r="D2425" s="201"/>
    </row>
    <row r="2426" spans="4:4" x14ac:dyDescent="0.2">
      <c r="D2426" s="201"/>
    </row>
    <row r="2427" spans="4:4" x14ac:dyDescent="0.2">
      <c r="D2427" s="201"/>
    </row>
    <row r="2428" spans="4:4" x14ac:dyDescent="0.2">
      <c r="D2428" s="201"/>
    </row>
    <row r="2429" spans="4:4" x14ac:dyDescent="0.2">
      <c r="D2429" s="201"/>
    </row>
    <row r="2430" spans="4:4" x14ac:dyDescent="0.2">
      <c r="D2430" s="201"/>
    </row>
    <row r="2431" spans="4:4" x14ac:dyDescent="0.2">
      <c r="D2431" s="201"/>
    </row>
    <row r="2432" spans="4:4" x14ac:dyDescent="0.2">
      <c r="D2432" s="201"/>
    </row>
    <row r="2433" spans="4:4" x14ac:dyDescent="0.2">
      <c r="D2433" s="201"/>
    </row>
    <row r="2434" spans="4:4" x14ac:dyDescent="0.2">
      <c r="D2434" s="201"/>
    </row>
    <row r="2435" spans="4:4" x14ac:dyDescent="0.2">
      <c r="D2435" s="201"/>
    </row>
    <row r="2436" spans="4:4" x14ac:dyDescent="0.2">
      <c r="D2436" s="201"/>
    </row>
    <row r="2437" spans="4:4" x14ac:dyDescent="0.2">
      <c r="D2437" s="201"/>
    </row>
    <row r="2438" spans="4:4" x14ac:dyDescent="0.2">
      <c r="D2438" s="201"/>
    </row>
    <row r="2439" spans="4:4" x14ac:dyDescent="0.2">
      <c r="D2439" s="201"/>
    </row>
    <row r="2440" spans="4:4" x14ac:dyDescent="0.2">
      <c r="D2440" s="201"/>
    </row>
    <row r="2441" spans="4:4" x14ac:dyDescent="0.2">
      <c r="D2441" s="201"/>
    </row>
    <row r="2442" spans="4:4" x14ac:dyDescent="0.2">
      <c r="D2442" s="201"/>
    </row>
    <row r="2443" spans="4:4" x14ac:dyDescent="0.2">
      <c r="D2443" s="201"/>
    </row>
    <row r="2444" spans="4:4" x14ac:dyDescent="0.2">
      <c r="D2444" s="201"/>
    </row>
    <row r="2445" spans="4:4" x14ac:dyDescent="0.2">
      <c r="D2445" s="201"/>
    </row>
    <row r="2446" spans="4:4" x14ac:dyDescent="0.2">
      <c r="D2446" s="201"/>
    </row>
    <row r="2447" spans="4:4" x14ac:dyDescent="0.2">
      <c r="D2447" s="201"/>
    </row>
    <row r="2448" spans="4:4" x14ac:dyDescent="0.2">
      <c r="D2448" s="201"/>
    </row>
    <row r="2449" spans="4:4" x14ac:dyDescent="0.2">
      <c r="D2449" s="201"/>
    </row>
    <row r="2450" spans="4:4" x14ac:dyDescent="0.2">
      <c r="D2450" s="201"/>
    </row>
    <row r="2451" spans="4:4" x14ac:dyDescent="0.2">
      <c r="D2451" s="201"/>
    </row>
    <row r="2452" spans="4:4" x14ac:dyDescent="0.2">
      <c r="D2452" s="201"/>
    </row>
    <row r="2453" spans="4:4" x14ac:dyDescent="0.2">
      <c r="D2453" s="201"/>
    </row>
    <row r="2454" spans="4:4" x14ac:dyDescent="0.2">
      <c r="D2454" s="201"/>
    </row>
    <row r="2455" spans="4:4" x14ac:dyDescent="0.2">
      <c r="D2455" s="201"/>
    </row>
    <row r="2456" spans="4:4" x14ac:dyDescent="0.2">
      <c r="D2456" s="201"/>
    </row>
    <row r="2457" spans="4:4" x14ac:dyDescent="0.2">
      <c r="D2457" s="201"/>
    </row>
    <row r="2458" spans="4:4" x14ac:dyDescent="0.2">
      <c r="D2458" s="201"/>
    </row>
    <row r="2459" spans="4:4" x14ac:dyDescent="0.2">
      <c r="D2459" s="201"/>
    </row>
    <row r="2460" spans="4:4" x14ac:dyDescent="0.2">
      <c r="D2460" s="201"/>
    </row>
    <row r="2461" spans="4:4" x14ac:dyDescent="0.2">
      <c r="D2461" s="201"/>
    </row>
    <row r="2462" spans="4:4" x14ac:dyDescent="0.2">
      <c r="D2462" s="201"/>
    </row>
    <row r="2463" spans="4:4" x14ac:dyDescent="0.2">
      <c r="D2463" s="201"/>
    </row>
    <row r="2464" spans="4:4" x14ac:dyDescent="0.2">
      <c r="D2464" s="201"/>
    </row>
    <row r="2465" spans="4:4" x14ac:dyDescent="0.2">
      <c r="D2465" s="201"/>
    </row>
    <row r="2466" spans="4:4" x14ac:dyDescent="0.2">
      <c r="D2466" s="201"/>
    </row>
    <row r="2467" spans="4:4" x14ac:dyDescent="0.2">
      <c r="D2467" s="201"/>
    </row>
    <row r="2468" spans="4:4" x14ac:dyDescent="0.2">
      <c r="D2468" s="201"/>
    </row>
    <row r="2469" spans="4:4" x14ac:dyDescent="0.2">
      <c r="D2469" s="201"/>
    </row>
    <row r="2470" spans="4:4" x14ac:dyDescent="0.2">
      <c r="D2470" s="201"/>
    </row>
    <row r="2471" spans="4:4" x14ac:dyDescent="0.2">
      <c r="D2471" s="201"/>
    </row>
    <row r="2472" spans="4:4" x14ac:dyDescent="0.2">
      <c r="D2472" s="201"/>
    </row>
    <row r="2473" spans="4:4" x14ac:dyDescent="0.2">
      <c r="D2473" s="201"/>
    </row>
    <row r="2474" spans="4:4" x14ac:dyDescent="0.2">
      <c r="D2474" s="201"/>
    </row>
    <row r="2475" spans="4:4" x14ac:dyDescent="0.2">
      <c r="D2475" s="201"/>
    </row>
    <row r="2476" spans="4:4" x14ac:dyDescent="0.2">
      <c r="D2476" s="201"/>
    </row>
    <row r="2477" spans="4:4" x14ac:dyDescent="0.2">
      <c r="D2477" s="201"/>
    </row>
    <row r="2478" spans="4:4" x14ac:dyDescent="0.2">
      <c r="D2478" s="201"/>
    </row>
    <row r="2479" spans="4:4" x14ac:dyDescent="0.2">
      <c r="D2479" s="201"/>
    </row>
    <row r="2480" spans="4:4" x14ac:dyDescent="0.2">
      <c r="D2480" s="201"/>
    </row>
    <row r="2481" spans="4:4" x14ac:dyDescent="0.2">
      <c r="D2481" s="201"/>
    </row>
    <row r="2482" spans="4:4" x14ac:dyDescent="0.2">
      <c r="D2482" s="201"/>
    </row>
    <row r="2483" spans="4:4" x14ac:dyDescent="0.2">
      <c r="D2483" s="201"/>
    </row>
    <row r="2484" spans="4:4" x14ac:dyDescent="0.2">
      <c r="D2484" s="201"/>
    </row>
    <row r="2485" spans="4:4" x14ac:dyDescent="0.2">
      <c r="D2485" s="201"/>
    </row>
    <row r="2486" spans="4:4" x14ac:dyDescent="0.2">
      <c r="D2486" s="201"/>
    </row>
    <row r="2487" spans="4:4" x14ac:dyDescent="0.2">
      <c r="D2487" s="201"/>
    </row>
    <row r="2488" spans="4:4" x14ac:dyDescent="0.2">
      <c r="D2488" s="201"/>
    </row>
    <row r="2489" spans="4:4" x14ac:dyDescent="0.2">
      <c r="D2489" s="201"/>
    </row>
    <row r="2490" spans="4:4" x14ac:dyDescent="0.2">
      <c r="D2490" s="201"/>
    </row>
    <row r="2491" spans="4:4" x14ac:dyDescent="0.2">
      <c r="D2491" s="201"/>
    </row>
    <row r="2492" spans="4:4" x14ac:dyDescent="0.2">
      <c r="D2492" s="201"/>
    </row>
    <row r="2493" spans="4:4" x14ac:dyDescent="0.2">
      <c r="D2493" s="201"/>
    </row>
    <row r="2494" spans="4:4" x14ac:dyDescent="0.2">
      <c r="D2494" s="201"/>
    </row>
    <row r="2495" spans="4:4" x14ac:dyDescent="0.2">
      <c r="D2495" s="201"/>
    </row>
    <row r="2496" spans="4:4" x14ac:dyDescent="0.2">
      <c r="D2496" s="201"/>
    </row>
    <row r="2497" spans="4:4" x14ac:dyDescent="0.2">
      <c r="D2497" s="201"/>
    </row>
    <row r="2498" spans="4:4" x14ac:dyDescent="0.2">
      <c r="D2498" s="201"/>
    </row>
    <row r="2499" spans="4:4" x14ac:dyDescent="0.2">
      <c r="D2499" s="201"/>
    </row>
    <row r="2500" spans="4:4" x14ac:dyDescent="0.2">
      <c r="D2500" s="201"/>
    </row>
    <row r="2501" spans="4:4" x14ac:dyDescent="0.2">
      <c r="D2501" s="201"/>
    </row>
    <row r="2502" spans="4:4" x14ac:dyDescent="0.2">
      <c r="D2502" s="201"/>
    </row>
    <row r="2503" spans="4:4" x14ac:dyDescent="0.2">
      <c r="D2503" s="201"/>
    </row>
    <row r="2504" spans="4:4" x14ac:dyDescent="0.2">
      <c r="D2504" s="201"/>
    </row>
    <row r="2505" spans="4:4" x14ac:dyDescent="0.2">
      <c r="D2505" s="201"/>
    </row>
    <row r="2506" spans="4:4" x14ac:dyDescent="0.2">
      <c r="D2506" s="201"/>
    </row>
    <row r="2507" spans="4:4" x14ac:dyDescent="0.2">
      <c r="D2507" s="201"/>
    </row>
    <row r="2508" spans="4:4" x14ac:dyDescent="0.2">
      <c r="D2508" s="201"/>
    </row>
    <row r="2509" spans="4:4" x14ac:dyDescent="0.2">
      <c r="D2509" s="201"/>
    </row>
    <row r="2510" spans="4:4" x14ac:dyDescent="0.2">
      <c r="D2510" s="201"/>
    </row>
    <row r="2511" spans="4:4" x14ac:dyDescent="0.2">
      <c r="D2511" s="201"/>
    </row>
    <row r="2512" spans="4:4" x14ac:dyDescent="0.2">
      <c r="D2512" s="201"/>
    </row>
    <row r="2513" spans="4:4" x14ac:dyDescent="0.2">
      <c r="D2513" s="201"/>
    </row>
    <row r="2514" spans="4:4" x14ac:dyDescent="0.2">
      <c r="D2514" s="201"/>
    </row>
    <row r="2515" spans="4:4" x14ac:dyDescent="0.2">
      <c r="D2515" s="201"/>
    </row>
    <row r="2516" spans="4:4" x14ac:dyDescent="0.2">
      <c r="D2516" s="201"/>
    </row>
    <row r="2517" spans="4:4" x14ac:dyDescent="0.2">
      <c r="D2517" s="201"/>
    </row>
    <row r="2518" spans="4:4" x14ac:dyDescent="0.2">
      <c r="D2518" s="201"/>
    </row>
    <row r="2519" spans="4:4" x14ac:dyDescent="0.2">
      <c r="D2519" s="201"/>
    </row>
    <row r="2520" spans="4:4" x14ac:dyDescent="0.2">
      <c r="D2520" s="201"/>
    </row>
    <row r="2521" spans="4:4" x14ac:dyDescent="0.2">
      <c r="D2521" s="201"/>
    </row>
    <row r="2522" spans="4:4" x14ac:dyDescent="0.2">
      <c r="D2522" s="201"/>
    </row>
    <row r="2523" spans="4:4" x14ac:dyDescent="0.2">
      <c r="D2523" s="201"/>
    </row>
    <row r="2524" spans="4:4" x14ac:dyDescent="0.2">
      <c r="D2524" s="201"/>
    </row>
    <row r="2525" spans="4:4" x14ac:dyDescent="0.2">
      <c r="D2525" s="201"/>
    </row>
    <row r="2526" spans="4:4" x14ac:dyDescent="0.2">
      <c r="D2526" s="201"/>
    </row>
    <row r="2527" spans="4:4" x14ac:dyDescent="0.2">
      <c r="D2527" s="201"/>
    </row>
    <row r="2528" spans="4:4" x14ac:dyDescent="0.2">
      <c r="D2528" s="201"/>
    </row>
    <row r="2529" spans="4:4" x14ac:dyDescent="0.2">
      <c r="D2529" s="201"/>
    </row>
    <row r="2530" spans="4:4" x14ac:dyDescent="0.2">
      <c r="D2530" s="201"/>
    </row>
    <row r="2531" spans="4:4" x14ac:dyDescent="0.2">
      <c r="D2531" s="201"/>
    </row>
    <row r="2532" spans="4:4" x14ac:dyDescent="0.2">
      <c r="D2532" s="201"/>
    </row>
    <row r="2533" spans="4:4" x14ac:dyDescent="0.2">
      <c r="D2533" s="201"/>
    </row>
    <row r="2534" spans="4:4" x14ac:dyDescent="0.2">
      <c r="D2534" s="201"/>
    </row>
    <row r="2535" spans="4:4" x14ac:dyDescent="0.2">
      <c r="D2535" s="201"/>
    </row>
    <row r="2536" spans="4:4" x14ac:dyDescent="0.2">
      <c r="D2536" s="201"/>
    </row>
    <row r="2537" spans="4:4" x14ac:dyDescent="0.2">
      <c r="D2537" s="201"/>
    </row>
    <row r="2538" spans="4:4" x14ac:dyDescent="0.2">
      <c r="D2538" s="201"/>
    </row>
    <row r="2539" spans="4:4" x14ac:dyDescent="0.2">
      <c r="D2539" s="201"/>
    </row>
    <row r="2540" spans="4:4" x14ac:dyDescent="0.2">
      <c r="D2540" s="201"/>
    </row>
    <row r="2541" spans="4:4" x14ac:dyDescent="0.2">
      <c r="D2541" s="201"/>
    </row>
    <row r="2542" spans="4:4" x14ac:dyDescent="0.2">
      <c r="D2542" s="201"/>
    </row>
    <row r="2543" spans="4:4" x14ac:dyDescent="0.2">
      <c r="D2543" s="201"/>
    </row>
    <row r="2544" spans="4:4" x14ac:dyDescent="0.2">
      <c r="D2544" s="201"/>
    </row>
    <row r="2545" spans="4:4" x14ac:dyDescent="0.2">
      <c r="D2545" s="201"/>
    </row>
    <row r="2546" spans="4:4" x14ac:dyDescent="0.2">
      <c r="D2546" s="201"/>
    </row>
    <row r="2547" spans="4:4" x14ac:dyDescent="0.2">
      <c r="D2547" s="201"/>
    </row>
    <row r="2548" spans="4:4" x14ac:dyDescent="0.2">
      <c r="D2548" s="201"/>
    </row>
    <row r="2549" spans="4:4" x14ac:dyDescent="0.2">
      <c r="D2549" s="201"/>
    </row>
    <row r="2550" spans="4:4" x14ac:dyDescent="0.2">
      <c r="D2550" s="201"/>
    </row>
    <row r="2551" spans="4:4" x14ac:dyDescent="0.2">
      <c r="D2551" s="201"/>
    </row>
    <row r="2552" spans="4:4" x14ac:dyDescent="0.2">
      <c r="D2552" s="201"/>
    </row>
    <row r="2553" spans="4:4" x14ac:dyDescent="0.2">
      <c r="D2553" s="201"/>
    </row>
    <row r="2554" spans="4:4" x14ac:dyDescent="0.2">
      <c r="D2554" s="201"/>
    </row>
    <row r="2555" spans="4:4" x14ac:dyDescent="0.2">
      <c r="D2555" s="201"/>
    </row>
    <row r="2556" spans="4:4" x14ac:dyDescent="0.2">
      <c r="D2556" s="201"/>
    </row>
    <row r="2557" spans="4:4" x14ac:dyDescent="0.2">
      <c r="D2557" s="201"/>
    </row>
    <row r="2558" spans="4:4" x14ac:dyDescent="0.2">
      <c r="D2558" s="201"/>
    </row>
    <row r="2559" spans="4:4" x14ac:dyDescent="0.2">
      <c r="D2559" s="201"/>
    </row>
    <row r="2560" spans="4:4" x14ac:dyDescent="0.2">
      <c r="D2560" s="201"/>
    </row>
    <row r="2561" spans="4:4" x14ac:dyDescent="0.2">
      <c r="D2561" s="201"/>
    </row>
    <row r="2562" spans="4:4" x14ac:dyDescent="0.2">
      <c r="D2562" s="201"/>
    </row>
    <row r="2563" spans="4:4" x14ac:dyDescent="0.2">
      <c r="D2563" s="201"/>
    </row>
    <row r="2564" spans="4:4" x14ac:dyDescent="0.2">
      <c r="D2564" s="201"/>
    </row>
    <row r="2565" spans="4:4" x14ac:dyDescent="0.2">
      <c r="D2565" s="201"/>
    </row>
    <row r="2566" spans="4:4" x14ac:dyDescent="0.2">
      <c r="D2566" s="201"/>
    </row>
    <row r="2567" spans="4:4" x14ac:dyDescent="0.2">
      <c r="D2567" s="201"/>
    </row>
    <row r="2568" spans="4:4" x14ac:dyDescent="0.2">
      <c r="D2568" s="201"/>
    </row>
    <row r="2569" spans="4:4" x14ac:dyDescent="0.2">
      <c r="D2569" s="201"/>
    </row>
    <row r="2570" spans="4:4" x14ac:dyDescent="0.2">
      <c r="D2570" s="201"/>
    </row>
    <row r="2571" spans="4:4" x14ac:dyDescent="0.2">
      <c r="D2571" s="201"/>
    </row>
    <row r="2572" spans="4:4" x14ac:dyDescent="0.2">
      <c r="D2572" s="201"/>
    </row>
    <row r="2573" spans="4:4" x14ac:dyDescent="0.2">
      <c r="D2573" s="201"/>
    </row>
    <row r="2574" spans="4:4" x14ac:dyDescent="0.2">
      <c r="D2574" s="201"/>
    </row>
    <row r="2575" spans="4:4" x14ac:dyDescent="0.2">
      <c r="D2575" s="201"/>
    </row>
    <row r="2576" spans="4:4" x14ac:dyDescent="0.2">
      <c r="D2576" s="201"/>
    </row>
    <row r="2577" spans="4:4" x14ac:dyDescent="0.2">
      <c r="D2577" s="201"/>
    </row>
    <row r="2578" spans="4:4" x14ac:dyDescent="0.2">
      <c r="D2578" s="201"/>
    </row>
    <row r="2579" spans="4:4" x14ac:dyDescent="0.2">
      <c r="D2579" s="201"/>
    </row>
    <row r="2580" spans="4:4" x14ac:dyDescent="0.2">
      <c r="D2580" s="201"/>
    </row>
    <row r="2581" spans="4:4" x14ac:dyDescent="0.2">
      <c r="D2581" s="201"/>
    </row>
    <row r="2582" spans="4:4" x14ac:dyDescent="0.2">
      <c r="D2582" s="201"/>
    </row>
    <row r="2583" spans="4:4" x14ac:dyDescent="0.2">
      <c r="D2583" s="201"/>
    </row>
    <row r="2584" spans="4:4" x14ac:dyDescent="0.2">
      <c r="D2584" s="201"/>
    </row>
    <row r="2585" spans="4:4" x14ac:dyDescent="0.2">
      <c r="D2585" s="201"/>
    </row>
    <row r="2586" spans="4:4" x14ac:dyDescent="0.2">
      <c r="D2586" s="201"/>
    </row>
    <row r="2587" spans="4:4" x14ac:dyDescent="0.2">
      <c r="D2587" s="201"/>
    </row>
    <row r="2588" spans="4:4" x14ac:dyDescent="0.2">
      <c r="D2588" s="201"/>
    </row>
    <row r="2589" spans="4:4" x14ac:dyDescent="0.2">
      <c r="D2589" s="201"/>
    </row>
    <row r="2590" spans="4:4" x14ac:dyDescent="0.2">
      <c r="D2590" s="201"/>
    </row>
    <row r="2591" spans="4:4" x14ac:dyDescent="0.2">
      <c r="D2591" s="201"/>
    </row>
    <row r="2592" spans="4:4" x14ac:dyDescent="0.2">
      <c r="D2592" s="201"/>
    </row>
    <row r="2593" spans="4:4" x14ac:dyDescent="0.2">
      <c r="D2593" s="201"/>
    </row>
    <row r="2594" spans="4:4" x14ac:dyDescent="0.2">
      <c r="D2594" s="201"/>
    </row>
    <row r="2595" spans="4:4" x14ac:dyDescent="0.2">
      <c r="D2595" s="201"/>
    </row>
    <row r="2596" spans="4:4" x14ac:dyDescent="0.2">
      <c r="D2596" s="201"/>
    </row>
    <row r="2597" spans="4:4" x14ac:dyDescent="0.2">
      <c r="D2597" s="201"/>
    </row>
    <row r="2598" spans="4:4" x14ac:dyDescent="0.2">
      <c r="D2598" s="201"/>
    </row>
    <row r="2599" spans="4:4" x14ac:dyDescent="0.2">
      <c r="D2599" s="201"/>
    </row>
    <row r="2600" spans="4:4" x14ac:dyDescent="0.2">
      <c r="D2600" s="201"/>
    </row>
    <row r="2601" spans="4:4" x14ac:dyDescent="0.2">
      <c r="D2601" s="201"/>
    </row>
    <row r="2602" spans="4:4" x14ac:dyDescent="0.2">
      <c r="D2602" s="201"/>
    </row>
    <row r="2603" spans="4:4" x14ac:dyDescent="0.2">
      <c r="D2603" s="201"/>
    </row>
    <row r="2604" spans="4:4" x14ac:dyDescent="0.2">
      <c r="D2604" s="201"/>
    </row>
    <row r="2605" spans="4:4" x14ac:dyDescent="0.2">
      <c r="D2605" s="201"/>
    </row>
    <row r="2606" spans="4:4" x14ac:dyDescent="0.2">
      <c r="D2606" s="201"/>
    </row>
    <row r="2607" spans="4:4" x14ac:dyDescent="0.2">
      <c r="D2607" s="201"/>
    </row>
    <row r="2608" spans="4:4" x14ac:dyDescent="0.2">
      <c r="D2608" s="201"/>
    </row>
    <row r="2609" spans="4:4" x14ac:dyDescent="0.2">
      <c r="D2609" s="201"/>
    </row>
    <row r="2610" spans="4:4" x14ac:dyDescent="0.2">
      <c r="D2610" s="201"/>
    </row>
    <row r="2611" spans="4:4" x14ac:dyDescent="0.2">
      <c r="D2611" s="201"/>
    </row>
    <row r="2612" spans="4:4" x14ac:dyDescent="0.2">
      <c r="D2612" s="201"/>
    </row>
    <row r="2613" spans="4:4" x14ac:dyDescent="0.2">
      <c r="D2613" s="201"/>
    </row>
    <row r="2614" spans="4:4" x14ac:dyDescent="0.2">
      <c r="D2614" s="201"/>
    </row>
    <row r="2615" spans="4:4" x14ac:dyDescent="0.2">
      <c r="D2615" s="201"/>
    </row>
    <row r="2616" spans="4:4" x14ac:dyDescent="0.2">
      <c r="D2616" s="201"/>
    </row>
    <row r="2617" spans="4:4" x14ac:dyDescent="0.2">
      <c r="D2617" s="201"/>
    </row>
    <row r="2618" spans="4:4" x14ac:dyDescent="0.2">
      <c r="D2618" s="201"/>
    </row>
    <row r="2619" spans="4:4" x14ac:dyDescent="0.2">
      <c r="D2619" s="201"/>
    </row>
    <row r="2620" spans="4:4" x14ac:dyDescent="0.2">
      <c r="D2620" s="201"/>
    </row>
    <row r="2621" spans="4:4" x14ac:dyDescent="0.2">
      <c r="D2621" s="201"/>
    </row>
    <row r="2622" spans="4:4" x14ac:dyDescent="0.2">
      <c r="D2622" s="201"/>
    </row>
    <row r="2623" spans="4:4" x14ac:dyDescent="0.2">
      <c r="D2623" s="201"/>
    </row>
    <row r="2624" spans="4:4" x14ac:dyDescent="0.2">
      <c r="D2624" s="201"/>
    </row>
    <row r="2625" spans="4:4" x14ac:dyDescent="0.2">
      <c r="D2625" s="201"/>
    </row>
    <row r="2626" spans="4:4" x14ac:dyDescent="0.2">
      <c r="D2626" s="201"/>
    </row>
    <row r="2627" spans="4:4" x14ac:dyDescent="0.2">
      <c r="D2627" s="201"/>
    </row>
    <row r="2628" spans="4:4" x14ac:dyDescent="0.2">
      <c r="D2628" s="201"/>
    </row>
    <row r="2629" spans="4:4" x14ac:dyDescent="0.2">
      <c r="D2629" s="201"/>
    </row>
    <row r="2630" spans="4:4" x14ac:dyDescent="0.2">
      <c r="D2630" s="201"/>
    </row>
    <row r="2631" spans="4:4" x14ac:dyDescent="0.2">
      <c r="D2631" s="201"/>
    </row>
    <row r="2632" spans="4:4" x14ac:dyDescent="0.2">
      <c r="D2632" s="201"/>
    </row>
    <row r="2633" spans="4:4" x14ac:dyDescent="0.2">
      <c r="D2633" s="201"/>
    </row>
    <row r="2634" spans="4:4" x14ac:dyDescent="0.2">
      <c r="D2634" s="201"/>
    </row>
    <row r="2635" spans="4:4" x14ac:dyDescent="0.2">
      <c r="D2635" s="201"/>
    </row>
    <row r="2636" spans="4:4" x14ac:dyDescent="0.2">
      <c r="D2636" s="201"/>
    </row>
    <row r="2637" spans="4:4" x14ac:dyDescent="0.2">
      <c r="D2637" s="201"/>
    </row>
    <row r="2638" spans="4:4" x14ac:dyDescent="0.2">
      <c r="D2638" s="201"/>
    </row>
    <row r="2639" spans="4:4" x14ac:dyDescent="0.2">
      <c r="D2639" s="201"/>
    </row>
    <row r="2640" spans="4:4" x14ac:dyDescent="0.2">
      <c r="D2640" s="201"/>
    </row>
    <row r="2641" spans="4:4" x14ac:dyDescent="0.2">
      <c r="D2641" s="201"/>
    </row>
    <row r="2642" spans="4:4" x14ac:dyDescent="0.2">
      <c r="D2642" s="201"/>
    </row>
    <row r="2643" spans="4:4" x14ac:dyDescent="0.2">
      <c r="D2643" s="201"/>
    </row>
    <row r="2644" spans="4:4" x14ac:dyDescent="0.2">
      <c r="D2644" s="201"/>
    </row>
    <row r="2645" spans="4:4" x14ac:dyDescent="0.2">
      <c r="D2645" s="201"/>
    </row>
    <row r="2646" spans="4:4" x14ac:dyDescent="0.2">
      <c r="D2646" s="201"/>
    </row>
    <row r="2647" spans="4:4" x14ac:dyDescent="0.2">
      <c r="D2647" s="201"/>
    </row>
    <row r="2648" spans="4:4" x14ac:dyDescent="0.2">
      <c r="D2648" s="201"/>
    </row>
    <row r="2649" spans="4:4" x14ac:dyDescent="0.2">
      <c r="D2649" s="201"/>
    </row>
    <row r="2650" spans="4:4" x14ac:dyDescent="0.2">
      <c r="D2650" s="201"/>
    </row>
    <row r="2651" spans="4:4" x14ac:dyDescent="0.2">
      <c r="D2651" s="201"/>
    </row>
    <row r="2652" spans="4:4" x14ac:dyDescent="0.2">
      <c r="D2652" s="201"/>
    </row>
    <row r="2653" spans="4:4" x14ac:dyDescent="0.2">
      <c r="D2653" s="201"/>
    </row>
    <row r="2654" spans="4:4" x14ac:dyDescent="0.2">
      <c r="D2654" s="201"/>
    </row>
    <row r="2655" spans="4:4" x14ac:dyDescent="0.2">
      <c r="D2655" s="201"/>
    </row>
    <row r="2656" spans="4:4" x14ac:dyDescent="0.2">
      <c r="D2656" s="201"/>
    </row>
    <row r="2657" spans="4:4" x14ac:dyDescent="0.2">
      <c r="D2657" s="201"/>
    </row>
    <row r="2658" spans="4:4" x14ac:dyDescent="0.2">
      <c r="D2658" s="201"/>
    </row>
    <row r="2659" spans="4:4" x14ac:dyDescent="0.2">
      <c r="D2659" s="201"/>
    </row>
    <row r="2660" spans="4:4" x14ac:dyDescent="0.2">
      <c r="D2660" s="201"/>
    </row>
    <row r="2661" spans="4:4" x14ac:dyDescent="0.2">
      <c r="D2661" s="201"/>
    </row>
    <row r="2662" spans="4:4" x14ac:dyDescent="0.2">
      <c r="D2662" s="201"/>
    </row>
    <row r="2663" spans="4:4" x14ac:dyDescent="0.2">
      <c r="D2663" s="201"/>
    </row>
    <row r="2664" spans="4:4" x14ac:dyDescent="0.2">
      <c r="D2664" s="201"/>
    </row>
    <row r="2665" spans="4:4" x14ac:dyDescent="0.2">
      <c r="D2665" s="201"/>
    </row>
    <row r="2666" spans="4:4" x14ac:dyDescent="0.2">
      <c r="D2666" s="201"/>
    </row>
    <row r="2667" spans="4:4" x14ac:dyDescent="0.2">
      <c r="D2667" s="201"/>
    </row>
    <row r="2668" spans="4:4" x14ac:dyDescent="0.2">
      <c r="D2668" s="201"/>
    </row>
    <row r="2669" spans="4:4" x14ac:dyDescent="0.2">
      <c r="D2669" s="201"/>
    </row>
    <row r="2670" spans="4:4" x14ac:dyDescent="0.2">
      <c r="D2670" s="201"/>
    </row>
    <row r="2671" spans="4:4" x14ac:dyDescent="0.2">
      <c r="D2671" s="201"/>
    </row>
    <row r="2672" spans="4:4" x14ac:dyDescent="0.2">
      <c r="D2672" s="201"/>
    </row>
    <row r="2673" spans="4:4" x14ac:dyDescent="0.2">
      <c r="D2673" s="201"/>
    </row>
    <row r="2674" spans="4:4" x14ac:dyDescent="0.2">
      <c r="D2674" s="201"/>
    </row>
    <row r="2675" spans="4:4" x14ac:dyDescent="0.2">
      <c r="D2675" s="201"/>
    </row>
    <row r="2676" spans="4:4" x14ac:dyDescent="0.2">
      <c r="D2676" s="201"/>
    </row>
    <row r="2677" spans="4:4" x14ac:dyDescent="0.2">
      <c r="D2677" s="201"/>
    </row>
    <row r="2678" spans="4:4" x14ac:dyDescent="0.2">
      <c r="D2678" s="201"/>
    </row>
    <row r="2679" spans="4:4" x14ac:dyDescent="0.2">
      <c r="D2679" s="201"/>
    </row>
    <row r="2680" spans="4:4" x14ac:dyDescent="0.2">
      <c r="D2680" s="201"/>
    </row>
    <row r="2681" spans="4:4" x14ac:dyDescent="0.2">
      <c r="D2681" s="201"/>
    </row>
    <row r="2682" spans="4:4" x14ac:dyDescent="0.2">
      <c r="D2682" s="201"/>
    </row>
    <row r="2683" spans="4:4" x14ac:dyDescent="0.2">
      <c r="D2683" s="201"/>
    </row>
    <row r="2684" spans="4:4" x14ac:dyDescent="0.2">
      <c r="D2684" s="201"/>
    </row>
    <row r="2685" spans="4:4" x14ac:dyDescent="0.2">
      <c r="D2685" s="201"/>
    </row>
    <row r="2686" spans="4:4" x14ac:dyDescent="0.2">
      <c r="D2686" s="201"/>
    </row>
    <row r="2687" spans="4:4" x14ac:dyDescent="0.2">
      <c r="D2687" s="201"/>
    </row>
    <row r="2688" spans="4:4" x14ac:dyDescent="0.2">
      <c r="D2688" s="201"/>
    </row>
    <row r="2689" spans="4:4" x14ac:dyDescent="0.2">
      <c r="D2689" s="201"/>
    </row>
    <row r="2690" spans="4:4" x14ac:dyDescent="0.2">
      <c r="D2690" s="201"/>
    </row>
    <row r="2691" spans="4:4" x14ac:dyDescent="0.2">
      <c r="D2691" s="201"/>
    </row>
    <row r="2692" spans="4:4" x14ac:dyDescent="0.2">
      <c r="D2692" s="201"/>
    </row>
    <row r="2693" spans="4:4" x14ac:dyDescent="0.2">
      <c r="D2693" s="201"/>
    </row>
    <row r="2694" spans="4:4" x14ac:dyDescent="0.2">
      <c r="D2694" s="201"/>
    </row>
    <row r="2695" spans="4:4" x14ac:dyDescent="0.2">
      <c r="D2695" s="201"/>
    </row>
    <row r="2696" spans="4:4" x14ac:dyDescent="0.2">
      <c r="D2696" s="201"/>
    </row>
    <row r="2697" spans="4:4" x14ac:dyDescent="0.2">
      <c r="D2697" s="201"/>
    </row>
    <row r="2698" spans="4:4" x14ac:dyDescent="0.2">
      <c r="D2698" s="201"/>
    </row>
    <row r="2699" spans="4:4" x14ac:dyDescent="0.2">
      <c r="D2699" s="201"/>
    </row>
    <row r="2700" spans="4:4" x14ac:dyDescent="0.2">
      <c r="D2700" s="201"/>
    </row>
    <row r="2701" spans="4:4" x14ac:dyDescent="0.2">
      <c r="D2701" s="201"/>
    </row>
    <row r="2702" spans="4:4" x14ac:dyDescent="0.2">
      <c r="D2702" s="201"/>
    </row>
    <row r="2703" spans="4:4" x14ac:dyDescent="0.2">
      <c r="D2703" s="201"/>
    </row>
    <row r="2704" spans="4:4" x14ac:dyDescent="0.2">
      <c r="D2704" s="201"/>
    </row>
    <row r="2705" spans="4:4" x14ac:dyDescent="0.2">
      <c r="D2705" s="201"/>
    </row>
    <row r="2706" spans="4:4" x14ac:dyDescent="0.2">
      <c r="D2706" s="201"/>
    </row>
    <row r="2707" spans="4:4" x14ac:dyDescent="0.2">
      <c r="D2707" s="201"/>
    </row>
    <row r="2708" spans="4:4" x14ac:dyDescent="0.2">
      <c r="D2708" s="201"/>
    </row>
    <row r="2709" spans="4:4" x14ac:dyDescent="0.2">
      <c r="D2709" s="201"/>
    </row>
    <row r="2710" spans="4:4" x14ac:dyDescent="0.2">
      <c r="D2710" s="201"/>
    </row>
    <row r="2711" spans="4:4" x14ac:dyDescent="0.2">
      <c r="D2711" s="201"/>
    </row>
    <row r="2712" spans="4:4" x14ac:dyDescent="0.2">
      <c r="D2712" s="201"/>
    </row>
    <row r="2713" spans="4:4" x14ac:dyDescent="0.2">
      <c r="D2713" s="201"/>
    </row>
    <row r="2714" spans="4:4" x14ac:dyDescent="0.2">
      <c r="D2714" s="201"/>
    </row>
    <row r="2715" spans="4:4" x14ac:dyDescent="0.2">
      <c r="D2715" s="201"/>
    </row>
    <row r="2716" spans="4:4" x14ac:dyDescent="0.2">
      <c r="D2716" s="201"/>
    </row>
    <row r="2717" spans="4:4" x14ac:dyDescent="0.2">
      <c r="D2717" s="201"/>
    </row>
    <row r="2718" spans="4:4" x14ac:dyDescent="0.2">
      <c r="D2718" s="201"/>
    </row>
    <row r="2719" spans="4:4" x14ac:dyDescent="0.2">
      <c r="D2719" s="201"/>
    </row>
    <row r="2720" spans="4:4" x14ac:dyDescent="0.2">
      <c r="D2720" s="201"/>
    </row>
    <row r="2721" spans="4:4" x14ac:dyDescent="0.2">
      <c r="D2721" s="201"/>
    </row>
    <row r="2722" spans="4:4" x14ac:dyDescent="0.2">
      <c r="D2722" s="201"/>
    </row>
    <row r="2723" spans="4:4" x14ac:dyDescent="0.2">
      <c r="D2723" s="201"/>
    </row>
    <row r="2724" spans="4:4" x14ac:dyDescent="0.2">
      <c r="D2724" s="201"/>
    </row>
    <row r="2725" spans="4:4" x14ac:dyDescent="0.2">
      <c r="D2725" s="201"/>
    </row>
    <row r="2726" spans="4:4" x14ac:dyDescent="0.2">
      <c r="D2726" s="201"/>
    </row>
    <row r="2727" spans="4:4" x14ac:dyDescent="0.2">
      <c r="D2727" s="201"/>
    </row>
    <row r="2728" spans="4:4" x14ac:dyDescent="0.2">
      <c r="D2728" s="201"/>
    </row>
    <row r="2729" spans="4:4" x14ac:dyDescent="0.2">
      <c r="D2729" s="201"/>
    </row>
    <row r="2730" spans="4:4" x14ac:dyDescent="0.2">
      <c r="D2730" s="201"/>
    </row>
    <row r="2731" spans="4:4" x14ac:dyDescent="0.2">
      <c r="D2731" s="201"/>
    </row>
    <row r="2732" spans="4:4" x14ac:dyDescent="0.2">
      <c r="D2732" s="201"/>
    </row>
    <row r="2733" spans="4:4" x14ac:dyDescent="0.2">
      <c r="D2733" s="201"/>
    </row>
    <row r="2734" spans="4:4" x14ac:dyDescent="0.2">
      <c r="D2734" s="201"/>
    </row>
    <row r="2735" spans="4:4" x14ac:dyDescent="0.2">
      <c r="D2735" s="201"/>
    </row>
    <row r="2736" spans="4:4" x14ac:dyDescent="0.2">
      <c r="D2736" s="201"/>
    </row>
    <row r="2737" spans="4:4" x14ac:dyDescent="0.2">
      <c r="D2737" s="201"/>
    </row>
    <row r="2738" spans="4:4" x14ac:dyDescent="0.2">
      <c r="D2738" s="201"/>
    </row>
    <row r="2739" spans="4:4" x14ac:dyDescent="0.2">
      <c r="D2739" s="201"/>
    </row>
    <row r="2740" spans="4:4" x14ac:dyDescent="0.2">
      <c r="D2740" s="201"/>
    </row>
    <row r="2741" spans="4:4" x14ac:dyDescent="0.2">
      <c r="D2741" s="201"/>
    </row>
    <row r="2742" spans="4:4" x14ac:dyDescent="0.2">
      <c r="D2742" s="201"/>
    </row>
    <row r="2743" spans="4:4" x14ac:dyDescent="0.2">
      <c r="D2743" s="201"/>
    </row>
    <row r="2744" spans="4:4" x14ac:dyDescent="0.2">
      <c r="D2744" s="201"/>
    </row>
    <row r="2745" spans="4:4" x14ac:dyDescent="0.2">
      <c r="D2745" s="201"/>
    </row>
    <row r="2746" spans="4:4" x14ac:dyDescent="0.2">
      <c r="D2746" s="201"/>
    </row>
    <row r="2747" spans="4:4" x14ac:dyDescent="0.2">
      <c r="D2747" s="201"/>
    </row>
    <row r="2748" spans="4:4" x14ac:dyDescent="0.2">
      <c r="D2748" s="201"/>
    </row>
    <row r="2749" spans="4:4" x14ac:dyDescent="0.2">
      <c r="D2749" s="201"/>
    </row>
    <row r="2750" spans="4:4" x14ac:dyDescent="0.2">
      <c r="D2750" s="201"/>
    </row>
    <row r="2751" spans="4:4" x14ac:dyDescent="0.2">
      <c r="D2751" s="201"/>
    </row>
    <row r="2752" spans="4:4" x14ac:dyDescent="0.2">
      <c r="D2752" s="201"/>
    </row>
    <row r="2753" spans="4:4" x14ac:dyDescent="0.2">
      <c r="D2753" s="201"/>
    </row>
    <row r="2754" spans="4:4" x14ac:dyDescent="0.2">
      <c r="D2754" s="201"/>
    </row>
    <row r="2755" spans="4:4" x14ac:dyDescent="0.2">
      <c r="D2755" s="201"/>
    </row>
    <row r="2756" spans="4:4" x14ac:dyDescent="0.2">
      <c r="D2756" s="201"/>
    </row>
    <row r="2757" spans="4:4" x14ac:dyDescent="0.2">
      <c r="D2757" s="201"/>
    </row>
    <row r="2758" spans="4:4" x14ac:dyDescent="0.2">
      <c r="D2758" s="201"/>
    </row>
    <row r="2759" spans="4:4" x14ac:dyDescent="0.2">
      <c r="D2759" s="201"/>
    </row>
    <row r="2760" spans="4:4" x14ac:dyDescent="0.2">
      <c r="D2760" s="201"/>
    </row>
    <row r="2761" spans="4:4" x14ac:dyDescent="0.2">
      <c r="D2761" s="201"/>
    </row>
    <row r="2762" spans="4:4" x14ac:dyDescent="0.2">
      <c r="D2762" s="201"/>
    </row>
    <row r="2763" spans="4:4" x14ac:dyDescent="0.2">
      <c r="D2763" s="201"/>
    </row>
    <row r="2764" spans="4:4" x14ac:dyDescent="0.2">
      <c r="D2764" s="201"/>
    </row>
    <row r="2765" spans="4:4" x14ac:dyDescent="0.2">
      <c r="D2765" s="201"/>
    </row>
    <row r="2766" spans="4:4" x14ac:dyDescent="0.2">
      <c r="D2766" s="201"/>
    </row>
    <row r="2767" spans="4:4" x14ac:dyDescent="0.2">
      <c r="D2767" s="201"/>
    </row>
    <row r="2768" spans="4:4" x14ac:dyDescent="0.2">
      <c r="D2768" s="201"/>
    </row>
    <row r="2769" spans="4:4" x14ac:dyDescent="0.2">
      <c r="D2769" s="201"/>
    </row>
    <row r="2770" spans="4:4" x14ac:dyDescent="0.2">
      <c r="D2770" s="201"/>
    </row>
    <row r="2771" spans="4:4" x14ac:dyDescent="0.2">
      <c r="D2771" s="201"/>
    </row>
    <row r="2772" spans="4:4" x14ac:dyDescent="0.2">
      <c r="D2772" s="201"/>
    </row>
    <row r="2773" spans="4:4" x14ac:dyDescent="0.2">
      <c r="D2773" s="201"/>
    </row>
    <row r="2774" spans="4:4" x14ac:dyDescent="0.2">
      <c r="D2774" s="201"/>
    </row>
    <row r="2775" spans="4:4" x14ac:dyDescent="0.2">
      <c r="D2775" s="201"/>
    </row>
    <row r="2776" spans="4:4" x14ac:dyDescent="0.2">
      <c r="D2776" s="201"/>
    </row>
    <row r="2777" spans="4:4" x14ac:dyDescent="0.2">
      <c r="D2777" s="201"/>
    </row>
    <row r="2778" spans="4:4" x14ac:dyDescent="0.2">
      <c r="D2778" s="201"/>
    </row>
    <row r="2779" spans="4:4" x14ac:dyDescent="0.2">
      <c r="D2779" s="201"/>
    </row>
    <row r="2780" spans="4:4" x14ac:dyDescent="0.2">
      <c r="D2780" s="201"/>
    </row>
    <row r="2781" spans="4:4" x14ac:dyDescent="0.2">
      <c r="D2781" s="201"/>
    </row>
    <row r="2782" spans="4:4" x14ac:dyDescent="0.2">
      <c r="D2782" s="201"/>
    </row>
    <row r="2783" spans="4:4" x14ac:dyDescent="0.2">
      <c r="D2783" s="201"/>
    </row>
    <row r="2784" spans="4:4" x14ac:dyDescent="0.2">
      <c r="D2784" s="201"/>
    </row>
    <row r="2785" spans="4:4" x14ac:dyDescent="0.2">
      <c r="D2785" s="201"/>
    </row>
    <row r="2786" spans="4:4" x14ac:dyDescent="0.2">
      <c r="D2786" s="201"/>
    </row>
    <row r="2787" spans="4:4" x14ac:dyDescent="0.2">
      <c r="D2787" s="201"/>
    </row>
    <row r="2788" spans="4:4" x14ac:dyDescent="0.2">
      <c r="D2788" s="201"/>
    </row>
    <row r="2789" spans="4:4" x14ac:dyDescent="0.2">
      <c r="D2789" s="201"/>
    </row>
    <row r="2790" spans="4:4" x14ac:dyDescent="0.2">
      <c r="D2790" s="201"/>
    </row>
    <row r="2791" spans="4:4" x14ac:dyDescent="0.2">
      <c r="D2791" s="201"/>
    </row>
    <row r="2792" spans="4:4" x14ac:dyDescent="0.2">
      <c r="D2792" s="201"/>
    </row>
    <row r="2793" spans="4:4" x14ac:dyDescent="0.2">
      <c r="D2793" s="201"/>
    </row>
    <row r="2794" spans="4:4" x14ac:dyDescent="0.2">
      <c r="D2794" s="201"/>
    </row>
    <row r="2795" spans="4:4" x14ac:dyDescent="0.2">
      <c r="D2795" s="201"/>
    </row>
    <row r="2796" spans="4:4" x14ac:dyDescent="0.2">
      <c r="D2796" s="201"/>
    </row>
    <row r="2797" spans="4:4" x14ac:dyDescent="0.2">
      <c r="D2797" s="201"/>
    </row>
    <row r="2798" spans="4:4" x14ac:dyDescent="0.2">
      <c r="D2798" s="201"/>
    </row>
    <row r="2799" spans="4:4" x14ac:dyDescent="0.2">
      <c r="D2799" s="201"/>
    </row>
    <row r="2800" spans="4:4" x14ac:dyDescent="0.2">
      <c r="D2800" s="201"/>
    </row>
    <row r="2801" spans="4:4" x14ac:dyDescent="0.2">
      <c r="D2801" s="201"/>
    </row>
    <row r="2802" spans="4:4" x14ac:dyDescent="0.2">
      <c r="D2802" s="201"/>
    </row>
    <row r="2803" spans="4:4" x14ac:dyDescent="0.2">
      <c r="D2803" s="201"/>
    </row>
    <row r="2804" spans="4:4" x14ac:dyDescent="0.2">
      <c r="D2804" s="201"/>
    </row>
    <row r="2805" spans="4:4" x14ac:dyDescent="0.2">
      <c r="D2805" s="201"/>
    </row>
    <row r="2806" spans="4:4" x14ac:dyDescent="0.2">
      <c r="D2806" s="201"/>
    </row>
    <row r="2807" spans="4:4" x14ac:dyDescent="0.2">
      <c r="D2807" s="201"/>
    </row>
    <row r="2808" spans="4:4" x14ac:dyDescent="0.2">
      <c r="D2808" s="201"/>
    </row>
    <row r="2809" spans="4:4" x14ac:dyDescent="0.2">
      <c r="D2809" s="201"/>
    </row>
    <row r="2810" spans="4:4" x14ac:dyDescent="0.2">
      <c r="D2810" s="201"/>
    </row>
    <row r="2811" spans="4:4" x14ac:dyDescent="0.2">
      <c r="D2811" s="201"/>
    </row>
    <row r="2812" spans="4:4" x14ac:dyDescent="0.2">
      <c r="D2812" s="201"/>
    </row>
    <row r="2813" spans="4:4" x14ac:dyDescent="0.2">
      <c r="D2813" s="201"/>
    </row>
    <row r="2814" spans="4:4" x14ac:dyDescent="0.2">
      <c r="D2814" s="201"/>
    </row>
    <row r="2815" spans="4:4" x14ac:dyDescent="0.2">
      <c r="D2815" s="201"/>
    </row>
    <row r="2816" spans="4:4" x14ac:dyDescent="0.2">
      <c r="D2816" s="201"/>
    </row>
    <row r="2817" spans="4:4" x14ac:dyDescent="0.2">
      <c r="D2817" s="201"/>
    </row>
    <row r="2818" spans="4:4" x14ac:dyDescent="0.2">
      <c r="D2818" s="201"/>
    </row>
    <row r="2819" spans="4:4" x14ac:dyDescent="0.2">
      <c r="D2819" s="201"/>
    </row>
    <row r="2820" spans="4:4" x14ac:dyDescent="0.2">
      <c r="D2820" s="201"/>
    </row>
    <row r="2821" spans="4:4" x14ac:dyDescent="0.2">
      <c r="D2821" s="201"/>
    </row>
    <row r="2822" spans="4:4" x14ac:dyDescent="0.2">
      <c r="D2822" s="201"/>
    </row>
    <row r="2823" spans="4:4" x14ac:dyDescent="0.2">
      <c r="D2823" s="201"/>
    </row>
    <row r="2824" spans="4:4" x14ac:dyDescent="0.2">
      <c r="D2824" s="201"/>
    </row>
    <row r="2825" spans="4:4" x14ac:dyDescent="0.2">
      <c r="D2825" s="201"/>
    </row>
    <row r="2826" spans="4:4" x14ac:dyDescent="0.2">
      <c r="D2826" s="201"/>
    </row>
    <row r="2827" spans="4:4" x14ac:dyDescent="0.2">
      <c r="D2827" s="201"/>
    </row>
    <row r="2828" spans="4:4" x14ac:dyDescent="0.2">
      <c r="D2828" s="201"/>
    </row>
    <row r="2829" spans="4:4" x14ac:dyDescent="0.2">
      <c r="D2829" s="201"/>
    </row>
    <row r="2830" spans="4:4" x14ac:dyDescent="0.2">
      <c r="D2830" s="201"/>
    </row>
    <row r="2831" spans="4:4" x14ac:dyDescent="0.2">
      <c r="D2831" s="201"/>
    </row>
    <row r="2832" spans="4:4" x14ac:dyDescent="0.2">
      <c r="D2832" s="201"/>
    </row>
    <row r="2833" spans="4:4" x14ac:dyDescent="0.2">
      <c r="D2833" s="201"/>
    </row>
    <row r="2834" spans="4:4" x14ac:dyDescent="0.2">
      <c r="D2834" s="201"/>
    </row>
    <row r="2835" spans="4:4" x14ac:dyDescent="0.2">
      <c r="D2835" s="201"/>
    </row>
    <row r="2836" spans="4:4" x14ac:dyDescent="0.2">
      <c r="D2836" s="201"/>
    </row>
    <row r="2837" spans="4:4" x14ac:dyDescent="0.2">
      <c r="D2837" s="201"/>
    </row>
    <row r="2838" spans="4:4" x14ac:dyDescent="0.2">
      <c r="D2838" s="201"/>
    </row>
    <row r="2839" spans="4:4" x14ac:dyDescent="0.2">
      <c r="D2839" s="201"/>
    </row>
    <row r="2840" spans="4:4" x14ac:dyDescent="0.2">
      <c r="D2840" s="201"/>
    </row>
    <row r="2841" spans="4:4" x14ac:dyDescent="0.2">
      <c r="D2841" s="201"/>
    </row>
    <row r="2842" spans="4:4" x14ac:dyDescent="0.2">
      <c r="D2842" s="201"/>
    </row>
    <row r="2843" spans="4:4" x14ac:dyDescent="0.2">
      <c r="D2843" s="201"/>
    </row>
    <row r="2844" spans="4:4" x14ac:dyDescent="0.2">
      <c r="D2844" s="201"/>
    </row>
    <row r="2845" spans="4:4" x14ac:dyDescent="0.2">
      <c r="D2845" s="201"/>
    </row>
    <row r="2846" spans="4:4" x14ac:dyDescent="0.2">
      <c r="D2846" s="201"/>
    </row>
    <row r="2847" spans="4:4" x14ac:dyDescent="0.2">
      <c r="D2847" s="201"/>
    </row>
    <row r="2848" spans="4:4" x14ac:dyDescent="0.2">
      <c r="D2848" s="201"/>
    </row>
    <row r="2849" spans="4:4" x14ac:dyDescent="0.2">
      <c r="D2849" s="201"/>
    </row>
    <row r="2850" spans="4:4" x14ac:dyDescent="0.2">
      <c r="D2850" s="201"/>
    </row>
    <row r="2851" spans="4:4" x14ac:dyDescent="0.2">
      <c r="D2851" s="201"/>
    </row>
    <row r="2852" spans="4:4" x14ac:dyDescent="0.2">
      <c r="D2852" s="201"/>
    </row>
    <row r="2853" spans="4:4" x14ac:dyDescent="0.2">
      <c r="D2853" s="201"/>
    </row>
    <row r="2854" spans="4:4" x14ac:dyDescent="0.2">
      <c r="D2854" s="201"/>
    </row>
    <row r="2855" spans="4:4" x14ac:dyDescent="0.2">
      <c r="D2855" s="201"/>
    </row>
    <row r="2856" spans="4:4" x14ac:dyDescent="0.2">
      <c r="D2856" s="201"/>
    </row>
    <row r="2857" spans="4:4" x14ac:dyDescent="0.2">
      <c r="D2857" s="201"/>
    </row>
    <row r="2858" spans="4:4" x14ac:dyDescent="0.2">
      <c r="D2858" s="201"/>
    </row>
    <row r="2859" spans="4:4" x14ac:dyDescent="0.2">
      <c r="D2859" s="201"/>
    </row>
    <row r="2860" spans="4:4" x14ac:dyDescent="0.2">
      <c r="D2860" s="201"/>
    </row>
    <row r="2861" spans="4:4" x14ac:dyDescent="0.2">
      <c r="D2861" s="201"/>
    </row>
    <row r="2862" spans="4:4" x14ac:dyDescent="0.2">
      <c r="D2862" s="201"/>
    </row>
    <row r="2863" spans="4:4" x14ac:dyDescent="0.2">
      <c r="D2863" s="201"/>
    </row>
    <row r="2864" spans="4:4" x14ac:dyDescent="0.2">
      <c r="D2864" s="201"/>
    </row>
    <row r="2865" spans="4:4" x14ac:dyDescent="0.2">
      <c r="D2865" s="201"/>
    </row>
    <row r="2866" spans="4:4" x14ac:dyDescent="0.2">
      <c r="D2866" s="201"/>
    </row>
    <row r="2867" spans="4:4" x14ac:dyDescent="0.2">
      <c r="D2867" s="201"/>
    </row>
    <row r="2868" spans="4:4" x14ac:dyDescent="0.2">
      <c r="D2868" s="201"/>
    </row>
    <row r="2869" spans="4:4" x14ac:dyDescent="0.2">
      <c r="D2869" s="201"/>
    </row>
    <row r="2870" spans="4:4" x14ac:dyDescent="0.2">
      <c r="D2870" s="201"/>
    </row>
    <row r="2871" spans="4:4" x14ac:dyDescent="0.2">
      <c r="D2871" s="201"/>
    </row>
    <row r="2872" spans="4:4" x14ac:dyDescent="0.2">
      <c r="D2872" s="201"/>
    </row>
    <row r="2873" spans="4:4" x14ac:dyDescent="0.2">
      <c r="D2873" s="201"/>
    </row>
    <row r="2874" spans="4:4" x14ac:dyDescent="0.2">
      <c r="D2874" s="201"/>
    </row>
    <row r="2875" spans="4:4" x14ac:dyDescent="0.2">
      <c r="D2875" s="201"/>
    </row>
    <row r="2876" spans="4:4" x14ac:dyDescent="0.2">
      <c r="D2876" s="201"/>
    </row>
    <row r="2877" spans="4:4" x14ac:dyDescent="0.2">
      <c r="D2877" s="201"/>
    </row>
    <row r="2878" spans="4:4" x14ac:dyDescent="0.2">
      <c r="D2878" s="201"/>
    </row>
    <row r="2879" spans="4:4" x14ac:dyDescent="0.2">
      <c r="D2879" s="201"/>
    </row>
    <row r="2880" spans="4:4" x14ac:dyDescent="0.2">
      <c r="D2880" s="201"/>
    </row>
    <row r="2881" spans="4:4" x14ac:dyDescent="0.2">
      <c r="D2881" s="201"/>
    </row>
    <row r="2882" spans="4:4" x14ac:dyDescent="0.2">
      <c r="D2882" s="201"/>
    </row>
    <row r="2883" spans="4:4" x14ac:dyDescent="0.2">
      <c r="D2883" s="201"/>
    </row>
    <row r="2884" spans="4:4" x14ac:dyDescent="0.2">
      <c r="D2884" s="201"/>
    </row>
    <row r="2885" spans="4:4" x14ac:dyDescent="0.2">
      <c r="D2885" s="201"/>
    </row>
    <row r="2886" spans="4:4" x14ac:dyDescent="0.2">
      <c r="D2886" s="201"/>
    </row>
    <row r="2887" spans="4:4" x14ac:dyDescent="0.2">
      <c r="D2887" s="201"/>
    </row>
    <row r="2888" spans="4:4" x14ac:dyDescent="0.2">
      <c r="D2888" s="201"/>
    </row>
    <row r="2889" spans="4:4" x14ac:dyDescent="0.2">
      <c r="D2889" s="201"/>
    </row>
    <row r="2890" spans="4:4" x14ac:dyDescent="0.2">
      <c r="D2890" s="201"/>
    </row>
    <row r="2891" spans="4:4" x14ac:dyDescent="0.2">
      <c r="D2891" s="201"/>
    </row>
    <row r="2892" spans="4:4" x14ac:dyDescent="0.2">
      <c r="D2892" s="201"/>
    </row>
    <row r="2893" spans="4:4" x14ac:dyDescent="0.2">
      <c r="D2893" s="201"/>
    </row>
    <row r="2894" spans="4:4" x14ac:dyDescent="0.2">
      <c r="D2894" s="201"/>
    </row>
    <row r="2895" spans="4:4" x14ac:dyDescent="0.2">
      <c r="D2895" s="201"/>
    </row>
    <row r="2896" spans="4:4" x14ac:dyDescent="0.2">
      <c r="D2896" s="201"/>
    </row>
    <row r="2897" spans="4:4" x14ac:dyDescent="0.2">
      <c r="D2897" s="201"/>
    </row>
    <row r="2898" spans="4:4" x14ac:dyDescent="0.2">
      <c r="D2898" s="201"/>
    </row>
    <row r="2899" spans="4:4" x14ac:dyDescent="0.2">
      <c r="D2899" s="201"/>
    </row>
    <row r="2900" spans="4:4" x14ac:dyDescent="0.2">
      <c r="D2900" s="201"/>
    </row>
    <row r="2901" spans="4:4" x14ac:dyDescent="0.2">
      <c r="D2901" s="201"/>
    </row>
    <row r="2902" spans="4:4" x14ac:dyDescent="0.2">
      <c r="D2902" s="201"/>
    </row>
    <row r="2903" spans="4:4" x14ac:dyDescent="0.2">
      <c r="D2903" s="201"/>
    </row>
    <row r="2904" spans="4:4" x14ac:dyDescent="0.2">
      <c r="D2904" s="201"/>
    </row>
    <row r="2905" spans="4:4" x14ac:dyDescent="0.2">
      <c r="D2905" s="201"/>
    </row>
    <row r="2906" spans="4:4" x14ac:dyDescent="0.2">
      <c r="D2906" s="201"/>
    </row>
    <row r="2907" spans="4:4" x14ac:dyDescent="0.2">
      <c r="D2907" s="201"/>
    </row>
    <row r="2908" spans="4:4" x14ac:dyDescent="0.2">
      <c r="D2908" s="201"/>
    </row>
    <row r="2909" spans="4:4" x14ac:dyDescent="0.2">
      <c r="D2909" s="201"/>
    </row>
    <row r="2910" spans="4:4" x14ac:dyDescent="0.2">
      <c r="D2910" s="201"/>
    </row>
    <row r="2911" spans="4:4" x14ac:dyDescent="0.2">
      <c r="D2911" s="201"/>
    </row>
    <row r="2912" spans="4:4" x14ac:dyDescent="0.2">
      <c r="D2912" s="201"/>
    </row>
    <row r="2913" spans="4:4" x14ac:dyDescent="0.2">
      <c r="D2913" s="201"/>
    </row>
    <row r="2914" spans="4:4" x14ac:dyDescent="0.2">
      <c r="D2914" s="201"/>
    </row>
    <row r="2915" spans="4:4" x14ac:dyDescent="0.2">
      <c r="D2915" s="201"/>
    </row>
    <row r="2916" spans="4:4" x14ac:dyDescent="0.2">
      <c r="D2916" s="201"/>
    </row>
    <row r="2917" spans="4:4" x14ac:dyDescent="0.2">
      <c r="D2917" s="201"/>
    </row>
    <row r="2918" spans="4:4" x14ac:dyDescent="0.2">
      <c r="D2918" s="201"/>
    </row>
    <row r="2919" spans="4:4" x14ac:dyDescent="0.2">
      <c r="D2919" s="201"/>
    </row>
    <row r="2920" spans="4:4" x14ac:dyDescent="0.2">
      <c r="D2920" s="201"/>
    </row>
    <row r="2921" spans="4:4" x14ac:dyDescent="0.2">
      <c r="D2921" s="201"/>
    </row>
    <row r="2922" spans="4:4" x14ac:dyDescent="0.2">
      <c r="D2922" s="201"/>
    </row>
    <row r="2923" spans="4:4" x14ac:dyDescent="0.2">
      <c r="D2923" s="201"/>
    </row>
    <row r="2924" spans="4:4" x14ac:dyDescent="0.2">
      <c r="D2924" s="201"/>
    </row>
    <row r="2925" spans="4:4" x14ac:dyDescent="0.2">
      <c r="D2925" s="201"/>
    </row>
    <row r="2926" spans="4:4" x14ac:dyDescent="0.2">
      <c r="D2926" s="201"/>
    </row>
    <row r="2927" spans="4:4" x14ac:dyDescent="0.2">
      <c r="D2927" s="201"/>
    </row>
    <row r="2928" spans="4:4" x14ac:dyDescent="0.2">
      <c r="D2928" s="201"/>
    </row>
    <row r="2929" spans="4:4" x14ac:dyDescent="0.2">
      <c r="D2929" s="201"/>
    </row>
    <row r="2930" spans="4:4" x14ac:dyDescent="0.2">
      <c r="D2930" s="201"/>
    </row>
    <row r="2931" spans="4:4" x14ac:dyDescent="0.2">
      <c r="D2931" s="201"/>
    </row>
    <row r="2932" spans="4:4" x14ac:dyDescent="0.2">
      <c r="D2932" s="201"/>
    </row>
    <row r="2933" spans="4:4" x14ac:dyDescent="0.2">
      <c r="D2933" s="201"/>
    </row>
    <row r="2934" spans="4:4" x14ac:dyDescent="0.2">
      <c r="D2934" s="201"/>
    </row>
    <row r="2935" spans="4:4" x14ac:dyDescent="0.2">
      <c r="D2935" s="201"/>
    </row>
    <row r="2936" spans="4:4" x14ac:dyDescent="0.2">
      <c r="D2936" s="201"/>
    </row>
    <row r="2937" spans="4:4" x14ac:dyDescent="0.2">
      <c r="D2937" s="201"/>
    </row>
    <row r="2938" spans="4:4" x14ac:dyDescent="0.2">
      <c r="D2938" s="201"/>
    </row>
    <row r="2939" spans="4:4" x14ac:dyDescent="0.2">
      <c r="D2939" s="201"/>
    </row>
    <row r="2940" spans="4:4" x14ac:dyDescent="0.2">
      <c r="D2940" s="201"/>
    </row>
    <row r="2941" spans="4:4" x14ac:dyDescent="0.2">
      <c r="D2941" s="201"/>
    </row>
    <row r="2942" spans="4:4" x14ac:dyDescent="0.2">
      <c r="D2942" s="201"/>
    </row>
    <row r="2943" spans="4:4" x14ac:dyDescent="0.2">
      <c r="D2943" s="201"/>
    </row>
    <row r="2944" spans="4:4" x14ac:dyDescent="0.2">
      <c r="D2944" s="201"/>
    </row>
    <row r="2945" spans="4:4" x14ac:dyDescent="0.2">
      <c r="D2945" s="201"/>
    </row>
    <row r="2946" spans="4:4" x14ac:dyDescent="0.2">
      <c r="D2946" s="201"/>
    </row>
    <row r="2947" spans="4:4" x14ac:dyDescent="0.2">
      <c r="D2947" s="201"/>
    </row>
    <row r="2948" spans="4:4" x14ac:dyDescent="0.2">
      <c r="D2948" s="201"/>
    </row>
    <row r="2949" spans="4:4" x14ac:dyDescent="0.2">
      <c r="D2949" s="201"/>
    </row>
    <row r="2950" spans="4:4" x14ac:dyDescent="0.2">
      <c r="D2950" s="201"/>
    </row>
    <row r="2951" spans="4:4" x14ac:dyDescent="0.2">
      <c r="D2951" s="201"/>
    </row>
    <row r="2952" spans="4:4" x14ac:dyDescent="0.2">
      <c r="D2952" s="201"/>
    </row>
    <row r="2953" spans="4:4" x14ac:dyDescent="0.2">
      <c r="D2953" s="201"/>
    </row>
    <row r="2954" spans="4:4" x14ac:dyDescent="0.2">
      <c r="D2954" s="201"/>
    </row>
    <row r="2955" spans="4:4" x14ac:dyDescent="0.2">
      <c r="D2955" s="201"/>
    </row>
    <row r="2956" spans="4:4" x14ac:dyDescent="0.2">
      <c r="D2956" s="201"/>
    </row>
    <row r="2957" spans="4:4" x14ac:dyDescent="0.2">
      <c r="D2957" s="201"/>
    </row>
    <row r="2958" spans="4:4" x14ac:dyDescent="0.2">
      <c r="D2958" s="201"/>
    </row>
    <row r="2959" spans="4:4" x14ac:dyDescent="0.2">
      <c r="D2959" s="201"/>
    </row>
    <row r="2960" spans="4:4" x14ac:dyDescent="0.2">
      <c r="D2960" s="201"/>
    </row>
    <row r="2961" spans="4:4" x14ac:dyDescent="0.2">
      <c r="D2961" s="201"/>
    </row>
    <row r="2962" spans="4:4" x14ac:dyDescent="0.2">
      <c r="D2962" s="201"/>
    </row>
    <row r="2963" spans="4:4" x14ac:dyDescent="0.2">
      <c r="D2963" s="201"/>
    </row>
    <row r="2964" spans="4:4" x14ac:dyDescent="0.2">
      <c r="D2964" s="201"/>
    </row>
    <row r="2965" spans="4:4" x14ac:dyDescent="0.2">
      <c r="D2965" s="201"/>
    </row>
    <row r="2966" spans="4:4" x14ac:dyDescent="0.2">
      <c r="D2966" s="201"/>
    </row>
    <row r="2967" spans="4:4" x14ac:dyDescent="0.2">
      <c r="D2967" s="201"/>
    </row>
    <row r="2968" spans="4:4" x14ac:dyDescent="0.2">
      <c r="D2968" s="201"/>
    </row>
    <row r="2969" spans="4:4" x14ac:dyDescent="0.2">
      <c r="D2969" s="201"/>
    </row>
    <row r="2970" spans="4:4" x14ac:dyDescent="0.2">
      <c r="D2970" s="201"/>
    </row>
    <row r="2971" spans="4:4" x14ac:dyDescent="0.2">
      <c r="D2971" s="201"/>
    </row>
    <row r="2972" spans="4:4" x14ac:dyDescent="0.2">
      <c r="D2972" s="201"/>
    </row>
    <row r="2973" spans="4:4" x14ac:dyDescent="0.2">
      <c r="D2973" s="201"/>
    </row>
    <row r="2974" spans="4:4" x14ac:dyDescent="0.2">
      <c r="D2974" s="201"/>
    </row>
    <row r="2975" spans="4:4" x14ac:dyDescent="0.2">
      <c r="D2975" s="201"/>
    </row>
    <row r="2976" spans="4:4" x14ac:dyDescent="0.2">
      <c r="D2976" s="201"/>
    </row>
    <row r="2977" spans="4:4" x14ac:dyDescent="0.2">
      <c r="D2977" s="201"/>
    </row>
    <row r="2978" spans="4:4" x14ac:dyDescent="0.2">
      <c r="D2978" s="201"/>
    </row>
    <row r="2979" spans="4:4" x14ac:dyDescent="0.2">
      <c r="D2979" s="201"/>
    </row>
    <row r="2980" spans="4:4" x14ac:dyDescent="0.2">
      <c r="D2980" s="201"/>
    </row>
    <row r="2981" spans="4:4" x14ac:dyDescent="0.2">
      <c r="D2981" s="201"/>
    </row>
    <row r="2982" spans="4:4" x14ac:dyDescent="0.2">
      <c r="D2982" s="201"/>
    </row>
    <row r="2983" spans="4:4" x14ac:dyDescent="0.2">
      <c r="D2983" s="201"/>
    </row>
    <row r="2984" spans="4:4" x14ac:dyDescent="0.2">
      <c r="D2984" s="201"/>
    </row>
    <row r="2985" spans="4:4" x14ac:dyDescent="0.2">
      <c r="D2985" s="201"/>
    </row>
    <row r="2986" spans="4:4" x14ac:dyDescent="0.2">
      <c r="D2986" s="201"/>
    </row>
    <row r="2987" spans="4:4" x14ac:dyDescent="0.2">
      <c r="D2987" s="201"/>
    </row>
    <row r="2988" spans="4:4" x14ac:dyDescent="0.2">
      <c r="D2988" s="201"/>
    </row>
    <row r="2989" spans="4:4" x14ac:dyDescent="0.2">
      <c r="D2989" s="201"/>
    </row>
    <row r="2990" spans="4:4" x14ac:dyDescent="0.2">
      <c r="D2990" s="201"/>
    </row>
    <row r="2991" spans="4:4" x14ac:dyDescent="0.2">
      <c r="D2991" s="201"/>
    </row>
    <row r="2992" spans="4:4" x14ac:dyDescent="0.2">
      <c r="D2992" s="201"/>
    </row>
    <row r="2993" spans="4:4" x14ac:dyDescent="0.2">
      <c r="D2993" s="201"/>
    </row>
    <row r="2994" spans="4:4" x14ac:dyDescent="0.2">
      <c r="D2994" s="201"/>
    </row>
    <row r="2995" spans="4:4" x14ac:dyDescent="0.2">
      <c r="D2995" s="201"/>
    </row>
    <row r="2996" spans="4:4" x14ac:dyDescent="0.2">
      <c r="D2996" s="201"/>
    </row>
    <row r="2997" spans="4:4" x14ac:dyDescent="0.2">
      <c r="D2997" s="201"/>
    </row>
    <row r="2998" spans="4:4" x14ac:dyDescent="0.2">
      <c r="D2998" s="201"/>
    </row>
    <row r="2999" spans="4:4" x14ac:dyDescent="0.2">
      <c r="D2999" s="201"/>
    </row>
    <row r="3000" spans="4:4" x14ac:dyDescent="0.2">
      <c r="D3000" s="201"/>
    </row>
    <row r="3001" spans="4:4" x14ac:dyDescent="0.2">
      <c r="D3001" s="201"/>
    </row>
    <row r="3002" spans="4:4" x14ac:dyDescent="0.2">
      <c r="D3002" s="201"/>
    </row>
    <row r="3003" spans="4:4" x14ac:dyDescent="0.2">
      <c r="D3003" s="201"/>
    </row>
    <row r="3004" spans="4:4" x14ac:dyDescent="0.2">
      <c r="D3004" s="201"/>
    </row>
    <row r="3005" spans="4:4" x14ac:dyDescent="0.2">
      <c r="D3005" s="201"/>
    </row>
    <row r="3006" spans="4:4" x14ac:dyDescent="0.2">
      <c r="D3006" s="201"/>
    </row>
    <row r="3007" spans="4:4" x14ac:dyDescent="0.2">
      <c r="D3007" s="201"/>
    </row>
    <row r="3008" spans="4:4" x14ac:dyDescent="0.2">
      <c r="D3008" s="201"/>
    </row>
    <row r="3009" spans="4:4" x14ac:dyDescent="0.2">
      <c r="D3009" s="201"/>
    </row>
    <row r="3010" spans="4:4" x14ac:dyDescent="0.2">
      <c r="D3010" s="201"/>
    </row>
    <row r="3011" spans="4:4" x14ac:dyDescent="0.2">
      <c r="D3011" s="201"/>
    </row>
    <row r="3012" spans="4:4" x14ac:dyDescent="0.2">
      <c r="D3012" s="201"/>
    </row>
    <row r="3013" spans="4:4" x14ac:dyDescent="0.2">
      <c r="D3013" s="201"/>
    </row>
    <row r="3014" spans="4:4" x14ac:dyDescent="0.2">
      <c r="D3014" s="201"/>
    </row>
    <row r="3015" spans="4:4" x14ac:dyDescent="0.2">
      <c r="D3015" s="201"/>
    </row>
    <row r="3016" spans="4:4" x14ac:dyDescent="0.2">
      <c r="D3016" s="201"/>
    </row>
    <row r="3017" spans="4:4" x14ac:dyDescent="0.2">
      <c r="D3017" s="201"/>
    </row>
    <row r="3018" spans="4:4" x14ac:dyDescent="0.2">
      <c r="D3018" s="201"/>
    </row>
    <row r="3019" spans="4:4" x14ac:dyDescent="0.2">
      <c r="D3019" s="201"/>
    </row>
    <row r="3020" spans="4:4" x14ac:dyDescent="0.2">
      <c r="D3020" s="201"/>
    </row>
    <row r="3021" spans="4:4" x14ac:dyDescent="0.2">
      <c r="D3021" s="201"/>
    </row>
    <row r="3022" spans="4:4" x14ac:dyDescent="0.2">
      <c r="D3022" s="201"/>
    </row>
    <row r="3023" spans="4:4" x14ac:dyDescent="0.2">
      <c r="D3023" s="201"/>
    </row>
    <row r="3024" spans="4:4" x14ac:dyDescent="0.2">
      <c r="D3024" s="201"/>
    </row>
    <row r="3025" spans="4:4" x14ac:dyDescent="0.2">
      <c r="D3025" s="201"/>
    </row>
    <row r="3026" spans="4:4" x14ac:dyDescent="0.2">
      <c r="D3026" s="201"/>
    </row>
    <row r="3027" spans="4:4" x14ac:dyDescent="0.2">
      <c r="D3027" s="201"/>
    </row>
    <row r="3028" spans="4:4" x14ac:dyDescent="0.2">
      <c r="D3028" s="201"/>
    </row>
    <row r="3029" spans="4:4" x14ac:dyDescent="0.2">
      <c r="D3029" s="201"/>
    </row>
    <row r="3030" spans="4:4" x14ac:dyDescent="0.2">
      <c r="D3030" s="201"/>
    </row>
    <row r="3031" spans="4:4" x14ac:dyDescent="0.2">
      <c r="D3031" s="201"/>
    </row>
    <row r="3032" spans="4:4" x14ac:dyDescent="0.2">
      <c r="D3032" s="201"/>
    </row>
    <row r="3033" spans="4:4" x14ac:dyDescent="0.2">
      <c r="D3033" s="201"/>
    </row>
    <row r="3034" spans="4:4" x14ac:dyDescent="0.2">
      <c r="D3034" s="201"/>
    </row>
    <row r="3035" spans="4:4" x14ac:dyDescent="0.2">
      <c r="D3035" s="201"/>
    </row>
    <row r="3036" spans="4:4" x14ac:dyDescent="0.2">
      <c r="D3036" s="201"/>
    </row>
    <row r="3037" spans="4:4" x14ac:dyDescent="0.2">
      <c r="D3037" s="201"/>
    </row>
    <row r="3038" spans="4:4" x14ac:dyDescent="0.2">
      <c r="D3038" s="201"/>
    </row>
    <row r="3039" spans="4:4" x14ac:dyDescent="0.2">
      <c r="D3039" s="201"/>
    </row>
    <row r="3040" spans="4:4" x14ac:dyDescent="0.2">
      <c r="D3040" s="201"/>
    </row>
    <row r="3041" spans="4:4" x14ac:dyDescent="0.2">
      <c r="D3041" s="201"/>
    </row>
    <row r="3042" spans="4:4" x14ac:dyDescent="0.2">
      <c r="D3042" s="201"/>
    </row>
    <row r="3043" spans="4:4" x14ac:dyDescent="0.2">
      <c r="D3043" s="201"/>
    </row>
    <row r="3044" spans="4:4" x14ac:dyDescent="0.2">
      <c r="D3044" s="201"/>
    </row>
    <row r="3045" spans="4:4" x14ac:dyDescent="0.2">
      <c r="D3045" s="201"/>
    </row>
    <row r="3046" spans="4:4" x14ac:dyDescent="0.2">
      <c r="D3046" s="201"/>
    </row>
    <row r="3047" spans="4:4" x14ac:dyDescent="0.2">
      <c r="D3047" s="201"/>
    </row>
    <row r="3048" spans="4:4" x14ac:dyDescent="0.2">
      <c r="D3048" s="201"/>
    </row>
    <row r="3049" spans="4:4" x14ac:dyDescent="0.2">
      <c r="D3049" s="201"/>
    </row>
    <row r="3050" spans="4:4" x14ac:dyDescent="0.2">
      <c r="D3050" s="201"/>
    </row>
    <row r="3051" spans="4:4" x14ac:dyDescent="0.2">
      <c r="D3051" s="201"/>
    </row>
    <row r="3052" spans="4:4" x14ac:dyDescent="0.2">
      <c r="D3052" s="201"/>
    </row>
    <row r="3053" spans="4:4" x14ac:dyDescent="0.2">
      <c r="D3053" s="201"/>
    </row>
    <row r="3054" spans="4:4" x14ac:dyDescent="0.2">
      <c r="D3054" s="201"/>
    </row>
    <row r="3055" spans="4:4" x14ac:dyDescent="0.2">
      <c r="D3055" s="201"/>
    </row>
    <row r="3056" spans="4:4" x14ac:dyDescent="0.2">
      <c r="D3056" s="201"/>
    </row>
    <row r="3057" spans="4:4" x14ac:dyDescent="0.2">
      <c r="D3057" s="201"/>
    </row>
    <row r="3058" spans="4:4" x14ac:dyDescent="0.2">
      <c r="D3058" s="201"/>
    </row>
    <row r="3059" spans="4:4" x14ac:dyDescent="0.2">
      <c r="D3059" s="201"/>
    </row>
    <row r="3060" spans="4:4" x14ac:dyDescent="0.2">
      <c r="D3060" s="201"/>
    </row>
    <row r="3061" spans="4:4" x14ac:dyDescent="0.2">
      <c r="D3061" s="201"/>
    </row>
    <row r="3062" spans="4:4" x14ac:dyDescent="0.2">
      <c r="D3062" s="201"/>
    </row>
    <row r="3063" spans="4:4" x14ac:dyDescent="0.2">
      <c r="D3063" s="201"/>
    </row>
    <row r="3064" spans="4:4" x14ac:dyDescent="0.2">
      <c r="D3064" s="201"/>
    </row>
    <row r="3065" spans="4:4" x14ac:dyDescent="0.2">
      <c r="D3065" s="201"/>
    </row>
    <row r="3066" spans="4:4" x14ac:dyDescent="0.2">
      <c r="D3066" s="201"/>
    </row>
    <row r="3067" spans="4:4" x14ac:dyDescent="0.2">
      <c r="D3067" s="201"/>
    </row>
    <row r="3068" spans="4:4" x14ac:dyDescent="0.2">
      <c r="D3068" s="201"/>
    </row>
    <row r="3069" spans="4:4" x14ac:dyDescent="0.2">
      <c r="D3069" s="201"/>
    </row>
    <row r="3070" spans="4:4" x14ac:dyDescent="0.2">
      <c r="D3070" s="201"/>
    </row>
    <row r="3071" spans="4:4" x14ac:dyDescent="0.2">
      <c r="D3071" s="201"/>
    </row>
    <row r="3072" spans="4:4" x14ac:dyDescent="0.2">
      <c r="D3072" s="201"/>
    </row>
    <row r="3073" spans="4:4" x14ac:dyDescent="0.2">
      <c r="D3073" s="201"/>
    </row>
    <row r="3074" spans="4:4" x14ac:dyDescent="0.2">
      <c r="D3074" s="201"/>
    </row>
    <row r="3075" spans="4:4" x14ac:dyDescent="0.2">
      <c r="D3075" s="201"/>
    </row>
    <row r="3076" spans="4:4" x14ac:dyDescent="0.2">
      <c r="D3076" s="201"/>
    </row>
    <row r="3077" spans="4:4" x14ac:dyDescent="0.2">
      <c r="D3077" s="201"/>
    </row>
    <row r="3078" spans="4:4" x14ac:dyDescent="0.2">
      <c r="D3078" s="201"/>
    </row>
    <row r="3079" spans="4:4" x14ac:dyDescent="0.2">
      <c r="D3079" s="201"/>
    </row>
    <row r="3080" spans="4:4" x14ac:dyDescent="0.2">
      <c r="D3080" s="201"/>
    </row>
    <row r="3081" spans="4:4" x14ac:dyDescent="0.2">
      <c r="D3081" s="201"/>
    </row>
    <row r="3082" spans="4:4" x14ac:dyDescent="0.2">
      <c r="D3082" s="201"/>
    </row>
    <row r="3083" spans="4:4" x14ac:dyDescent="0.2">
      <c r="D3083" s="201"/>
    </row>
    <row r="3084" spans="4:4" x14ac:dyDescent="0.2">
      <c r="D3084" s="201"/>
    </row>
    <row r="3085" spans="4:4" x14ac:dyDescent="0.2">
      <c r="D3085" s="201"/>
    </row>
    <row r="3086" spans="4:4" x14ac:dyDescent="0.2">
      <c r="D3086" s="201"/>
    </row>
    <row r="3087" spans="4:4" x14ac:dyDescent="0.2">
      <c r="D3087" s="201"/>
    </row>
    <row r="3088" spans="4:4" x14ac:dyDescent="0.2">
      <c r="D3088" s="201"/>
    </row>
    <row r="3089" spans="4:4" x14ac:dyDescent="0.2">
      <c r="D3089" s="201"/>
    </row>
    <row r="3090" spans="4:4" x14ac:dyDescent="0.2">
      <c r="D3090" s="201"/>
    </row>
    <row r="3091" spans="4:4" x14ac:dyDescent="0.2">
      <c r="D3091" s="201"/>
    </row>
    <row r="3092" spans="4:4" x14ac:dyDescent="0.2">
      <c r="D3092" s="201"/>
    </row>
    <row r="3093" spans="4:4" x14ac:dyDescent="0.2">
      <c r="D3093" s="201"/>
    </row>
    <row r="3094" spans="4:4" x14ac:dyDescent="0.2">
      <c r="D3094" s="201"/>
    </row>
    <row r="3095" spans="4:4" x14ac:dyDescent="0.2">
      <c r="D3095" s="201"/>
    </row>
    <row r="3096" spans="4:4" x14ac:dyDescent="0.2">
      <c r="D3096" s="201"/>
    </row>
    <row r="3097" spans="4:4" x14ac:dyDescent="0.2">
      <c r="D3097" s="201"/>
    </row>
    <row r="3098" spans="4:4" x14ac:dyDescent="0.2">
      <c r="D3098" s="201"/>
    </row>
    <row r="3099" spans="4:4" x14ac:dyDescent="0.2">
      <c r="D3099" s="201"/>
    </row>
    <row r="3100" spans="4:4" x14ac:dyDescent="0.2">
      <c r="D3100" s="201"/>
    </row>
    <row r="3101" spans="4:4" x14ac:dyDescent="0.2">
      <c r="D3101" s="201"/>
    </row>
    <row r="3102" spans="4:4" x14ac:dyDescent="0.2">
      <c r="D3102" s="201"/>
    </row>
    <row r="3103" spans="4:4" x14ac:dyDescent="0.2">
      <c r="D3103" s="201"/>
    </row>
    <row r="3104" spans="4:4" x14ac:dyDescent="0.2">
      <c r="D3104" s="201"/>
    </row>
    <row r="3105" spans="4:4" x14ac:dyDescent="0.2">
      <c r="D3105" s="201"/>
    </row>
    <row r="3106" spans="4:4" x14ac:dyDescent="0.2">
      <c r="D3106" s="201"/>
    </row>
    <row r="3107" spans="4:4" x14ac:dyDescent="0.2">
      <c r="D3107" s="201"/>
    </row>
    <row r="3108" spans="4:4" x14ac:dyDescent="0.2">
      <c r="D3108" s="201"/>
    </row>
    <row r="3109" spans="4:4" x14ac:dyDescent="0.2">
      <c r="D3109" s="201"/>
    </row>
    <row r="3110" spans="4:4" x14ac:dyDescent="0.2">
      <c r="D3110" s="201"/>
    </row>
    <row r="3111" spans="4:4" x14ac:dyDescent="0.2">
      <c r="D3111" s="201"/>
    </row>
    <row r="3112" spans="4:4" x14ac:dyDescent="0.2">
      <c r="D3112" s="201"/>
    </row>
    <row r="3113" spans="4:4" x14ac:dyDescent="0.2">
      <c r="D3113" s="201"/>
    </row>
    <row r="3114" spans="4:4" x14ac:dyDescent="0.2">
      <c r="D3114" s="201"/>
    </row>
    <row r="3115" spans="4:4" x14ac:dyDescent="0.2">
      <c r="D3115" s="201"/>
    </row>
    <row r="3116" spans="4:4" x14ac:dyDescent="0.2">
      <c r="D3116" s="201"/>
    </row>
    <row r="3117" spans="4:4" x14ac:dyDescent="0.2">
      <c r="D3117" s="201"/>
    </row>
    <row r="3118" spans="4:4" x14ac:dyDescent="0.2">
      <c r="D3118" s="201"/>
    </row>
    <row r="3119" spans="4:4" x14ac:dyDescent="0.2">
      <c r="D3119" s="201"/>
    </row>
    <row r="3120" spans="4:4" x14ac:dyDescent="0.2">
      <c r="D3120" s="201"/>
    </row>
    <row r="3121" spans="4:4" x14ac:dyDescent="0.2">
      <c r="D3121" s="201"/>
    </row>
    <row r="3122" spans="4:4" x14ac:dyDescent="0.2">
      <c r="D3122" s="201"/>
    </row>
    <row r="3123" spans="4:4" x14ac:dyDescent="0.2">
      <c r="D3123" s="201"/>
    </row>
    <row r="3124" spans="4:4" x14ac:dyDescent="0.2">
      <c r="D3124" s="201"/>
    </row>
    <row r="3125" spans="4:4" x14ac:dyDescent="0.2">
      <c r="D3125" s="201"/>
    </row>
    <row r="3126" spans="4:4" x14ac:dyDescent="0.2">
      <c r="D3126" s="201"/>
    </row>
    <row r="3127" spans="4:4" x14ac:dyDescent="0.2">
      <c r="D3127" s="201"/>
    </row>
    <row r="3128" spans="4:4" x14ac:dyDescent="0.2">
      <c r="D3128" s="201"/>
    </row>
    <row r="3129" spans="4:4" x14ac:dyDescent="0.2">
      <c r="D3129" s="201"/>
    </row>
    <row r="3130" spans="4:4" x14ac:dyDescent="0.2">
      <c r="D3130" s="201"/>
    </row>
    <row r="3131" spans="4:4" x14ac:dyDescent="0.2">
      <c r="D3131" s="201"/>
    </row>
    <row r="3132" spans="4:4" x14ac:dyDescent="0.2">
      <c r="D3132" s="201"/>
    </row>
    <row r="3133" spans="4:4" x14ac:dyDescent="0.2">
      <c r="D3133" s="201"/>
    </row>
    <row r="3134" spans="4:4" x14ac:dyDescent="0.2">
      <c r="D3134" s="201"/>
    </row>
    <row r="3135" spans="4:4" x14ac:dyDescent="0.2">
      <c r="D3135" s="201"/>
    </row>
    <row r="3136" spans="4:4" x14ac:dyDescent="0.2">
      <c r="D3136" s="201"/>
    </row>
    <row r="3137" spans="4:4" x14ac:dyDescent="0.2">
      <c r="D3137" s="201"/>
    </row>
    <row r="3138" spans="4:4" x14ac:dyDescent="0.2">
      <c r="D3138" s="201"/>
    </row>
    <row r="3139" spans="4:4" x14ac:dyDescent="0.2">
      <c r="D3139" s="201"/>
    </row>
    <row r="3140" spans="4:4" x14ac:dyDescent="0.2">
      <c r="D3140" s="201"/>
    </row>
    <row r="3141" spans="4:4" x14ac:dyDescent="0.2">
      <c r="D3141" s="201"/>
    </row>
    <row r="3142" spans="4:4" x14ac:dyDescent="0.2">
      <c r="D3142" s="201"/>
    </row>
    <row r="3143" spans="4:4" x14ac:dyDescent="0.2">
      <c r="D3143" s="201"/>
    </row>
    <row r="3144" spans="4:4" x14ac:dyDescent="0.2">
      <c r="D3144" s="201"/>
    </row>
    <row r="3145" spans="4:4" x14ac:dyDescent="0.2">
      <c r="D3145" s="201"/>
    </row>
    <row r="3146" spans="4:4" x14ac:dyDescent="0.2">
      <c r="D3146" s="201"/>
    </row>
    <row r="3147" spans="4:4" x14ac:dyDescent="0.2">
      <c r="D3147" s="201"/>
    </row>
    <row r="3148" spans="4:4" x14ac:dyDescent="0.2">
      <c r="D3148" s="201"/>
    </row>
    <row r="3149" spans="4:4" x14ac:dyDescent="0.2">
      <c r="D3149" s="201"/>
    </row>
    <row r="3150" spans="4:4" x14ac:dyDescent="0.2">
      <c r="D3150" s="201"/>
    </row>
    <row r="3151" spans="4:4" x14ac:dyDescent="0.2">
      <c r="D3151" s="201"/>
    </row>
    <row r="3152" spans="4:4" x14ac:dyDescent="0.2">
      <c r="D3152" s="201"/>
    </row>
    <row r="3153" spans="4:4" x14ac:dyDescent="0.2">
      <c r="D3153" s="201"/>
    </row>
    <row r="3154" spans="4:4" x14ac:dyDescent="0.2">
      <c r="D3154" s="201"/>
    </row>
    <row r="3155" spans="4:4" x14ac:dyDescent="0.2">
      <c r="D3155" s="201"/>
    </row>
    <row r="3156" spans="4:4" x14ac:dyDescent="0.2">
      <c r="D3156" s="201"/>
    </row>
    <row r="3157" spans="4:4" x14ac:dyDescent="0.2">
      <c r="D3157" s="201"/>
    </row>
    <row r="3158" spans="4:4" x14ac:dyDescent="0.2">
      <c r="D3158" s="201"/>
    </row>
    <row r="3159" spans="4:4" x14ac:dyDescent="0.2">
      <c r="D3159" s="201"/>
    </row>
    <row r="3160" spans="4:4" x14ac:dyDescent="0.2">
      <c r="D3160" s="201"/>
    </row>
    <row r="3161" spans="4:4" x14ac:dyDescent="0.2">
      <c r="D3161" s="201"/>
    </row>
    <row r="3162" spans="4:4" x14ac:dyDescent="0.2">
      <c r="D3162" s="201"/>
    </row>
    <row r="3163" spans="4:4" x14ac:dyDescent="0.2">
      <c r="D3163" s="201"/>
    </row>
    <row r="3164" spans="4:4" x14ac:dyDescent="0.2">
      <c r="D3164" s="201"/>
    </row>
    <row r="3165" spans="4:4" x14ac:dyDescent="0.2">
      <c r="D3165" s="201"/>
    </row>
    <row r="3166" spans="4:4" x14ac:dyDescent="0.2">
      <c r="D3166" s="201"/>
    </row>
    <row r="3167" spans="4:4" x14ac:dyDescent="0.2">
      <c r="D3167" s="201"/>
    </row>
    <row r="3168" spans="4:4" x14ac:dyDescent="0.2">
      <c r="D3168" s="201"/>
    </row>
    <row r="3169" spans="4:4" x14ac:dyDescent="0.2">
      <c r="D3169" s="201"/>
    </row>
    <row r="3170" spans="4:4" x14ac:dyDescent="0.2">
      <c r="D3170" s="201"/>
    </row>
    <row r="3171" spans="4:4" x14ac:dyDescent="0.2">
      <c r="D3171" s="201"/>
    </row>
    <row r="3172" spans="4:4" x14ac:dyDescent="0.2">
      <c r="D3172" s="201"/>
    </row>
    <row r="3173" spans="4:4" x14ac:dyDescent="0.2">
      <c r="D3173" s="201"/>
    </row>
    <row r="3174" spans="4:4" x14ac:dyDescent="0.2">
      <c r="D3174" s="201"/>
    </row>
    <row r="3175" spans="4:4" x14ac:dyDescent="0.2">
      <c r="D3175" s="201"/>
    </row>
    <row r="3176" spans="4:4" x14ac:dyDescent="0.2">
      <c r="D3176" s="201"/>
    </row>
    <row r="3177" spans="4:4" x14ac:dyDescent="0.2">
      <c r="D3177" s="201"/>
    </row>
    <row r="3178" spans="4:4" x14ac:dyDescent="0.2">
      <c r="D3178" s="201"/>
    </row>
    <row r="3179" spans="4:4" x14ac:dyDescent="0.2">
      <c r="D3179" s="201"/>
    </row>
    <row r="3180" spans="4:4" x14ac:dyDescent="0.2">
      <c r="D3180" s="201"/>
    </row>
    <row r="3181" spans="4:4" x14ac:dyDescent="0.2">
      <c r="D3181" s="201"/>
    </row>
    <row r="3182" spans="4:4" x14ac:dyDescent="0.2">
      <c r="D3182" s="201"/>
    </row>
    <row r="3183" spans="4:4" x14ac:dyDescent="0.2">
      <c r="D3183" s="201"/>
    </row>
    <row r="3184" spans="4:4" x14ac:dyDescent="0.2">
      <c r="D3184" s="201"/>
    </row>
    <row r="3185" spans="4:4" x14ac:dyDescent="0.2">
      <c r="D3185" s="201"/>
    </row>
    <row r="3186" spans="4:4" x14ac:dyDescent="0.2">
      <c r="D3186" s="201"/>
    </row>
    <row r="3187" spans="4:4" x14ac:dyDescent="0.2">
      <c r="D3187" s="201"/>
    </row>
    <row r="3188" spans="4:4" x14ac:dyDescent="0.2">
      <c r="D3188" s="201"/>
    </row>
    <row r="3189" spans="4:4" x14ac:dyDescent="0.2">
      <c r="D3189" s="201"/>
    </row>
    <row r="3190" spans="4:4" x14ac:dyDescent="0.2">
      <c r="D3190" s="201"/>
    </row>
    <row r="3191" spans="4:4" x14ac:dyDescent="0.2">
      <c r="D3191" s="201"/>
    </row>
    <row r="3192" spans="4:4" x14ac:dyDescent="0.2">
      <c r="D3192" s="201"/>
    </row>
    <row r="3193" spans="4:4" x14ac:dyDescent="0.2">
      <c r="D3193" s="201"/>
    </row>
    <row r="3194" spans="4:4" x14ac:dyDescent="0.2">
      <c r="D3194" s="201"/>
    </row>
    <row r="3195" spans="4:4" x14ac:dyDescent="0.2">
      <c r="D3195" s="201"/>
    </row>
    <row r="3196" spans="4:4" x14ac:dyDescent="0.2">
      <c r="D3196" s="201"/>
    </row>
    <row r="3197" spans="4:4" x14ac:dyDescent="0.2">
      <c r="D3197" s="201"/>
    </row>
    <row r="3198" spans="4:4" x14ac:dyDescent="0.2">
      <c r="D3198" s="201"/>
    </row>
    <row r="3199" spans="4:4" x14ac:dyDescent="0.2">
      <c r="D3199" s="201"/>
    </row>
    <row r="3200" spans="4:4" x14ac:dyDescent="0.2">
      <c r="D3200" s="201"/>
    </row>
    <row r="3201" spans="4:4" x14ac:dyDescent="0.2">
      <c r="D3201" s="201"/>
    </row>
    <row r="3202" spans="4:4" x14ac:dyDescent="0.2">
      <c r="D3202" s="201"/>
    </row>
    <row r="3203" spans="4:4" x14ac:dyDescent="0.2">
      <c r="D3203" s="201"/>
    </row>
    <row r="3204" spans="4:4" x14ac:dyDescent="0.2">
      <c r="D3204" s="201"/>
    </row>
    <row r="3205" spans="4:4" x14ac:dyDescent="0.2">
      <c r="D3205" s="201"/>
    </row>
    <row r="3206" spans="4:4" x14ac:dyDescent="0.2">
      <c r="D3206" s="201"/>
    </row>
    <row r="3207" spans="4:4" x14ac:dyDescent="0.2">
      <c r="D3207" s="201"/>
    </row>
    <row r="3208" spans="4:4" x14ac:dyDescent="0.2">
      <c r="D3208" s="201"/>
    </row>
    <row r="3209" spans="4:4" x14ac:dyDescent="0.2">
      <c r="D3209" s="201"/>
    </row>
    <row r="3210" spans="4:4" x14ac:dyDescent="0.2">
      <c r="D3210" s="201"/>
    </row>
    <row r="3211" spans="4:4" x14ac:dyDescent="0.2">
      <c r="D3211" s="201"/>
    </row>
    <row r="3212" spans="4:4" x14ac:dyDescent="0.2">
      <c r="D3212" s="201"/>
    </row>
    <row r="3213" spans="4:4" x14ac:dyDescent="0.2">
      <c r="D3213" s="201"/>
    </row>
    <row r="3214" spans="4:4" x14ac:dyDescent="0.2">
      <c r="D3214" s="201"/>
    </row>
    <row r="3215" spans="4:4" x14ac:dyDescent="0.2">
      <c r="D3215" s="201"/>
    </row>
    <row r="3216" spans="4:4" x14ac:dyDescent="0.2">
      <c r="D3216" s="201"/>
    </row>
    <row r="3217" spans="4:4" x14ac:dyDescent="0.2">
      <c r="D3217" s="201"/>
    </row>
    <row r="3218" spans="4:4" x14ac:dyDescent="0.2">
      <c r="D3218" s="201"/>
    </row>
    <row r="3219" spans="4:4" x14ac:dyDescent="0.2">
      <c r="D3219" s="201"/>
    </row>
    <row r="3220" spans="4:4" x14ac:dyDescent="0.2">
      <c r="D3220" s="201"/>
    </row>
    <row r="3221" spans="4:4" x14ac:dyDescent="0.2">
      <c r="D3221" s="201"/>
    </row>
    <row r="3222" spans="4:4" x14ac:dyDescent="0.2">
      <c r="D3222" s="201"/>
    </row>
    <row r="3223" spans="4:4" x14ac:dyDescent="0.2">
      <c r="D3223" s="201"/>
    </row>
    <row r="3224" spans="4:4" x14ac:dyDescent="0.2">
      <c r="D3224" s="201"/>
    </row>
    <row r="3225" spans="4:4" x14ac:dyDescent="0.2">
      <c r="D3225" s="201"/>
    </row>
    <row r="3226" spans="4:4" x14ac:dyDescent="0.2">
      <c r="D3226" s="201"/>
    </row>
    <row r="3227" spans="4:4" x14ac:dyDescent="0.2">
      <c r="D3227" s="201"/>
    </row>
    <row r="3228" spans="4:4" x14ac:dyDescent="0.2">
      <c r="D3228" s="201"/>
    </row>
    <row r="3229" spans="4:4" x14ac:dyDescent="0.2">
      <c r="D3229" s="201"/>
    </row>
    <row r="3230" spans="4:4" x14ac:dyDescent="0.2">
      <c r="D3230" s="201"/>
    </row>
    <row r="3231" spans="4:4" x14ac:dyDescent="0.2">
      <c r="D3231" s="201"/>
    </row>
    <row r="3232" spans="4:4" x14ac:dyDescent="0.2">
      <c r="D3232" s="201"/>
    </row>
    <row r="3233" spans="4:4" x14ac:dyDescent="0.2">
      <c r="D3233" s="201"/>
    </row>
    <row r="3234" spans="4:4" x14ac:dyDescent="0.2">
      <c r="D3234" s="201"/>
    </row>
    <row r="3235" spans="4:4" x14ac:dyDescent="0.2">
      <c r="D3235" s="201"/>
    </row>
    <row r="3236" spans="4:4" x14ac:dyDescent="0.2">
      <c r="D3236" s="201"/>
    </row>
    <row r="3237" spans="4:4" x14ac:dyDescent="0.2">
      <c r="D3237" s="201"/>
    </row>
    <row r="3238" spans="4:4" x14ac:dyDescent="0.2">
      <c r="D3238" s="201"/>
    </row>
    <row r="3239" spans="4:4" x14ac:dyDescent="0.2">
      <c r="D3239" s="201"/>
    </row>
    <row r="3240" spans="4:4" x14ac:dyDescent="0.2">
      <c r="D3240" s="201"/>
    </row>
    <row r="3241" spans="4:4" x14ac:dyDescent="0.2">
      <c r="D3241" s="201"/>
    </row>
    <row r="3242" spans="4:4" x14ac:dyDescent="0.2">
      <c r="D3242" s="201"/>
    </row>
    <row r="3243" spans="4:4" x14ac:dyDescent="0.2">
      <c r="D3243" s="201"/>
    </row>
    <row r="3244" spans="4:4" x14ac:dyDescent="0.2">
      <c r="D3244" s="201"/>
    </row>
    <row r="3245" spans="4:4" x14ac:dyDescent="0.2">
      <c r="D3245" s="201"/>
    </row>
    <row r="3246" spans="4:4" x14ac:dyDescent="0.2">
      <c r="D3246" s="201"/>
    </row>
    <row r="3247" spans="4:4" x14ac:dyDescent="0.2">
      <c r="D3247" s="201"/>
    </row>
    <row r="3248" spans="4:4" x14ac:dyDescent="0.2">
      <c r="D3248" s="201"/>
    </row>
    <row r="3249" spans="4:4" x14ac:dyDescent="0.2">
      <c r="D3249" s="201"/>
    </row>
    <row r="3250" spans="4:4" x14ac:dyDescent="0.2">
      <c r="D3250" s="201"/>
    </row>
    <row r="3251" spans="4:4" x14ac:dyDescent="0.2">
      <c r="D3251" s="201"/>
    </row>
    <row r="3252" spans="4:4" x14ac:dyDescent="0.2">
      <c r="D3252" s="201"/>
    </row>
    <row r="3253" spans="4:4" x14ac:dyDescent="0.2">
      <c r="D3253" s="201"/>
    </row>
    <row r="3254" spans="4:4" x14ac:dyDescent="0.2">
      <c r="D3254" s="201"/>
    </row>
    <row r="3255" spans="4:4" x14ac:dyDescent="0.2">
      <c r="D3255" s="201"/>
    </row>
    <row r="3256" spans="4:4" x14ac:dyDescent="0.2">
      <c r="D3256" s="201"/>
    </row>
    <row r="3257" spans="4:4" x14ac:dyDescent="0.2">
      <c r="D3257" s="201"/>
    </row>
    <row r="3258" spans="4:4" x14ac:dyDescent="0.2">
      <c r="D3258" s="201"/>
    </row>
    <row r="3259" spans="4:4" x14ac:dyDescent="0.2">
      <c r="D3259" s="201"/>
    </row>
    <row r="3260" spans="4:4" x14ac:dyDescent="0.2">
      <c r="D3260" s="201"/>
    </row>
    <row r="3261" spans="4:4" x14ac:dyDescent="0.2">
      <c r="D3261" s="201"/>
    </row>
    <row r="3262" spans="4:4" x14ac:dyDescent="0.2">
      <c r="D3262" s="201"/>
    </row>
    <row r="3263" spans="4:4" x14ac:dyDescent="0.2">
      <c r="D3263" s="201"/>
    </row>
    <row r="3264" spans="4:4" x14ac:dyDescent="0.2">
      <c r="D3264" s="201"/>
    </row>
    <row r="3265" spans="4:4" x14ac:dyDescent="0.2">
      <c r="D3265" s="201"/>
    </row>
    <row r="3266" spans="4:4" x14ac:dyDescent="0.2">
      <c r="D3266" s="201"/>
    </row>
    <row r="3267" spans="4:4" x14ac:dyDescent="0.2">
      <c r="D3267" s="201"/>
    </row>
    <row r="3268" spans="4:4" x14ac:dyDescent="0.2">
      <c r="D3268" s="201"/>
    </row>
    <row r="3269" spans="4:4" x14ac:dyDescent="0.2">
      <c r="D3269" s="201"/>
    </row>
    <row r="3270" spans="4:4" x14ac:dyDescent="0.2">
      <c r="D3270" s="201"/>
    </row>
    <row r="3271" spans="4:4" x14ac:dyDescent="0.2">
      <c r="D3271" s="201"/>
    </row>
    <row r="3272" spans="4:4" x14ac:dyDescent="0.2">
      <c r="D3272" s="201"/>
    </row>
    <row r="3273" spans="4:4" x14ac:dyDescent="0.2">
      <c r="D3273" s="201"/>
    </row>
    <row r="3274" spans="4:4" x14ac:dyDescent="0.2">
      <c r="D3274" s="201"/>
    </row>
    <row r="3275" spans="4:4" x14ac:dyDescent="0.2">
      <c r="D3275" s="201"/>
    </row>
    <row r="3276" spans="4:4" x14ac:dyDescent="0.2">
      <c r="D3276" s="201"/>
    </row>
    <row r="3277" spans="4:4" x14ac:dyDescent="0.2">
      <c r="D3277" s="201"/>
    </row>
    <row r="3278" spans="4:4" x14ac:dyDescent="0.2">
      <c r="D3278" s="201"/>
    </row>
    <row r="3279" spans="4:4" x14ac:dyDescent="0.2">
      <c r="D3279" s="201"/>
    </row>
    <row r="3280" spans="4:4" x14ac:dyDescent="0.2">
      <c r="D3280" s="201"/>
    </row>
    <row r="3281" spans="4:4" x14ac:dyDescent="0.2">
      <c r="D3281" s="201"/>
    </row>
    <row r="3282" spans="4:4" x14ac:dyDescent="0.2">
      <c r="D3282" s="201"/>
    </row>
    <row r="3283" spans="4:4" x14ac:dyDescent="0.2">
      <c r="D3283" s="201"/>
    </row>
    <row r="3284" spans="4:4" x14ac:dyDescent="0.2">
      <c r="D3284" s="201"/>
    </row>
    <row r="3285" spans="4:4" x14ac:dyDescent="0.2">
      <c r="D3285" s="201"/>
    </row>
    <row r="3286" spans="4:4" x14ac:dyDescent="0.2">
      <c r="D3286" s="201"/>
    </row>
    <row r="3287" spans="4:4" x14ac:dyDescent="0.2">
      <c r="D3287" s="201"/>
    </row>
    <row r="3288" spans="4:4" x14ac:dyDescent="0.2">
      <c r="D3288" s="201"/>
    </row>
    <row r="3289" spans="4:4" x14ac:dyDescent="0.2">
      <c r="D3289" s="201"/>
    </row>
    <row r="3290" spans="4:4" x14ac:dyDescent="0.2">
      <c r="D3290" s="201"/>
    </row>
    <row r="3291" spans="4:4" x14ac:dyDescent="0.2">
      <c r="D3291" s="201"/>
    </row>
    <row r="3292" spans="4:4" x14ac:dyDescent="0.2">
      <c r="D3292" s="201"/>
    </row>
    <row r="3293" spans="4:4" x14ac:dyDescent="0.2">
      <c r="D3293" s="201"/>
    </row>
    <row r="3294" spans="4:4" x14ac:dyDescent="0.2">
      <c r="D3294" s="201"/>
    </row>
    <row r="3295" spans="4:4" x14ac:dyDescent="0.2">
      <c r="D3295" s="201"/>
    </row>
    <row r="3296" spans="4:4" x14ac:dyDescent="0.2">
      <c r="D3296" s="201"/>
    </row>
    <row r="3297" spans="4:4" x14ac:dyDescent="0.2">
      <c r="D3297" s="201"/>
    </row>
    <row r="3298" spans="4:4" x14ac:dyDescent="0.2">
      <c r="D3298" s="201"/>
    </row>
    <row r="3299" spans="4:4" x14ac:dyDescent="0.2">
      <c r="D3299" s="201"/>
    </row>
    <row r="3300" spans="4:4" x14ac:dyDescent="0.2">
      <c r="D3300" s="201"/>
    </row>
    <row r="3301" spans="4:4" x14ac:dyDescent="0.2">
      <c r="D3301" s="201"/>
    </row>
    <row r="3302" spans="4:4" x14ac:dyDescent="0.2">
      <c r="D3302" s="201"/>
    </row>
    <row r="3303" spans="4:4" x14ac:dyDescent="0.2">
      <c r="D3303" s="201"/>
    </row>
    <row r="3304" spans="4:4" x14ac:dyDescent="0.2">
      <c r="D3304" s="201"/>
    </row>
    <row r="3305" spans="4:4" x14ac:dyDescent="0.2">
      <c r="D3305" s="201"/>
    </row>
    <row r="3306" spans="4:4" x14ac:dyDescent="0.2">
      <c r="D3306" s="201"/>
    </row>
    <row r="3307" spans="4:4" x14ac:dyDescent="0.2">
      <c r="D3307" s="201"/>
    </row>
    <row r="3308" spans="4:4" x14ac:dyDescent="0.2">
      <c r="D3308" s="201"/>
    </row>
    <row r="3309" spans="4:4" x14ac:dyDescent="0.2">
      <c r="D3309" s="201"/>
    </row>
    <row r="3310" spans="4:4" x14ac:dyDescent="0.2">
      <c r="D3310" s="201"/>
    </row>
    <row r="3311" spans="4:4" x14ac:dyDescent="0.2">
      <c r="D3311" s="201"/>
    </row>
    <row r="3312" spans="4:4" x14ac:dyDescent="0.2">
      <c r="D3312" s="201"/>
    </row>
    <row r="3313" spans="4:4" x14ac:dyDescent="0.2">
      <c r="D3313" s="201"/>
    </row>
    <row r="3314" spans="4:4" x14ac:dyDescent="0.2">
      <c r="D3314" s="201"/>
    </row>
    <row r="3315" spans="4:4" x14ac:dyDescent="0.2">
      <c r="D3315" s="201"/>
    </row>
    <row r="3316" spans="4:4" x14ac:dyDescent="0.2">
      <c r="D3316" s="201"/>
    </row>
    <row r="3317" spans="4:4" x14ac:dyDescent="0.2">
      <c r="D3317" s="201"/>
    </row>
    <row r="3318" spans="4:4" x14ac:dyDescent="0.2">
      <c r="D3318" s="201"/>
    </row>
    <row r="3319" spans="4:4" x14ac:dyDescent="0.2">
      <c r="D3319" s="201"/>
    </row>
    <row r="3320" spans="4:4" x14ac:dyDescent="0.2">
      <c r="D3320" s="201"/>
    </row>
    <row r="3321" spans="4:4" x14ac:dyDescent="0.2">
      <c r="D3321" s="201"/>
    </row>
    <row r="3322" spans="4:4" x14ac:dyDescent="0.2">
      <c r="D3322" s="201"/>
    </row>
    <row r="3323" spans="4:4" x14ac:dyDescent="0.2">
      <c r="D3323" s="201"/>
    </row>
    <row r="3324" spans="4:4" x14ac:dyDescent="0.2">
      <c r="D3324" s="201"/>
    </row>
    <row r="3325" spans="4:4" x14ac:dyDescent="0.2">
      <c r="D3325" s="201"/>
    </row>
    <row r="3326" spans="4:4" x14ac:dyDescent="0.2">
      <c r="D3326" s="201"/>
    </row>
    <row r="3327" spans="4:4" x14ac:dyDescent="0.2">
      <c r="D3327" s="201"/>
    </row>
    <row r="3328" spans="4:4" x14ac:dyDescent="0.2">
      <c r="D3328" s="201"/>
    </row>
    <row r="3329" spans="4:4" x14ac:dyDescent="0.2">
      <c r="D3329" s="201"/>
    </row>
    <row r="3330" spans="4:4" x14ac:dyDescent="0.2">
      <c r="D3330" s="201"/>
    </row>
    <row r="3331" spans="4:4" x14ac:dyDescent="0.2">
      <c r="D3331" s="201"/>
    </row>
    <row r="3332" spans="4:4" x14ac:dyDescent="0.2">
      <c r="D3332" s="201"/>
    </row>
    <row r="3333" spans="4:4" x14ac:dyDescent="0.2">
      <c r="D3333" s="201"/>
    </row>
    <row r="3334" spans="4:4" x14ac:dyDescent="0.2">
      <c r="D3334" s="201"/>
    </row>
    <row r="3335" spans="4:4" x14ac:dyDescent="0.2">
      <c r="D3335" s="201"/>
    </row>
    <row r="3336" spans="4:4" x14ac:dyDescent="0.2">
      <c r="D3336" s="201"/>
    </row>
    <row r="3337" spans="4:4" x14ac:dyDescent="0.2">
      <c r="D3337" s="201"/>
    </row>
    <row r="3338" spans="4:4" x14ac:dyDescent="0.2">
      <c r="D3338" s="201"/>
    </row>
    <row r="3339" spans="4:4" x14ac:dyDescent="0.2">
      <c r="D3339" s="201"/>
    </row>
    <row r="3340" spans="4:4" x14ac:dyDescent="0.2">
      <c r="D3340" s="201"/>
    </row>
    <row r="3341" spans="4:4" x14ac:dyDescent="0.2">
      <c r="D3341" s="201"/>
    </row>
    <row r="3342" spans="4:4" x14ac:dyDescent="0.2">
      <c r="D3342" s="201"/>
    </row>
    <row r="3343" spans="4:4" x14ac:dyDescent="0.2">
      <c r="D3343" s="201"/>
    </row>
    <row r="3344" spans="4:4" x14ac:dyDescent="0.2">
      <c r="D3344" s="201"/>
    </row>
    <row r="3345" spans="4:4" x14ac:dyDescent="0.2">
      <c r="D3345" s="201"/>
    </row>
    <row r="3346" spans="4:4" x14ac:dyDescent="0.2">
      <c r="D3346" s="201"/>
    </row>
    <row r="3347" spans="4:4" x14ac:dyDescent="0.2">
      <c r="D3347" s="201"/>
    </row>
    <row r="3348" spans="4:4" x14ac:dyDescent="0.2">
      <c r="D3348" s="201"/>
    </row>
    <row r="3349" spans="4:4" x14ac:dyDescent="0.2">
      <c r="D3349" s="201"/>
    </row>
    <row r="3350" spans="4:4" x14ac:dyDescent="0.2">
      <c r="D3350" s="201"/>
    </row>
    <row r="3351" spans="4:4" x14ac:dyDescent="0.2">
      <c r="D3351" s="201"/>
    </row>
    <row r="3352" spans="4:4" x14ac:dyDescent="0.2">
      <c r="D3352" s="201"/>
    </row>
    <row r="3353" spans="4:4" x14ac:dyDescent="0.2">
      <c r="D3353" s="201"/>
    </row>
    <row r="3354" spans="4:4" x14ac:dyDescent="0.2">
      <c r="D3354" s="201"/>
    </row>
    <row r="3355" spans="4:4" x14ac:dyDescent="0.2">
      <c r="D3355" s="201"/>
    </row>
    <row r="3356" spans="4:4" x14ac:dyDescent="0.2">
      <c r="D3356" s="201"/>
    </row>
    <row r="3357" spans="4:4" x14ac:dyDescent="0.2">
      <c r="D3357" s="201"/>
    </row>
    <row r="3358" spans="4:4" x14ac:dyDescent="0.2">
      <c r="D3358" s="201"/>
    </row>
    <row r="3359" spans="4:4" x14ac:dyDescent="0.2">
      <c r="D3359" s="201"/>
    </row>
    <row r="3360" spans="4:4" x14ac:dyDescent="0.2">
      <c r="D3360" s="201"/>
    </row>
    <row r="3361" spans="4:4" x14ac:dyDescent="0.2">
      <c r="D3361" s="201"/>
    </row>
    <row r="3362" spans="4:4" x14ac:dyDescent="0.2">
      <c r="D3362" s="201"/>
    </row>
    <row r="3363" spans="4:4" x14ac:dyDescent="0.2">
      <c r="D3363" s="201"/>
    </row>
    <row r="3364" spans="4:4" x14ac:dyDescent="0.2">
      <c r="D3364" s="201"/>
    </row>
    <row r="3365" spans="4:4" x14ac:dyDescent="0.2">
      <c r="D3365" s="201"/>
    </row>
    <row r="3366" spans="4:4" x14ac:dyDescent="0.2">
      <c r="D3366" s="201"/>
    </row>
    <row r="3367" spans="4:4" x14ac:dyDescent="0.2">
      <c r="D3367" s="201"/>
    </row>
    <row r="3368" spans="4:4" x14ac:dyDescent="0.2">
      <c r="D3368" s="201"/>
    </row>
    <row r="3369" spans="4:4" x14ac:dyDescent="0.2">
      <c r="D3369" s="201"/>
    </row>
    <row r="3370" spans="4:4" x14ac:dyDescent="0.2">
      <c r="D3370" s="201"/>
    </row>
    <row r="3371" spans="4:4" x14ac:dyDescent="0.2">
      <c r="D3371" s="201"/>
    </row>
    <row r="3372" spans="4:4" x14ac:dyDescent="0.2">
      <c r="D3372" s="201"/>
    </row>
    <row r="3373" spans="4:4" x14ac:dyDescent="0.2">
      <c r="D3373" s="201"/>
    </row>
    <row r="3374" spans="4:4" x14ac:dyDescent="0.2">
      <c r="D3374" s="201"/>
    </row>
    <row r="3375" spans="4:4" x14ac:dyDescent="0.2">
      <c r="D3375" s="201"/>
    </row>
    <row r="3376" spans="4:4" x14ac:dyDescent="0.2">
      <c r="D3376" s="201"/>
    </row>
    <row r="3377" spans="4:4" x14ac:dyDescent="0.2">
      <c r="D3377" s="201"/>
    </row>
    <row r="3378" spans="4:4" x14ac:dyDescent="0.2">
      <c r="D3378" s="201"/>
    </row>
    <row r="3379" spans="4:4" x14ac:dyDescent="0.2">
      <c r="D3379" s="201"/>
    </row>
    <row r="3380" spans="4:4" x14ac:dyDescent="0.2">
      <c r="D3380" s="201"/>
    </row>
    <row r="3381" spans="4:4" x14ac:dyDescent="0.2">
      <c r="D3381" s="201"/>
    </row>
    <row r="3382" spans="4:4" x14ac:dyDescent="0.2">
      <c r="D3382" s="201"/>
    </row>
    <row r="3383" spans="4:4" x14ac:dyDescent="0.2">
      <c r="D3383" s="201"/>
    </row>
    <row r="3384" spans="4:4" x14ac:dyDescent="0.2">
      <c r="D3384" s="201"/>
    </row>
    <row r="3385" spans="4:4" x14ac:dyDescent="0.2">
      <c r="D3385" s="201"/>
    </row>
    <row r="3386" spans="4:4" x14ac:dyDescent="0.2">
      <c r="D3386" s="201"/>
    </row>
    <row r="3387" spans="4:4" x14ac:dyDescent="0.2">
      <c r="D3387" s="201"/>
    </row>
    <row r="3388" spans="4:4" x14ac:dyDescent="0.2">
      <c r="D3388" s="201"/>
    </row>
    <row r="3389" spans="4:4" x14ac:dyDescent="0.2">
      <c r="D3389" s="201"/>
    </row>
    <row r="3390" spans="4:4" x14ac:dyDescent="0.2">
      <c r="D3390" s="201"/>
    </row>
    <row r="3391" spans="4:4" x14ac:dyDescent="0.2">
      <c r="D3391" s="201"/>
    </row>
    <row r="3392" spans="4:4" x14ac:dyDescent="0.2">
      <c r="D3392" s="201"/>
    </row>
    <row r="3393" spans="4:4" x14ac:dyDescent="0.2">
      <c r="D3393" s="201"/>
    </row>
    <row r="3394" spans="4:4" x14ac:dyDescent="0.2">
      <c r="D3394" s="201"/>
    </row>
    <row r="3395" spans="4:4" x14ac:dyDescent="0.2">
      <c r="D3395" s="201"/>
    </row>
    <row r="3396" spans="4:4" x14ac:dyDescent="0.2">
      <c r="D3396" s="201"/>
    </row>
    <row r="3397" spans="4:4" x14ac:dyDescent="0.2">
      <c r="D3397" s="201"/>
    </row>
    <row r="3398" spans="4:4" x14ac:dyDescent="0.2">
      <c r="D3398" s="201"/>
    </row>
    <row r="3399" spans="4:4" x14ac:dyDescent="0.2">
      <c r="D3399" s="201"/>
    </row>
    <row r="3400" spans="4:4" x14ac:dyDescent="0.2">
      <c r="D3400" s="201"/>
    </row>
    <row r="3401" spans="4:4" x14ac:dyDescent="0.2">
      <c r="D3401" s="201"/>
    </row>
    <row r="3402" spans="4:4" x14ac:dyDescent="0.2">
      <c r="D3402" s="201"/>
    </row>
    <row r="3403" spans="4:4" x14ac:dyDescent="0.2">
      <c r="D3403" s="201"/>
    </row>
    <row r="3404" spans="4:4" x14ac:dyDescent="0.2">
      <c r="D3404" s="201"/>
    </row>
    <row r="3405" spans="4:4" x14ac:dyDescent="0.2">
      <c r="D3405" s="201"/>
    </row>
    <row r="3406" spans="4:4" x14ac:dyDescent="0.2">
      <c r="D3406" s="201"/>
    </row>
    <row r="3407" spans="4:4" x14ac:dyDescent="0.2">
      <c r="D3407" s="201"/>
    </row>
    <row r="3408" spans="4:4" x14ac:dyDescent="0.2">
      <c r="D3408" s="201"/>
    </row>
    <row r="3409" spans="4:4" x14ac:dyDescent="0.2">
      <c r="D3409" s="201"/>
    </row>
    <row r="3410" spans="4:4" x14ac:dyDescent="0.2">
      <c r="D3410" s="201"/>
    </row>
    <row r="3411" spans="4:4" x14ac:dyDescent="0.2">
      <c r="D3411" s="201"/>
    </row>
    <row r="3412" spans="4:4" x14ac:dyDescent="0.2">
      <c r="D3412" s="201"/>
    </row>
    <row r="3413" spans="4:4" x14ac:dyDescent="0.2">
      <c r="D3413" s="201"/>
    </row>
    <row r="3414" spans="4:4" x14ac:dyDescent="0.2">
      <c r="D3414" s="201"/>
    </row>
    <row r="3415" spans="4:4" x14ac:dyDescent="0.2">
      <c r="D3415" s="201"/>
    </row>
    <row r="3416" spans="4:4" x14ac:dyDescent="0.2">
      <c r="D3416" s="201"/>
    </row>
    <row r="3417" spans="4:4" x14ac:dyDescent="0.2">
      <c r="D3417" s="201"/>
    </row>
    <row r="3418" spans="4:4" x14ac:dyDescent="0.2">
      <c r="D3418" s="201"/>
    </row>
    <row r="3419" spans="4:4" x14ac:dyDescent="0.2">
      <c r="D3419" s="201"/>
    </row>
    <row r="3420" spans="4:4" x14ac:dyDescent="0.2">
      <c r="D3420" s="201"/>
    </row>
    <row r="3421" spans="4:4" x14ac:dyDescent="0.2">
      <c r="D3421" s="201"/>
    </row>
    <row r="3422" spans="4:4" x14ac:dyDescent="0.2">
      <c r="D3422" s="201"/>
    </row>
    <row r="3423" spans="4:4" x14ac:dyDescent="0.2">
      <c r="D3423" s="201"/>
    </row>
    <row r="3424" spans="4:4" x14ac:dyDescent="0.2">
      <c r="D3424" s="201"/>
    </row>
    <row r="3425" spans="4:4" x14ac:dyDescent="0.2">
      <c r="D3425" s="201"/>
    </row>
    <row r="3426" spans="4:4" x14ac:dyDescent="0.2">
      <c r="D3426" s="201"/>
    </row>
    <row r="3427" spans="4:4" x14ac:dyDescent="0.2">
      <c r="D3427" s="201"/>
    </row>
    <row r="3428" spans="4:4" x14ac:dyDescent="0.2">
      <c r="D3428" s="201"/>
    </row>
    <row r="3429" spans="4:4" x14ac:dyDescent="0.2">
      <c r="D3429" s="201"/>
    </row>
    <row r="3430" spans="4:4" x14ac:dyDescent="0.2">
      <c r="D3430" s="201"/>
    </row>
    <row r="3431" spans="4:4" x14ac:dyDescent="0.2">
      <c r="D3431" s="201"/>
    </row>
    <row r="3432" spans="4:4" x14ac:dyDescent="0.2">
      <c r="D3432" s="201"/>
    </row>
    <row r="3433" spans="4:4" x14ac:dyDescent="0.2">
      <c r="D3433" s="201"/>
    </row>
    <row r="3434" spans="4:4" x14ac:dyDescent="0.2">
      <c r="D3434" s="201"/>
    </row>
    <row r="3435" spans="4:4" x14ac:dyDescent="0.2">
      <c r="D3435" s="201"/>
    </row>
    <row r="3436" spans="4:4" x14ac:dyDescent="0.2">
      <c r="D3436" s="201"/>
    </row>
    <row r="3437" spans="4:4" x14ac:dyDescent="0.2">
      <c r="D3437" s="201"/>
    </row>
    <row r="3438" spans="4:4" x14ac:dyDescent="0.2">
      <c r="D3438" s="201"/>
    </row>
    <row r="3439" spans="4:4" x14ac:dyDescent="0.2">
      <c r="D3439" s="201"/>
    </row>
    <row r="3440" spans="4:4" x14ac:dyDescent="0.2">
      <c r="D3440" s="201"/>
    </row>
    <row r="3441" spans="4:4" x14ac:dyDescent="0.2">
      <c r="D3441" s="201"/>
    </row>
    <row r="3442" spans="4:4" x14ac:dyDescent="0.2">
      <c r="D3442" s="201"/>
    </row>
    <row r="3443" spans="4:4" x14ac:dyDescent="0.2">
      <c r="D3443" s="201"/>
    </row>
    <row r="3444" spans="4:4" x14ac:dyDescent="0.2">
      <c r="D3444" s="201"/>
    </row>
    <row r="3445" spans="4:4" x14ac:dyDescent="0.2">
      <c r="D3445" s="201"/>
    </row>
    <row r="3446" spans="4:4" x14ac:dyDescent="0.2">
      <c r="D3446" s="201"/>
    </row>
    <row r="3447" spans="4:4" x14ac:dyDescent="0.2">
      <c r="D3447" s="201"/>
    </row>
    <row r="3448" spans="4:4" x14ac:dyDescent="0.2">
      <c r="D3448" s="201"/>
    </row>
    <row r="3449" spans="4:4" x14ac:dyDescent="0.2">
      <c r="D3449" s="201"/>
    </row>
    <row r="3450" spans="4:4" x14ac:dyDescent="0.2">
      <c r="D3450" s="201"/>
    </row>
    <row r="3451" spans="4:4" x14ac:dyDescent="0.2">
      <c r="D3451" s="201"/>
    </row>
    <row r="3452" spans="4:4" x14ac:dyDescent="0.2">
      <c r="D3452" s="201"/>
    </row>
    <row r="3453" spans="4:4" x14ac:dyDescent="0.2">
      <c r="D3453" s="201"/>
    </row>
    <row r="3454" spans="4:4" x14ac:dyDescent="0.2">
      <c r="D3454" s="201"/>
    </row>
    <row r="3455" spans="4:4" x14ac:dyDescent="0.2">
      <c r="D3455" s="201"/>
    </row>
    <row r="3456" spans="4:4" x14ac:dyDescent="0.2">
      <c r="D3456" s="201"/>
    </row>
    <row r="3457" spans="4:4" x14ac:dyDescent="0.2">
      <c r="D3457" s="201"/>
    </row>
    <row r="3458" spans="4:4" x14ac:dyDescent="0.2">
      <c r="D3458" s="201"/>
    </row>
    <row r="3459" spans="4:4" x14ac:dyDescent="0.2">
      <c r="D3459" s="201"/>
    </row>
    <row r="3460" spans="4:4" x14ac:dyDescent="0.2">
      <c r="D3460" s="201"/>
    </row>
    <row r="3461" spans="4:4" x14ac:dyDescent="0.2">
      <c r="D3461" s="201"/>
    </row>
    <row r="3462" spans="4:4" x14ac:dyDescent="0.2">
      <c r="D3462" s="201"/>
    </row>
    <row r="3463" spans="4:4" x14ac:dyDescent="0.2">
      <c r="D3463" s="201"/>
    </row>
    <row r="3464" spans="4:4" x14ac:dyDescent="0.2">
      <c r="D3464" s="201"/>
    </row>
    <row r="3465" spans="4:4" x14ac:dyDescent="0.2">
      <c r="D3465" s="201"/>
    </row>
    <row r="3466" spans="4:4" x14ac:dyDescent="0.2">
      <c r="D3466" s="201"/>
    </row>
    <row r="3467" spans="4:4" x14ac:dyDescent="0.2">
      <c r="D3467" s="201"/>
    </row>
    <row r="3468" spans="4:4" x14ac:dyDescent="0.2">
      <c r="D3468" s="201"/>
    </row>
    <row r="3469" spans="4:4" x14ac:dyDescent="0.2">
      <c r="D3469" s="201"/>
    </row>
    <row r="3470" spans="4:4" x14ac:dyDescent="0.2">
      <c r="D3470" s="201"/>
    </row>
    <row r="3471" spans="4:4" x14ac:dyDescent="0.2">
      <c r="D3471" s="201"/>
    </row>
    <row r="3472" spans="4:4" x14ac:dyDescent="0.2">
      <c r="D3472" s="201"/>
    </row>
    <row r="3473" spans="4:4" x14ac:dyDescent="0.2">
      <c r="D3473" s="201"/>
    </row>
    <row r="3474" spans="4:4" x14ac:dyDescent="0.2">
      <c r="D3474" s="201"/>
    </row>
    <row r="3475" spans="4:4" x14ac:dyDescent="0.2">
      <c r="D3475" s="201"/>
    </row>
    <row r="3476" spans="4:4" x14ac:dyDescent="0.2">
      <c r="D3476" s="201"/>
    </row>
    <row r="3477" spans="4:4" x14ac:dyDescent="0.2">
      <c r="D3477" s="201"/>
    </row>
    <row r="3478" spans="4:4" x14ac:dyDescent="0.2">
      <c r="D3478" s="201"/>
    </row>
    <row r="3479" spans="4:4" x14ac:dyDescent="0.2">
      <c r="D3479" s="201"/>
    </row>
    <row r="3480" spans="4:4" x14ac:dyDescent="0.2">
      <c r="D3480" s="201"/>
    </row>
    <row r="3481" spans="4:4" x14ac:dyDescent="0.2">
      <c r="D3481" s="201"/>
    </row>
    <row r="3482" spans="4:4" x14ac:dyDescent="0.2">
      <c r="D3482" s="201"/>
    </row>
    <row r="3483" spans="4:4" x14ac:dyDescent="0.2">
      <c r="D3483" s="201"/>
    </row>
    <row r="3484" spans="4:4" x14ac:dyDescent="0.2">
      <c r="D3484" s="201"/>
    </row>
    <row r="3485" spans="4:4" x14ac:dyDescent="0.2">
      <c r="D3485" s="201"/>
    </row>
    <row r="3486" spans="4:4" x14ac:dyDescent="0.2">
      <c r="D3486" s="201"/>
    </row>
    <row r="3487" spans="4:4" x14ac:dyDescent="0.2">
      <c r="D3487" s="201"/>
    </row>
    <row r="3488" spans="4:4" x14ac:dyDescent="0.2">
      <c r="D3488" s="201"/>
    </row>
    <row r="3489" spans="4:4" x14ac:dyDescent="0.2">
      <c r="D3489" s="201"/>
    </row>
    <row r="3490" spans="4:4" x14ac:dyDescent="0.2">
      <c r="D3490" s="201"/>
    </row>
    <row r="3491" spans="4:4" x14ac:dyDescent="0.2">
      <c r="D3491" s="201"/>
    </row>
    <row r="3492" spans="4:4" x14ac:dyDescent="0.2">
      <c r="D3492" s="201"/>
    </row>
    <row r="3493" spans="4:4" x14ac:dyDescent="0.2">
      <c r="D3493" s="201"/>
    </row>
    <row r="3494" spans="4:4" x14ac:dyDescent="0.2">
      <c r="D3494" s="201"/>
    </row>
    <row r="3495" spans="4:4" x14ac:dyDescent="0.2">
      <c r="D3495" s="201"/>
    </row>
    <row r="3496" spans="4:4" x14ac:dyDescent="0.2">
      <c r="D3496" s="201"/>
    </row>
    <row r="3497" spans="4:4" x14ac:dyDescent="0.2">
      <c r="D3497" s="201"/>
    </row>
    <row r="3498" spans="4:4" x14ac:dyDescent="0.2">
      <c r="D3498" s="201"/>
    </row>
    <row r="3499" spans="4:4" x14ac:dyDescent="0.2">
      <c r="D3499" s="201"/>
    </row>
    <row r="3500" spans="4:4" x14ac:dyDescent="0.2">
      <c r="D3500" s="201"/>
    </row>
    <row r="3501" spans="4:4" x14ac:dyDescent="0.2">
      <c r="D3501" s="201"/>
    </row>
    <row r="3502" spans="4:4" x14ac:dyDescent="0.2">
      <c r="D3502" s="201"/>
    </row>
    <row r="3503" spans="4:4" x14ac:dyDescent="0.2">
      <c r="D3503" s="201"/>
    </row>
    <row r="3504" spans="4:4" x14ac:dyDescent="0.2">
      <c r="D3504" s="201"/>
    </row>
    <row r="3505" spans="4:4" x14ac:dyDescent="0.2">
      <c r="D3505" s="201"/>
    </row>
    <row r="3506" spans="4:4" x14ac:dyDescent="0.2">
      <c r="D3506" s="201"/>
    </row>
    <row r="3507" spans="4:4" x14ac:dyDescent="0.2">
      <c r="D3507" s="201"/>
    </row>
    <row r="3508" spans="4:4" x14ac:dyDescent="0.2">
      <c r="D3508" s="201"/>
    </row>
    <row r="3509" spans="4:4" x14ac:dyDescent="0.2">
      <c r="D3509" s="201"/>
    </row>
    <row r="3510" spans="4:4" x14ac:dyDescent="0.2">
      <c r="D3510" s="201"/>
    </row>
    <row r="3511" spans="4:4" x14ac:dyDescent="0.2">
      <c r="D3511" s="201"/>
    </row>
    <row r="3512" spans="4:4" x14ac:dyDescent="0.2">
      <c r="D3512" s="201"/>
    </row>
    <row r="3513" spans="4:4" x14ac:dyDescent="0.2">
      <c r="D3513" s="201"/>
    </row>
    <row r="3514" spans="4:4" x14ac:dyDescent="0.2">
      <c r="D3514" s="201"/>
    </row>
    <row r="3515" spans="4:4" x14ac:dyDescent="0.2">
      <c r="D3515" s="201"/>
    </row>
    <row r="3516" spans="4:4" x14ac:dyDescent="0.2">
      <c r="D3516" s="201"/>
    </row>
    <row r="3517" spans="4:4" x14ac:dyDescent="0.2">
      <c r="D3517" s="201"/>
    </row>
    <row r="3518" spans="4:4" x14ac:dyDescent="0.2">
      <c r="D3518" s="201"/>
    </row>
    <row r="3519" spans="4:4" x14ac:dyDescent="0.2">
      <c r="D3519" s="201"/>
    </row>
    <row r="3520" spans="4:4" x14ac:dyDescent="0.2">
      <c r="D3520" s="201"/>
    </row>
    <row r="3521" spans="4:4" x14ac:dyDescent="0.2">
      <c r="D3521" s="201"/>
    </row>
    <row r="3522" spans="4:4" x14ac:dyDescent="0.2">
      <c r="D3522" s="201"/>
    </row>
    <row r="3523" spans="4:4" x14ac:dyDescent="0.2">
      <c r="D3523" s="201"/>
    </row>
    <row r="3524" spans="4:4" x14ac:dyDescent="0.2">
      <c r="D3524" s="201"/>
    </row>
    <row r="3525" spans="4:4" x14ac:dyDescent="0.2">
      <c r="D3525" s="201"/>
    </row>
    <row r="3526" spans="4:4" x14ac:dyDescent="0.2">
      <c r="D3526" s="201"/>
    </row>
    <row r="3527" spans="4:4" x14ac:dyDescent="0.2">
      <c r="D3527" s="201"/>
    </row>
    <row r="3528" spans="4:4" x14ac:dyDescent="0.2">
      <c r="D3528" s="201"/>
    </row>
    <row r="3529" spans="4:4" x14ac:dyDescent="0.2">
      <c r="D3529" s="201"/>
    </row>
    <row r="3530" spans="4:4" x14ac:dyDescent="0.2">
      <c r="D3530" s="201"/>
    </row>
    <row r="3531" spans="4:4" x14ac:dyDescent="0.2">
      <c r="D3531" s="201"/>
    </row>
    <row r="3532" spans="4:4" x14ac:dyDescent="0.2">
      <c r="D3532" s="201"/>
    </row>
    <row r="3533" spans="4:4" x14ac:dyDescent="0.2">
      <c r="D3533" s="201"/>
    </row>
    <row r="3534" spans="4:4" x14ac:dyDescent="0.2">
      <c r="D3534" s="201"/>
    </row>
    <row r="3535" spans="4:4" x14ac:dyDescent="0.2">
      <c r="D3535" s="201"/>
    </row>
    <row r="3536" spans="4:4" x14ac:dyDescent="0.2">
      <c r="D3536" s="201"/>
    </row>
    <row r="3537" spans="4:4" x14ac:dyDescent="0.2">
      <c r="D3537" s="201"/>
    </row>
    <row r="3538" spans="4:4" x14ac:dyDescent="0.2">
      <c r="D3538" s="201"/>
    </row>
    <row r="3539" spans="4:4" x14ac:dyDescent="0.2">
      <c r="D3539" s="201"/>
    </row>
    <row r="3540" spans="4:4" x14ac:dyDescent="0.2">
      <c r="D3540" s="201"/>
    </row>
    <row r="3541" spans="4:4" x14ac:dyDescent="0.2">
      <c r="D3541" s="201"/>
    </row>
    <row r="3542" spans="4:4" x14ac:dyDescent="0.2">
      <c r="D3542" s="201"/>
    </row>
    <row r="3543" spans="4:4" x14ac:dyDescent="0.2">
      <c r="D3543" s="201"/>
    </row>
    <row r="3544" spans="4:4" x14ac:dyDescent="0.2">
      <c r="D3544" s="201"/>
    </row>
    <row r="3545" spans="4:4" x14ac:dyDescent="0.2">
      <c r="D3545" s="201"/>
    </row>
    <row r="3546" spans="4:4" x14ac:dyDescent="0.2">
      <c r="D3546" s="201"/>
    </row>
    <row r="3547" spans="4:4" x14ac:dyDescent="0.2">
      <c r="D3547" s="201"/>
    </row>
    <row r="3548" spans="4:4" x14ac:dyDescent="0.2">
      <c r="D3548" s="201"/>
    </row>
    <row r="3549" spans="4:4" x14ac:dyDescent="0.2">
      <c r="D3549" s="201"/>
    </row>
    <row r="3550" spans="4:4" x14ac:dyDescent="0.2">
      <c r="D3550" s="201"/>
    </row>
    <row r="3551" spans="4:4" x14ac:dyDescent="0.2">
      <c r="D3551" s="201"/>
    </row>
    <row r="3552" spans="4:4" x14ac:dyDescent="0.2">
      <c r="D3552" s="201"/>
    </row>
    <row r="3553" spans="4:4" x14ac:dyDescent="0.2">
      <c r="D3553" s="201"/>
    </row>
    <row r="3554" spans="4:4" x14ac:dyDescent="0.2">
      <c r="D3554" s="201"/>
    </row>
    <row r="3555" spans="4:4" x14ac:dyDescent="0.2">
      <c r="D3555" s="201"/>
    </row>
    <row r="3556" spans="4:4" x14ac:dyDescent="0.2">
      <c r="D3556" s="201"/>
    </row>
    <row r="3557" spans="4:4" x14ac:dyDescent="0.2">
      <c r="D3557" s="201"/>
    </row>
    <row r="3558" spans="4:4" x14ac:dyDescent="0.2">
      <c r="D3558" s="201"/>
    </row>
    <row r="3559" spans="4:4" x14ac:dyDescent="0.2">
      <c r="D3559" s="201"/>
    </row>
    <row r="3560" spans="4:4" x14ac:dyDescent="0.2">
      <c r="D3560" s="201"/>
    </row>
    <row r="3561" spans="4:4" x14ac:dyDescent="0.2">
      <c r="D3561" s="201"/>
    </row>
    <row r="3562" spans="4:4" x14ac:dyDescent="0.2">
      <c r="D3562" s="201"/>
    </row>
    <row r="3563" spans="4:4" x14ac:dyDescent="0.2">
      <c r="D3563" s="201"/>
    </row>
    <row r="3564" spans="4:4" x14ac:dyDescent="0.2">
      <c r="D3564" s="201"/>
    </row>
    <row r="3565" spans="4:4" x14ac:dyDescent="0.2">
      <c r="D3565" s="201"/>
    </row>
    <row r="3566" spans="4:4" x14ac:dyDescent="0.2">
      <c r="D3566" s="201"/>
    </row>
    <row r="3567" spans="4:4" x14ac:dyDescent="0.2">
      <c r="D3567" s="201"/>
    </row>
    <row r="3568" spans="4:4" x14ac:dyDescent="0.2">
      <c r="D3568" s="201"/>
    </row>
    <row r="3569" spans="4:4" x14ac:dyDescent="0.2">
      <c r="D3569" s="201"/>
    </row>
    <row r="3570" spans="4:4" x14ac:dyDescent="0.2">
      <c r="D3570" s="201"/>
    </row>
    <row r="3571" spans="4:4" x14ac:dyDescent="0.2">
      <c r="D3571" s="201"/>
    </row>
    <row r="3572" spans="4:4" x14ac:dyDescent="0.2">
      <c r="D3572" s="201"/>
    </row>
    <row r="3573" spans="4:4" x14ac:dyDescent="0.2">
      <c r="D3573" s="201"/>
    </row>
    <row r="3574" spans="4:4" x14ac:dyDescent="0.2">
      <c r="D3574" s="201"/>
    </row>
    <row r="3575" spans="4:4" x14ac:dyDescent="0.2">
      <c r="D3575" s="201"/>
    </row>
    <row r="3576" spans="4:4" x14ac:dyDescent="0.2">
      <c r="D3576" s="201"/>
    </row>
    <row r="3577" spans="4:4" x14ac:dyDescent="0.2">
      <c r="D3577" s="201"/>
    </row>
    <row r="3578" spans="4:4" x14ac:dyDescent="0.2">
      <c r="D3578" s="201"/>
    </row>
    <row r="3579" spans="4:4" x14ac:dyDescent="0.2">
      <c r="D3579" s="201"/>
    </row>
    <row r="3580" spans="4:4" x14ac:dyDescent="0.2">
      <c r="D3580" s="201"/>
    </row>
    <row r="3581" spans="4:4" x14ac:dyDescent="0.2">
      <c r="D3581" s="201"/>
    </row>
    <row r="3582" spans="4:4" x14ac:dyDescent="0.2">
      <c r="D3582" s="201"/>
    </row>
    <row r="3583" spans="4:4" x14ac:dyDescent="0.2">
      <c r="D3583" s="201"/>
    </row>
    <row r="3584" spans="4:4" x14ac:dyDescent="0.2">
      <c r="D3584" s="201"/>
    </row>
    <row r="3585" spans="4:4" x14ac:dyDescent="0.2">
      <c r="D3585" s="201"/>
    </row>
    <row r="3586" spans="4:4" x14ac:dyDescent="0.2">
      <c r="D3586" s="201"/>
    </row>
    <row r="3587" spans="4:4" x14ac:dyDescent="0.2">
      <c r="D3587" s="201"/>
    </row>
    <row r="3588" spans="4:4" x14ac:dyDescent="0.2">
      <c r="D3588" s="201"/>
    </row>
    <row r="3589" spans="4:4" x14ac:dyDescent="0.2">
      <c r="D3589" s="201"/>
    </row>
    <row r="3590" spans="4:4" x14ac:dyDescent="0.2">
      <c r="D3590" s="201"/>
    </row>
    <row r="3591" spans="4:4" x14ac:dyDescent="0.2">
      <c r="D3591" s="201"/>
    </row>
    <row r="3592" spans="4:4" x14ac:dyDescent="0.2">
      <c r="D3592" s="201"/>
    </row>
    <row r="3593" spans="4:4" x14ac:dyDescent="0.2">
      <c r="D3593" s="201"/>
    </row>
    <row r="3594" spans="4:4" x14ac:dyDescent="0.2">
      <c r="D3594" s="201"/>
    </row>
    <row r="3595" spans="4:4" x14ac:dyDescent="0.2">
      <c r="D3595" s="201"/>
    </row>
    <row r="3596" spans="4:4" x14ac:dyDescent="0.2">
      <c r="D3596" s="201"/>
    </row>
    <row r="3597" spans="4:4" x14ac:dyDescent="0.2">
      <c r="D3597" s="201"/>
    </row>
    <row r="3598" spans="4:4" x14ac:dyDescent="0.2">
      <c r="D3598" s="201"/>
    </row>
    <row r="3599" spans="4:4" x14ac:dyDescent="0.2">
      <c r="D3599" s="201"/>
    </row>
    <row r="3600" spans="4:4" x14ac:dyDescent="0.2">
      <c r="D3600" s="201"/>
    </row>
    <row r="3601" spans="4:4" x14ac:dyDescent="0.2">
      <c r="D3601" s="201"/>
    </row>
    <row r="3602" spans="4:4" x14ac:dyDescent="0.2">
      <c r="D3602" s="201"/>
    </row>
    <row r="3603" spans="4:4" x14ac:dyDescent="0.2">
      <c r="D3603" s="201"/>
    </row>
    <row r="3604" spans="4:4" x14ac:dyDescent="0.2">
      <c r="D3604" s="201"/>
    </row>
    <row r="3605" spans="4:4" x14ac:dyDescent="0.2">
      <c r="D3605" s="201"/>
    </row>
    <row r="3606" spans="4:4" x14ac:dyDescent="0.2">
      <c r="D3606" s="201"/>
    </row>
    <row r="3607" spans="4:4" x14ac:dyDescent="0.2">
      <c r="D3607" s="201"/>
    </row>
    <row r="3608" spans="4:4" x14ac:dyDescent="0.2">
      <c r="D3608" s="201"/>
    </row>
    <row r="3609" spans="4:4" x14ac:dyDescent="0.2">
      <c r="D3609" s="201"/>
    </row>
    <row r="3610" spans="4:4" x14ac:dyDescent="0.2">
      <c r="D3610" s="201"/>
    </row>
    <row r="3611" spans="4:4" x14ac:dyDescent="0.2">
      <c r="D3611" s="201"/>
    </row>
    <row r="3612" spans="4:4" x14ac:dyDescent="0.2">
      <c r="D3612" s="201"/>
    </row>
    <row r="3613" spans="4:4" x14ac:dyDescent="0.2">
      <c r="D3613" s="201"/>
    </row>
    <row r="3614" spans="4:4" x14ac:dyDescent="0.2">
      <c r="D3614" s="201"/>
    </row>
    <row r="3615" spans="4:4" x14ac:dyDescent="0.2">
      <c r="D3615" s="201"/>
    </row>
    <row r="3616" spans="4:4" x14ac:dyDescent="0.2">
      <c r="D3616" s="201"/>
    </row>
    <row r="3617" spans="4:4" x14ac:dyDescent="0.2">
      <c r="D3617" s="201"/>
    </row>
    <row r="3618" spans="4:4" x14ac:dyDescent="0.2">
      <c r="D3618" s="201"/>
    </row>
    <row r="3619" spans="4:4" x14ac:dyDescent="0.2">
      <c r="D3619" s="201"/>
    </row>
    <row r="3620" spans="4:4" x14ac:dyDescent="0.2">
      <c r="D3620" s="201"/>
    </row>
    <row r="3621" spans="4:4" x14ac:dyDescent="0.2">
      <c r="D3621" s="201"/>
    </row>
    <row r="3622" spans="4:4" x14ac:dyDescent="0.2">
      <c r="D3622" s="201"/>
    </row>
    <row r="3623" spans="4:4" x14ac:dyDescent="0.2">
      <c r="D3623" s="201"/>
    </row>
    <row r="3624" spans="4:4" x14ac:dyDescent="0.2">
      <c r="D3624" s="201"/>
    </row>
    <row r="3625" spans="4:4" x14ac:dyDescent="0.2">
      <c r="D3625" s="201"/>
    </row>
    <row r="3626" spans="4:4" x14ac:dyDescent="0.2">
      <c r="D3626" s="201"/>
    </row>
    <row r="3627" spans="4:4" x14ac:dyDescent="0.2">
      <c r="D3627" s="201"/>
    </row>
    <row r="3628" spans="4:4" x14ac:dyDescent="0.2">
      <c r="D3628" s="201"/>
    </row>
    <row r="3629" spans="4:4" x14ac:dyDescent="0.2">
      <c r="D3629" s="201"/>
    </row>
    <row r="3630" spans="4:4" x14ac:dyDescent="0.2">
      <c r="D3630" s="201"/>
    </row>
    <row r="3631" spans="4:4" x14ac:dyDescent="0.2">
      <c r="D3631" s="201"/>
    </row>
    <row r="3632" spans="4:4" x14ac:dyDescent="0.2">
      <c r="D3632" s="201"/>
    </row>
    <row r="3633" spans="4:4" x14ac:dyDescent="0.2">
      <c r="D3633" s="201"/>
    </row>
    <row r="3634" spans="4:4" x14ac:dyDescent="0.2">
      <c r="D3634" s="201"/>
    </row>
    <row r="3635" spans="4:4" x14ac:dyDescent="0.2">
      <c r="D3635" s="201"/>
    </row>
    <row r="3636" spans="4:4" x14ac:dyDescent="0.2">
      <c r="D3636" s="201"/>
    </row>
    <row r="3637" spans="4:4" x14ac:dyDescent="0.2">
      <c r="D3637" s="201"/>
    </row>
    <row r="3638" spans="4:4" x14ac:dyDescent="0.2">
      <c r="D3638" s="201"/>
    </row>
    <row r="3639" spans="4:4" x14ac:dyDescent="0.2">
      <c r="D3639" s="201"/>
    </row>
    <row r="3640" spans="4:4" x14ac:dyDescent="0.2">
      <c r="D3640" s="201"/>
    </row>
    <row r="3641" spans="4:4" x14ac:dyDescent="0.2">
      <c r="D3641" s="201"/>
    </row>
    <row r="3642" spans="4:4" x14ac:dyDescent="0.2">
      <c r="D3642" s="201"/>
    </row>
    <row r="3643" spans="4:4" x14ac:dyDescent="0.2">
      <c r="D3643" s="201"/>
    </row>
    <row r="3644" spans="4:4" x14ac:dyDescent="0.2">
      <c r="D3644" s="201"/>
    </row>
    <row r="3645" spans="4:4" x14ac:dyDescent="0.2">
      <c r="D3645" s="201"/>
    </row>
    <row r="3646" spans="4:4" x14ac:dyDescent="0.2">
      <c r="D3646" s="201"/>
    </row>
    <row r="3647" spans="4:4" x14ac:dyDescent="0.2">
      <c r="D3647" s="201"/>
    </row>
    <row r="3648" spans="4:4" x14ac:dyDescent="0.2">
      <c r="D3648" s="201"/>
    </row>
    <row r="3649" spans="4:4" x14ac:dyDescent="0.2">
      <c r="D3649" s="201"/>
    </row>
    <row r="3650" spans="4:4" x14ac:dyDescent="0.2">
      <c r="D3650" s="201"/>
    </row>
    <row r="3651" spans="4:4" x14ac:dyDescent="0.2">
      <c r="D3651" s="201"/>
    </row>
    <row r="3652" spans="4:4" x14ac:dyDescent="0.2">
      <c r="D3652" s="201"/>
    </row>
    <row r="3653" spans="4:4" x14ac:dyDescent="0.2">
      <c r="D3653" s="201"/>
    </row>
    <row r="3654" spans="4:4" x14ac:dyDescent="0.2">
      <c r="D3654" s="201"/>
    </row>
    <row r="3655" spans="4:4" x14ac:dyDescent="0.2">
      <c r="D3655" s="201"/>
    </row>
    <row r="3656" spans="4:4" x14ac:dyDescent="0.2">
      <c r="D3656" s="201"/>
    </row>
    <row r="3657" spans="4:4" x14ac:dyDescent="0.2">
      <c r="D3657" s="201"/>
    </row>
    <row r="3658" spans="4:4" x14ac:dyDescent="0.2">
      <c r="D3658" s="201"/>
    </row>
    <row r="3659" spans="4:4" x14ac:dyDescent="0.2">
      <c r="D3659" s="201"/>
    </row>
    <row r="3660" spans="4:4" x14ac:dyDescent="0.2">
      <c r="D3660" s="201"/>
    </row>
    <row r="3661" spans="4:4" x14ac:dyDescent="0.2">
      <c r="D3661" s="201"/>
    </row>
    <row r="3662" spans="4:4" x14ac:dyDescent="0.2">
      <c r="D3662" s="201"/>
    </row>
    <row r="3663" spans="4:4" x14ac:dyDescent="0.2">
      <c r="D3663" s="201"/>
    </row>
    <row r="3664" spans="4:4" x14ac:dyDescent="0.2">
      <c r="D3664" s="201"/>
    </row>
    <row r="3665" spans="4:4" x14ac:dyDescent="0.2">
      <c r="D3665" s="201"/>
    </row>
    <row r="3666" spans="4:4" x14ac:dyDescent="0.2">
      <c r="D3666" s="201"/>
    </row>
    <row r="3667" spans="4:4" x14ac:dyDescent="0.2">
      <c r="D3667" s="201"/>
    </row>
    <row r="3668" spans="4:4" x14ac:dyDescent="0.2">
      <c r="D3668" s="201"/>
    </row>
    <row r="3669" spans="4:4" x14ac:dyDescent="0.2">
      <c r="D3669" s="201"/>
    </row>
    <row r="3670" spans="4:4" x14ac:dyDescent="0.2">
      <c r="D3670" s="201"/>
    </row>
    <row r="3671" spans="4:4" x14ac:dyDescent="0.2">
      <c r="D3671" s="201"/>
    </row>
    <row r="3672" spans="4:4" x14ac:dyDescent="0.2">
      <c r="D3672" s="201"/>
    </row>
    <row r="3673" spans="4:4" x14ac:dyDescent="0.2">
      <c r="D3673" s="201"/>
    </row>
    <row r="3674" spans="4:4" x14ac:dyDescent="0.2">
      <c r="D3674" s="201"/>
    </row>
    <row r="3675" spans="4:4" x14ac:dyDescent="0.2">
      <c r="D3675" s="201"/>
    </row>
    <row r="3676" spans="4:4" x14ac:dyDescent="0.2">
      <c r="D3676" s="201"/>
    </row>
    <row r="3677" spans="4:4" x14ac:dyDescent="0.2">
      <c r="D3677" s="201"/>
    </row>
    <row r="3678" spans="4:4" x14ac:dyDescent="0.2">
      <c r="D3678" s="201"/>
    </row>
    <row r="3679" spans="4:4" x14ac:dyDescent="0.2">
      <c r="D3679" s="201"/>
    </row>
    <row r="3680" spans="4:4" x14ac:dyDescent="0.2">
      <c r="D3680" s="201"/>
    </row>
    <row r="3681" spans="4:4" x14ac:dyDescent="0.2">
      <c r="D3681" s="201"/>
    </row>
    <row r="3682" spans="4:4" x14ac:dyDescent="0.2">
      <c r="D3682" s="201"/>
    </row>
    <row r="3683" spans="4:4" x14ac:dyDescent="0.2">
      <c r="D3683" s="201"/>
    </row>
    <row r="3684" spans="4:4" x14ac:dyDescent="0.2">
      <c r="D3684" s="201"/>
    </row>
    <row r="3685" spans="4:4" x14ac:dyDescent="0.2">
      <c r="D3685" s="201"/>
    </row>
    <row r="3686" spans="4:4" x14ac:dyDescent="0.2">
      <c r="D3686" s="201"/>
    </row>
    <row r="3687" spans="4:4" x14ac:dyDescent="0.2">
      <c r="D3687" s="201"/>
    </row>
    <row r="3688" spans="4:4" x14ac:dyDescent="0.2">
      <c r="D3688" s="201"/>
    </row>
    <row r="3689" spans="4:4" x14ac:dyDescent="0.2">
      <c r="D3689" s="201"/>
    </row>
    <row r="3690" spans="4:4" x14ac:dyDescent="0.2">
      <c r="D3690" s="201"/>
    </row>
    <row r="3691" spans="4:4" x14ac:dyDescent="0.2">
      <c r="D3691" s="201"/>
    </row>
    <row r="3692" spans="4:4" x14ac:dyDescent="0.2">
      <c r="D3692" s="201"/>
    </row>
    <row r="3693" spans="4:4" x14ac:dyDescent="0.2">
      <c r="D3693" s="201"/>
    </row>
    <row r="3694" spans="4:4" x14ac:dyDescent="0.2">
      <c r="D3694" s="201"/>
    </row>
    <row r="3695" spans="4:4" x14ac:dyDescent="0.2">
      <c r="D3695" s="201"/>
    </row>
    <row r="3696" spans="4:4" x14ac:dyDescent="0.2">
      <c r="D3696" s="201"/>
    </row>
    <row r="3697" spans="4:4" x14ac:dyDescent="0.2">
      <c r="D3697" s="201"/>
    </row>
    <row r="3698" spans="4:4" x14ac:dyDescent="0.2">
      <c r="D3698" s="201"/>
    </row>
    <row r="3699" spans="4:4" x14ac:dyDescent="0.2">
      <c r="D3699" s="201"/>
    </row>
    <row r="3700" spans="4:4" x14ac:dyDescent="0.2">
      <c r="D3700" s="201"/>
    </row>
    <row r="3701" spans="4:4" x14ac:dyDescent="0.2">
      <c r="D3701" s="201"/>
    </row>
    <row r="3702" spans="4:4" x14ac:dyDescent="0.2">
      <c r="D3702" s="201"/>
    </row>
    <row r="3703" spans="4:4" x14ac:dyDescent="0.2">
      <c r="D3703" s="201"/>
    </row>
    <row r="3704" spans="4:4" x14ac:dyDescent="0.2">
      <c r="D3704" s="201"/>
    </row>
    <row r="3705" spans="4:4" x14ac:dyDescent="0.2">
      <c r="D3705" s="201"/>
    </row>
    <row r="3706" spans="4:4" x14ac:dyDescent="0.2">
      <c r="D3706" s="201"/>
    </row>
    <row r="3707" spans="4:4" x14ac:dyDescent="0.2">
      <c r="D3707" s="201"/>
    </row>
    <row r="3708" spans="4:4" x14ac:dyDescent="0.2">
      <c r="D3708" s="201"/>
    </row>
    <row r="3709" spans="4:4" x14ac:dyDescent="0.2">
      <c r="D3709" s="201"/>
    </row>
    <row r="3710" spans="4:4" x14ac:dyDescent="0.2">
      <c r="D3710" s="201"/>
    </row>
    <row r="3711" spans="4:4" x14ac:dyDescent="0.2">
      <c r="D3711" s="201"/>
    </row>
    <row r="3712" spans="4:4" x14ac:dyDescent="0.2">
      <c r="D3712" s="201"/>
    </row>
    <row r="3713" spans="4:4" x14ac:dyDescent="0.2">
      <c r="D3713" s="201"/>
    </row>
    <row r="3714" spans="4:4" x14ac:dyDescent="0.2">
      <c r="D3714" s="201"/>
    </row>
    <row r="3715" spans="4:4" x14ac:dyDescent="0.2">
      <c r="D3715" s="201"/>
    </row>
    <row r="3716" spans="4:4" x14ac:dyDescent="0.2">
      <c r="D3716" s="201"/>
    </row>
    <row r="3717" spans="4:4" x14ac:dyDescent="0.2">
      <c r="D3717" s="201"/>
    </row>
    <row r="3718" spans="4:4" x14ac:dyDescent="0.2">
      <c r="D3718" s="201"/>
    </row>
    <row r="3719" spans="4:4" x14ac:dyDescent="0.2">
      <c r="D3719" s="201"/>
    </row>
    <row r="3720" spans="4:4" x14ac:dyDescent="0.2">
      <c r="D3720" s="201"/>
    </row>
    <row r="3721" spans="4:4" x14ac:dyDescent="0.2">
      <c r="D3721" s="201"/>
    </row>
    <row r="3722" spans="4:4" x14ac:dyDescent="0.2">
      <c r="D3722" s="201"/>
    </row>
    <row r="3723" spans="4:4" x14ac:dyDescent="0.2">
      <c r="D3723" s="201"/>
    </row>
    <row r="3724" spans="4:4" x14ac:dyDescent="0.2">
      <c r="D3724" s="201"/>
    </row>
    <row r="3725" spans="4:4" x14ac:dyDescent="0.2">
      <c r="D3725" s="201"/>
    </row>
    <row r="3726" spans="4:4" x14ac:dyDescent="0.2">
      <c r="D3726" s="201"/>
    </row>
    <row r="3727" spans="4:4" x14ac:dyDescent="0.2">
      <c r="D3727" s="201"/>
    </row>
    <row r="3728" spans="4:4" x14ac:dyDescent="0.2">
      <c r="D3728" s="201"/>
    </row>
    <row r="3729" spans="4:4" x14ac:dyDescent="0.2">
      <c r="D3729" s="201"/>
    </row>
    <row r="3730" spans="4:4" x14ac:dyDescent="0.2">
      <c r="D3730" s="201"/>
    </row>
    <row r="3731" spans="4:4" x14ac:dyDescent="0.2">
      <c r="D3731" s="201"/>
    </row>
    <row r="3732" spans="4:4" x14ac:dyDescent="0.2">
      <c r="D3732" s="201"/>
    </row>
    <row r="3733" spans="4:4" x14ac:dyDescent="0.2">
      <c r="D3733" s="201"/>
    </row>
    <row r="3734" spans="4:4" x14ac:dyDescent="0.2">
      <c r="D3734" s="201"/>
    </row>
    <row r="3735" spans="4:4" x14ac:dyDescent="0.2">
      <c r="D3735" s="201"/>
    </row>
    <row r="3736" spans="4:4" x14ac:dyDescent="0.2">
      <c r="D3736" s="201"/>
    </row>
    <row r="3737" spans="4:4" x14ac:dyDescent="0.2">
      <c r="D3737" s="201"/>
    </row>
    <row r="3738" spans="4:4" x14ac:dyDescent="0.2">
      <c r="D3738" s="201"/>
    </row>
    <row r="3739" spans="4:4" x14ac:dyDescent="0.2">
      <c r="D3739" s="201"/>
    </row>
    <row r="3740" spans="4:4" x14ac:dyDescent="0.2">
      <c r="D3740" s="201"/>
    </row>
    <row r="3741" spans="4:4" x14ac:dyDescent="0.2">
      <c r="D3741" s="201"/>
    </row>
    <row r="3742" spans="4:4" x14ac:dyDescent="0.2">
      <c r="D3742" s="201"/>
    </row>
    <row r="3743" spans="4:4" x14ac:dyDescent="0.2">
      <c r="D3743" s="201"/>
    </row>
    <row r="3744" spans="4:4" x14ac:dyDescent="0.2">
      <c r="D3744" s="201"/>
    </row>
    <row r="3745" spans="4:4" x14ac:dyDescent="0.2">
      <c r="D3745" s="201"/>
    </row>
    <row r="3746" spans="4:4" x14ac:dyDescent="0.2">
      <c r="D3746" s="201"/>
    </row>
    <row r="3747" spans="4:4" x14ac:dyDescent="0.2">
      <c r="D3747" s="201"/>
    </row>
    <row r="3748" spans="4:4" x14ac:dyDescent="0.2">
      <c r="D3748" s="201"/>
    </row>
    <row r="3749" spans="4:4" x14ac:dyDescent="0.2">
      <c r="D3749" s="201"/>
    </row>
    <row r="3750" spans="4:4" x14ac:dyDescent="0.2">
      <c r="D3750" s="201"/>
    </row>
    <row r="3751" spans="4:4" x14ac:dyDescent="0.2">
      <c r="D3751" s="201"/>
    </row>
    <row r="3752" spans="4:4" x14ac:dyDescent="0.2">
      <c r="D3752" s="201"/>
    </row>
    <row r="3753" spans="4:4" x14ac:dyDescent="0.2">
      <c r="D3753" s="201"/>
    </row>
    <row r="3754" spans="4:4" x14ac:dyDescent="0.2">
      <c r="D3754" s="201"/>
    </row>
    <row r="3755" spans="4:4" x14ac:dyDescent="0.2">
      <c r="D3755" s="201"/>
    </row>
    <row r="3756" spans="4:4" x14ac:dyDescent="0.2">
      <c r="D3756" s="201"/>
    </row>
    <row r="3757" spans="4:4" x14ac:dyDescent="0.2">
      <c r="D3757" s="201"/>
    </row>
    <row r="3758" spans="4:4" x14ac:dyDescent="0.2">
      <c r="D3758" s="201"/>
    </row>
    <row r="3759" spans="4:4" x14ac:dyDescent="0.2">
      <c r="D3759" s="201"/>
    </row>
    <row r="3760" spans="4:4" x14ac:dyDescent="0.2">
      <c r="D3760" s="201"/>
    </row>
    <row r="3761" spans="4:4" x14ac:dyDescent="0.2">
      <c r="D3761" s="201"/>
    </row>
    <row r="3762" spans="4:4" x14ac:dyDescent="0.2">
      <c r="D3762" s="201"/>
    </row>
    <row r="3763" spans="4:4" x14ac:dyDescent="0.2">
      <c r="D3763" s="201"/>
    </row>
    <row r="3764" spans="4:4" x14ac:dyDescent="0.2">
      <c r="D3764" s="201"/>
    </row>
    <row r="3765" spans="4:4" x14ac:dyDescent="0.2">
      <c r="D3765" s="201"/>
    </row>
    <row r="3766" spans="4:4" x14ac:dyDescent="0.2">
      <c r="D3766" s="201"/>
    </row>
    <row r="3767" spans="4:4" x14ac:dyDescent="0.2">
      <c r="D3767" s="201"/>
    </row>
    <row r="3768" spans="4:4" x14ac:dyDescent="0.2">
      <c r="D3768" s="201"/>
    </row>
    <row r="3769" spans="4:4" x14ac:dyDescent="0.2">
      <c r="D3769" s="201"/>
    </row>
    <row r="3770" spans="4:4" x14ac:dyDescent="0.2">
      <c r="D3770" s="201"/>
    </row>
    <row r="3771" spans="4:4" x14ac:dyDescent="0.2">
      <c r="D3771" s="201"/>
    </row>
    <row r="3772" spans="4:4" x14ac:dyDescent="0.2">
      <c r="D3772" s="201"/>
    </row>
    <row r="3773" spans="4:4" x14ac:dyDescent="0.2">
      <c r="D3773" s="201"/>
    </row>
    <row r="3774" spans="4:4" x14ac:dyDescent="0.2">
      <c r="D3774" s="201"/>
    </row>
    <row r="3775" spans="4:4" x14ac:dyDescent="0.2">
      <c r="D3775" s="201"/>
    </row>
    <row r="3776" spans="4:4" x14ac:dyDescent="0.2">
      <c r="D3776" s="201"/>
    </row>
    <row r="3777" spans="4:4" x14ac:dyDescent="0.2">
      <c r="D3777" s="201"/>
    </row>
    <row r="3778" spans="4:4" x14ac:dyDescent="0.2">
      <c r="D3778" s="201"/>
    </row>
    <row r="3779" spans="4:4" x14ac:dyDescent="0.2">
      <c r="D3779" s="201"/>
    </row>
    <row r="3780" spans="4:4" x14ac:dyDescent="0.2">
      <c r="D3780" s="201"/>
    </row>
    <row r="3781" spans="4:4" x14ac:dyDescent="0.2">
      <c r="D3781" s="201"/>
    </row>
    <row r="3782" spans="4:4" x14ac:dyDescent="0.2">
      <c r="D3782" s="201"/>
    </row>
    <row r="3783" spans="4:4" x14ac:dyDescent="0.2">
      <c r="D3783" s="201"/>
    </row>
    <row r="3784" spans="4:4" x14ac:dyDescent="0.2">
      <c r="D3784" s="201"/>
    </row>
    <row r="3785" spans="4:4" x14ac:dyDescent="0.2">
      <c r="D3785" s="201"/>
    </row>
    <row r="3786" spans="4:4" x14ac:dyDescent="0.2">
      <c r="D3786" s="201"/>
    </row>
    <row r="3787" spans="4:4" x14ac:dyDescent="0.2">
      <c r="D3787" s="201"/>
    </row>
    <row r="3788" spans="4:4" x14ac:dyDescent="0.2">
      <c r="D3788" s="201"/>
    </row>
    <row r="3789" spans="4:4" x14ac:dyDescent="0.2">
      <c r="D3789" s="201"/>
    </row>
    <row r="3790" spans="4:4" x14ac:dyDescent="0.2">
      <c r="D3790" s="201"/>
    </row>
    <row r="3791" spans="4:4" x14ac:dyDescent="0.2">
      <c r="D3791" s="201"/>
    </row>
    <row r="3792" spans="4:4" x14ac:dyDescent="0.2">
      <c r="D3792" s="201"/>
    </row>
    <row r="3793" spans="4:4" x14ac:dyDescent="0.2">
      <c r="D3793" s="201"/>
    </row>
    <row r="3794" spans="4:4" x14ac:dyDescent="0.2">
      <c r="D3794" s="201"/>
    </row>
    <row r="3795" spans="4:4" x14ac:dyDescent="0.2">
      <c r="D3795" s="201"/>
    </row>
    <row r="3796" spans="4:4" x14ac:dyDescent="0.2">
      <c r="D3796" s="201"/>
    </row>
    <row r="3797" spans="4:4" x14ac:dyDescent="0.2">
      <c r="D3797" s="201"/>
    </row>
    <row r="3798" spans="4:4" x14ac:dyDescent="0.2">
      <c r="D3798" s="201"/>
    </row>
    <row r="3799" spans="4:4" x14ac:dyDescent="0.2">
      <c r="D3799" s="201"/>
    </row>
    <row r="3800" spans="4:4" x14ac:dyDescent="0.2">
      <c r="D3800" s="201"/>
    </row>
    <row r="3801" spans="4:4" x14ac:dyDescent="0.2">
      <c r="D3801" s="201"/>
    </row>
    <row r="3802" spans="4:4" x14ac:dyDescent="0.2">
      <c r="D3802" s="201"/>
    </row>
    <row r="3803" spans="4:4" x14ac:dyDescent="0.2">
      <c r="D3803" s="201"/>
    </row>
    <row r="3804" spans="4:4" x14ac:dyDescent="0.2">
      <c r="D3804" s="201"/>
    </row>
    <row r="3805" spans="4:4" x14ac:dyDescent="0.2">
      <c r="D3805" s="201"/>
    </row>
    <row r="3806" spans="4:4" x14ac:dyDescent="0.2">
      <c r="D3806" s="201"/>
    </row>
    <row r="3807" spans="4:4" x14ac:dyDescent="0.2">
      <c r="D3807" s="201"/>
    </row>
    <row r="3808" spans="4:4" x14ac:dyDescent="0.2">
      <c r="D3808" s="201"/>
    </row>
    <row r="3809" spans="4:4" x14ac:dyDescent="0.2">
      <c r="D3809" s="201"/>
    </row>
    <row r="3810" spans="4:4" x14ac:dyDescent="0.2">
      <c r="D3810" s="201"/>
    </row>
    <row r="3811" spans="4:4" x14ac:dyDescent="0.2">
      <c r="D3811" s="201"/>
    </row>
    <row r="3812" spans="4:4" x14ac:dyDescent="0.2">
      <c r="D3812" s="201"/>
    </row>
    <row r="3813" spans="4:4" x14ac:dyDescent="0.2">
      <c r="D3813" s="201"/>
    </row>
    <row r="3814" spans="4:4" x14ac:dyDescent="0.2">
      <c r="D3814" s="201"/>
    </row>
    <row r="3815" spans="4:4" x14ac:dyDescent="0.2">
      <c r="D3815" s="201"/>
    </row>
    <row r="3816" spans="4:4" x14ac:dyDescent="0.2">
      <c r="D3816" s="201"/>
    </row>
    <row r="3817" spans="4:4" x14ac:dyDescent="0.2">
      <c r="D3817" s="201"/>
    </row>
    <row r="3818" spans="4:4" x14ac:dyDescent="0.2">
      <c r="D3818" s="201"/>
    </row>
    <row r="3819" spans="4:4" x14ac:dyDescent="0.2">
      <c r="D3819" s="201"/>
    </row>
    <row r="3820" spans="4:4" x14ac:dyDescent="0.2">
      <c r="D3820" s="201"/>
    </row>
    <row r="3821" spans="4:4" x14ac:dyDescent="0.2">
      <c r="D3821" s="201"/>
    </row>
    <row r="3822" spans="4:4" x14ac:dyDescent="0.2">
      <c r="D3822" s="201"/>
    </row>
    <row r="3823" spans="4:4" x14ac:dyDescent="0.2">
      <c r="D3823" s="201"/>
    </row>
    <row r="3824" spans="4:4" x14ac:dyDescent="0.2">
      <c r="D3824" s="201"/>
    </row>
    <row r="3825" spans="4:4" x14ac:dyDescent="0.2">
      <c r="D3825" s="201"/>
    </row>
    <row r="3826" spans="4:4" x14ac:dyDescent="0.2">
      <c r="D3826" s="201"/>
    </row>
    <row r="3827" spans="4:4" x14ac:dyDescent="0.2">
      <c r="D3827" s="201"/>
    </row>
    <row r="3828" spans="4:4" x14ac:dyDescent="0.2">
      <c r="D3828" s="201"/>
    </row>
    <row r="3829" spans="4:4" x14ac:dyDescent="0.2">
      <c r="D3829" s="201"/>
    </row>
    <row r="3830" spans="4:4" x14ac:dyDescent="0.2">
      <c r="D3830" s="201"/>
    </row>
    <row r="3831" spans="4:4" x14ac:dyDescent="0.2">
      <c r="D3831" s="201"/>
    </row>
    <row r="3832" spans="4:4" x14ac:dyDescent="0.2">
      <c r="D3832" s="201"/>
    </row>
    <row r="3833" spans="4:4" x14ac:dyDescent="0.2">
      <c r="D3833" s="201"/>
    </row>
    <row r="3834" spans="4:4" x14ac:dyDescent="0.2">
      <c r="D3834" s="201"/>
    </row>
    <row r="3835" spans="4:4" x14ac:dyDescent="0.2">
      <c r="D3835" s="201"/>
    </row>
    <row r="3836" spans="4:4" x14ac:dyDescent="0.2">
      <c r="D3836" s="201"/>
    </row>
    <row r="3837" spans="4:4" x14ac:dyDescent="0.2">
      <c r="D3837" s="201"/>
    </row>
    <row r="3838" spans="4:4" x14ac:dyDescent="0.2">
      <c r="D3838" s="201"/>
    </row>
    <row r="3839" spans="4:4" x14ac:dyDescent="0.2">
      <c r="D3839" s="201"/>
    </row>
    <row r="3840" spans="4:4" x14ac:dyDescent="0.2">
      <c r="D3840" s="201"/>
    </row>
    <row r="3841" spans="4:4" x14ac:dyDescent="0.2">
      <c r="D3841" s="201"/>
    </row>
    <row r="3842" spans="4:4" x14ac:dyDescent="0.2">
      <c r="D3842" s="201"/>
    </row>
    <row r="3843" spans="4:4" x14ac:dyDescent="0.2">
      <c r="D3843" s="201"/>
    </row>
    <row r="3844" spans="4:4" x14ac:dyDescent="0.2">
      <c r="D3844" s="201"/>
    </row>
    <row r="3845" spans="4:4" x14ac:dyDescent="0.2">
      <c r="D3845" s="201"/>
    </row>
    <row r="3846" spans="4:4" x14ac:dyDescent="0.2">
      <c r="D3846" s="201"/>
    </row>
    <row r="3847" spans="4:4" x14ac:dyDescent="0.2">
      <c r="D3847" s="201"/>
    </row>
    <row r="3848" spans="4:4" x14ac:dyDescent="0.2">
      <c r="D3848" s="201"/>
    </row>
    <row r="3849" spans="4:4" x14ac:dyDescent="0.2">
      <c r="D3849" s="201"/>
    </row>
    <row r="3850" spans="4:4" x14ac:dyDescent="0.2">
      <c r="D3850" s="201"/>
    </row>
    <row r="3851" spans="4:4" x14ac:dyDescent="0.2">
      <c r="D3851" s="201"/>
    </row>
    <row r="3852" spans="4:4" x14ac:dyDescent="0.2">
      <c r="D3852" s="201"/>
    </row>
    <row r="3853" spans="4:4" x14ac:dyDescent="0.2">
      <c r="D3853" s="201"/>
    </row>
    <row r="3854" spans="4:4" x14ac:dyDescent="0.2">
      <c r="D3854" s="201"/>
    </row>
    <row r="3855" spans="4:4" x14ac:dyDescent="0.2">
      <c r="D3855" s="201"/>
    </row>
    <row r="3856" spans="4:4" x14ac:dyDescent="0.2">
      <c r="D3856" s="201"/>
    </row>
    <row r="3857" spans="4:4" x14ac:dyDescent="0.2">
      <c r="D3857" s="201"/>
    </row>
    <row r="3858" spans="4:4" x14ac:dyDescent="0.2">
      <c r="D3858" s="201"/>
    </row>
    <row r="3859" spans="4:4" x14ac:dyDescent="0.2">
      <c r="D3859" s="201"/>
    </row>
    <row r="3860" spans="4:4" x14ac:dyDescent="0.2">
      <c r="D3860" s="201"/>
    </row>
    <row r="3861" spans="4:4" x14ac:dyDescent="0.2">
      <c r="D3861" s="201"/>
    </row>
    <row r="3862" spans="4:4" x14ac:dyDescent="0.2">
      <c r="D3862" s="201"/>
    </row>
    <row r="3863" spans="4:4" x14ac:dyDescent="0.2">
      <c r="D3863" s="201"/>
    </row>
    <row r="3864" spans="4:4" x14ac:dyDescent="0.2">
      <c r="D3864" s="201"/>
    </row>
    <row r="3865" spans="4:4" x14ac:dyDescent="0.2">
      <c r="D3865" s="201"/>
    </row>
    <row r="3866" spans="4:4" x14ac:dyDescent="0.2">
      <c r="D3866" s="201"/>
    </row>
    <row r="3867" spans="4:4" x14ac:dyDescent="0.2">
      <c r="D3867" s="201"/>
    </row>
    <row r="3868" spans="4:4" x14ac:dyDescent="0.2">
      <c r="D3868" s="201"/>
    </row>
    <row r="3869" spans="4:4" x14ac:dyDescent="0.2">
      <c r="D3869" s="201"/>
    </row>
    <row r="3870" spans="4:4" x14ac:dyDescent="0.2">
      <c r="D3870" s="201"/>
    </row>
    <row r="3871" spans="4:4" x14ac:dyDescent="0.2">
      <c r="D3871" s="201"/>
    </row>
    <row r="3872" spans="4:4" x14ac:dyDescent="0.2">
      <c r="D3872" s="201"/>
    </row>
    <row r="3873" spans="4:4" x14ac:dyDescent="0.2">
      <c r="D3873" s="201"/>
    </row>
    <row r="3874" spans="4:4" x14ac:dyDescent="0.2">
      <c r="D3874" s="201"/>
    </row>
    <row r="3875" spans="4:4" x14ac:dyDescent="0.2">
      <c r="D3875" s="201"/>
    </row>
    <row r="3876" spans="4:4" x14ac:dyDescent="0.2">
      <c r="D3876" s="201"/>
    </row>
    <row r="3877" spans="4:4" x14ac:dyDescent="0.2">
      <c r="D3877" s="201"/>
    </row>
    <row r="3878" spans="4:4" x14ac:dyDescent="0.2">
      <c r="D3878" s="201"/>
    </row>
    <row r="3879" spans="4:4" x14ac:dyDescent="0.2">
      <c r="D3879" s="201"/>
    </row>
    <row r="3880" spans="4:4" x14ac:dyDescent="0.2">
      <c r="D3880" s="201"/>
    </row>
    <row r="3881" spans="4:4" x14ac:dyDescent="0.2">
      <c r="D3881" s="201"/>
    </row>
    <row r="3882" spans="4:4" x14ac:dyDescent="0.2">
      <c r="D3882" s="201"/>
    </row>
    <row r="3883" spans="4:4" x14ac:dyDescent="0.2">
      <c r="D3883" s="201"/>
    </row>
    <row r="3884" spans="4:4" x14ac:dyDescent="0.2">
      <c r="D3884" s="201"/>
    </row>
    <row r="3885" spans="4:4" x14ac:dyDescent="0.2">
      <c r="D3885" s="201"/>
    </row>
    <row r="3886" spans="4:4" x14ac:dyDescent="0.2">
      <c r="D3886" s="201"/>
    </row>
    <row r="3887" spans="4:4" x14ac:dyDescent="0.2">
      <c r="D3887" s="201"/>
    </row>
    <row r="3888" spans="4:4" x14ac:dyDescent="0.2">
      <c r="D3888" s="201"/>
    </row>
    <row r="3889" spans="4:4" x14ac:dyDescent="0.2">
      <c r="D3889" s="201"/>
    </row>
    <row r="3890" spans="4:4" x14ac:dyDescent="0.2">
      <c r="D3890" s="201"/>
    </row>
    <row r="3891" spans="4:4" x14ac:dyDescent="0.2">
      <c r="D3891" s="201"/>
    </row>
    <row r="3892" spans="4:4" x14ac:dyDescent="0.2">
      <c r="D3892" s="201"/>
    </row>
    <row r="3893" spans="4:4" x14ac:dyDescent="0.2">
      <c r="D3893" s="201"/>
    </row>
    <row r="3894" spans="4:4" x14ac:dyDescent="0.2">
      <c r="D3894" s="201"/>
    </row>
    <row r="3895" spans="4:4" x14ac:dyDescent="0.2">
      <c r="D3895" s="201"/>
    </row>
    <row r="3896" spans="4:4" x14ac:dyDescent="0.2">
      <c r="D3896" s="201"/>
    </row>
    <row r="3897" spans="4:4" x14ac:dyDescent="0.2">
      <c r="D3897" s="201"/>
    </row>
    <row r="3898" spans="4:4" x14ac:dyDescent="0.2">
      <c r="D3898" s="201"/>
    </row>
    <row r="3899" spans="4:4" x14ac:dyDescent="0.2">
      <c r="D3899" s="201"/>
    </row>
    <row r="3900" spans="4:4" x14ac:dyDescent="0.2">
      <c r="D3900" s="201"/>
    </row>
    <row r="3901" spans="4:4" x14ac:dyDescent="0.2">
      <c r="D3901" s="201"/>
    </row>
    <row r="3902" spans="4:4" x14ac:dyDescent="0.2">
      <c r="D3902" s="201"/>
    </row>
    <row r="3903" spans="4:4" x14ac:dyDescent="0.2">
      <c r="D3903" s="201"/>
    </row>
    <row r="3904" spans="4:4" x14ac:dyDescent="0.2">
      <c r="D3904" s="201"/>
    </row>
    <row r="3905" spans="4:4" x14ac:dyDescent="0.2">
      <c r="D3905" s="201"/>
    </row>
    <row r="3906" spans="4:4" x14ac:dyDescent="0.2">
      <c r="D3906" s="201"/>
    </row>
    <row r="3907" spans="4:4" x14ac:dyDescent="0.2">
      <c r="D3907" s="201"/>
    </row>
    <row r="3908" spans="4:4" x14ac:dyDescent="0.2">
      <c r="D3908" s="201"/>
    </row>
    <row r="3909" spans="4:4" x14ac:dyDescent="0.2">
      <c r="D3909" s="201"/>
    </row>
    <row r="3910" spans="4:4" x14ac:dyDescent="0.2">
      <c r="D3910" s="201"/>
    </row>
    <row r="3911" spans="4:4" x14ac:dyDescent="0.2">
      <c r="D3911" s="201"/>
    </row>
    <row r="3912" spans="4:4" x14ac:dyDescent="0.2">
      <c r="D3912" s="201"/>
    </row>
    <row r="3913" spans="4:4" x14ac:dyDescent="0.2">
      <c r="D3913" s="201"/>
    </row>
    <row r="3914" spans="4:4" x14ac:dyDescent="0.2">
      <c r="D3914" s="201"/>
    </row>
    <row r="3915" spans="4:4" x14ac:dyDescent="0.2">
      <c r="D3915" s="201"/>
    </row>
    <row r="3916" spans="4:4" x14ac:dyDescent="0.2">
      <c r="D3916" s="201"/>
    </row>
    <row r="3917" spans="4:4" x14ac:dyDescent="0.2">
      <c r="D3917" s="201"/>
    </row>
    <row r="3918" spans="4:4" x14ac:dyDescent="0.2">
      <c r="D3918" s="201"/>
    </row>
    <row r="3919" spans="4:4" x14ac:dyDescent="0.2">
      <c r="D3919" s="201"/>
    </row>
    <row r="3920" spans="4:4" x14ac:dyDescent="0.2">
      <c r="D3920" s="201"/>
    </row>
    <row r="3921" spans="4:4" x14ac:dyDescent="0.2">
      <c r="D3921" s="201"/>
    </row>
    <row r="3922" spans="4:4" x14ac:dyDescent="0.2">
      <c r="D3922" s="201"/>
    </row>
    <row r="3923" spans="4:4" x14ac:dyDescent="0.2">
      <c r="D3923" s="201"/>
    </row>
    <row r="3924" spans="4:4" x14ac:dyDescent="0.2">
      <c r="D3924" s="201"/>
    </row>
    <row r="3925" spans="4:4" x14ac:dyDescent="0.2">
      <c r="D3925" s="201"/>
    </row>
    <row r="3926" spans="4:4" x14ac:dyDescent="0.2">
      <c r="D3926" s="201"/>
    </row>
    <row r="3927" spans="4:4" x14ac:dyDescent="0.2">
      <c r="D3927" s="201"/>
    </row>
    <row r="3928" spans="4:4" x14ac:dyDescent="0.2">
      <c r="D3928" s="201"/>
    </row>
    <row r="3929" spans="4:4" x14ac:dyDescent="0.2">
      <c r="D3929" s="201"/>
    </row>
    <row r="3930" spans="4:4" x14ac:dyDescent="0.2">
      <c r="D3930" s="201"/>
    </row>
    <row r="3931" spans="4:4" x14ac:dyDescent="0.2">
      <c r="D3931" s="201"/>
    </row>
    <row r="3932" spans="4:4" x14ac:dyDescent="0.2">
      <c r="D3932" s="201"/>
    </row>
    <row r="3933" spans="4:4" x14ac:dyDescent="0.2">
      <c r="D3933" s="201"/>
    </row>
    <row r="3934" spans="4:4" x14ac:dyDescent="0.2">
      <c r="D3934" s="201"/>
    </row>
    <row r="3935" spans="4:4" x14ac:dyDescent="0.2">
      <c r="D3935" s="201"/>
    </row>
    <row r="3936" spans="4:4" x14ac:dyDescent="0.2">
      <c r="D3936" s="201"/>
    </row>
    <row r="3937" spans="4:4" x14ac:dyDescent="0.2">
      <c r="D3937" s="201"/>
    </row>
    <row r="3938" spans="4:4" x14ac:dyDescent="0.2">
      <c r="D3938" s="201"/>
    </row>
    <row r="3939" spans="4:4" x14ac:dyDescent="0.2">
      <c r="D3939" s="201"/>
    </row>
    <row r="3940" spans="4:4" x14ac:dyDescent="0.2">
      <c r="D3940" s="201"/>
    </row>
    <row r="3941" spans="4:4" x14ac:dyDescent="0.2">
      <c r="D3941" s="201"/>
    </row>
    <row r="3942" spans="4:4" x14ac:dyDescent="0.2">
      <c r="D3942" s="201"/>
    </row>
    <row r="3943" spans="4:4" x14ac:dyDescent="0.2">
      <c r="D3943" s="201"/>
    </row>
    <row r="3944" spans="4:4" x14ac:dyDescent="0.2">
      <c r="D3944" s="201"/>
    </row>
    <row r="3945" spans="4:4" x14ac:dyDescent="0.2">
      <c r="D3945" s="201"/>
    </row>
    <row r="3946" spans="4:4" x14ac:dyDescent="0.2">
      <c r="D3946" s="201"/>
    </row>
    <row r="3947" spans="4:4" x14ac:dyDescent="0.2">
      <c r="D3947" s="201"/>
    </row>
    <row r="3948" spans="4:4" x14ac:dyDescent="0.2">
      <c r="D3948" s="201"/>
    </row>
    <row r="3949" spans="4:4" x14ac:dyDescent="0.2">
      <c r="D3949" s="201"/>
    </row>
    <row r="3950" spans="4:4" x14ac:dyDescent="0.2">
      <c r="D3950" s="201"/>
    </row>
    <row r="3951" spans="4:4" x14ac:dyDescent="0.2">
      <c r="D3951" s="201"/>
    </row>
    <row r="3952" spans="4:4" x14ac:dyDescent="0.2">
      <c r="D3952" s="201"/>
    </row>
    <row r="3953" spans="4:4" x14ac:dyDescent="0.2">
      <c r="D3953" s="201"/>
    </row>
    <row r="3954" spans="4:4" x14ac:dyDescent="0.2">
      <c r="D3954" s="201"/>
    </row>
    <row r="3955" spans="4:4" x14ac:dyDescent="0.2">
      <c r="D3955" s="201"/>
    </row>
    <row r="3956" spans="4:4" x14ac:dyDescent="0.2">
      <c r="D3956" s="201"/>
    </row>
    <row r="3957" spans="4:4" x14ac:dyDescent="0.2">
      <c r="D3957" s="201"/>
    </row>
    <row r="3958" spans="4:4" x14ac:dyDescent="0.2">
      <c r="D3958" s="201"/>
    </row>
    <row r="3959" spans="4:4" x14ac:dyDescent="0.2">
      <c r="D3959" s="201"/>
    </row>
    <row r="3960" spans="4:4" x14ac:dyDescent="0.2">
      <c r="D3960" s="201"/>
    </row>
    <row r="3961" spans="4:4" x14ac:dyDescent="0.2">
      <c r="D3961" s="201"/>
    </row>
    <row r="3962" spans="4:4" x14ac:dyDescent="0.2">
      <c r="D3962" s="201"/>
    </row>
    <row r="3963" spans="4:4" x14ac:dyDescent="0.2">
      <c r="D3963" s="201"/>
    </row>
    <row r="3964" spans="4:4" x14ac:dyDescent="0.2">
      <c r="D3964" s="201"/>
    </row>
    <row r="3965" spans="4:4" x14ac:dyDescent="0.2">
      <c r="D3965" s="201"/>
    </row>
    <row r="3966" spans="4:4" x14ac:dyDescent="0.2">
      <c r="D3966" s="201"/>
    </row>
    <row r="3967" spans="4:4" x14ac:dyDescent="0.2">
      <c r="D3967" s="201"/>
    </row>
    <row r="3968" spans="4:4" x14ac:dyDescent="0.2">
      <c r="D3968" s="201"/>
    </row>
    <row r="3969" spans="4:4" x14ac:dyDescent="0.2">
      <c r="D3969" s="201"/>
    </row>
    <row r="3970" spans="4:4" x14ac:dyDescent="0.2">
      <c r="D3970" s="201"/>
    </row>
    <row r="3971" spans="4:4" x14ac:dyDescent="0.2">
      <c r="D3971" s="201"/>
    </row>
    <row r="3972" spans="4:4" x14ac:dyDescent="0.2">
      <c r="D3972" s="201"/>
    </row>
    <row r="3973" spans="4:4" x14ac:dyDescent="0.2">
      <c r="D3973" s="201"/>
    </row>
    <row r="3974" spans="4:4" x14ac:dyDescent="0.2">
      <c r="D3974" s="201"/>
    </row>
    <row r="3975" spans="4:4" x14ac:dyDescent="0.2">
      <c r="D3975" s="201"/>
    </row>
    <row r="3976" spans="4:4" x14ac:dyDescent="0.2">
      <c r="D3976" s="201"/>
    </row>
    <row r="3977" spans="4:4" x14ac:dyDescent="0.2">
      <c r="D3977" s="201"/>
    </row>
    <row r="3978" spans="4:4" x14ac:dyDescent="0.2">
      <c r="D3978" s="201"/>
    </row>
    <row r="3979" spans="4:4" x14ac:dyDescent="0.2">
      <c r="D3979" s="201"/>
    </row>
    <row r="3980" spans="4:4" x14ac:dyDescent="0.2">
      <c r="D3980" s="201"/>
    </row>
    <row r="3981" spans="4:4" x14ac:dyDescent="0.2">
      <c r="D3981" s="201"/>
    </row>
    <row r="3982" spans="4:4" x14ac:dyDescent="0.2">
      <c r="D3982" s="201"/>
    </row>
    <row r="3983" spans="4:4" x14ac:dyDescent="0.2">
      <c r="D3983" s="201"/>
    </row>
    <row r="3984" spans="4:4" x14ac:dyDescent="0.2">
      <c r="D3984" s="201"/>
    </row>
    <row r="3985" spans="4:4" x14ac:dyDescent="0.2">
      <c r="D3985" s="201"/>
    </row>
    <row r="3986" spans="4:4" x14ac:dyDescent="0.2">
      <c r="D3986" s="201"/>
    </row>
    <row r="3987" spans="4:4" x14ac:dyDescent="0.2">
      <c r="D3987" s="201"/>
    </row>
    <row r="3988" spans="4:4" x14ac:dyDescent="0.2">
      <c r="D3988" s="201"/>
    </row>
    <row r="3989" spans="4:4" x14ac:dyDescent="0.2">
      <c r="D3989" s="201"/>
    </row>
    <row r="3990" spans="4:4" x14ac:dyDescent="0.2">
      <c r="D3990" s="201"/>
    </row>
    <row r="3991" spans="4:4" x14ac:dyDescent="0.2">
      <c r="D3991" s="201"/>
    </row>
    <row r="3992" spans="4:4" x14ac:dyDescent="0.2">
      <c r="D3992" s="201"/>
    </row>
    <row r="3993" spans="4:4" x14ac:dyDescent="0.2">
      <c r="D3993" s="201"/>
    </row>
    <row r="3994" spans="4:4" x14ac:dyDescent="0.2">
      <c r="D3994" s="201"/>
    </row>
    <row r="3995" spans="4:4" x14ac:dyDescent="0.2">
      <c r="D3995" s="201"/>
    </row>
    <row r="3996" spans="4:4" x14ac:dyDescent="0.2">
      <c r="D3996" s="201"/>
    </row>
    <row r="3997" spans="4:4" x14ac:dyDescent="0.2">
      <c r="D3997" s="201"/>
    </row>
    <row r="3998" spans="4:4" x14ac:dyDescent="0.2">
      <c r="D3998" s="201"/>
    </row>
    <row r="3999" spans="4:4" x14ac:dyDescent="0.2">
      <c r="D3999" s="201"/>
    </row>
    <row r="4000" spans="4:4" x14ac:dyDescent="0.2">
      <c r="D4000" s="201"/>
    </row>
    <row r="4001" spans="4:4" x14ac:dyDescent="0.2">
      <c r="D4001" s="201"/>
    </row>
    <row r="4002" spans="4:4" x14ac:dyDescent="0.2">
      <c r="D4002" s="201"/>
    </row>
    <row r="4003" spans="4:4" x14ac:dyDescent="0.2">
      <c r="D4003" s="201"/>
    </row>
    <row r="4004" spans="4:4" x14ac:dyDescent="0.2">
      <c r="D4004" s="201"/>
    </row>
    <row r="4005" spans="4:4" x14ac:dyDescent="0.2">
      <c r="D4005" s="201"/>
    </row>
    <row r="4006" spans="4:4" x14ac:dyDescent="0.2">
      <c r="D4006" s="201"/>
    </row>
    <row r="4007" spans="4:4" x14ac:dyDescent="0.2">
      <c r="D4007" s="201"/>
    </row>
    <row r="4008" spans="4:4" x14ac:dyDescent="0.2">
      <c r="D4008" s="201"/>
    </row>
    <row r="4009" spans="4:4" x14ac:dyDescent="0.2">
      <c r="D4009" s="201"/>
    </row>
    <row r="4010" spans="4:4" x14ac:dyDescent="0.2">
      <c r="D4010" s="201"/>
    </row>
    <row r="4011" spans="4:4" x14ac:dyDescent="0.2">
      <c r="D4011" s="201"/>
    </row>
    <row r="4012" spans="4:4" x14ac:dyDescent="0.2">
      <c r="D4012" s="201"/>
    </row>
    <row r="4013" spans="4:4" x14ac:dyDescent="0.2">
      <c r="D4013" s="201"/>
    </row>
    <row r="4014" spans="4:4" x14ac:dyDescent="0.2">
      <c r="D4014" s="201"/>
    </row>
    <row r="4015" spans="4:4" x14ac:dyDescent="0.2">
      <c r="D4015" s="201"/>
    </row>
    <row r="4016" spans="4:4" x14ac:dyDescent="0.2">
      <c r="D4016" s="201"/>
    </row>
    <row r="4017" spans="4:4" x14ac:dyDescent="0.2">
      <c r="D4017" s="201"/>
    </row>
    <row r="4018" spans="4:4" x14ac:dyDescent="0.2">
      <c r="D4018" s="201"/>
    </row>
    <row r="4019" spans="4:4" x14ac:dyDescent="0.2">
      <c r="D4019" s="201"/>
    </row>
    <row r="4020" spans="4:4" x14ac:dyDescent="0.2">
      <c r="D4020" s="201"/>
    </row>
    <row r="4021" spans="4:4" x14ac:dyDescent="0.2">
      <c r="D4021" s="201"/>
    </row>
    <row r="4022" spans="4:4" x14ac:dyDescent="0.2">
      <c r="D4022" s="201"/>
    </row>
    <row r="4023" spans="4:4" x14ac:dyDescent="0.2">
      <c r="D4023" s="201"/>
    </row>
    <row r="4024" spans="4:4" x14ac:dyDescent="0.2">
      <c r="D4024" s="201"/>
    </row>
    <row r="4025" spans="4:4" x14ac:dyDescent="0.2">
      <c r="D4025" s="201"/>
    </row>
    <row r="4026" spans="4:4" x14ac:dyDescent="0.2">
      <c r="D4026" s="201"/>
    </row>
    <row r="4027" spans="4:4" x14ac:dyDescent="0.2">
      <c r="D4027" s="201"/>
    </row>
    <row r="4028" spans="4:4" x14ac:dyDescent="0.2">
      <c r="D4028" s="201"/>
    </row>
    <row r="4029" spans="4:4" x14ac:dyDescent="0.2">
      <c r="D4029" s="201"/>
    </row>
    <row r="4030" spans="4:4" x14ac:dyDescent="0.2">
      <c r="D4030" s="201"/>
    </row>
    <row r="4031" spans="4:4" x14ac:dyDescent="0.2">
      <c r="D4031" s="201"/>
    </row>
    <row r="4032" spans="4:4" x14ac:dyDescent="0.2">
      <c r="D4032" s="201"/>
    </row>
    <row r="4033" spans="4:4" x14ac:dyDescent="0.2">
      <c r="D4033" s="201"/>
    </row>
    <row r="4034" spans="4:4" x14ac:dyDescent="0.2">
      <c r="D4034" s="201"/>
    </row>
    <row r="4035" spans="4:4" x14ac:dyDescent="0.2">
      <c r="D4035" s="201"/>
    </row>
    <row r="4036" spans="4:4" x14ac:dyDescent="0.2">
      <c r="D4036" s="201"/>
    </row>
    <row r="4037" spans="4:4" x14ac:dyDescent="0.2">
      <c r="D4037" s="201"/>
    </row>
    <row r="4038" spans="4:4" x14ac:dyDescent="0.2">
      <c r="D4038" s="201"/>
    </row>
    <row r="4039" spans="4:4" x14ac:dyDescent="0.2">
      <c r="D4039" s="201"/>
    </row>
    <row r="4040" spans="4:4" x14ac:dyDescent="0.2">
      <c r="D4040" s="201"/>
    </row>
    <row r="4041" spans="4:4" x14ac:dyDescent="0.2">
      <c r="D4041" s="201"/>
    </row>
    <row r="4042" spans="4:4" x14ac:dyDescent="0.2">
      <c r="D4042" s="201"/>
    </row>
    <row r="4043" spans="4:4" x14ac:dyDescent="0.2">
      <c r="D4043" s="201"/>
    </row>
    <row r="4044" spans="4:4" x14ac:dyDescent="0.2">
      <c r="D4044" s="201"/>
    </row>
    <row r="4045" spans="4:4" x14ac:dyDescent="0.2">
      <c r="D4045" s="201"/>
    </row>
    <row r="4046" spans="4:4" x14ac:dyDescent="0.2">
      <c r="D4046" s="201"/>
    </row>
    <row r="4047" spans="4:4" x14ac:dyDescent="0.2">
      <c r="D4047" s="201"/>
    </row>
    <row r="4048" spans="4:4" x14ac:dyDescent="0.2">
      <c r="D4048" s="201"/>
    </row>
    <row r="4049" spans="4:4" x14ac:dyDescent="0.2">
      <c r="D4049" s="201"/>
    </row>
    <row r="4050" spans="4:4" x14ac:dyDescent="0.2">
      <c r="D4050" s="201"/>
    </row>
    <row r="4051" spans="4:4" x14ac:dyDescent="0.2">
      <c r="D4051" s="201"/>
    </row>
    <row r="4052" spans="4:4" x14ac:dyDescent="0.2">
      <c r="D4052" s="201"/>
    </row>
    <row r="4053" spans="4:4" x14ac:dyDescent="0.2">
      <c r="D4053" s="201"/>
    </row>
    <row r="4054" spans="4:4" x14ac:dyDescent="0.2">
      <c r="D4054" s="201"/>
    </row>
    <row r="4055" spans="4:4" x14ac:dyDescent="0.2">
      <c r="D4055" s="201"/>
    </row>
    <row r="4056" spans="4:4" x14ac:dyDescent="0.2">
      <c r="D4056" s="201"/>
    </row>
    <row r="4057" spans="4:4" x14ac:dyDescent="0.2">
      <c r="D4057" s="201"/>
    </row>
    <row r="4058" spans="4:4" x14ac:dyDescent="0.2">
      <c r="D4058" s="201"/>
    </row>
    <row r="4059" spans="4:4" x14ac:dyDescent="0.2">
      <c r="D4059" s="201"/>
    </row>
    <row r="4060" spans="4:4" x14ac:dyDescent="0.2">
      <c r="D4060" s="201"/>
    </row>
    <row r="4061" spans="4:4" x14ac:dyDescent="0.2">
      <c r="D4061" s="201"/>
    </row>
    <row r="4062" spans="4:4" x14ac:dyDescent="0.2">
      <c r="D4062" s="201"/>
    </row>
    <row r="4063" spans="4:4" x14ac:dyDescent="0.2">
      <c r="D4063" s="201"/>
    </row>
    <row r="4064" spans="4:4" x14ac:dyDescent="0.2">
      <c r="D4064" s="201"/>
    </row>
    <row r="4065" spans="4:4" x14ac:dyDescent="0.2">
      <c r="D4065" s="201"/>
    </row>
    <row r="4066" spans="4:4" x14ac:dyDescent="0.2">
      <c r="D4066" s="201"/>
    </row>
    <row r="4067" spans="4:4" x14ac:dyDescent="0.2">
      <c r="D4067" s="201"/>
    </row>
    <row r="4068" spans="4:4" x14ac:dyDescent="0.2">
      <c r="D4068" s="201"/>
    </row>
    <row r="4069" spans="4:4" x14ac:dyDescent="0.2">
      <c r="D4069" s="201"/>
    </row>
    <row r="4070" spans="4:4" x14ac:dyDescent="0.2">
      <c r="D4070" s="201"/>
    </row>
    <row r="4071" spans="4:4" x14ac:dyDescent="0.2">
      <c r="D4071" s="201"/>
    </row>
    <row r="4072" spans="4:4" x14ac:dyDescent="0.2">
      <c r="D4072" s="201"/>
    </row>
    <row r="4073" spans="4:4" x14ac:dyDescent="0.2">
      <c r="D4073" s="201"/>
    </row>
    <row r="4074" spans="4:4" x14ac:dyDescent="0.2">
      <c r="D4074" s="201"/>
    </row>
    <row r="4075" spans="4:4" x14ac:dyDescent="0.2">
      <c r="D4075" s="201"/>
    </row>
    <row r="4076" spans="4:4" x14ac:dyDescent="0.2">
      <c r="D4076" s="201"/>
    </row>
    <row r="4077" spans="4:4" x14ac:dyDescent="0.2">
      <c r="D4077" s="201"/>
    </row>
    <row r="4078" spans="4:4" x14ac:dyDescent="0.2">
      <c r="D4078" s="201"/>
    </row>
    <row r="4079" spans="4:4" x14ac:dyDescent="0.2">
      <c r="D4079" s="201"/>
    </row>
    <row r="4080" spans="4:4" x14ac:dyDescent="0.2">
      <c r="D4080" s="201"/>
    </row>
    <row r="4081" spans="4:4" x14ac:dyDescent="0.2">
      <c r="D4081" s="201"/>
    </row>
    <row r="4082" spans="4:4" x14ac:dyDescent="0.2">
      <c r="D4082" s="201"/>
    </row>
    <row r="4083" spans="4:4" x14ac:dyDescent="0.2">
      <c r="D4083" s="201"/>
    </row>
    <row r="4084" spans="4:4" x14ac:dyDescent="0.2">
      <c r="D4084" s="201"/>
    </row>
    <row r="4085" spans="4:4" x14ac:dyDescent="0.2">
      <c r="D4085" s="201"/>
    </row>
    <row r="4086" spans="4:4" x14ac:dyDescent="0.2">
      <c r="D4086" s="201"/>
    </row>
    <row r="4087" spans="4:4" x14ac:dyDescent="0.2">
      <c r="D4087" s="201"/>
    </row>
    <row r="4088" spans="4:4" x14ac:dyDescent="0.2">
      <c r="D4088" s="201"/>
    </row>
    <row r="4089" spans="4:4" x14ac:dyDescent="0.2">
      <c r="D4089" s="201"/>
    </row>
    <row r="4090" spans="4:4" x14ac:dyDescent="0.2">
      <c r="D4090" s="201"/>
    </row>
    <row r="4091" spans="4:4" x14ac:dyDescent="0.2">
      <c r="D4091" s="201"/>
    </row>
    <row r="4092" spans="4:4" x14ac:dyDescent="0.2">
      <c r="D4092" s="201"/>
    </row>
    <row r="4093" spans="4:4" x14ac:dyDescent="0.2">
      <c r="D4093" s="201"/>
    </row>
    <row r="4094" spans="4:4" x14ac:dyDescent="0.2">
      <c r="D4094" s="201"/>
    </row>
    <row r="4095" spans="4:4" x14ac:dyDescent="0.2">
      <c r="D4095" s="201"/>
    </row>
    <row r="4096" spans="4:4" x14ac:dyDescent="0.2">
      <c r="D4096" s="201"/>
    </row>
    <row r="4097" spans="4:4" x14ac:dyDescent="0.2">
      <c r="D4097" s="201"/>
    </row>
    <row r="4098" spans="4:4" x14ac:dyDescent="0.2">
      <c r="D4098" s="201"/>
    </row>
    <row r="4099" spans="4:4" x14ac:dyDescent="0.2">
      <c r="D4099" s="201"/>
    </row>
    <row r="4100" spans="4:4" x14ac:dyDescent="0.2">
      <c r="D4100" s="201"/>
    </row>
    <row r="4101" spans="4:4" x14ac:dyDescent="0.2">
      <c r="D4101" s="201"/>
    </row>
    <row r="4102" spans="4:4" x14ac:dyDescent="0.2">
      <c r="D4102" s="201"/>
    </row>
    <row r="4103" spans="4:4" x14ac:dyDescent="0.2">
      <c r="D4103" s="201"/>
    </row>
    <row r="4104" spans="4:4" x14ac:dyDescent="0.2">
      <c r="D4104" s="201"/>
    </row>
    <row r="4105" spans="4:4" x14ac:dyDescent="0.2">
      <c r="D4105" s="201"/>
    </row>
    <row r="4106" spans="4:4" x14ac:dyDescent="0.2">
      <c r="D4106" s="201"/>
    </row>
    <row r="4107" spans="4:4" x14ac:dyDescent="0.2">
      <c r="D4107" s="201"/>
    </row>
    <row r="4108" spans="4:4" x14ac:dyDescent="0.2">
      <c r="D4108" s="201"/>
    </row>
    <row r="4109" spans="4:4" x14ac:dyDescent="0.2">
      <c r="D4109" s="201"/>
    </row>
    <row r="4110" spans="4:4" x14ac:dyDescent="0.2">
      <c r="D4110" s="201"/>
    </row>
    <row r="4111" spans="4:4" x14ac:dyDescent="0.2">
      <c r="D4111" s="201"/>
    </row>
    <row r="4112" spans="4:4" x14ac:dyDescent="0.2">
      <c r="D4112" s="201"/>
    </row>
    <row r="4113" spans="4:4" x14ac:dyDescent="0.2">
      <c r="D4113" s="201"/>
    </row>
    <row r="4114" spans="4:4" x14ac:dyDescent="0.2">
      <c r="D4114" s="201"/>
    </row>
    <row r="4115" spans="4:4" x14ac:dyDescent="0.2">
      <c r="D4115" s="201"/>
    </row>
    <row r="4116" spans="4:4" x14ac:dyDescent="0.2">
      <c r="D4116" s="201"/>
    </row>
    <row r="4117" spans="4:4" x14ac:dyDescent="0.2">
      <c r="D4117" s="201"/>
    </row>
    <row r="4118" spans="4:4" x14ac:dyDescent="0.2">
      <c r="D4118" s="201"/>
    </row>
    <row r="4119" spans="4:4" x14ac:dyDescent="0.2">
      <c r="D4119" s="201"/>
    </row>
    <row r="4120" spans="4:4" x14ac:dyDescent="0.2">
      <c r="D4120" s="201"/>
    </row>
    <row r="4121" spans="4:4" x14ac:dyDescent="0.2">
      <c r="D4121" s="201"/>
    </row>
    <row r="4122" spans="4:4" x14ac:dyDescent="0.2">
      <c r="D4122" s="201"/>
    </row>
    <row r="4123" spans="4:4" x14ac:dyDescent="0.2">
      <c r="D4123" s="201"/>
    </row>
    <row r="4124" spans="4:4" x14ac:dyDescent="0.2">
      <c r="D4124" s="201"/>
    </row>
    <row r="4125" spans="4:4" x14ac:dyDescent="0.2">
      <c r="D4125" s="201"/>
    </row>
    <row r="4126" spans="4:4" x14ac:dyDescent="0.2">
      <c r="D4126" s="201"/>
    </row>
    <row r="4127" spans="4:4" x14ac:dyDescent="0.2">
      <c r="D4127" s="201"/>
    </row>
    <row r="4128" spans="4:4" x14ac:dyDescent="0.2">
      <c r="D4128" s="201"/>
    </row>
    <row r="4129" spans="4:4" x14ac:dyDescent="0.2">
      <c r="D4129" s="201"/>
    </row>
    <row r="4130" spans="4:4" x14ac:dyDescent="0.2">
      <c r="D4130" s="201"/>
    </row>
    <row r="4131" spans="4:4" x14ac:dyDescent="0.2">
      <c r="D4131" s="201"/>
    </row>
    <row r="4132" spans="4:4" x14ac:dyDescent="0.2">
      <c r="D4132" s="201"/>
    </row>
    <row r="4133" spans="4:4" x14ac:dyDescent="0.2">
      <c r="D4133" s="201"/>
    </row>
    <row r="4134" spans="4:4" x14ac:dyDescent="0.2">
      <c r="D4134" s="201"/>
    </row>
    <row r="4135" spans="4:4" x14ac:dyDescent="0.2">
      <c r="D4135" s="201"/>
    </row>
    <row r="4136" spans="4:4" x14ac:dyDescent="0.2">
      <c r="D4136" s="201"/>
    </row>
    <row r="4137" spans="4:4" x14ac:dyDescent="0.2">
      <c r="D4137" s="201"/>
    </row>
    <row r="4138" spans="4:4" x14ac:dyDescent="0.2">
      <c r="D4138" s="201"/>
    </row>
    <row r="4139" spans="4:4" x14ac:dyDescent="0.2">
      <c r="D4139" s="201"/>
    </row>
    <row r="4140" spans="4:4" x14ac:dyDescent="0.2">
      <c r="D4140" s="201"/>
    </row>
    <row r="4141" spans="4:4" x14ac:dyDescent="0.2">
      <c r="D4141" s="201"/>
    </row>
    <row r="4142" spans="4:4" x14ac:dyDescent="0.2">
      <c r="D4142" s="201"/>
    </row>
    <row r="4143" spans="4:4" x14ac:dyDescent="0.2">
      <c r="D4143" s="201"/>
    </row>
    <row r="4144" spans="4:4" x14ac:dyDescent="0.2">
      <c r="D4144" s="201"/>
    </row>
    <row r="4145" spans="4:4" x14ac:dyDescent="0.2">
      <c r="D4145" s="201"/>
    </row>
    <row r="4146" spans="4:4" x14ac:dyDescent="0.2">
      <c r="D4146" s="201"/>
    </row>
    <row r="4147" spans="4:4" x14ac:dyDescent="0.2">
      <c r="D4147" s="201"/>
    </row>
    <row r="4148" spans="4:4" x14ac:dyDescent="0.2">
      <c r="D4148" s="201"/>
    </row>
    <row r="4149" spans="4:4" x14ac:dyDescent="0.2">
      <c r="D4149" s="201"/>
    </row>
    <row r="4150" spans="4:4" x14ac:dyDescent="0.2">
      <c r="D4150" s="201"/>
    </row>
    <row r="4151" spans="4:4" x14ac:dyDescent="0.2">
      <c r="D4151" s="201"/>
    </row>
    <row r="4152" spans="4:4" x14ac:dyDescent="0.2">
      <c r="D4152" s="201"/>
    </row>
    <row r="4153" spans="4:4" x14ac:dyDescent="0.2">
      <c r="D4153" s="201"/>
    </row>
    <row r="4154" spans="4:4" x14ac:dyDescent="0.2">
      <c r="D4154" s="201"/>
    </row>
    <row r="4155" spans="4:4" x14ac:dyDescent="0.2">
      <c r="D4155" s="201"/>
    </row>
    <row r="4156" spans="4:4" x14ac:dyDescent="0.2">
      <c r="D4156" s="201"/>
    </row>
    <row r="4157" spans="4:4" x14ac:dyDescent="0.2">
      <c r="D4157" s="201"/>
    </row>
    <row r="4158" spans="4:4" x14ac:dyDescent="0.2">
      <c r="D4158" s="201"/>
    </row>
    <row r="4159" spans="4:4" x14ac:dyDescent="0.2">
      <c r="D4159" s="201"/>
    </row>
    <row r="4160" spans="4:4" x14ac:dyDescent="0.2">
      <c r="D4160" s="201"/>
    </row>
    <row r="4161" spans="4:4" x14ac:dyDescent="0.2">
      <c r="D4161" s="201"/>
    </row>
    <row r="4162" spans="4:4" x14ac:dyDescent="0.2">
      <c r="D4162" s="201"/>
    </row>
    <row r="4163" spans="4:4" x14ac:dyDescent="0.2">
      <c r="D4163" s="201"/>
    </row>
    <row r="4164" spans="4:4" x14ac:dyDescent="0.2">
      <c r="D4164" s="201"/>
    </row>
    <row r="4165" spans="4:4" x14ac:dyDescent="0.2">
      <c r="D4165" s="201"/>
    </row>
    <row r="4166" spans="4:4" x14ac:dyDescent="0.2">
      <c r="D4166" s="201"/>
    </row>
    <row r="4167" spans="4:4" x14ac:dyDescent="0.2">
      <c r="D4167" s="201"/>
    </row>
    <row r="4168" spans="4:4" x14ac:dyDescent="0.2">
      <c r="D4168" s="201"/>
    </row>
    <row r="4169" spans="4:4" x14ac:dyDescent="0.2">
      <c r="D4169" s="201"/>
    </row>
    <row r="4170" spans="4:4" x14ac:dyDescent="0.2">
      <c r="D4170" s="201"/>
    </row>
    <row r="4171" spans="4:4" x14ac:dyDescent="0.2">
      <c r="D4171" s="201"/>
    </row>
    <row r="4172" spans="4:4" x14ac:dyDescent="0.2">
      <c r="D4172" s="201"/>
    </row>
    <row r="4173" spans="4:4" x14ac:dyDescent="0.2">
      <c r="D4173" s="201"/>
    </row>
    <row r="4174" spans="4:4" x14ac:dyDescent="0.2">
      <c r="D4174" s="201"/>
    </row>
    <row r="4175" spans="4:4" x14ac:dyDescent="0.2">
      <c r="D4175" s="201"/>
    </row>
    <row r="4176" spans="4:4" x14ac:dyDescent="0.2">
      <c r="D4176" s="201"/>
    </row>
    <row r="4177" spans="4:4" x14ac:dyDescent="0.2">
      <c r="D4177" s="201"/>
    </row>
    <row r="4178" spans="4:4" x14ac:dyDescent="0.2">
      <c r="D4178" s="201"/>
    </row>
    <row r="4179" spans="4:4" x14ac:dyDescent="0.2">
      <c r="D4179" s="201"/>
    </row>
    <row r="4180" spans="4:4" x14ac:dyDescent="0.2">
      <c r="D4180" s="201"/>
    </row>
    <row r="4181" spans="4:4" x14ac:dyDescent="0.2">
      <c r="D4181" s="201"/>
    </row>
    <row r="4182" spans="4:4" x14ac:dyDescent="0.2">
      <c r="D4182" s="201"/>
    </row>
    <row r="4183" spans="4:4" x14ac:dyDescent="0.2">
      <c r="D4183" s="201"/>
    </row>
    <row r="4184" spans="4:4" x14ac:dyDescent="0.2">
      <c r="D4184" s="201"/>
    </row>
    <row r="4185" spans="4:4" x14ac:dyDescent="0.2">
      <c r="D4185" s="201"/>
    </row>
    <row r="4186" spans="4:4" x14ac:dyDescent="0.2">
      <c r="D4186" s="201"/>
    </row>
    <row r="4187" spans="4:4" x14ac:dyDescent="0.2">
      <c r="D4187" s="201"/>
    </row>
    <row r="4188" spans="4:4" x14ac:dyDescent="0.2">
      <c r="D4188" s="201"/>
    </row>
    <row r="4189" spans="4:4" x14ac:dyDescent="0.2">
      <c r="D4189" s="201"/>
    </row>
    <row r="4190" spans="4:4" x14ac:dyDescent="0.2">
      <c r="D4190" s="201"/>
    </row>
    <row r="4191" spans="4:4" x14ac:dyDescent="0.2">
      <c r="D4191" s="201"/>
    </row>
    <row r="4192" spans="4:4" x14ac:dyDescent="0.2">
      <c r="D4192" s="201"/>
    </row>
    <row r="4193" spans="4:4" x14ac:dyDescent="0.2">
      <c r="D4193" s="201"/>
    </row>
    <row r="4194" spans="4:4" x14ac:dyDescent="0.2">
      <c r="D4194" s="201"/>
    </row>
    <row r="4195" spans="4:4" x14ac:dyDescent="0.2">
      <c r="D4195" s="201"/>
    </row>
    <row r="4196" spans="4:4" x14ac:dyDescent="0.2">
      <c r="D4196" s="201"/>
    </row>
    <row r="4197" spans="4:4" x14ac:dyDescent="0.2">
      <c r="D4197" s="201"/>
    </row>
    <row r="4198" spans="4:4" x14ac:dyDescent="0.2">
      <c r="D4198" s="201"/>
    </row>
    <row r="4199" spans="4:4" x14ac:dyDescent="0.2">
      <c r="D4199" s="201"/>
    </row>
    <row r="4200" spans="4:4" x14ac:dyDescent="0.2">
      <c r="D4200" s="201"/>
    </row>
    <row r="4201" spans="4:4" x14ac:dyDescent="0.2">
      <c r="D4201" s="201"/>
    </row>
    <row r="4202" spans="4:4" x14ac:dyDescent="0.2">
      <c r="D4202" s="201"/>
    </row>
    <row r="4203" spans="4:4" x14ac:dyDescent="0.2">
      <c r="D4203" s="201"/>
    </row>
    <row r="4204" spans="4:4" x14ac:dyDescent="0.2">
      <c r="D4204" s="201"/>
    </row>
    <row r="4205" spans="4:4" x14ac:dyDescent="0.2">
      <c r="D4205" s="201"/>
    </row>
    <row r="4206" spans="4:4" x14ac:dyDescent="0.2">
      <c r="D4206" s="201"/>
    </row>
    <row r="4207" spans="4:4" x14ac:dyDescent="0.2">
      <c r="D4207" s="201"/>
    </row>
    <row r="4208" spans="4:4" x14ac:dyDescent="0.2">
      <c r="D4208" s="201"/>
    </row>
    <row r="4209" spans="4:4" x14ac:dyDescent="0.2">
      <c r="D4209" s="201"/>
    </row>
    <row r="4210" spans="4:4" x14ac:dyDescent="0.2">
      <c r="D4210" s="201"/>
    </row>
    <row r="4211" spans="4:4" x14ac:dyDescent="0.2">
      <c r="D4211" s="201"/>
    </row>
    <row r="4212" spans="4:4" x14ac:dyDescent="0.2">
      <c r="D4212" s="201"/>
    </row>
    <row r="4213" spans="4:4" x14ac:dyDescent="0.2">
      <c r="D4213" s="201"/>
    </row>
    <row r="4214" spans="4:4" x14ac:dyDescent="0.2">
      <c r="D4214" s="201"/>
    </row>
    <row r="4215" spans="4:4" x14ac:dyDescent="0.2">
      <c r="D4215" s="201"/>
    </row>
    <row r="4216" spans="4:4" x14ac:dyDescent="0.2">
      <c r="D4216" s="201"/>
    </row>
    <row r="4217" spans="4:4" x14ac:dyDescent="0.2">
      <c r="D4217" s="201"/>
    </row>
    <row r="4218" spans="4:4" x14ac:dyDescent="0.2">
      <c r="D4218" s="201"/>
    </row>
    <row r="4219" spans="4:4" x14ac:dyDescent="0.2">
      <c r="D4219" s="201"/>
    </row>
    <row r="4220" spans="4:4" x14ac:dyDescent="0.2">
      <c r="D4220" s="201"/>
    </row>
    <row r="4221" spans="4:4" x14ac:dyDescent="0.2">
      <c r="D4221" s="201"/>
    </row>
    <row r="4222" spans="4:4" x14ac:dyDescent="0.2">
      <c r="D4222" s="201"/>
    </row>
    <row r="4223" spans="4:4" x14ac:dyDescent="0.2">
      <c r="D4223" s="201"/>
    </row>
    <row r="4224" spans="4:4" x14ac:dyDescent="0.2">
      <c r="D4224" s="201"/>
    </row>
    <row r="4225" spans="4:4" x14ac:dyDescent="0.2">
      <c r="D4225" s="201"/>
    </row>
    <row r="4226" spans="4:4" x14ac:dyDescent="0.2">
      <c r="D4226" s="201"/>
    </row>
    <row r="4227" spans="4:4" x14ac:dyDescent="0.2">
      <c r="D4227" s="201"/>
    </row>
    <row r="4228" spans="4:4" x14ac:dyDescent="0.2">
      <c r="D4228" s="201"/>
    </row>
    <row r="4229" spans="4:4" x14ac:dyDescent="0.2">
      <c r="D4229" s="201"/>
    </row>
    <row r="4230" spans="4:4" x14ac:dyDescent="0.2">
      <c r="D4230" s="201"/>
    </row>
    <row r="4231" spans="4:4" x14ac:dyDescent="0.2">
      <c r="D4231" s="201"/>
    </row>
    <row r="4232" spans="4:4" x14ac:dyDescent="0.2">
      <c r="D4232" s="201"/>
    </row>
    <row r="4233" spans="4:4" x14ac:dyDescent="0.2">
      <c r="D4233" s="201"/>
    </row>
    <row r="4234" spans="4:4" x14ac:dyDescent="0.2">
      <c r="D4234" s="201"/>
    </row>
    <row r="4235" spans="4:4" x14ac:dyDescent="0.2">
      <c r="D4235" s="201"/>
    </row>
    <row r="4236" spans="4:4" x14ac:dyDescent="0.2">
      <c r="D4236" s="201"/>
    </row>
    <row r="4237" spans="4:4" x14ac:dyDescent="0.2">
      <c r="D4237" s="201"/>
    </row>
    <row r="4238" spans="4:4" x14ac:dyDescent="0.2">
      <c r="D4238" s="201"/>
    </row>
    <row r="4239" spans="4:4" x14ac:dyDescent="0.2">
      <c r="D4239" s="201"/>
    </row>
    <row r="4240" spans="4:4" x14ac:dyDescent="0.2">
      <c r="D4240" s="201"/>
    </row>
    <row r="4241" spans="4:4" x14ac:dyDescent="0.2">
      <c r="D4241" s="201"/>
    </row>
    <row r="4242" spans="4:4" x14ac:dyDescent="0.2">
      <c r="D4242" s="201"/>
    </row>
    <row r="4243" spans="4:4" x14ac:dyDescent="0.2">
      <c r="D4243" s="201"/>
    </row>
    <row r="4244" spans="4:4" x14ac:dyDescent="0.2">
      <c r="D4244" s="201"/>
    </row>
    <row r="4245" spans="4:4" x14ac:dyDescent="0.2">
      <c r="D4245" s="201"/>
    </row>
    <row r="4246" spans="4:4" x14ac:dyDescent="0.2">
      <c r="D4246" s="201"/>
    </row>
    <row r="4247" spans="4:4" x14ac:dyDescent="0.2">
      <c r="D4247" s="201"/>
    </row>
    <row r="4248" spans="4:4" x14ac:dyDescent="0.2">
      <c r="D4248" s="201"/>
    </row>
    <row r="4249" spans="4:4" x14ac:dyDescent="0.2">
      <c r="D4249" s="201"/>
    </row>
    <row r="4250" spans="4:4" x14ac:dyDescent="0.2">
      <c r="D4250" s="201"/>
    </row>
    <row r="4251" spans="4:4" x14ac:dyDescent="0.2">
      <c r="D4251" s="201"/>
    </row>
    <row r="4252" spans="4:4" x14ac:dyDescent="0.2">
      <c r="D4252" s="201"/>
    </row>
    <row r="4253" spans="4:4" x14ac:dyDescent="0.2">
      <c r="D4253" s="201"/>
    </row>
    <row r="4254" spans="4:4" x14ac:dyDescent="0.2">
      <c r="D4254" s="201"/>
    </row>
    <row r="4255" spans="4:4" x14ac:dyDescent="0.2">
      <c r="D4255" s="201"/>
    </row>
    <row r="4256" spans="4:4" x14ac:dyDescent="0.2">
      <c r="D4256" s="201"/>
    </row>
    <row r="4257" spans="4:4" x14ac:dyDescent="0.2">
      <c r="D4257" s="201"/>
    </row>
    <row r="4258" spans="4:4" x14ac:dyDescent="0.2">
      <c r="D4258" s="201"/>
    </row>
    <row r="4259" spans="4:4" x14ac:dyDescent="0.2">
      <c r="D4259" s="201"/>
    </row>
    <row r="4260" spans="4:4" x14ac:dyDescent="0.2">
      <c r="D4260" s="201"/>
    </row>
    <row r="4261" spans="4:4" x14ac:dyDescent="0.2">
      <c r="D4261" s="201"/>
    </row>
    <row r="4262" spans="4:4" x14ac:dyDescent="0.2">
      <c r="D4262" s="201"/>
    </row>
    <row r="4263" spans="4:4" x14ac:dyDescent="0.2">
      <c r="D4263" s="201"/>
    </row>
    <row r="4264" spans="4:4" x14ac:dyDescent="0.2">
      <c r="D4264" s="201"/>
    </row>
    <row r="4265" spans="4:4" x14ac:dyDescent="0.2">
      <c r="D4265" s="201"/>
    </row>
    <row r="4266" spans="4:4" x14ac:dyDescent="0.2">
      <c r="D4266" s="201"/>
    </row>
    <row r="4267" spans="4:4" x14ac:dyDescent="0.2">
      <c r="D4267" s="201"/>
    </row>
    <row r="4268" spans="4:4" x14ac:dyDescent="0.2">
      <c r="D4268" s="201"/>
    </row>
    <row r="4269" spans="4:4" x14ac:dyDescent="0.2">
      <c r="D4269" s="201"/>
    </row>
    <row r="4270" spans="4:4" x14ac:dyDescent="0.2">
      <c r="D4270" s="201"/>
    </row>
    <row r="4271" spans="4:4" x14ac:dyDescent="0.2">
      <c r="D4271" s="201"/>
    </row>
    <row r="4272" spans="4:4" x14ac:dyDescent="0.2">
      <c r="D4272" s="201"/>
    </row>
    <row r="4273" spans="4:4" x14ac:dyDescent="0.2">
      <c r="D4273" s="201"/>
    </row>
    <row r="4274" spans="4:4" x14ac:dyDescent="0.2">
      <c r="D4274" s="201"/>
    </row>
    <row r="4275" spans="4:4" x14ac:dyDescent="0.2">
      <c r="D4275" s="201"/>
    </row>
    <row r="4276" spans="4:4" x14ac:dyDescent="0.2">
      <c r="D4276" s="201"/>
    </row>
    <row r="4277" spans="4:4" x14ac:dyDescent="0.2">
      <c r="D4277" s="201"/>
    </row>
    <row r="4278" spans="4:4" x14ac:dyDescent="0.2">
      <c r="D4278" s="201"/>
    </row>
    <row r="4279" spans="4:4" x14ac:dyDescent="0.2">
      <c r="D4279" s="201"/>
    </row>
    <row r="4280" spans="4:4" x14ac:dyDescent="0.2">
      <c r="D4280" s="201"/>
    </row>
    <row r="4281" spans="4:4" x14ac:dyDescent="0.2">
      <c r="D4281" s="201"/>
    </row>
    <row r="4282" spans="4:4" x14ac:dyDescent="0.2">
      <c r="D4282" s="201"/>
    </row>
    <row r="4283" spans="4:4" x14ac:dyDescent="0.2">
      <c r="D4283" s="201"/>
    </row>
    <row r="4284" spans="4:4" x14ac:dyDescent="0.2">
      <c r="D4284" s="201"/>
    </row>
    <row r="4285" spans="4:4" x14ac:dyDescent="0.2">
      <c r="D4285" s="201"/>
    </row>
    <row r="4286" spans="4:4" x14ac:dyDescent="0.2">
      <c r="D4286" s="201"/>
    </row>
    <row r="4287" spans="4:4" x14ac:dyDescent="0.2">
      <c r="D4287" s="201"/>
    </row>
    <row r="4288" spans="4:4" x14ac:dyDescent="0.2">
      <c r="D4288" s="201"/>
    </row>
    <row r="4289" spans="4:4" x14ac:dyDescent="0.2">
      <c r="D4289" s="201"/>
    </row>
    <row r="4290" spans="4:4" x14ac:dyDescent="0.2">
      <c r="D4290" s="201"/>
    </row>
    <row r="4291" spans="4:4" x14ac:dyDescent="0.2">
      <c r="D4291" s="201"/>
    </row>
    <row r="4292" spans="4:4" x14ac:dyDescent="0.2">
      <c r="D4292" s="201"/>
    </row>
    <row r="4293" spans="4:4" x14ac:dyDescent="0.2">
      <c r="D4293" s="201"/>
    </row>
    <row r="4294" spans="4:4" x14ac:dyDescent="0.2">
      <c r="D4294" s="201"/>
    </row>
    <row r="4295" spans="4:4" x14ac:dyDescent="0.2">
      <c r="D4295" s="201"/>
    </row>
    <row r="4296" spans="4:4" x14ac:dyDescent="0.2">
      <c r="D4296" s="201"/>
    </row>
    <row r="4297" spans="4:4" x14ac:dyDescent="0.2">
      <c r="D4297" s="201"/>
    </row>
    <row r="4298" spans="4:4" x14ac:dyDescent="0.2">
      <c r="D4298" s="201"/>
    </row>
    <row r="4299" spans="4:4" x14ac:dyDescent="0.2">
      <c r="D4299" s="201"/>
    </row>
    <row r="4300" spans="4:4" x14ac:dyDescent="0.2">
      <c r="D4300" s="201"/>
    </row>
    <row r="4301" spans="4:4" x14ac:dyDescent="0.2">
      <c r="D4301" s="201"/>
    </row>
    <row r="4302" spans="4:4" x14ac:dyDescent="0.2">
      <c r="D4302" s="201"/>
    </row>
    <row r="4303" spans="4:4" x14ac:dyDescent="0.2">
      <c r="D4303" s="201"/>
    </row>
    <row r="4304" spans="4:4" x14ac:dyDescent="0.2">
      <c r="D4304" s="201"/>
    </row>
    <row r="4305" spans="4:4" x14ac:dyDescent="0.2">
      <c r="D4305" s="201"/>
    </row>
    <row r="4306" spans="4:4" x14ac:dyDescent="0.2">
      <c r="D4306" s="201"/>
    </row>
    <row r="4307" spans="4:4" x14ac:dyDescent="0.2">
      <c r="D4307" s="201"/>
    </row>
    <row r="4308" spans="4:4" x14ac:dyDescent="0.2">
      <c r="D4308" s="201"/>
    </row>
    <row r="4309" spans="4:4" x14ac:dyDescent="0.2">
      <c r="D4309" s="201"/>
    </row>
    <row r="4310" spans="4:4" x14ac:dyDescent="0.2">
      <c r="D4310" s="201"/>
    </row>
    <row r="4311" spans="4:4" x14ac:dyDescent="0.2">
      <c r="D4311" s="201"/>
    </row>
    <row r="4312" spans="4:4" x14ac:dyDescent="0.2">
      <c r="D4312" s="201"/>
    </row>
    <row r="4313" spans="4:4" x14ac:dyDescent="0.2">
      <c r="D4313" s="201"/>
    </row>
    <row r="4314" spans="4:4" x14ac:dyDescent="0.2">
      <c r="D4314" s="201"/>
    </row>
    <row r="4315" spans="4:4" x14ac:dyDescent="0.2">
      <c r="D4315" s="201"/>
    </row>
    <row r="4316" spans="4:4" x14ac:dyDescent="0.2">
      <c r="D4316" s="201"/>
    </row>
    <row r="4317" spans="4:4" x14ac:dyDescent="0.2">
      <c r="D4317" s="201"/>
    </row>
    <row r="4318" spans="4:4" x14ac:dyDescent="0.2">
      <c r="D4318" s="201"/>
    </row>
    <row r="4319" spans="4:4" x14ac:dyDescent="0.2">
      <c r="D4319" s="201"/>
    </row>
    <row r="4320" spans="4:4" x14ac:dyDescent="0.2">
      <c r="D4320" s="201"/>
    </row>
    <row r="4321" spans="4:4" x14ac:dyDescent="0.2">
      <c r="D4321" s="201"/>
    </row>
    <row r="4322" spans="4:4" x14ac:dyDescent="0.2">
      <c r="D4322" s="201"/>
    </row>
    <row r="4323" spans="4:4" x14ac:dyDescent="0.2">
      <c r="D4323" s="201"/>
    </row>
    <row r="4324" spans="4:4" x14ac:dyDescent="0.2">
      <c r="D4324" s="201"/>
    </row>
    <row r="4325" spans="4:4" x14ac:dyDescent="0.2">
      <c r="D4325" s="201"/>
    </row>
    <row r="4326" spans="4:4" x14ac:dyDescent="0.2">
      <c r="D4326" s="201"/>
    </row>
    <row r="4327" spans="4:4" x14ac:dyDescent="0.2">
      <c r="D4327" s="201"/>
    </row>
    <row r="4328" spans="4:4" x14ac:dyDescent="0.2">
      <c r="D4328" s="201"/>
    </row>
    <row r="4329" spans="4:4" x14ac:dyDescent="0.2">
      <c r="D4329" s="201"/>
    </row>
    <row r="4330" spans="4:4" x14ac:dyDescent="0.2">
      <c r="D4330" s="201"/>
    </row>
    <row r="4331" spans="4:4" x14ac:dyDescent="0.2">
      <c r="D4331" s="201"/>
    </row>
    <row r="4332" spans="4:4" x14ac:dyDescent="0.2">
      <c r="D4332" s="201"/>
    </row>
    <row r="4333" spans="4:4" x14ac:dyDescent="0.2">
      <c r="D4333" s="201"/>
    </row>
    <row r="4334" spans="4:4" x14ac:dyDescent="0.2">
      <c r="D4334" s="201"/>
    </row>
    <row r="4335" spans="4:4" x14ac:dyDescent="0.2">
      <c r="D4335" s="201"/>
    </row>
    <row r="4336" spans="4:4" x14ac:dyDescent="0.2">
      <c r="D4336" s="201"/>
    </row>
    <row r="4337" spans="4:4" x14ac:dyDescent="0.2">
      <c r="D4337" s="201"/>
    </row>
    <row r="4338" spans="4:4" x14ac:dyDescent="0.2">
      <c r="D4338" s="201"/>
    </row>
    <row r="4339" spans="4:4" x14ac:dyDescent="0.2">
      <c r="D4339" s="201"/>
    </row>
    <row r="4340" spans="4:4" x14ac:dyDescent="0.2">
      <c r="D4340" s="201"/>
    </row>
    <row r="4341" spans="4:4" x14ac:dyDescent="0.2">
      <c r="D4341" s="201"/>
    </row>
    <row r="4342" spans="4:4" x14ac:dyDescent="0.2">
      <c r="D4342" s="201"/>
    </row>
    <row r="4343" spans="4:4" x14ac:dyDescent="0.2">
      <c r="D4343" s="201"/>
    </row>
    <row r="4344" spans="4:4" x14ac:dyDescent="0.2">
      <c r="D4344" s="201"/>
    </row>
    <row r="4345" spans="4:4" x14ac:dyDescent="0.2">
      <c r="D4345" s="201"/>
    </row>
    <row r="4346" spans="4:4" x14ac:dyDescent="0.2">
      <c r="D4346" s="201"/>
    </row>
    <row r="4347" spans="4:4" x14ac:dyDescent="0.2">
      <c r="D4347" s="201"/>
    </row>
    <row r="4348" spans="4:4" x14ac:dyDescent="0.2">
      <c r="D4348" s="201"/>
    </row>
    <row r="4349" spans="4:4" x14ac:dyDescent="0.2">
      <c r="D4349" s="201"/>
    </row>
    <row r="4350" spans="4:4" x14ac:dyDescent="0.2">
      <c r="D4350" s="201"/>
    </row>
    <row r="4351" spans="4:4" x14ac:dyDescent="0.2">
      <c r="D4351" s="201"/>
    </row>
    <row r="4352" spans="4:4" x14ac:dyDescent="0.2">
      <c r="D4352" s="201"/>
    </row>
    <row r="4353" spans="4:4" x14ac:dyDescent="0.2">
      <c r="D4353" s="201"/>
    </row>
    <row r="4354" spans="4:4" x14ac:dyDescent="0.2">
      <c r="D4354" s="201"/>
    </row>
    <row r="4355" spans="4:4" x14ac:dyDescent="0.2">
      <c r="D4355" s="201"/>
    </row>
    <row r="4356" spans="4:4" x14ac:dyDescent="0.2">
      <c r="D4356" s="201"/>
    </row>
    <row r="4357" spans="4:4" x14ac:dyDescent="0.2">
      <c r="D4357" s="201"/>
    </row>
    <row r="4358" spans="4:4" x14ac:dyDescent="0.2">
      <c r="D4358" s="201"/>
    </row>
    <row r="4359" spans="4:4" x14ac:dyDescent="0.2">
      <c r="D4359" s="201"/>
    </row>
    <row r="4360" spans="4:4" x14ac:dyDescent="0.2">
      <c r="D4360" s="201"/>
    </row>
    <row r="4361" spans="4:4" x14ac:dyDescent="0.2">
      <c r="D4361" s="201"/>
    </row>
    <row r="4362" spans="4:4" x14ac:dyDescent="0.2">
      <c r="D4362" s="201"/>
    </row>
    <row r="4363" spans="4:4" x14ac:dyDescent="0.2">
      <c r="D4363" s="201"/>
    </row>
    <row r="4364" spans="4:4" x14ac:dyDescent="0.2">
      <c r="D4364" s="201"/>
    </row>
    <row r="4365" spans="4:4" x14ac:dyDescent="0.2">
      <c r="D4365" s="201"/>
    </row>
    <row r="4366" spans="4:4" x14ac:dyDescent="0.2">
      <c r="D4366" s="201"/>
    </row>
    <row r="4367" spans="4:4" x14ac:dyDescent="0.2">
      <c r="D4367" s="201"/>
    </row>
    <row r="4368" spans="4:4" x14ac:dyDescent="0.2">
      <c r="D4368" s="201"/>
    </row>
    <row r="4369" spans="4:4" x14ac:dyDescent="0.2">
      <c r="D4369" s="201"/>
    </row>
    <row r="4370" spans="4:4" x14ac:dyDescent="0.2">
      <c r="D4370" s="201"/>
    </row>
    <row r="4371" spans="4:4" x14ac:dyDescent="0.2">
      <c r="D4371" s="201"/>
    </row>
    <row r="4372" spans="4:4" x14ac:dyDescent="0.2">
      <c r="D4372" s="201"/>
    </row>
    <row r="4373" spans="4:4" x14ac:dyDescent="0.2">
      <c r="D4373" s="201"/>
    </row>
    <row r="4374" spans="4:4" x14ac:dyDescent="0.2">
      <c r="D4374" s="201"/>
    </row>
    <row r="4375" spans="4:4" x14ac:dyDescent="0.2">
      <c r="D4375" s="201"/>
    </row>
    <row r="4376" spans="4:4" x14ac:dyDescent="0.2">
      <c r="D4376" s="201"/>
    </row>
    <row r="4377" spans="4:4" x14ac:dyDescent="0.2">
      <c r="D4377" s="201"/>
    </row>
    <row r="4378" spans="4:4" x14ac:dyDescent="0.2">
      <c r="D4378" s="201"/>
    </row>
    <row r="4379" spans="4:4" x14ac:dyDescent="0.2">
      <c r="D4379" s="201"/>
    </row>
    <row r="4380" spans="4:4" x14ac:dyDescent="0.2">
      <c r="D4380" s="201"/>
    </row>
    <row r="4381" spans="4:4" x14ac:dyDescent="0.2">
      <c r="D4381" s="201"/>
    </row>
    <row r="4382" spans="4:4" x14ac:dyDescent="0.2">
      <c r="D4382" s="201"/>
    </row>
    <row r="4383" spans="4:4" x14ac:dyDescent="0.2">
      <c r="D4383" s="201"/>
    </row>
    <row r="4384" spans="4:4" x14ac:dyDescent="0.2">
      <c r="D4384" s="201"/>
    </row>
    <row r="4385" spans="4:4" x14ac:dyDescent="0.2">
      <c r="D4385" s="201"/>
    </row>
    <row r="4386" spans="4:4" x14ac:dyDescent="0.2">
      <c r="D4386" s="201"/>
    </row>
    <row r="4387" spans="4:4" x14ac:dyDescent="0.2">
      <c r="D4387" s="201"/>
    </row>
    <row r="4388" spans="4:4" x14ac:dyDescent="0.2">
      <c r="D4388" s="201"/>
    </row>
    <row r="4389" spans="4:4" x14ac:dyDescent="0.2">
      <c r="D4389" s="201"/>
    </row>
    <row r="4390" spans="4:4" x14ac:dyDescent="0.2">
      <c r="D4390" s="201"/>
    </row>
    <row r="4391" spans="4:4" x14ac:dyDescent="0.2">
      <c r="D4391" s="201"/>
    </row>
    <row r="4392" spans="4:4" x14ac:dyDescent="0.2">
      <c r="D4392" s="201"/>
    </row>
    <row r="4393" spans="4:4" x14ac:dyDescent="0.2">
      <c r="D4393" s="201"/>
    </row>
    <row r="4394" spans="4:4" x14ac:dyDescent="0.2">
      <c r="D4394" s="201"/>
    </row>
    <row r="4395" spans="4:4" x14ac:dyDescent="0.2">
      <c r="D4395" s="201"/>
    </row>
    <row r="4396" spans="4:4" x14ac:dyDescent="0.2">
      <c r="D4396" s="201"/>
    </row>
    <row r="4397" spans="4:4" x14ac:dyDescent="0.2">
      <c r="D4397" s="201"/>
    </row>
    <row r="4398" spans="4:4" x14ac:dyDescent="0.2">
      <c r="D4398" s="201"/>
    </row>
    <row r="4399" spans="4:4" x14ac:dyDescent="0.2">
      <c r="D4399" s="201"/>
    </row>
    <row r="4400" spans="4:4" x14ac:dyDescent="0.2">
      <c r="D4400" s="201"/>
    </row>
    <row r="4401" spans="4:4" x14ac:dyDescent="0.2">
      <c r="D4401" s="201"/>
    </row>
    <row r="4402" spans="4:4" x14ac:dyDescent="0.2">
      <c r="D4402" s="201"/>
    </row>
    <row r="4403" spans="4:4" x14ac:dyDescent="0.2">
      <c r="D4403" s="201"/>
    </row>
    <row r="4404" spans="4:4" x14ac:dyDescent="0.2">
      <c r="D4404" s="201"/>
    </row>
    <row r="4405" spans="4:4" x14ac:dyDescent="0.2">
      <c r="D4405" s="201"/>
    </row>
    <row r="4406" spans="4:4" x14ac:dyDescent="0.2">
      <c r="D4406" s="201"/>
    </row>
    <row r="4407" spans="4:4" x14ac:dyDescent="0.2">
      <c r="D4407" s="201"/>
    </row>
    <row r="4408" spans="4:4" x14ac:dyDescent="0.2">
      <c r="D4408" s="201"/>
    </row>
    <row r="4409" spans="4:4" x14ac:dyDescent="0.2">
      <c r="D4409" s="201"/>
    </row>
    <row r="4410" spans="4:4" x14ac:dyDescent="0.2">
      <c r="D4410" s="201"/>
    </row>
    <row r="4411" spans="4:4" x14ac:dyDescent="0.2">
      <c r="D4411" s="201"/>
    </row>
    <row r="4412" spans="4:4" x14ac:dyDescent="0.2">
      <c r="D4412" s="201"/>
    </row>
    <row r="4413" spans="4:4" x14ac:dyDescent="0.2">
      <c r="D4413" s="201"/>
    </row>
    <row r="4414" spans="4:4" x14ac:dyDescent="0.2">
      <c r="D4414" s="201"/>
    </row>
    <row r="4415" spans="4:4" x14ac:dyDescent="0.2">
      <c r="D4415" s="201"/>
    </row>
    <row r="4416" spans="4:4" x14ac:dyDescent="0.2">
      <c r="D4416" s="201"/>
    </row>
    <row r="4417" spans="4:4" x14ac:dyDescent="0.2">
      <c r="D4417" s="201"/>
    </row>
    <row r="4418" spans="4:4" x14ac:dyDescent="0.2">
      <c r="D4418" s="201"/>
    </row>
    <row r="4419" spans="4:4" x14ac:dyDescent="0.2">
      <c r="D4419" s="201"/>
    </row>
    <row r="4420" spans="4:4" x14ac:dyDescent="0.2">
      <c r="D4420" s="201"/>
    </row>
    <row r="4421" spans="4:4" x14ac:dyDescent="0.2">
      <c r="D4421" s="201"/>
    </row>
    <row r="4422" spans="4:4" x14ac:dyDescent="0.2">
      <c r="D4422" s="201"/>
    </row>
    <row r="4423" spans="4:4" x14ac:dyDescent="0.2">
      <c r="D4423" s="201"/>
    </row>
    <row r="4424" spans="4:4" x14ac:dyDescent="0.2">
      <c r="D4424" s="201"/>
    </row>
    <row r="4425" spans="4:4" x14ac:dyDescent="0.2">
      <c r="D4425" s="201"/>
    </row>
    <row r="4426" spans="4:4" x14ac:dyDescent="0.2">
      <c r="D4426" s="201"/>
    </row>
    <row r="4427" spans="4:4" x14ac:dyDescent="0.2">
      <c r="D4427" s="201"/>
    </row>
    <row r="4428" spans="4:4" x14ac:dyDescent="0.2">
      <c r="D4428" s="201"/>
    </row>
    <row r="4429" spans="4:4" x14ac:dyDescent="0.2">
      <c r="D4429" s="201"/>
    </row>
    <row r="4430" spans="4:4" x14ac:dyDescent="0.2">
      <c r="D4430" s="201"/>
    </row>
    <row r="4431" spans="4:4" x14ac:dyDescent="0.2">
      <c r="D4431" s="201"/>
    </row>
    <row r="4432" spans="4:4" x14ac:dyDescent="0.2">
      <c r="D4432" s="201"/>
    </row>
    <row r="4433" spans="4:4" x14ac:dyDescent="0.2">
      <c r="D4433" s="201"/>
    </row>
    <row r="4434" spans="4:4" x14ac:dyDescent="0.2">
      <c r="D4434" s="201"/>
    </row>
    <row r="4435" spans="4:4" x14ac:dyDescent="0.2">
      <c r="D4435" s="201"/>
    </row>
    <row r="4436" spans="4:4" x14ac:dyDescent="0.2">
      <c r="D4436" s="201"/>
    </row>
    <row r="4437" spans="4:4" x14ac:dyDescent="0.2">
      <c r="D4437" s="201"/>
    </row>
    <row r="4438" spans="4:4" x14ac:dyDescent="0.2">
      <c r="D4438" s="201"/>
    </row>
    <row r="4439" spans="4:4" x14ac:dyDescent="0.2">
      <c r="D4439" s="201"/>
    </row>
    <row r="4440" spans="4:4" x14ac:dyDescent="0.2">
      <c r="D4440" s="201"/>
    </row>
    <row r="4441" spans="4:4" x14ac:dyDescent="0.2">
      <c r="D4441" s="201"/>
    </row>
    <row r="4442" spans="4:4" x14ac:dyDescent="0.2">
      <c r="D4442" s="201"/>
    </row>
    <row r="4443" spans="4:4" x14ac:dyDescent="0.2">
      <c r="D4443" s="201"/>
    </row>
    <row r="4444" spans="4:4" x14ac:dyDescent="0.2">
      <c r="D4444" s="201"/>
    </row>
    <row r="4445" spans="4:4" x14ac:dyDescent="0.2">
      <c r="D4445" s="201"/>
    </row>
    <row r="4446" spans="4:4" x14ac:dyDescent="0.2">
      <c r="D4446" s="201"/>
    </row>
    <row r="4447" spans="4:4" x14ac:dyDescent="0.2">
      <c r="D4447" s="201"/>
    </row>
    <row r="4448" spans="4:4" x14ac:dyDescent="0.2">
      <c r="D4448" s="201"/>
    </row>
    <row r="4449" spans="4:4" x14ac:dyDescent="0.2">
      <c r="D4449" s="201"/>
    </row>
    <row r="4450" spans="4:4" x14ac:dyDescent="0.2">
      <c r="D4450" s="201"/>
    </row>
    <row r="4451" spans="4:4" x14ac:dyDescent="0.2">
      <c r="D4451" s="201"/>
    </row>
    <row r="4452" spans="4:4" x14ac:dyDescent="0.2">
      <c r="D4452" s="201"/>
    </row>
    <row r="4453" spans="4:4" x14ac:dyDescent="0.2">
      <c r="D4453" s="201"/>
    </row>
    <row r="4454" spans="4:4" x14ac:dyDescent="0.2">
      <c r="D4454" s="201"/>
    </row>
    <row r="4455" spans="4:4" x14ac:dyDescent="0.2">
      <c r="D4455" s="201"/>
    </row>
    <row r="4456" spans="4:4" x14ac:dyDescent="0.2">
      <c r="D4456" s="201"/>
    </row>
    <row r="4457" spans="4:4" x14ac:dyDescent="0.2">
      <c r="D4457" s="201"/>
    </row>
    <row r="4458" spans="4:4" x14ac:dyDescent="0.2">
      <c r="D4458" s="201"/>
    </row>
    <row r="4459" spans="4:4" x14ac:dyDescent="0.2">
      <c r="D4459" s="201"/>
    </row>
    <row r="4460" spans="4:4" x14ac:dyDescent="0.2">
      <c r="D4460" s="201"/>
    </row>
    <row r="4461" spans="4:4" x14ac:dyDescent="0.2">
      <c r="D4461" s="201"/>
    </row>
    <row r="4462" spans="4:4" x14ac:dyDescent="0.2">
      <c r="D4462" s="201"/>
    </row>
    <row r="4463" spans="4:4" x14ac:dyDescent="0.2">
      <c r="D4463" s="201"/>
    </row>
    <row r="4464" spans="4:4" x14ac:dyDescent="0.2">
      <c r="D4464" s="201"/>
    </row>
    <row r="4465" spans="4:4" x14ac:dyDescent="0.2">
      <c r="D4465" s="201"/>
    </row>
    <row r="4466" spans="4:4" x14ac:dyDescent="0.2">
      <c r="D4466" s="201"/>
    </row>
    <row r="4467" spans="4:4" x14ac:dyDescent="0.2">
      <c r="D4467" s="201"/>
    </row>
    <row r="4468" spans="4:4" x14ac:dyDescent="0.2">
      <c r="D4468" s="201"/>
    </row>
    <row r="4469" spans="4:4" x14ac:dyDescent="0.2">
      <c r="D4469" s="201"/>
    </row>
    <row r="4470" spans="4:4" x14ac:dyDescent="0.2">
      <c r="D4470" s="201"/>
    </row>
    <row r="4471" spans="4:4" x14ac:dyDescent="0.2">
      <c r="D4471" s="201"/>
    </row>
    <row r="4472" spans="4:4" x14ac:dyDescent="0.2">
      <c r="D4472" s="201"/>
    </row>
    <row r="4473" spans="4:4" x14ac:dyDescent="0.2">
      <c r="D4473" s="201"/>
    </row>
    <row r="4474" spans="4:4" x14ac:dyDescent="0.2">
      <c r="D4474" s="201"/>
    </row>
    <row r="4475" spans="4:4" x14ac:dyDescent="0.2">
      <c r="D4475" s="201"/>
    </row>
    <row r="4476" spans="4:4" x14ac:dyDescent="0.2">
      <c r="D4476" s="201"/>
    </row>
    <row r="4477" spans="4:4" x14ac:dyDescent="0.2">
      <c r="D4477" s="201"/>
    </row>
    <row r="4478" spans="4:4" x14ac:dyDescent="0.2">
      <c r="D4478" s="201"/>
    </row>
    <row r="4479" spans="4:4" x14ac:dyDescent="0.2">
      <c r="D4479" s="201"/>
    </row>
    <row r="4480" spans="4:4" x14ac:dyDescent="0.2">
      <c r="D4480" s="201"/>
    </row>
    <row r="4481" spans="4:4" x14ac:dyDescent="0.2">
      <c r="D4481" s="201"/>
    </row>
    <row r="4482" spans="4:4" x14ac:dyDescent="0.2">
      <c r="D4482" s="201"/>
    </row>
    <row r="4483" spans="4:4" x14ac:dyDescent="0.2">
      <c r="D4483" s="201"/>
    </row>
    <row r="4484" spans="4:4" x14ac:dyDescent="0.2">
      <c r="D4484" s="201"/>
    </row>
    <row r="4485" spans="4:4" x14ac:dyDescent="0.2">
      <c r="D4485" s="201"/>
    </row>
    <row r="4486" spans="4:4" x14ac:dyDescent="0.2">
      <c r="D4486" s="201"/>
    </row>
    <row r="4487" spans="4:4" x14ac:dyDescent="0.2">
      <c r="D4487" s="201"/>
    </row>
    <row r="4488" spans="4:4" x14ac:dyDescent="0.2">
      <c r="D4488" s="201"/>
    </row>
    <row r="4489" spans="4:4" x14ac:dyDescent="0.2">
      <c r="D4489" s="201"/>
    </row>
    <row r="4490" spans="4:4" x14ac:dyDescent="0.2">
      <c r="D4490" s="201"/>
    </row>
    <row r="4491" spans="4:4" x14ac:dyDescent="0.2">
      <c r="D4491" s="201"/>
    </row>
    <row r="4492" spans="4:4" x14ac:dyDescent="0.2">
      <c r="D4492" s="201"/>
    </row>
    <row r="4493" spans="4:4" x14ac:dyDescent="0.2">
      <c r="D4493" s="201"/>
    </row>
    <row r="4494" spans="4:4" x14ac:dyDescent="0.2">
      <c r="D4494" s="201"/>
    </row>
    <row r="4495" spans="4:4" x14ac:dyDescent="0.2">
      <c r="D4495" s="201"/>
    </row>
    <row r="4496" spans="4:4" x14ac:dyDescent="0.2">
      <c r="D4496" s="201"/>
    </row>
    <row r="4497" spans="4:4" x14ac:dyDescent="0.2">
      <c r="D4497" s="201"/>
    </row>
    <row r="4498" spans="4:4" x14ac:dyDescent="0.2">
      <c r="D4498" s="201"/>
    </row>
    <row r="4499" spans="4:4" x14ac:dyDescent="0.2">
      <c r="D4499" s="201"/>
    </row>
    <row r="4500" spans="4:4" x14ac:dyDescent="0.2">
      <c r="D4500" s="201"/>
    </row>
    <row r="4501" spans="4:4" x14ac:dyDescent="0.2">
      <c r="D4501" s="201"/>
    </row>
    <row r="4502" spans="4:4" x14ac:dyDescent="0.2">
      <c r="D4502" s="201"/>
    </row>
    <row r="4503" spans="4:4" x14ac:dyDescent="0.2">
      <c r="D4503" s="201"/>
    </row>
    <row r="4504" spans="4:4" x14ac:dyDescent="0.2">
      <c r="D4504" s="201"/>
    </row>
    <row r="4505" spans="4:4" x14ac:dyDescent="0.2">
      <c r="D4505" s="201"/>
    </row>
    <row r="4506" spans="4:4" x14ac:dyDescent="0.2">
      <c r="D4506" s="201"/>
    </row>
    <row r="4507" spans="4:4" x14ac:dyDescent="0.2">
      <c r="D4507" s="201"/>
    </row>
    <row r="4508" spans="4:4" x14ac:dyDescent="0.2">
      <c r="D4508" s="201"/>
    </row>
    <row r="4509" spans="4:4" x14ac:dyDescent="0.2">
      <c r="D4509" s="201"/>
    </row>
    <row r="4510" spans="4:4" x14ac:dyDescent="0.2">
      <c r="D4510" s="201"/>
    </row>
    <row r="4511" spans="4:4" x14ac:dyDescent="0.2">
      <c r="D4511" s="201"/>
    </row>
    <row r="4512" spans="4:4" x14ac:dyDescent="0.2">
      <c r="D4512" s="201"/>
    </row>
    <row r="4513" spans="4:4" x14ac:dyDescent="0.2">
      <c r="D4513" s="201"/>
    </row>
    <row r="4514" spans="4:4" x14ac:dyDescent="0.2">
      <c r="D4514" s="201"/>
    </row>
    <row r="4515" spans="4:4" x14ac:dyDescent="0.2">
      <c r="D4515" s="201"/>
    </row>
    <row r="4516" spans="4:4" x14ac:dyDescent="0.2">
      <c r="D4516" s="201"/>
    </row>
    <row r="4517" spans="4:4" x14ac:dyDescent="0.2">
      <c r="D4517" s="201"/>
    </row>
    <row r="4518" spans="4:4" x14ac:dyDescent="0.2">
      <c r="D4518" s="201"/>
    </row>
    <row r="4519" spans="4:4" x14ac:dyDescent="0.2">
      <c r="D4519" s="201"/>
    </row>
    <row r="4520" spans="4:4" x14ac:dyDescent="0.2">
      <c r="D4520" s="201"/>
    </row>
    <row r="4521" spans="4:4" x14ac:dyDescent="0.2">
      <c r="D4521" s="201"/>
    </row>
    <row r="4522" spans="4:4" x14ac:dyDescent="0.2">
      <c r="D4522" s="201"/>
    </row>
    <row r="4523" spans="4:4" x14ac:dyDescent="0.2">
      <c r="D4523" s="201"/>
    </row>
    <row r="4524" spans="4:4" x14ac:dyDescent="0.2">
      <c r="D4524" s="201"/>
    </row>
    <row r="4525" spans="4:4" x14ac:dyDescent="0.2">
      <c r="D4525" s="201"/>
    </row>
    <row r="4526" spans="4:4" x14ac:dyDescent="0.2">
      <c r="D4526" s="201"/>
    </row>
    <row r="4527" spans="4:4" x14ac:dyDescent="0.2">
      <c r="D4527" s="201"/>
    </row>
    <row r="4528" spans="4:4" x14ac:dyDescent="0.2">
      <c r="D4528" s="201"/>
    </row>
    <row r="4529" spans="4:4" x14ac:dyDescent="0.2">
      <c r="D4529" s="201"/>
    </row>
    <row r="4530" spans="4:4" x14ac:dyDescent="0.2">
      <c r="D4530" s="201"/>
    </row>
    <row r="4531" spans="4:4" x14ac:dyDescent="0.2">
      <c r="D4531" s="201"/>
    </row>
    <row r="4532" spans="4:4" x14ac:dyDescent="0.2">
      <c r="D4532" s="201"/>
    </row>
    <row r="4533" spans="4:4" x14ac:dyDescent="0.2">
      <c r="D4533" s="201"/>
    </row>
    <row r="4534" spans="4:4" x14ac:dyDescent="0.2">
      <c r="D4534" s="201"/>
    </row>
    <row r="4535" spans="4:4" x14ac:dyDescent="0.2">
      <c r="D4535" s="201"/>
    </row>
    <row r="4536" spans="4:4" x14ac:dyDescent="0.2">
      <c r="D4536" s="201"/>
    </row>
    <row r="4537" spans="4:4" x14ac:dyDescent="0.2">
      <c r="D4537" s="201"/>
    </row>
    <row r="4538" spans="4:4" x14ac:dyDescent="0.2">
      <c r="D4538" s="201"/>
    </row>
    <row r="4539" spans="4:4" x14ac:dyDescent="0.2">
      <c r="D4539" s="201"/>
    </row>
    <row r="4540" spans="4:4" x14ac:dyDescent="0.2">
      <c r="D4540" s="201"/>
    </row>
    <row r="4541" spans="4:4" x14ac:dyDescent="0.2">
      <c r="D4541" s="201"/>
    </row>
    <row r="4542" spans="4:4" x14ac:dyDescent="0.2">
      <c r="D4542" s="201"/>
    </row>
    <row r="4543" spans="4:4" x14ac:dyDescent="0.2">
      <c r="D4543" s="201"/>
    </row>
    <row r="4544" spans="4:4" x14ac:dyDescent="0.2">
      <c r="D4544" s="201"/>
    </row>
    <row r="4545" spans="4:4" x14ac:dyDescent="0.2">
      <c r="D4545" s="201"/>
    </row>
    <row r="4546" spans="4:4" x14ac:dyDescent="0.2">
      <c r="D4546" s="201"/>
    </row>
    <row r="4547" spans="4:4" x14ac:dyDescent="0.2">
      <c r="D4547" s="201"/>
    </row>
    <row r="4548" spans="4:4" x14ac:dyDescent="0.2">
      <c r="D4548" s="201"/>
    </row>
    <row r="4549" spans="4:4" x14ac:dyDescent="0.2">
      <c r="D4549" s="201"/>
    </row>
    <row r="4550" spans="4:4" x14ac:dyDescent="0.2">
      <c r="D4550" s="201"/>
    </row>
    <row r="4551" spans="4:4" x14ac:dyDescent="0.2">
      <c r="D4551" s="201"/>
    </row>
    <row r="4552" spans="4:4" x14ac:dyDescent="0.2">
      <c r="D4552" s="201"/>
    </row>
    <row r="4553" spans="4:4" x14ac:dyDescent="0.2">
      <c r="D4553" s="201"/>
    </row>
    <row r="4554" spans="4:4" x14ac:dyDescent="0.2">
      <c r="D4554" s="201"/>
    </row>
    <row r="4555" spans="4:4" x14ac:dyDescent="0.2">
      <c r="D4555" s="201"/>
    </row>
    <row r="4556" spans="4:4" x14ac:dyDescent="0.2">
      <c r="D4556" s="201"/>
    </row>
    <row r="4557" spans="4:4" x14ac:dyDescent="0.2">
      <c r="D4557" s="201"/>
    </row>
    <row r="4558" spans="4:4" x14ac:dyDescent="0.2">
      <c r="D4558" s="201"/>
    </row>
    <row r="4559" spans="4:4" x14ac:dyDescent="0.2">
      <c r="D4559" s="201"/>
    </row>
    <row r="4560" spans="4:4" x14ac:dyDescent="0.2">
      <c r="D4560" s="201"/>
    </row>
    <row r="4561" spans="4:4" x14ac:dyDescent="0.2">
      <c r="D4561" s="201"/>
    </row>
    <row r="4562" spans="4:4" x14ac:dyDescent="0.2">
      <c r="D4562" s="201"/>
    </row>
    <row r="4563" spans="4:4" x14ac:dyDescent="0.2">
      <c r="D4563" s="201"/>
    </row>
    <row r="4564" spans="4:4" x14ac:dyDescent="0.2">
      <c r="D4564" s="201"/>
    </row>
    <row r="4565" spans="4:4" x14ac:dyDescent="0.2">
      <c r="D4565" s="201"/>
    </row>
    <row r="4566" spans="4:4" x14ac:dyDescent="0.2">
      <c r="D4566" s="201"/>
    </row>
    <row r="4567" spans="4:4" x14ac:dyDescent="0.2">
      <c r="D4567" s="201"/>
    </row>
    <row r="4568" spans="4:4" x14ac:dyDescent="0.2">
      <c r="D4568" s="201"/>
    </row>
    <row r="4569" spans="4:4" x14ac:dyDescent="0.2">
      <c r="D4569" s="201"/>
    </row>
    <row r="4570" spans="4:4" x14ac:dyDescent="0.2">
      <c r="D4570" s="201"/>
    </row>
    <row r="4571" spans="4:4" x14ac:dyDescent="0.2">
      <c r="D4571" s="201"/>
    </row>
    <row r="4572" spans="4:4" x14ac:dyDescent="0.2">
      <c r="D4572" s="201"/>
    </row>
    <row r="4573" spans="4:4" x14ac:dyDescent="0.2">
      <c r="D4573" s="201"/>
    </row>
    <row r="4574" spans="4:4" x14ac:dyDescent="0.2">
      <c r="D4574" s="201"/>
    </row>
    <row r="4575" spans="4:4" x14ac:dyDescent="0.2">
      <c r="D4575" s="201"/>
    </row>
    <row r="4576" spans="4:4" x14ac:dyDescent="0.2">
      <c r="D4576" s="201"/>
    </row>
    <row r="4577" spans="4:4" x14ac:dyDescent="0.2">
      <c r="D4577" s="201"/>
    </row>
    <row r="4578" spans="4:4" x14ac:dyDescent="0.2">
      <c r="D4578" s="201"/>
    </row>
    <row r="4579" spans="4:4" x14ac:dyDescent="0.2">
      <c r="D4579" s="201"/>
    </row>
    <row r="4580" spans="4:4" x14ac:dyDescent="0.2">
      <c r="D4580" s="201"/>
    </row>
    <row r="4581" spans="4:4" x14ac:dyDescent="0.2">
      <c r="D4581" s="201"/>
    </row>
    <row r="4582" spans="4:4" x14ac:dyDescent="0.2">
      <c r="D4582" s="201"/>
    </row>
    <row r="4583" spans="4:4" x14ac:dyDescent="0.2">
      <c r="D4583" s="201"/>
    </row>
    <row r="4584" spans="4:4" x14ac:dyDescent="0.2">
      <c r="D4584" s="201"/>
    </row>
    <row r="4585" spans="4:4" x14ac:dyDescent="0.2">
      <c r="D4585" s="201"/>
    </row>
    <row r="4586" spans="4:4" x14ac:dyDescent="0.2">
      <c r="D4586" s="201"/>
    </row>
    <row r="4587" spans="4:4" x14ac:dyDescent="0.2">
      <c r="D4587" s="201"/>
    </row>
    <row r="4588" spans="4:4" x14ac:dyDescent="0.2">
      <c r="D4588" s="201"/>
    </row>
    <row r="4589" spans="4:4" x14ac:dyDescent="0.2">
      <c r="D4589" s="201"/>
    </row>
    <row r="4590" spans="4:4" x14ac:dyDescent="0.2">
      <c r="D4590" s="201"/>
    </row>
    <row r="4591" spans="4:4" x14ac:dyDescent="0.2">
      <c r="D4591" s="201"/>
    </row>
    <row r="4592" spans="4:4" x14ac:dyDescent="0.2">
      <c r="D4592" s="201"/>
    </row>
    <row r="4593" spans="4:4" x14ac:dyDescent="0.2">
      <c r="D4593" s="201"/>
    </row>
    <row r="4594" spans="4:4" x14ac:dyDescent="0.2">
      <c r="D4594" s="201"/>
    </row>
    <row r="4595" spans="4:4" x14ac:dyDescent="0.2">
      <c r="D4595" s="201"/>
    </row>
    <row r="4596" spans="4:4" x14ac:dyDescent="0.2">
      <c r="D4596" s="201"/>
    </row>
    <row r="4597" spans="4:4" x14ac:dyDescent="0.2">
      <c r="D4597" s="201"/>
    </row>
    <row r="4598" spans="4:4" x14ac:dyDescent="0.2">
      <c r="D4598" s="201"/>
    </row>
    <row r="4599" spans="4:4" x14ac:dyDescent="0.2">
      <c r="D4599" s="201"/>
    </row>
    <row r="4600" spans="4:4" x14ac:dyDescent="0.2">
      <c r="D4600" s="201"/>
    </row>
    <row r="4601" spans="4:4" x14ac:dyDescent="0.2">
      <c r="D4601" s="201"/>
    </row>
    <row r="4602" spans="4:4" x14ac:dyDescent="0.2">
      <c r="D4602" s="201"/>
    </row>
    <row r="4603" spans="4:4" x14ac:dyDescent="0.2">
      <c r="D4603" s="201"/>
    </row>
    <row r="4604" spans="4:4" x14ac:dyDescent="0.2">
      <c r="D4604" s="201"/>
    </row>
    <row r="4605" spans="4:4" x14ac:dyDescent="0.2">
      <c r="D4605" s="201"/>
    </row>
    <row r="4606" spans="4:4" x14ac:dyDescent="0.2">
      <c r="D4606" s="201"/>
    </row>
    <row r="4607" spans="4:4" x14ac:dyDescent="0.2">
      <c r="D4607" s="201"/>
    </row>
    <row r="4608" spans="4:4" x14ac:dyDescent="0.2">
      <c r="D4608" s="201"/>
    </row>
    <row r="4609" spans="4:4" x14ac:dyDescent="0.2">
      <c r="D4609" s="201"/>
    </row>
    <row r="4610" spans="4:4" x14ac:dyDescent="0.2">
      <c r="D4610" s="201"/>
    </row>
    <row r="4611" spans="4:4" x14ac:dyDescent="0.2">
      <c r="D4611" s="201"/>
    </row>
    <row r="4612" spans="4:4" x14ac:dyDescent="0.2">
      <c r="D4612" s="201"/>
    </row>
    <row r="4613" spans="4:4" x14ac:dyDescent="0.2">
      <c r="D4613" s="201"/>
    </row>
    <row r="4614" spans="4:4" x14ac:dyDescent="0.2">
      <c r="D4614" s="201"/>
    </row>
    <row r="4615" spans="4:4" x14ac:dyDescent="0.2">
      <c r="D4615" s="201"/>
    </row>
    <row r="4616" spans="4:4" x14ac:dyDescent="0.2">
      <c r="D4616" s="201"/>
    </row>
    <row r="4617" spans="4:4" x14ac:dyDescent="0.2">
      <c r="D4617" s="201"/>
    </row>
    <row r="4618" spans="4:4" x14ac:dyDescent="0.2">
      <c r="D4618" s="201"/>
    </row>
    <row r="4619" spans="4:4" x14ac:dyDescent="0.2">
      <c r="D4619" s="201"/>
    </row>
    <row r="4620" spans="4:4" x14ac:dyDescent="0.2">
      <c r="D4620" s="201"/>
    </row>
    <row r="4621" spans="4:4" x14ac:dyDescent="0.2">
      <c r="D4621" s="201"/>
    </row>
    <row r="4622" spans="4:4" x14ac:dyDescent="0.2">
      <c r="D4622" s="201"/>
    </row>
    <row r="4623" spans="4:4" x14ac:dyDescent="0.2">
      <c r="D4623" s="201"/>
    </row>
    <row r="4624" spans="4:4" x14ac:dyDescent="0.2">
      <c r="D4624" s="201"/>
    </row>
    <row r="4625" spans="4:4" x14ac:dyDescent="0.2">
      <c r="D4625" s="201"/>
    </row>
    <row r="4626" spans="4:4" x14ac:dyDescent="0.2">
      <c r="D4626" s="201"/>
    </row>
    <row r="4627" spans="4:4" x14ac:dyDescent="0.2">
      <c r="D4627" s="201"/>
    </row>
    <row r="4628" spans="4:4" x14ac:dyDescent="0.2">
      <c r="D4628" s="201"/>
    </row>
    <row r="4629" spans="4:4" x14ac:dyDescent="0.2">
      <c r="D4629" s="201"/>
    </row>
    <row r="4630" spans="4:4" x14ac:dyDescent="0.2">
      <c r="D4630" s="201"/>
    </row>
    <row r="4631" spans="4:4" x14ac:dyDescent="0.2">
      <c r="D4631" s="201"/>
    </row>
    <row r="4632" spans="4:4" x14ac:dyDescent="0.2">
      <c r="D4632" s="201"/>
    </row>
    <row r="4633" spans="4:4" x14ac:dyDescent="0.2">
      <c r="D4633" s="201"/>
    </row>
    <row r="4634" spans="4:4" x14ac:dyDescent="0.2">
      <c r="D4634" s="201"/>
    </row>
    <row r="4635" spans="4:4" x14ac:dyDescent="0.2">
      <c r="D4635" s="201"/>
    </row>
    <row r="4636" spans="4:4" x14ac:dyDescent="0.2">
      <c r="D4636" s="201"/>
    </row>
    <row r="4637" spans="4:4" x14ac:dyDescent="0.2">
      <c r="D4637" s="201"/>
    </row>
    <row r="4638" spans="4:4" x14ac:dyDescent="0.2">
      <c r="D4638" s="201"/>
    </row>
    <row r="4639" spans="4:4" x14ac:dyDescent="0.2">
      <c r="D4639" s="201"/>
    </row>
    <row r="4640" spans="4:4" x14ac:dyDescent="0.2">
      <c r="D4640" s="201"/>
    </row>
    <row r="4641" spans="4:4" x14ac:dyDescent="0.2">
      <c r="D4641" s="201"/>
    </row>
    <row r="4642" spans="4:4" x14ac:dyDescent="0.2">
      <c r="D4642" s="201"/>
    </row>
    <row r="4643" spans="4:4" x14ac:dyDescent="0.2">
      <c r="D4643" s="201"/>
    </row>
    <row r="4644" spans="4:4" x14ac:dyDescent="0.2">
      <c r="D4644" s="201"/>
    </row>
    <row r="4645" spans="4:4" x14ac:dyDescent="0.2">
      <c r="D4645" s="201"/>
    </row>
    <row r="4646" spans="4:4" x14ac:dyDescent="0.2">
      <c r="D4646" s="201"/>
    </row>
    <row r="4647" spans="4:4" x14ac:dyDescent="0.2">
      <c r="D4647" s="201"/>
    </row>
    <row r="4648" spans="4:4" x14ac:dyDescent="0.2">
      <c r="D4648" s="201"/>
    </row>
    <row r="4649" spans="4:4" x14ac:dyDescent="0.2">
      <c r="D4649" s="201"/>
    </row>
    <row r="4650" spans="4:4" x14ac:dyDescent="0.2">
      <c r="D4650" s="201"/>
    </row>
    <row r="4651" spans="4:4" x14ac:dyDescent="0.2">
      <c r="D4651" s="201"/>
    </row>
    <row r="4652" spans="4:4" x14ac:dyDescent="0.2">
      <c r="D4652" s="201"/>
    </row>
    <row r="4653" spans="4:4" x14ac:dyDescent="0.2">
      <c r="D4653" s="201"/>
    </row>
    <row r="4654" spans="4:4" x14ac:dyDescent="0.2">
      <c r="D4654" s="201"/>
    </row>
    <row r="4655" spans="4:4" x14ac:dyDescent="0.2">
      <c r="D4655" s="201"/>
    </row>
    <row r="4656" spans="4:4" x14ac:dyDescent="0.2">
      <c r="D4656" s="201"/>
    </row>
    <row r="4657" spans="4:4" x14ac:dyDescent="0.2">
      <c r="D4657" s="201"/>
    </row>
    <row r="4658" spans="4:4" x14ac:dyDescent="0.2">
      <c r="D4658" s="201"/>
    </row>
    <row r="4659" spans="4:4" x14ac:dyDescent="0.2">
      <c r="D4659" s="201"/>
    </row>
    <row r="4660" spans="4:4" x14ac:dyDescent="0.2">
      <c r="D4660" s="201"/>
    </row>
    <row r="4661" spans="4:4" x14ac:dyDescent="0.2">
      <c r="D4661" s="201"/>
    </row>
    <row r="4662" spans="4:4" x14ac:dyDescent="0.2">
      <c r="D4662" s="201"/>
    </row>
    <row r="4663" spans="4:4" x14ac:dyDescent="0.2">
      <c r="D4663" s="201"/>
    </row>
    <row r="4664" spans="4:4" x14ac:dyDescent="0.2">
      <c r="D4664" s="201"/>
    </row>
    <row r="4665" spans="4:4" x14ac:dyDescent="0.2">
      <c r="D4665" s="201"/>
    </row>
    <row r="4666" spans="4:4" x14ac:dyDescent="0.2">
      <c r="D4666" s="201"/>
    </row>
    <row r="4667" spans="4:4" x14ac:dyDescent="0.2">
      <c r="D4667" s="201"/>
    </row>
    <row r="4668" spans="4:4" x14ac:dyDescent="0.2">
      <c r="D4668" s="201"/>
    </row>
    <row r="4669" spans="4:4" x14ac:dyDescent="0.2">
      <c r="D4669" s="201"/>
    </row>
    <row r="4670" spans="4:4" x14ac:dyDescent="0.2">
      <c r="D4670" s="201"/>
    </row>
    <row r="4671" spans="4:4" x14ac:dyDescent="0.2">
      <c r="D4671" s="201"/>
    </row>
    <row r="4672" spans="4:4" x14ac:dyDescent="0.2">
      <c r="D4672" s="201"/>
    </row>
    <row r="4673" spans="4:4" x14ac:dyDescent="0.2">
      <c r="D4673" s="201"/>
    </row>
    <row r="4674" spans="4:4" x14ac:dyDescent="0.2">
      <c r="D4674" s="201"/>
    </row>
    <row r="4675" spans="4:4" x14ac:dyDescent="0.2">
      <c r="D4675" s="201"/>
    </row>
    <row r="4676" spans="4:4" x14ac:dyDescent="0.2">
      <c r="D4676" s="201"/>
    </row>
    <row r="4677" spans="4:4" x14ac:dyDescent="0.2">
      <c r="D4677" s="201"/>
    </row>
    <row r="4678" spans="4:4" x14ac:dyDescent="0.2">
      <c r="D4678" s="201"/>
    </row>
    <row r="4679" spans="4:4" x14ac:dyDescent="0.2">
      <c r="D4679" s="201"/>
    </row>
    <row r="4680" spans="4:4" x14ac:dyDescent="0.2">
      <c r="D4680" s="201"/>
    </row>
    <row r="4681" spans="4:4" x14ac:dyDescent="0.2">
      <c r="D4681" s="201"/>
    </row>
    <row r="4682" spans="4:4" x14ac:dyDescent="0.2">
      <c r="D4682" s="201"/>
    </row>
    <row r="4683" spans="4:4" x14ac:dyDescent="0.2">
      <c r="D4683" s="201"/>
    </row>
    <row r="4684" spans="4:4" x14ac:dyDescent="0.2">
      <c r="D4684" s="201"/>
    </row>
    <row r="4685" spans="4:4" x14ac:dyDescent="0.2">
      <c r="D4685" s="201"/>
    </row>
    <row r="4686" spans="4:4" x14ac:dyDescent="0.2">
      <c r="D4686" s="201"/>
    </row>
    <row r="4687" spans="4:4" x14ac:dyDescent="0.2">
      <c r="D4687" s="201"/>
    </row>
    <row r="4688" spans="4:4" x14ac:dyDescent="0.2">
      <c r="D4688" s="201"/>
    </row>
    <row r="4689" spans="4:4" x14ac:dyDescent="0.2">
      <c r="D4689" s="201"/>
    </row>
    <row r="4690" spans="4:4" x14ac:dyDescent="0.2">
      <c r="D4690" s="201"/>
    </row>
    <row r="4691" spans="4:4" x14ac:dyDescent="0.2">
      <c r="D4691" s="201"/>
    </row>
    <row r="4692" spans="4:4" x14ac:dyDescent="0.2">
      <c r="D4692" s="201"/>
    </row>
    <row r="4693" spans="4:4" x14ac:dyDescent="0.2">
      <c r="D4693" s="201"/>
    </row>
    <row r="4694" spans="4:4" x14ac:dyDescent="0.2">
      <c r="D4694" s="201"/>
    </row>
    <row r="4695" spans="4:4" x14ac:dyDescent="0.2">
      <c r="D4695" s="201"/>
    </row>
    <row r="4696" spans="4:4" x14ac:dyDescent="0.2">
      <c r="D4696" s="201"/>
    </row>
    <row r="4697" spans="4:4" x14ac:dyDescent="0.2">
      <c r="D4697" s="201"/>
    </row>
    <row r="4698" spans="4:4" x14ac:dyDescent="0.2">
      <c r="D4698" s="201"/>
    </row>
    <row r="4699" spans="4:4" x14ac:dyDescent="0.2">
      <c r="D4699" s="201"/>
    </row>
    <row r="4700" spans="4:4" x14ac:dyDescent="0.2">
      <c r="D4700" s="201"/>
    </row>
    <row r="4701" spans="4:4" x14ac:dyDescent="0.2">
      <c r="D4701" s="201"/>
    </row>
    <row r="4702" spans="4:4" x14ac:dyDescent="0.2">
      <c r="D4702" s="201"/>
    </row>
    <row r="4703" spans="4:4" x14ac:dyDescent="0.2">
      <c r="D4703" s="201"/>
    </row>
    <row r="4704" spans="4:4" x14ac:dyDescent="0.2">
      <c r="D4704" s="201"/>
    </row>
    <row r="4705" spans="4:4" x14ac:dyDescent="0.2">
      <c r="D4705" s="201"/>
    </row>
    <row r="4706" spans="4:4" x14ac:dyDescent="0.2">
      <c r="D4706" s="201"/>
    </row>
    <row r="4707" spans="4:4" x14ac:dyDescent="0.2">
      <c r="D4707" s="201"/>
    </row>
    <row r="4708" spans="4:4" x14ac:dyDescent="0.2">
      <c r="D4708" s="201"/>
    </row>
    <row r="4709" spans="4:4" x14ac:dyDescent="0.2">
      <c r="D4709" s="201"/>
    </row>
    <row r="4710" spans="4:4" x14ac:dyDescent="0.2">
      <c r="D4710" s="201"/>
    </row>
    <row r="4711" spans="4:4" x14ac:dyDescent="0.2">
      <c r="D4711" s="201"/>
    </row>
    <row r="4712" spans="4:4" x14ac:dyDescent="0.2">
      <c r="D4712" s="201"/>
    </row>
    <row r="4713" spans="4:4" x14ac:dyDescent="0.2">
      <c r="D4713" s="201"/>
    </row>
    <row r="4714" spans="4:4" x14ac:dyDescent="0.2">
      <c r="D4714" s="201"/>
    </row>
    <row r="4715" spans="4:4" x14ac:dyDescent="0.2">
      <c r="D4715" s="201"/>
    </row>
    <row r="4716" spans="4:4" x14ac:dyDescent="0.2">
      <c r="D4716" s="201"/>
    </row>
    <row r="4717" spans="4:4" x14ac:dyDescent="0.2">
      <c r="D4717" s="201"/>
    </row>
    <row r="4718" spans="4:4" x14ac:dyDescent="0.2">
      <c r="D4718" s="201"/>
    </row>
    <row r="4719" spans="4:4" x14ac:dyDescent="0.2">
      <c r="D4719" s="201"/>
    </row>
    <row r="4720" spans="4:4" x14ac:dyDescent="0.2">
      <c r="D4720" s="201"/>
    </row>
    <row r="4721" spans="4:4" x14ac:dyDescent="0.2">
      <c r="D4721" s="201"/>
    </row>
    <row r="4722" spans="4:4" x14ac:dyDescent="0.2">
      <c r="D4722" s="201"/>
    </row>
    <row r="4723" spans="4:4" x14ac:dyDescent="0.2">
      <c r="D4723" s="201"/>
    </row>
    <row r="4724" spans="4:4" x14ac:dyDescent="0.2">
      <c r="D4724" s="201"/>
    </row>
    <row r="4725" spans="4:4" x14ac:dyDescent="0.2">
      <c r="D4725" s="201"/>
    </row>
    <row r="4726" spans="4:4" x14ac:dyDescent="0.2">
      <c r="D4726" s="201"/>
    </row>
    <row r="4727" spans="4:4" x14ac:dyDescent="0.2">
      <c r="D4727" s="201"/>
    </row>
    <row r="4728" spans="4:4" x14ac:dyDescent="0.2">
      <c r="D4728" s="201"/>
    </row>
    <row r="4729" spans="4:4" x14ac:dyDescent="0.2">
      <c r="D4729" s="201"/>
    </row>
    <row r="4730" spans="4:4" x14ac:dyDescent="0.2">
      <c r="D4730" s="201"/>
    </row>
    <row r="4731" spans="4:4" x14ac:dyDescent="0.2">
      <c r="D4731" s="201"/>
    </row>
    <row r="4732" spans="4:4" x14ac:dyDescent="0.2">
      <c r="D4732" s="201"/>
    </row>
    <row r="4733" spans="4:4" x14ac:dyDescent="0.2">
      <c r="D4733" s="201"/>
    </row>
    <row r="4734" spans="4:4" x14ac:dyDescent="0.2">
      <c r="D4734" s="201"/>
    </row>
    <row r="4735" spans="4:4" x14ac:dyDescent="0.2">
      <c r="D4735" s="201"/>
    </row>
    <row r="4736" spans="4:4" x14ac:dyDescent="0.2">
      <c r="D4736" s="201"/>
    </row>
    <row r="4737" spans="4:4" x14ac:dyDescent="0.2">
      <c r="D4737" s="201"/>
    </row>
    <row r="4738" spans="4:4" x14ac:dyDescent="0.2">
      <c r="D4738" s="201"/>
    </row>
    <row r="4739" spans="4:4" x14ac:dyDescent="0.2">
      <c r="D4739" s="201"/>
    </row>
    <row r="4740" spans="4:4" x14ac:dyDescent="0.2">
      <c r="D4740" s="201"/>
    </row>
    <row r="4741" spans="4:4" x14ac:dyDescent="0.2">
      <c r="D4741" s="201"/>
    </row>
    <row r="4742" spans="4:4" x14ac:dyDescent="0.2">
      <c r="D4742" s="201"/>
    </row>
    <row r="4743" spans="4:4" x14ac:dyDescent="0.2">
      <c r="D4743" s="201"/>
    </row>
    <row r="4744" spans="4:4" x14ac:dyDescent="0.2">
      <c r="D4744" s="201"/>
    </row>
    <row r="4745" spans="4:4" x14ac:dyDescent="0.2">
      <c r="D4745" s="201"/>
    </row>
    <row r="4746" spans="4:4" x14ac:dyDescent="0.2">
      <c r="D4746" s="201"/>
    </row>
    <row r="4747" spans="4:4" x14ac:dyDescent="0.2">
      <c r="D4747" s="201"/>
    </row>
    <row r="4748" spans="4:4" x14ac:dyDescent="0.2">
      <c r="D4748" s="201"/>
    </row>
    <row r="4749" spans="4:4" x14ac:dyDescent="0.2">
      <c r="D4749" s="201"/>
    </row>
    <row r="4750" spans="4:4" x14ac:dyDescent="0.2">
      <c r="D4750" s="201"/>
    </row>
    <row r="4751" spans="4:4" x14ac:dyDescent="0.2">
      <c r="D4751" s="201"/>
    </row>
    <row r="4752" spans="4:4" x14ac:dyDescent="0.2">
      <c r="D4752" s="201"/>
    </row>
    <row r="4753" spans="4:4" x14ac:dyDescent="0.2">
      <c r="D4753" s="201"/>
    </row>
    <row r="4754" spans="4:4" x14ac:dyDescent="0.2">
      <c r="D4754" s="201"/>
    </row>
    <row r="4755" spans="4:4" x14ac:dyDescent="0.2">
      <c r="D4755" s="201"/>
    </row>
    <row r="4756" spans="4:4" x14ac:dyDescent="0.2">
      <c r="D4756" s="201"/>
    </row>
    <row r="4757" spans="4:4" x14ac:dyDescent="0.2">
      <c r="D4757" s="201"/>
    </row>
    <row r="4758" spans="4:4" x14ac:dyDescent="0.2">
      <c r="D4758" s="201"/>
    </row>
    <row r="4759" spans="4:4" x14ac:dyDescent="0.2">
      <c r="D4759" s="201"/>
    </row>
    <row r="4760" spans="4:4" x14ac:dyDescent="0.2">
      <c r="D4760" s="201"/>
    </row>
    <row r="4761" spans="4:4" x14ac:dyDescent="0.2">
      <c r="D4761" s="201"/>
    </row>
    <row r="4762" spans="4:4" x14ac:dyDescent="0.2">
      <c r="D4762" s="201"/>
    </row>
    <row r="4763" spans="4:4" x14ac:dyDescent="0.2">
      <c r="D4763" s="201"/>
    </row>
    <row r="4764" spans="4:4" x14ac:dyDescent="0.2">
      <c r="D4764" s="201"/>
    </row>
    <row r="4765" spans="4:4" x14ac:dyDescent="0.2">
      <c r="D4765" s="201"/>
    </row>
    <row r="4766" spans="4:4" x14ac:dyDescent="0.2">
      <c r="D4766" s="201"/>
    </row>
    <row r="4767" spans="4:4" x14ac:dyDescent="0.2">
      <c r="D4767" s="201"/>
    </row>
    <row r="4768" spans="4:4" x14ac:dyDescent="0.2">
      <c r="D4768" s="201"/>
    </row>
    <row r="4769" spans="4:4" x14ac:dyDescent="0.2">
      <c r="D4769" s="201"/>
    </row>
    <row r="4770" spans="4:4" x14ac:dyDescent="0.2">
      <c r="D4770" s="201"/>
    </row>
    <row r="4771" spans="4:4" x14ac:dyDescent="0.2">
      <c r="D4771" s="201"/>
    </row>
    <row r="4772" spans="4:4" x14ac:dyDescent="0.2">
      <c r="D4772" s="201"/>
    </row>
    <row r="4773" spans="4:4" x14ac:dyDescent="0.2">
      <c r="D4773" s="201"/>
    </row>
    <row r="4774" spans="4:4" x14ac:dyDescent="0.2">
      <c r="D4774" s="201"/>
    </row>
    <row r="4775" spans="4:4" x14ac:dyDescent="0.2">
      <c r="D4775" s="201"/>
    </row>
    <row r="4776" spans="4:4" x14ac:dyDescent="0.2">
      <c r="D4776" s="201"/>
    </row>
    <row r="4777" spans="4:4" x14ac:dyDescent="0.2">
      <c r="D4777" s="201"/>
    </row>
    <row r="4778" spans="4:4" x14ac:dyDescent="0.2">
      <c r="D4778" s="201"/>
    </row>
    <row r="4779" spans="4:4" x14ac:dyDescent="0.2">
      <c r="D4779" s="201"/>
    </row>
    <row r="4780" spans="4:4" x14ac:dyDescent="0.2">
      <c r="D4780" s="201"/>
    </row>
    <row r="4781" spans="4:4" x14ac:dyDescent="0.2">
      <c r="D4781" s="201"/>
    </row>
    <row r="4782" spans="4:4" x14ac:dyDescent="0.2">
      <c r="D4782" s="201"/>
    </row>
    <row r="4783" spans="4:4" x14ac:dyDescent="0.2">
      <c r="D4783" s="201"/>
    </row>
    <row r="4784" spans="4:4" x14ac:dyDescent="0.2">
      <c r="D4784" s="201"/>
    </row>
    <row r="4785" spans="4:4" x14ac:dyDescent="0.2">
      <c r="D4785" s="201"/>
    </row>
    <row r="4786" spans="4:4" x14ac:dyDescent="0.2">
      <c r="D4786" s="201"/>
    </row>
    <row r="4787" spans="4:4" x14ac:dyDescent="0.2">
      <c r="D4787" s="201"/>
    </row>
    <row r="4788" spans="4:4" x14ac:dyDescent="0.2">
      <c r="D4788" s="201"/>
    </row>
    <row r="4789" spans="4:4" x14ac:dyDescent="0.2">
      <c r="D4789" s="201"/>
    </row>
    <row r="4790" spans="4:4" x14ac:dyDescent="0.2">
      <c r="D4790" s="201"/>
    </row>
    <row r="4791" spans="4:4" x14ac:dyDescent="0.2">
      <c r="D4791" s="201"/>
    </row>
    <row r="4792" spans="4:4" x14ac:dyDescent="0.2">
      <c r="D4792" s="201"/>
    </row>
    <row r="4793" spans="4:4" x14ac:dyDescent="0.2">
      <c r="D4793" s="201"/>
    </row>
    <row r="4794" spans="4:4" x14ac:dyDescent="0.2">
      <c r="D4794" s="201"/>
    </row>
    <row r="4795" spans="4:4" x14ac:dyDescent="0.2">
      <c r="D4795" s="201"/>
    </row>
    <row r="4796" spans="4:4" x14ac:dyDescent="0.2">
      <c r="D4796" s="201"/>
    </row>
    <row r="4797" spans="4:4" x14ac:dyDescent="0.2">
      <c r="D4797" s="201"/>
    </row>
    <row r="4798" spans="4:4" x14ac:dyDescent="0.2">
      <c r="D4798" s="201"/>
    </row>
    <row r="4799" spans="4:4" x14ac:dyDescent="0.2">
      <c r="D4799" s="201"/>
    </row>
    <row r="4800" spans="4:4" x14ac:dyDescent="0.2">
      <c r="D4800" s="201"/>
    </row>
    <row r="4801" spans="4:4" x14ac:dyDescent="0.2">
      <c r="D4801" s="201"/>
    </row>
    <row r="4802" spans="4:4" x14ac:dyDescent="0.2">
      <c r="D4802" s="201"/>
    </row>
    <row r="4803" spans="4:4" x14ac:dyDescent="0.2">
      <c r="D4803" s="201"/>
    </row>
    <row r="4804" spans="4:4" x14ac:dyDescent="0.2">
      <c r="D4804" s="201"/>
    </row>
    <row r="4805" spans="4:4" x14ac:dyDescent="0.2">
      <c r="D4805" s="201"/>
    </row>
    <row r="4806" spans="4:4" x14ac:dyDescent="0.2">
      <c r="D4806" s="201"/>
    </row>
    <row r="4807" spans="4:4" x14ac:dyDescent="0.2">
      <c r="D4807" s="201"/>
    </row>
    <row r="4808" spans="4:4" x14ac:dyDescent="0.2">
      <c r="D4808" s="201"/>
    </row>
    <row r="4809" spans="4:4" x14ac:dyDescent="0.2">
      <c r="D4809" s="201"/>
    </row>
    <row r="4810" spans="4:4" x14ac:dyDescent="0.2">
      <c r="D4810" s="201"/>
    </row>
    <row r="4811" spans="4:4" x14ac:dyDescent="0.2">
      <c r="D4811" s="201"/>
    </row>
    <row r="4812" spans="4:4" x14ac:dyDescent="0.2">
      <c r="D4812" s="201"/>
    </row>
    <row r="4813" spans="4:4" x14ac:dyDescent="0.2">
      <c r="D4813" s="201"/>
    </row>
    <row r="4814" spans="4:4" x14ac:dyDescent="0.2">
      <c r="D4814" s="201"/>
    </row>
    <row r="4815" spans="4:4" x14ac:dyDescent="0.2">
      <c r="D4815" s="201"/>
    </row>
    <row r="4816" spans="4:4" x14ac:dyDescent="0.2">
      <c r="D4816" s="201"/>
    </row>
    <row r="4817" spans="4:4" x14ac:dyDescent="0.2">
      <c r="D4817" s="201"/>
    </row>
    <row r="4818" spans="4:4" x14ac:dyDescent="0.2">
      <c r="D4818" s="201"/>
    </row>
    <row r="4819" spans="4:4" x14ac:dyDescent="0.2">
      <c r="D4819" s="201"/>
    </row>
    <row r="4820" spans="4:4" x14ac:dyDescent="0.2">
      <c r="D4820" s="201"/>
    </row>
    <row r="4821" spans="4:4" x14ac:dyDescent="0.2">
      <c r="D4821" s="201"/>
    </row>
    <row r="4822" spans="4:4" x14ac:dyDescent="0.2">
      <c r="D4822" s="201"/>
    </row>
    <row r="4823" spans="4:4" x14ac:dyDescent="0.2">
      <c r="D4823" s="201"/>
    </row>
    <row r="4824" spans="4:4" x14ac:dyDescent="0.2">
      <c r="D4824" s="201"/>
    </row>
    <row r="4825" spans="4:4" x14ac:dyDescent="0.2">
      <c r="D4825" s="201"/>
    </row>
    <row r="4826" spans="4:4" x14ac:dyDescent="0.2">
      <c r="D4826" s="201"/>
    </row>
    <row r="4827" spans="4:4" x14ac:dyDescent="0.2">
      <c r="D4827" s="201"/>
    </row>
    <row r="4828" spans="4:4" x14ac:dyDescent="0.2">
      <c r="D4828" s="201"/>
    </row>
    <row r="4829" spans="4:4" x14ac:dyDescent="0.2">
      <c r="D4829" s="201"/>
    </row>
    <row r="4830" spans="4:4" x14ac:dyDescent="0.2">
      <c r="D4830" s="201"/>
    </row>
    <row r="4831" spans="4:4" x14ac:dyDescent="0.2">
      <c r="D4831" s="201"/>
    </row>
    <row r="4832" spans="4:4" x14ac:dyDescent="0.2">
      <c r="D4832" s="201"/>
    </row>
    <row r="4833" spans="4:4" x14ac:dyDescent="0.2">
      <c r="D4833" s="201"/>
    </row>
    <row r="4834" spans="4:4" x14ac:dyDescent="0.2">
      <c r="D4834" s="201"/>
    </row>
    <row r="4835" spans="4:4" x14ac:dyDescent="0.2">
      <c r="D4835" s="201"/>
    </row>
    <row r="4836" spans="4:4" x14ac:dyDescent="0.2">
      <c r="D4836" s="201"/>
    </row>
    <row r="4837" spans="4:4" x14ac:dyDescent="0.2">
      <c r="D4837" s="201"/>
    </row>
    <row r="4838" spans="4:4" x14ac:dyDescent="0.2">
      <c r="D4838" s="201"/>
    </row>
    <row r="4839" spans="4:4" x14ac:dyDescent="0.2">
      <c r="D4839" s="201"/>
    </row>
    <row r="4840" spans="4:4" x14ac:dyDescent="0.2">
      <c r="D4840" s="201"/>
    </row>
    <row r="4841" spans="4:4" x14ac:dyDescent="0.2">
      <c r="D4841" s="201"/>
    </row>
    <row r="4842" spans="4:4" x14ac:dyDescent="0.2">
      <c r="D4842" s="201"/>
    </row>
    <row r="4843" spans="4:4" x14ac:dyDescent="0.2">
      <c r="D4843" s="201"/>
    </row>
    <row r="4844" spans="4:4" x14ac:dyDescent="0.2">
      <c r="D4844" s="201"/>
    </row>
    <row r="4845" spans="4:4" x14ac:dyDescent="0.2">
      <c r="D4845" s="201"/>
    </row>
    <row r="4846" spans="4:4" x14ac:dyDescent="0.2">
      <c r="D4846" s="201"/>
    </row>
    <row r="4847" spans="4:4" x14ac:dyDescent="0.2">
      <c r="D4847" s="201"/>
    </row>
    <row r="4848" spans="4:4" x14ac:dyDescent="0.2">
      <c r="D4848" s="201"/>
    </row>
    <row r="4849" spans="4:4" x14ac:dyDescent="0.2">
      <c r="D4849" s="201"/>
    </row>
    <row r="4850" spans="4:4" x14ac:dyDescent="0.2">
      <c r="D4850" s="201"/>
    </row>
    <row r="4851" spans="4:4" x14ac:dyDescent="0.2">
      <c r="D4851" s="201"/>
    </row>
    <row r="4852" spans="4:4" x14ac:dyDescent="0.2">
      <c r="D4852" s="201"/>
    </row>
    <row r="4853" spans="4:4" x14ac:dyDescent="0.2">
      <c r="D4853" s="201"/>
    </row>
    <row r="4854" spans="4:4" x14ac:dyDescent="0.2">
      <c r="D4854" s="201"/>
    </row>
    <row r="4855" spans="4:4" x14ac:dyDescent="0.2">
      <c r="D4855" s="201"/>
    </row>
    <row r="4856" spans="4:4" x14ac:dyDescent="0.2">
      <c r="D4856" s="201"/>
    </row>
    <row r="4857" spans="4:4" x14ac:dyDescent="0.2">
      <c r="D4857" s="201"/>
    </row>
    <row r="4858" spans="4:4" x14ac:dyDescent="0.2">
      <c r="D4858" s="201"/>
    </row>
    <row r="4859" spans="4:4" x14ac:dyDescent="0.2">
      <c r="D4859" s="201"/>
    </row>
    <row r="4860" spans="4:4" x14ac:dyDescent="0.2">
      <c r="D4860" s="201"/>
    </row>
    <row r="4861" spans="4:4" x14ac:dyDescent="0.2">
      <c r="D4861" s="201"/>
    </row>
    <row r="4862" spans="4:4" x14ac:dyDescent="0.2">
      <c r="D4862" s="201"/>
    </row>
    <row r="4863" spans="4:4" x14ac:dyDescent="0.2">
      <c r="D4863" s="201"/>
    </row>
    <row r="4864" spans="4:4" x14ac:dyDescent="0.2">
      <c r="D4864" s="201"/>
    </row>
    <row r="4865" spans="4:4" x14ac:dyDescent="0.2">
      <c r="D4865" s="201"/>
    </row>
    <row r="4866" spans="4:4" x14ac:dyDescent="0.2">
      <c r="D4866" s="201"/>
    </row>
    <row r="4867" spans="4:4" x14ac:dyDescent="0.2">
      <c r="D4867" s="201"/>
    </row>
    <row r="4868" spans="4:4" x14ac:dyDescent="0.2">
      <c r="D4868" s="201"/>
    </row>
    <row r="4869" spans="4:4" x14ac:dyDescent="0.2">
      <c r="D4869" s="201"/>
    </row>
    <row r="4870" spans="4:4" x14ac:dyDescent="0.2">
      <c r="D4870" s="201"/>
    </row>
    <row r="4871" spans="4:4" x14ac:dyDescent="0.2">
      <c r="D4871" s="201"/>
    </row>
    <row r="4872" spans="4:4" x14ac:dyDescent="0.2">
      <c r="D4872" s="201"/>
    </row>
    <row r="4873" spans="4:4" x14ac:dyDescent="0.2">
      <c r="D4873" s="201"/>
    </row>
    <row r="4874" spans="4:4" x14ac:dyDescent="0.2">
      <c r="D4874" s="201"/>
    </row>
    <row r="4875" spans="4:4" x14ac:dyDescent="0.2">
      <c r="D4875" s="201"/>
    </row>
    <row r="4876" spans="4:4" x14ac:dyDescent="0.2">
      <c r="D4876" s="201"/>
    </row>
    <row r="4877" spans="4:4" x14ac:dyDescent="0.2">
      <c r="D4877" s="201"/>
    </row>
    <row r="4878" spans="4:4" x14ac:dyDescent="0.2">
      <c r="D4878" s="201"/>
    </row>
    <row r="4879" spans="4:4" x14ac:dyDescent="0.2">
      <c r="D4879" s="201"/>
    </row>
    <row r="4880" spans="4:4" x14ac:dyDescent="0.2">
      <c r="D4880" s="201"/>
    </row>
    <row r="4881" spans="4:4" x14ac:dyDescent="0.2">
      <c r="D4881" s="201"/>
    </row>
    <row r="4882" spans="4:4" x14ac:dyDescent="0.2">
      <c r="D4882" s="201"/>
    </row>
    <row r="4883" spans="4:4" x14ac:dyDescent="0.2">
      <c r="D4883" s="201"/>
    </row>
    <row r="4884" spans="4:4" x14ac:dyDescent="0.2">
      <c r="D4884" s="201"/>
    </row>
    <row r="4885" spans="4:4" x14ac:dyDescent="0.2">
      <c r="D4885" s="201"/>
    </row>
    <row r="4886" spans="4:4" x14ac:dyDescent="0.2">
      <c r="D4886" s="201"/>
    </row>
    <row r="4887" spans="4:4" x14ac:dyDescent="0.2">
      <c r="D4887" s="201"/>
    </row>
    <row r="4888" spans="4:4" x14ac:dyDescent="0.2">
      <c r="D4888" s="201"/>
    </row>
    <row r="4889" spans="4:4" x14ac:dyDescent="0.2">
      <c r="D4889" s="201"/>
    </row>
    <row r="4890" spans="4:4" x14ac:dyDescent="0.2">
      <c r="D4890" s="201"/>
    </row>
    <row r="4891" spans="4:4" x14ac:dyDescent="0.2">
      <c r="D4891" s="201"/>
    </row>
    <row r="4892" spans="4:4" x14ac:dyDescent="0.2">
      <c r="D4892" s="201"/>
    </row>
    <row r="4893" spans="4:4" x14ac:dyDescent="0.2">
      <c r="D4893" s="201"/>
    </row>
    <row r="4894" spans="4:4" x14ac:dyDescent="0.2">
      <c r="D4894" s="201"/>
    </row>
    <row r="4895" spans="4:4" x14ac:dyDescent="0.2">
      <c r="D4895" s="201"/>
    </row>
    <row r="4896" spans="4:4" x14ac:dyDescent="0.2">
      <c r="D4896" s="201"/>
    </row>
    <row r="4897" spans="4:4" x14ac:dyDescent="0.2">
      <c r="D4897" s="201"/>
    </row>
    <row r="4898" spans="4:4" x14ac:dyDescent="0.2">
      <c r="D4898" s="201"/>
    </row>
    <row r="4899" spans="4:4" x14ac:dyDescent="0.2">
      <c r="D4899" s="201"/>
    </row>
    <row r="4900" spans="4:4" x14ac:dyDescent="0.2">
      <c r="D4900" s="201"/>
    </row>
    <row r="4901" spans="4:4" x14ac:dyDescent="0.2">
      <c r="D4901" s="201"/>
    </row>
    <row r="4902" spans="4:4" x14ac:dyDescent="0.2">
      <c r="D4902" s="201"/>
    </row>
    <row r="4903" spans="4:4" x14ac:dyDescent="0.2">
      <c r="D4903" s="201"/>
    </row>
    <row r="4904" spans="4:4" x14ac:dyDescent="0.2">
      <c r="D4904" s="201"/>
    </row>
    <row r="4905" spans="4:4" x14ac:dyDescent="0.2">
      <c r="D4905" s="201"/>
    </row>
    <row r="4906" spans="4:4" x14ac:dyDescent="0.2">
      <c r="D4906" s="201"/>
    </row>
    <row r="4907" spans="4:4" x14ac:dyDescent="0.2">
      <c r="D4907" s="201"/>
    </row>
    <row r="4908" spans="4:4" x14ac:dyDescent="0.2">
      <c r="D4908" s="201"/>
    </row>
    <row r="4909" spans="4:4" x14ac:dyDescent="0.2">
      <c r="D4909" s="201"/>
    </row>
    <row r="4910" spans="4:4" x14ac:dyDescent="0.2">
      <c r="D4910" s="201"/>
    </row>
    <row r="4911" spans="4:4" x14ac:dyDescent="0.2">
      <c r="D4911" s="201"/>
    </row>
    <row r="4912" spans="4:4" x14ac:dyDescent="0.2">
      <c r="D4912" s="201"/>
    </row>
    <row r="4913" spans="4:4" x14ac:dyDescent="0.2">
      <c r="D4913" s="201"/>
    </row>
    <row r="4914" spans="4:4" x14ac:dyDescent="0.2">
      <c r="D4914" s="201"/>
    </row>
    <row r="4915" spans="4:4" x14ac:dyDescent="0.2">
      <c r="D4915" s="201"/>
    </row>
    <row r="4916" spans="4:4" x14ac:dyDescent="0.2">
      <c r="D4916" s="201"/>
    </row>
    <row r="4917" spans="4:4" x14ac:dyDescent="0.2">
      <c r="D4917" s="201"/>
    </row>
    <row r="4918" spans="4:4" x14ac:dyDescent="0.2">
      <c r="D4918" s="201"/>
    </row>
    <row r="4919" spans="4:4" x14ac:dyDescent="0.2">
      <c r="D4919" s="201"/>
    </row>
    <row r="4920" spans="4:4" x14ac:dyDescent="0.2">
      <c r="D4920" s="201"/>
    </row>
    <row r="4921" spans="4:4" x14ac:dyDescent="0.2">
      <c r="D4921" s="201"/>
    </row>
    <row r="4922" spans="4:4" x14ac:dyDescent="0.2">
      <c r="D4922" s="201"/>
    </row>
    <row r="4923" spans="4:4" x14ac:dyDescent="0.2">
      <c r="D4923" s="201"/>
    </row>
    <row r="4924" spans="4:4" x14ac:dyDescent="0.2">
      <c r="D4924" s="201"/>
    </row>
    <row r="4925" spans="4:4" x14ac:dyDescent="0.2">
      <c r="D4925" s="201"/>
    </row>
    <row r="4926" spans="4:4" x14ac:dyDescent="0.2">
      <c r="D4926" s="201"/>
    </row>
    <row r="4927" spans="4:4" x14ac:dyDescent="0.2">
      <c r="D4927" s="201"/>
    </row>
    <row r="4928" spans="4:4" x14ac:dyDescent="0.2">
      <c r="D4928" s="201"/>
    </row>
    <row r="4929" spans="4:4" x14ac:dyDescent="0.2">
      <c r="D4929" s="201"/>
    </row>
    <row r="4930" spans="4:4" x14ac:dyDescent="0.2">
      <c r="D4930" s="201"/>
    </row>
    <row r="4931" spans="4:4" x14ac:dyDescent="0.2">
      <c r="D4931" s="201"/>
    </row>
    <row r="4932" spans="4:4" x14ac:dyDescent="0.2">
      <c r="D4932" s="201"/>
    </row>
    <row r="4933" spans="4:4" x14ac:dyDescent="0.2">
      <c r="D4933" s="201"/>
    </row>
    <row r="4934" spans="4:4" x14ac:dyDescent="0.2">
      <c r="D4934" s="201"/>
    </row>
    <row r="4935" spans="4:4" x14ac:dyDescent="0.2">
      <c r="D4935" s="201"/>
    </row>
    <row r="4936" spans="4:4" x14ac:dyDescent="0.2">
      <c r="D4936" s="201"/>
    </row>
    <row r="4937" spans="4:4" x14ac:dyDescent="0.2">
      <c r="D4937" s="201"/>
    </row>
    <row r="4938" spans="4:4" x14ac:dyDescent="0.2">
      <c r="D4938" s="201"/>
    </row>
    <row r="4939" spans="4:4" x14ac:dyDescent="0.2">
      <c r="D4939" s="201"/>
    </row>
    <row r="4940" spans="4:4" x14ac:dyDescent="0.2">
      <c r="D4940" s="201"/>
    </row>
    <row r="4941" spans="4:4" x14ac:dyDescent="0.2">
      <c r="D4941" s="201"/>
    </row>
    <row r="4942" spans="4:4" x14ac:dyDescent="0.2">
      <c r="D4942" s="201"/>
    </row>
    <row r="4943" spans="4:4" x14ac:dyDescent="0.2">
      <c r="D4943" s="201"/>
    </row>
    <row r="4944" spans="4:4" x14ac:dyDescent="0.2">
      <c r="D4944" s="201"/>
    </row>
    <row r="4945" spans="4:4" x14ac:dyDescent="0.2">
      <c r="D4945" s="201"/>
    </row>
    <row r="4946" spans="4:4" x14ac:dyDescent="0.2">
      <c r="D4946" s="201"/>
    </row>
    <row r="4947" spans="4:4" x14ac:dyDescent="0.2">
      <c r="D4947" s="201"/>
    </row>
    <row r="4948" spans="4:4" x14ac:dyDescent="0.2">
      <c r="D4948" s="201"/>
    </row>
    <row r="4949" spans="4:4" x14ac:dyDescent="0.2">
      <c r="D4949" s="201"/>
    </row>
    <row r="4950" spans="4:4" x14ac:dyDescent="0.2">
      <c r="D4950" s="201"/>
    </row>
    <row r="4951" spans="4:4" x14ac:dyDescent="0.2">
      <c r="D4951" s="201"/>
    </row>
    <row r="4952" spans="4:4" x14ac:dyDescent="0.2">
      <c r="D4952" s="201"/>
    </row>
    <row r="4953" spans="4:4" x14ac:dyDescent="0.2">
      <c r="D4953" s="201"/>
    </row>
    <row r="4954" spans="4:4" x14ac:dyDescent="0.2">
      <c r="D4954" s="201"/>
    </row>
    <row r="4955" spans="4:4" x14ac:dyDescent="0.2">
      <c r="D4955" s="201"/>
    </row>
    <row r="4956" spans="4:4" x14ac:dyDescent="0.2">
      <c r="D4956" s="201"/>
    </row>
    <row r="4957" spans="4:4" x14ac:dyDescent="0.2">
      <c r="D4957" s="201"/>
    </row>
    <row r="4958" spans="4:4" x14ac:dyDescent="0.2">
      <c r="D4958" s="201"/>
    </row>
    <row r="4959" spans="4:4" x14ac:dyDescent="0.2">
      <c r="D4959" s="201"/>
    </row>
    <row r="4960" spans="4:4" x14ac:dyDescent="0.2">
      <c r="D4960" s="201"/>
    </row>
    <row r="4961" spans="4:4" x14ac:dyDescent="0.2">
      <c r="D4961" s="201"/>
    </row>
    <row r="4962" spans="4:4" x14ac:dyDescent="0.2">
      <c r="D4962" s="201"/>
    </row>
    <row r="4963" spans="4:4" x14ac:dyDescent="0.2">
      <c r="D4963" s="201"/>
    </row>
    <row r="4964" spans="4:4" x14ac:dyDescent="0.2">
      <c r="D4964" s="201"/>
    </row>
    <row r="4965" spans="4:4" x14ac:dyDescent="0.2">
      <c r="D4965" s="201"/>
    </row>
    <row r="4966" spans="4:4" x14ac:dyDescent="0.2">
      <c r="D4966" s="201"/>
    </row>
    <row r="4967" spans="4:4" x14ac:dyDescent="0.2">
      <c r="D4967" s="201"/>
    </row>
    <row r="4968" spans="4:4" x14ac:dyDescent="0.2">
      <c r="D4968" s="201"/>
    </row>
    <row r="4969" spans="4:4" x14ac:dyDescent="0.2">
      <c r="D4969" s="201"/>
    </row>
    <row r="4970" spans="4:4" x14ac:dyDescent="0.2">
      <c r="D4970" s="201"/>
    </row>
    <row r="4971" spans="4:4" x14ac:dyDescent="0.2">
      <c r="D4971" s="201"/>
    </row>
    <row r="4972" spans="4:4" x14ac:dyDescent="0.2">
      <c r="D4972" s="201"/>
    </row>
    <row r="4973" spans="4:4" x14ac:dyDescent="0.2">
      <c r="D4973" s="201"/>
    </row>
    <row r="4974" spans="4:4" x14ac:dyDescent="0.2">
      <c r="D4974" s="201"/>
    </row>
    <row r="4975" spans="4:4" x14ac:dyDescent="0.2">
      <c r="D4975" s="201"/>
    </row>
    <row r="4976" spans="4:4" x14ac:dyDescent="0.2">
      <c r="D4976" s="201"/>
    </row>
    <row r="4977" spans="4:4" x14ac:dyDescent="0.2">
      <c r="D4977" s="201"/>
    </row>
    <row r="4978" spans="4:4" x14ac:dyDescent="0.2">
      <c r="D4978" s="201"/>
    </row>
    <row r="4979" spans="4:4" x14ac:dyDescent="0.2">
      <c r="D4979" s="201"/>
    </row>
    <row r="4980" spans="4:4" x14ac:dyDescent="0.2">
      <c r="D4980" s="201"/>
    </row>
    <row r="4981" spans="4:4" x14ac:dyDescent="0.2">
      <c r="D4981" s="201"/>
    </row>
    <row r="4982" spans="4:4" x14ac:dyDescent="0.2">
      <c r="D4982" s="201"/>
    </row>
    <row r="4983" spans="4:4" x14ac:dyDescent="0.2">
      <c r="D4983" s="201"/>
    </row>
    <row r="4984" spans="4:4" x14ac:dyDescent="0.2">
      <c r="D4984" s="201"/>
    </row>
    <row r="4985" spans="4:4" x14ac:dyDescent="0.2">
      <c r="D4985" s="201"/>
    </row>
    <row r="4986" spans="4:4" x14ac:dyDescent="0.2">
      <c r="D4986" s="201"/>
    </row>
    <row r="4987" spans="4:4" x14ac:dyDescent="0.2">
      <c r="D4987" s="201"/>
    </row>
    <row r="4988" spans="4:4" x14ac:dyDescent="0.2">
      <c r="D4988" s="201"/>
    </row>
    <row r="4989" spans="4:4" x14ac:dyDescent="0.2">
      <c r="D4989" s="201"/>
    </row>
    <row r="4990" spans="4:4" x14ac:dyDescent="0.2">
      <c r="D4990" s="201"/>
    </row>
    <row r="4991" spans="4:4" x14ac:dyDescent="0.2">
      <c r="D4991" s="201"/>
    </row>
    <row r="4992" spans="4:4" x14ac:dyDescent="0.2">
      <c r="D4992" s="201"/>
    </row>
    <row r="4993" spans="4:4" x14ac:dyDescent="0.2">
      <c r="D4993" s="201"/>
    </row>
    <row r="4994" spans="4:4" x14ac:dyDescent="0.2">
      <c r="D4994" s="201"/>
    </row>
    <row r="4995" spans="4:4" x14ac:dyDescent="0.2">
      <c r="D4995" s="201"/>
    </row>
    <row r="4996" spans="4:4" x14ac:dyDescent="0.2">
      <c r="D4996" s="201"/>
    </row>
    <row r="4997" spans="4:4" x14ac:dyDescent="0.2">
      <c r="D4997" s="201"/>
    </row>
    <row r="4998" spans="4:4" x14ac:dyDescent="0.2">
      <c r="D4998" s="201"/>
    </row>
    <row r="4999" spans="4:4" x14ac:dyDescent="0.2">
      <c r="D4999" s="201"/>
    </row>
    <row r="5000" spans="4:4" x14ac:dyDescent="0.2">
      <c r="D5000" s="201"/>
    </row>
  </sheetData>
  <sheetProtection algorithmName="SHA-512" hashValue="Kxb7RWKQIIWTC5SsPyyg5HiulYEVnav58w72paIdyDZTFacfliVxVresnXPHsX+36djbUQAF56PQleQE67f9YA==" saltValue="2YDaFlhVfVtWuPhd+hnRFQ==" spinCount="100000" sheet="1"/>
  <mergeCells count="26">
    <mergeCell ref="C14:G14"/>
    <mergeCell ref="C19:G19"/>
    <mergeCell ref="C21:G21"/>
    <mergeCell ref="C23:G23"/>
    <mergeCell ref="A1:G1"/>
    <mergeCell ref="C2:G2"/>
    <mergeCell ref="C3:G3"/>
    <mergeCell ref="C4:G4"/>
    <mergeCell ref="C12:G12"/>
    <mergeCell ref="C25:G25"/>
    <mergeCell ref="C54:G54"/>
    <mergeCell ref="C32:G32"/>
    <mergeCell ref="C40:G40"/>
    <mergeCell ref="C44:G44"/>
    <mergeCell ref="C45:G45"/>
    <mergeCell ref="C49:G49"/>
    <mergeCell ref="C50:G50"/>
    <mergeCell ref="C29:G29"/>
    <mergeCell ref="C95:G95"/>
    <mergeCell ref="C97:G97"/>
    <mergeCell ref="C56:G56"/>
    <mergeCell ref="C63:G63"/>
    <mergeCell ref="C66:G66"/>
    <mergeCell ref="C68:G68"/>
    <mergeCell ref="C74:G74"/>
    <mergeCell ref="C92:G9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B828B-F54F-4C5E-AF72-16EE0E3A7361}">
  <sheetPr>
    <tabColor rgb="FF66FF66"/>
  </sheetPr>
  <dimension ref="A1:O57"/>
  <sheetViews>
    <sheetView showGridLines="0" topLeftCell="B15" zoomScaleNormal="100" zoomScaleSheetLayoutView="75" workbookViewId="0">
      <selection sqref="A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341" t="s">
        <v>605</v>
      </c>
      <c r="C1" s="342"/>
      <c r="D1" s="342"/>
      <c r="E1" s="342"/>
      <c r="F1" s="342"/>
      <c r="G1" s="342"/>
      <c r="H1" s="342"/>
      <c r="I1" s="342"/>
      <c r="J1" s="343"/>
    </row>
    <row r="2" spans="1:15" ht="36" customHeight="1" x14ac:dyDescent="0.2">
      <c r="A2" s="4"/>
      <c r="B2" s="310" t="s">
        <v>604</v>
      </c>
      <c r="C2" s="307"/>
      <c r="D2" s="309" t="s">
        <v>603</v>
      </c>
      <c r="E2" s="440" t="s">
        <v>602</v>
      </c>
      <c r="F2" s="441"/>
      <c r="G2" s="441"/>
      <c r="H2" s="441"/>
      <c r="I2" s="441"/>
      <c r="J2" s="442"/>
      <c r="O2" s="2"/>
    </row>
    <row r="3" spans="1:15" ht="27" hidden="1" customHeight="1" x14ac:dyDescent="0.2">
      <c r="A3" s="4"/>
      <c r="B3" s="308"/>
      <c r="C3" s="307"/>
      <c r="D3" s="306"/>
      <c r="E3" s="443"/>
      <c r="F3" s="444"/>
      <c r="G3" s="444"/>
      <c r="H3" s="444"/>
      <c r="I3" s="444"/>
      <c r="J3" s="445"/>
    </row>
    <row r="4" spans="1:15" ht="23.25" customHeight="1" x14ac:dyDescent="0.2">
      <c r="A4" s="4"/>
      <c r="B4" s="305"/>
      <c r="C4" s="304"/>
      <c r="D4" s="303"/>
      <c r="E4" s="446"/>
      <c r="F4" s="446"/>
      <c r="G4" s="446"/>
      <c r="H4" s="446"/>
      <c r="I4" s="446"/>
      <c r="J4" s="447"/>
    </row>
    <row r="5" spans="1:15" ht="24" customHeight="1" x14ac:dyDescent="0.2">
      <c r="A5" s="4"/>
      <c r="B5" s="47" t="s">
        <v>601</v>
      </c>
      <c r="C5" s="5"/>
      <c r="D5" s="33"/>
      <c r="E5" s="26"/>
      <c r="F5" s="26"/>
      <c r="G5" s="26"/>
      <c r="H5" s="28" t="s">
        <v>600</v>
      </c>
      <c r="I5" s="33"/>
      <c r="J5" s="11"/>
    </row>
    <row r="6" spans="1:15" ht="15.75" customHeight="1" x14ac:dyDescent="0.2">
      <c r="A6" s="4"/>
      <c r="B6" s="41"/>
      <c r="C6" s="26"/>
      <c r="D6" s="33"/>
      <c r="E6" s="26"/>
      <c r="F6" s="26"/>
      <c r="G6" s="26"/>
      <c r="H6" s="28" t="s">
        <v>34</v>
      </c>
      <c r="I6" s="33"/>
      <c r="J6" s="11"/>
    </row>
    <row r="7" spans="1:15" ht="15.75" customHeight="1" x14ac:dyDescent="0.2">
      <c r="A7" s="4"/>
      <c r="B7" s="42"/>
      <c r="C7" s="27"/>
      <c r="D7" s="302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600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448"/>
      <c r="E11" s="448"/>
      <c r="F11" s="448"/>
      <c r="G11" s="448"/>
      <c r="H11" s="28" t="s">
        <v>600</v>
      </c>
      <c r="I11" s="301"/>
      <c r="J11" s="11"/>
    </row>
    <row r="12" spans="1:15" ht="15.75" customHeight="1" x14ac:dyDescent="0.2">
      <c r="A12" s="4"/>
      <c r="B12" s="41"/>
      <c r="C12" s="26"/>
      <c r="D12" s="439"/>
      <c r="E12" s="439"/>
      <c r="F12" s="439"/>
      <c r="G12" s="439"/>
      <c r="H12" s="28" t="s">
        <v>34</v>
      </c>
      <c r="I12" s="301"/>
      <c r="J12" s="11"/>
    </row>
    <row r="13" spans="1:15" ht="15.75" customHeight="1" x14ac:dyDescent="0.2">
      <c r="A13" s="4"/>
      <c r="B13" s="42"/>
      <c r="C13" s="27"/>
      <c r="D13" s="300"/>
      <c r="E13" s="437"/>
      <c r="F13" s="438"/>
      <c r="G13" s="438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599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367"/>
      <c r="F15" s="367"/>
      <c r="G15" s="355"/>
      <c r="H15" s="355"/>
      <c r="I15" s="355" t="s">
        <v>28</v>
      </c>
      <c r="J15" s="356"/>
    </row>
    <row r="16" spans="1:15" ht="23.25" customHeight="1" x14ac:dyDescent="0.2">
      <c r="A16" s="141" t="s">
        <v>23</v>
      </c>
      <c r="B16" s="57" t="s">
        <v>23</v>
      </c>
      <c r="C16" s="295"/>
      <c r="D16" s="294"/>
      <c r="E16" s="433"/>
      <c r="F16" s="434"/>
      <c r="G16" s="433"/>
      <c r="H16" s="434"/>
      <c r="I16" s="433">
        <f>SUMIF(F50:F53,A16,I50:I53)+SUMIF(F50:F53,"PSU",I50:I53)</f>
        <v>0</v>
      </c>
      <c r="J16" s="351"/>
    </row>
    <row r="17" spans="1:10" ht="23.25" customHeight="1" x14ac:dyDescent="0.2">
      <c r="A17" s="141" t="s">
        <v>24</v>
      </c>
      <c r="B17" s="57" t="s">
        <v>24</v>
      </c>
      <c r="C17" s="295"/>
      <c r="D17" s="294"/>
      <c r="E17" s="433"/>
      <c r="F17" s="434"/>
      <c r="G17" s="433"/>
      <c r="H17" s="434"/>
      <c r="I17" s="433">
        <f>SUMIF(F50:F53,A17,I50:I53)</f>
        <v>0</v>
      </c>
      <c r="J17" s="351"/>
    </row>
    <row r="18" spans="1:10" ht="23.25" customHeight="1" x14ac:dyDescent="0.2">
      <c r="A18" s="141" t="s">
        <v>25</v>
      </c>
      <c r="B18" s="57" t="s">
        <v>25</v>
      </c>
      <c r="C18" s="295"/>
      <c r="D18" s="294"/>
      <c r="E18" s="433"/>
      <c r="F18" s="434"/>
      <c r="G18" s="433"/>
      <c r="H18" s="434"/>
      <c r="I18" s="433">
        <f>SUMIF(F50:F53,A18,I50:I53)</f>
        <v>0</v>
      </c>
      <c r="J18" s="351"/>
    </row>
    <row r="19" spans="1:10" ht="23.25" customHeight="1" x14ac:dyDescent="0.2">
      <c r="A19" s="141" t="s">
        <v>82</v>
      </c>
      <c r="B19" s="57" t="s">
        <v>26</v>
      </c>
      <c r="C19" s="295"/>
      <c r="D19" s="294"/>
      <c r="E19" s="433"/>
      <c r="F19" s="434"/>
      <c r="G19" s="433"/>
      <c r="H19" s="434"/>
      <c r="I19" s="433">
        <f>SUMIF(F50:F53,A19,I50:I53)</f>
        <v>0</v>
      </c>
      <c r="J19" s="351"/>
    </row>
    <row r="20" spans="1:10" ht="23.25" customHeight="1" x14ac:dyDescent="0.2">
      <c r="A20" s="141" t="s">
        <v>85</v>
      </c>
      <c r="B20" s="57" t="s">
        <v>27</v>
      </c>
      <c r="C20" s="295"/>
      <c r="D20" s="294"/>
      <c r="E20" s="433"/>
      <c r="F20" s="434"/>
      <c r="G20" s="433"/>
      <c r="H20" s="434"/>
      <c r="I20" s="433">
        <f>SUMIF(F50:F53,A20,I50:I53)</f>
        <v>0</v>
      </c>
      <c r="J20" s="351"/>
    </row>
    <row r="21" spans="1:10" ht="23.25" customHeight="1" x14ac:dyDescent="0.2">
      <c r="A21" s="4"/>
      <c r="B21" s="74" t="s">
        <v>28</v>
      </c>
      <c r="C21" s="299"/>
      <c r="D21" s="298"/>
      <c r="E21" s="435"/>
      <c r="F21" s="436"/>
      <c r="G21" s="435"/>
      <c r="H21" s="436"/>
      <c r="I21" s="435">
        <f>SUM(I16:J20)</f>
        <v>0</v>
      </c>
      <c r="J21" s="363"/>
    </row>
    <row r="22" spans="1:10" ht="33" customHeight="1" x14ac:dyDescent="0.2">
      <c r="A22" s="4"/>
      <c r="B22" s="65" t="s">
        <v>32</v>
      </c>
      <c r="C22" s="295"/>
      <c r="D22" s="294"/>
      <c r="E22" s="297"/>
      <c r="F22" s="292"/>
      <c r="G22" s="296"/>
      <c r="H22" s="296"/>
      <c r="I22" s="296"/>
      <c r="J22" s="62"/>
    </row>
    <row r="23" spans="1:10" ht="23.25" customHeight="1" x14ac:dyDescent="0.2">
      <c r="A23" s="4">
        <f>ZakladDPHSni*SazbaDPH1/100</f>
        <v>0</v>
      </c>
      <c r="B23" s="57" t="s">
        <v>11</v>
      </c>
      <c r="C23" s="295"/>
      <c r="D23" s="294"/>
      <c r="E23" s="293">
        <v>15</v>
      </c>
      <c r="F23" s="292" t="s">
        <v>0</v>
      </c>
      <c r="G23" s="425">
        <f>ZakladDPHSniVypocet</f>
        <v>0</v>
      </c>
      <c r="H23" s="426"/>
      <c r="I23" s="426"/>
      <c r="J23" s="62" t="str">
        <f t="shared" ref="J23:J28" si="0">Mena</f>
        <v>CZK</v>
      </c>
    </row>
    <row r="24" spans="1:10" ht="23.25" customHeight="1" x14ac:dyDescent="0.2">
      <c r="A24" s="4">
        <f>(A23-INT(A23))*100</f>
        <v>0</v>
      </c>
      <c r="B24" s="57" t="s">
        <v>12</v>
      </c>
      <c r="C24" s="295"/>
      <c r="D24" s="294"/>
      <c r="E24" s="293">
        <f>SazbaDPH1</f>
        <v>15</v>
      </c>
      <c r="F24" s="292" t="s">
        <v>0</v>
      </c>
      <c r="G24" s="427">
        <f>IF(A24&gt;50, ROUNDUP(A23, 0), ROUNDDOWN(A23, 0))</f>
        <v>0</v>
      </c>
      <c r="H24" s="428"/>
      <c r="I24" s="428"/>
      <c r="J24" s="62" t="str">
        <f t="shared" si="0"/>
        <v>CZK</v>
      </c>
    </row>
    <row r="25" spans="1:10" ht="23.25" customHeight="1" x14ac:dyDescent="0.2">
      <c r="A25" s="4">
        <f>ZakladDPHZakl*SazbaDPH2/100</f>
        <v>0</v>
      </c>
      <c r="B25" s="57" t="s">
        <v>13</v>
      </c>
      <c r="C25" s="295"/>
      <c r="D25" s="294"/>
      <c r="E25" s="293">
        <v>21</v>
      </c>
      <c r="F25" s="292" t="s">
        <v>0</v>
      </c>
      <c r="G25" s="425">
        <f>ZakladDPHZaklVypocet</f>
        <v>0</v>
      </c>
      <c r="H25" s="426"/>
      <c r="I25" s="426"/>
      <c r="J25" s="62" t="str">
        <f t="shared" si="0"/>
        <v>CZK</v>
      </c>
    </row>
    <row r="26" spans="1:10" ht="23.25" customHeight="1" x14ac:dyDescent="0.2">
      <c r="A26" s="4">
        <f>(A25-INT(A25))*100</f>
        <v>0</v>
      </c>
      <c r="B26" s="49" t="s">
        <v>14</v>
      </c>
      <c r="C26" s="22"/>
      <c r="D26" s="18"/>
      <c r="E26" s="43">
        <f>SazbaDPH2</f>
        <v>21</v>
      </c>
      <c r="F26" s="44" t="s">
        <v>0</v>
      </c>
      <c r="G26" s="344">
        <f>IF(A26&gt;50, ROUNDUP(A25, 0), ROUNDDOWN(A25, 0))</f>
        <v>0</v>
      </c>
      <c r="H26" s="345"/>
      <c r="I26" s="345"/>
      <c r="J26" s="56" t="str">
        <f t="shared" si="0"/>
        <v>CZK</v>
      </c>
    </row>
    <row r="27" spans="1:10" ht="23.25" customHeight="1" thickBot="1" x14ac:dyDescent="0.25">
      <c r="A27" s="4">
        <f>ZakladDPHSni+DPHSni+ZakladDPHZakl+DPHZakl</f>
        <v>0</v>
      </c>
      <c r="B27" s="48" t="s">
        <v>4</v>
      </c>
      <c r="C27" s="20"/>
      <c r="D27" s="23"/>
      <c r="E27" s="20"/>
      <c r="F27" s="21"/>
      <c r="G27" s="346">
        <f>CenaCelkem-(ZakladDPHSni+DPHSni+ZakladDPHZakl+DPHZakl)</f>
        <v>0</v>
      </c>
      <c r="H27" s="346"/>
      <c r="I27" s="346"/>
      <c r="J27" s="63" t="str">
        <f t="shared" si="0"/>
        <v>CZK</v>
      </c>
    </row>
    <row r="28" spans="1:10" ht="27.75" hidden="1" customHeight="1" thickBot="1" x14ac:dyDescent="0.25">
      <c r="A28" s="4"/>
      <c r="B28" s="287" t="s">
        <v>22</v>
      </c>
      <c r="C28" s="291"/>
      <c r="D28" s="291"/>
      <c r="E28" s="290"/>
      <c r="F28" s="289"/>
      <c r="G28" s="431">
        <f>ZakladDPHSniVypocet+ZakladDPHZaklVypocet</f>
        <v>0</v>
      </c>
      <c r="H28" s="431"/>
      <c r="I28" s="431"/>
      <c r="J28" s="288" t="str">
        <f t="shared" si="0"/>
        <v>CZK</v>
      </c>
    </row>
    <row r="29" spans="1:10" ht="27.75" customHeight="1" thickBot="1" x14ac:dyDescent="0.25">
      <c r="A29" s="4">
        <f>(A27-INT(A27))*100</f>
        <v>0</v>
      </c>
      <c r="B29" s="287" t="s">
        <v>35</v>
      </c>
      <c r="C29" s="286"/>
      <c r="D29" s="286"/>
      <c r="E29" s="286"/>
      <c r="F29" s="286"/>
      <c r="G29" s="432">
        <f>IF(A29&gt;50, ROUNDUP(A27, 0), ROUNDDOWN(A27, 0))</f>
        <v>0</v>
      </c>
      <c r="H29" s="432"/>
      <c r="I29" s="432"/>
      <c r="J29" s="285" t="s">
        <v>47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43728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429" t="s">
        <v>598</v>
      </c>
      <c r="E34" s="430"/>
      <c r="F34" s="31"/>
      <c r="G34" s="429"/>
      <c r="H34" s="430"/>
      <c r="I34" s="430"/>
      <c r="J34" s="38"/>
    </row>
    <row r="35" spans="1:10" ht="12.75" customHeight="1" x14ac:dyDescent="0.2">
      <c r="A35" s="4"/>
      <c r="B35" s="4"/>
      <c r="C35" s="5"/>
      <c r="D35" s="369" t="s">
        <v>2</v>
      </c>
      <c r="E35" s="369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customHeight="1" x14ac:dyDescent="0.2">
      <c r="B37" s="284" t="s">
        <v>15</v>
      </c>
      <c r="C37" s="282"/>
      <c r="D37" s="282"/>
      <c r="E37" s="282"/>
      <c r="F37" s="283"/>
      <c r="G37" s="283"/>
      <c r="H37" s="283"/>
      <c r="I37" s="283"/>
      <c r="J37" s="282"/>
    </row>
    <row r="38" spans="1:10" ht="25.5" customHeight="1" x14ac:dyDescent="0.2">
      <c r="A38" s="97" t="s">
        <v>37</v>
      </c>
      <c r="B38" s="281" t="s">
        <v>16</v>
      </c>
      <c r="C38" s="280" t="s">
        <v>5</v>
      </c>
      <c r="D38" s="279"/>
      <c r="E38" s="279"/>
      <c r="F38" s="278" t="str">
        <f>B23</f>
        <v>Základ pro sníženou DPH</v>
      </c>
      <c r="G38" s="278" t="str">
        <f>B25</f>
        <v>Základ pro základní DPH</v>
      </c>
      <c r="H38" s="277" t="s">
        <v>17</v>
      </c>
      <c r="I38" s="277" t="s">
        <v>1</v>
      </c>
      <c r="J38" s="276" t="s">
        <v>0</v>
      </c>
    </row>
    <row r="39" spans="1:10" ht="25.5" hidden="1" customHeight="1" x14ac:dyDescent="0.2">
      <c r="A39" s="97">
        <v>1</v>
      </c>
      <c r="B39" s="275" t="s">
        <v>597</v>
      </c>
      <c r="C39" s="418"/>
      <c r="D39" s="419"/>
      <c r="E39" s="419"/>
      <c r="F39" s="274">
        <f>'E2'!AE109+'E3'!AE21</f>
        <v>0</v>
      </c>
      <c r="G39" s="273">
        <f>'E2'!AF109+'E3'!AF21</f>
        <v>0</v>
      </c>
      <c r="H39" s="266">
        <f>(F39*SazbaDPH1/100)+(G39*SazbaDPH2/100)</f>
        <v>0</v>
      </c>
      <c r="I39" s="266">
        <f>F39+G39+H39</f>
        <v>0</v>
      </c>
      <c r="J39" s="265" t="str">
        <f>IF(CenaCelkemVypocet=0,"",I39/CenaCelkemVypocet*100)</f>
        <v/>
      </c>
    </row>
    <row r="40" spans="1:10" ht="25.5" customHeight="1" x14ac:dyDescent="0.2">
      <c r="A40" s="97">
        <v>2</v>
      </c>
      <c r="B40" s="272" t="s">
        <v>593</v>
      </c>
      <c r="C40" s="420" t="s">
        <v>596</v>
      </c>
      <c r="D40" s="421"/>
      <c r="E40" s="421"/>
      <c r="F40" s="271">
        <f>'E2'!AE109+'E3'!AE21</f>
        <v>0</v>
      </c>
      <c r="G40" s="270">
        <f>'E2'!AF109+'E3'!AF21</f>
        <v>0</v>
      </c>
      <c r="H40" s="270">
        <f>(F40*SazbaDPH1/100)+(G40*SazbaDPH2/100)</f>
        <v>0</v>
      </c>
      <c r="I40" s="270">
        <f>F40+G40+H40</f>
        <v>0</v>
      </c>
      <c r="J40" s="269" t="str">
        <f>IF(CenaCelkemVypocet=0,"",I40/CenaCelkemVypocet*100)</f>
        <v/>
      </c>
    </row>
    <row r="41" spans="1:10" ht="25.5" customHeight="1" x14ac:dyDescent="0.2">
      <c r="A41" s="97">
        <v>3</v>
      </c>
      <c r="B41" s="268" t="s">
        <v>595</v>
      </c>
      <c r="C41" s="418" t="s">
        <v>594</v>
      </c>
      <c r="D41" s="419"/>
      <c r="E41" s="419"/>
      <c r="F41" s="267">
        <f>'E2'!AE109</f>
        <v>0</v>
      </c>
      <c r="G41" s="266">
        <f>'E2'!AF109</f>
        <v>0</v>
      </c>
      <c r="H41" s="266">
        <f>(F41*SazbaDPH1/100)+(G41*SazbaDPH2/100)</f>
        <v>0</v>
      </c>
      <c r="I41" s="266">
        <f>F41+G41+H41</f>
        <v>0</v>
      </c>
      <c r="J41" s="265" t="str">
        <f>IF(CenaCelkemVypocet=0,"",I41/CenaCelkemVypocet*100)</f>
        <v/>
      </c>
    </row>
    <row r="42" spans="1:10" ht="25.5" customHeight="1" x14ac:dyDescent="0.2">
      <c r="A42" s="97">
        <v>3</v>
      </c>
      <c r="B42" s="268" t="s">
        <v>593</v>
      </c>
      <c r="C42" s="418" t="s">
        <v>592</v>
      </c>
      <c r="D42" s="419"/>
      <c r="E42" s="419"/>
      <c r="F42" s="267">
        <f>'E3'!AE21</f>
        <v>0</v>
      </c>
      <c r="G42" s="266">
        <f>'E3'!AF21</f>
        <v>0</v>
      </c>
      <c r="H42" s="266">
        <f>(F42*SazbaDPH1/100)+(G42*SazbaDPH2/100)</f>
        <v>0</v>
      </c>
      <c r="I42" s="266">
        <f>F42+G42+H42</f>
        <v>0</v>
      </c>
      <c r="J42" s="265" t="str">
        <f>IF(CenaCelkemVypocet=0,"",I42/CenaCelkemVypocet*100)</f>
        <v/>
      </c>
    </row>
    <row r="43" spans="1:10" ht="25.5" customHeight="1" x14ac:dyDescent="0.2">
      <c r="A43" s="97"/>
      <c r="B43" s="422" t="s">
        <v>46</v>
      </c>
      <c r="C43" s="423"/>
      <c r="D43" s="423"/>
      <c r="E43" s="424"/>
      <c r="F43" s="264">
        <f>SUMIF(A39:A42,"=1",F39:F42)</f>
        <v>0</v>
      </c>
      <c r="G43" s="263">
        <f>SUMIF(A39:A42,"=1",G39:G42)</f>
        <v>0</v>
      </c>
      <c r="H43" s="263">
        <f>SUMIF(A39:A42,"=1",H39:H42)</f>
        <v>0</v>
      </c>
      <c r="I43" s="263">
        <f>SUMIF(A39:A42,"=1",I39:I42)</f>
        <v>0</v>
      </c>
      <c r="J43" s="262">
        <f>SUMIF(A39:A42,"=1",J39:J42)</f>
        <v>0</v>
      </c>
    </row>
    <row r="47" spans="1:10" ht="15.75" x14ac:dyDescent="0.25">
      <c r="B47" s="120" t="s">
        <v>48</v>
      </c>
    </row>
    <row r="49" spans="1:10" ht="25.5" customHeight="1" x14ac:dyDescent="0.2">
      <c r="A49" s="121"/>
      <c r="B49" s="261" t="s">
        <v>16</v>
      </c>
      <c r="C49" s="261" t="s">
        <v>5</v>
      </c>
      <c r="D49" s="260"/>
      <c r="E49" s="260"/>
      <c r="F49" s="259" t="s">
        <v>49</v>
      </c>
      <c r="G49" s="259"/>
      <c r="H49" s="259"/>
      <c r="I49" s="259" t="s">
        <v>28</v>
      </c>
      <c r="J49" s="259" t="s">
        <v>0</v>
      </c>
    </row>
    <row r="50" spans="1:10" ht="25.5" customHeight="1" x14ac:dyDescent="0.2">
      <c r="A50" s="122"/>
      <c r="B50" s="258" t="s">
        <v>64</v>
      </c>
      <c r="C50" s="416" t="s">
        <v>65</v>
      </c>
      <c r="D50" s="417"/>
      <c r="E50" s="417"/>
      <c r="F50" s="257" t="s">
        <v>23</v>
      </c>
      <c r="G50" s="256"/>
      <c r="H50" s="256"/>
      <c r="I50" s="256">
        <f>'E2'!G8</f>
        <v>0</v>
      </c>
      <c r="J50" s="255" t="str">
        <f>IF(I54=0,"",I50/I54*100)</f>
        <v/>
      </c>
    </row>
    <row r="51" spans="1:10" ht="25.5" customHeight="1" x14ac:dyDescent="0.2">
      <c r="A51" s="122"/>
      <c r="B51" s="258" t="s">
        <v>591</v>
      </c>
      <c r="C51" s="416" t="s">
        <v>590</v>
      </c>
      <c r="D51" s="417"/>
      <c r="E51" s="417"/>
      <c r="F51" s="257" t="s">
        <v>25</v>
      </c>
      <c r="G51" s="256"/>
      <c r="H51" s="256"/>
      <c r="I51" s="256">
        <f>'E2'!G18+'E3'!G8</f>
        <v>0</v>
      </c>
      <c r="J51" s="255" t="str">
        <f>IF(I54=0,"",I51/I54*100)</f>
        <v/>
      </c>
    </row>
    <row r="52" spans="1:10" ht="25.5" customHeight="1" x14ac:dyDescent="0.2">
      <c r="A52" s="122"/>
      <c r="B52" s="258" t="s">
        <v>589</v>
      </c>
      <c r="C52" s="416" t="s">
        <v>588</v>
      </c>
      <c r="D52" s="417"/>
      <c r="E52" s="417"/>
      <c r="F52" s="257" t="s">
        <v>587</v>
      </c>
      <c r="G52" s="256"/>
      <c r="H52" s="256"/>
      <c r="I52" s="256">
        <f>'E2'!G82</f>
        <v>0</v>
      </c>
      <c r="J52" s="255" t="str">
        <f>IF(I54=0,"",I52/I54*100)</f>
        <v/>
      </c>
    </row>
    <row r="53" spans="1:10" ht="25.5" customHeight="1" x14ac:dyDescent="0.2">
      <c r="A53" s="122"/>
      <c r="B53" s="258" t="s">
        <v>82</v>
      </c>
      <c r="C53" s="416" t="s">
        <v>26</v>
      </c>
      <c r="D53" s="417"/>
      <c r="E53" s="417"/>
      <c r="F53" s="257" t="s">
        <v>82</v>
      </c>
      <c r="G53" s="256"/>
      <c r="H53" s="256"/>
      <c r="I53" s="256">
        <f>'E2'!G103</f>
        <v>0</v>
      </c>
      <c r="J53" s="255" t="str">
        <f>IF(I54=0,"",I53/I54*100)</f>
        <v/>
      </c>
    </row>
    <row r="54" spans="1:10" ht="25.5" customHeight="1" x14ac:dyDescent="0.2">
      <c r="A54" s="123"/>
      <c r="B54" s="254" t="s">
        <v>1</v>
      </c>
      <c r="C54" s="254"/>
      <c r="D54" s="253"/>
      <c r="E54" s="253"/>
      <c r="F54" s="252"/>
      <c r="G54" s="251"/>
      <c r="H54" s="251"/>
      <c r="I54" s="251">
        <f>SUM(I50:I53)</f>
        <v>0</v>
      </c>
      <c r="J54" s="250">
        <f>SUM(J50:J53)</f>
        <v>0</v>
      </c>
    </row>
    <row r="55" spans="1:10" x14ac:dyDescent="0.2">
      <c r="F55" s="140"/>
      <c r="G55" s="96"/>
      <c r="H55" s="140"/>
      <c r="I55" s="96"/>
      <c r="J55" s="249"/>
    </row>
    <row r="56" spans="1:10" x14ac:dyDescent="0.2">
      <c r="F56" s="140"/>
      <c r="G56" s="96"/>
      <c r="H56" s="140"/>
      <c r="I56" s="96"/>
      <c r="J56" s="249"/>
    </row>
    <row r="57" spans="1:10" x14ac:dyDescent="0.2">
      <c r="F57" s="140"/>
      <c r="G57" s="96"/>
      <c r="H57" s="140"/>
      <c r="I57" s="96"/>
      <c r="J57" s="249"/>
    </row>
  </sheetData>
  <sheetProtection algorithmName="SHA-512" hashValue="GpTYD5wzw+GPdmSx6kngoVoBKUK5AtAL6AiVyRngD6JO4qtEyOqMcmPWQo+d897T6bXF6DxV/Ia6WZInH0O7Fw==" saltValue="lh1uOTILHyGGRx31FG8A/w==" spinCount="100000" sheet="1"/>
  <mergeCells count="47">
    <mergeCell ref="D12:G12"/>
    <mergeCell ref="B1:J1"/>
    <mergeCell ref="E2:J2"/>
    <mergeCell ref="E3:J3"/>
    <mergeCell ref="E4:J4"/>
    <mergeCell ref="D11:G11"/>
    <mergeCell ref="E17:F17"/>
    <mergeCell ref="G17:H17"/>
    <mergeCell ref="I17:J17"/>
    <mergeCell ref="E18:F18"/>
    <mergeCell ref="G18:H18"/>
    <mergeCell ref="E13:G13"/>
    <mergeCell ref="E15:F15"/>
    <mergeCell ref="G15:H15"/>
    <mergeCell ref="I15:J15"/>
    <mergeCell ref="E16:F16"/>
    <mergeCell ref="G16:H16"/>
    <mergeCell ref="I16:J16"/>
    <mergeCell ref="I18:J18"/>
    <mergeCell ref="G20:H20"/>
    <mergeCell ref="I20:J20"/>
    <mergeCell ref="E21:F21"/>
    <mergeCell ref="G21:H21"/>
    <mergeCell ref="I21:J21"/>
    <mergeCell ref="E19:F19"/>
    <mergeCell ref="G19:H19"/>
    <mergeCell ref="I19:J19"/>
    <mergeCell ref="E20:F20"/>
    <mergeCell ref="G23:I23"/>
    <mergeCell ref="G24:I24"/>
    <mergeCell ref="G26:I26"/>
    <mergeCell ref="C50:E50"/>
    <mergeCell ref="C51:E51"/>
    <mergeCell ref="D34:E34"/>
    <mergeCell ref="G34:I34"/>
    <mergeCell ref="G27:I27"/>
    <mergeCell ref="G28:I28"/>
    <mergeCell ref="G29:I29"/>
    <mergeCell ref="G25:I25"/>
    <mergeCell ref="C52:E52"/>
    <mergeCell ref="C53:E53"/>
    <mergeCell ref="D35:E35"/>
    <mergeCell ref="C39:E39"/>
    <mergeCell ref="C40:E40"/>
    <mergeCell ref="C41:E41"/>
    <mergeCell ref="C42:E42"/>
    <mergeCell ref="B43:E43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07DB1-96D8-4DA2-B3A3-971B601F2B6A}">
  <sheetPr>
    <outlinePr summaryBelow="0"/>
  </sheetPr>
  <dimension ref="A1:BH5000"/>
  <sheetViews>
    <sheetView workbookViewId="0">
      <pane ySplit="7" topLeftCell="A92" activePane="bottomLeft" state="frozen"/>
      <selection sqref="A1:J1"/>
      <selection pane="bottomLeft" sqref="A1:J1"/>
    </sheetView>
  </sheetViews>
  <sheetFormatPr defaultRowHeight="12.75" outlineLevelRow="1" x14ac:dyDescent="0.2"/>
  <cols>
    <col min="1" max="1" width="3.42578125" customWidth="1"/>
    <col min="2" max="2" width="12.5703125" style="95" customWidth="1"/>
    <col min="3" max="3" width="63.28515625" style="9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401" t="s">
        <v>586</v>
      </c>
      <c r="B1" s="401"/>
      <c r="C1" s="401"/>
      <c r="D1" s="401"/>
      <c r="E1" s="401"/>
      <c r="F1" s="401"/>
      <c r="G1" s="401"/>
      <c r="AG1" t="s">
        <v>87</v>
      </c>
    </row>
    <row r="2" spans="1:60" ht="24.95" customHeight="1" x14ac:dyDescent="0.2">
      <c r="A2" s="248" t="s">
        <v>86</v>
      </c>
      <c r="B2" s="247" t="s">
        <v>603</v>
      </c>
      <c r="C2" s="402" t="s">
        <v>602</v>
      </c>
      <c r="D2" s="403"/>
      <c r="E2" s="403"/>
      <c r="F2" s="403"/>
      <c r="G2" s="404"/>
      <c r="AG2" t="s">
        <v>88</v>
      </c>
    </row>
    <row r="3" spans="1:60" ht="24.95" customHeight="1" x14ac:dyDescent="0.2">
      <c r="A3" s="248" t="s">
        <v>7</v>
      </c>
      <c r="B3" s="247" t="s">
        <v>593</v>
      </c>
      <c r="C3" s="402" t="s">
        <v>596</v>
      </c>
      <c r="D3" s="403"/>
      <c r="E3" s="403"/>
      <c r="F3" s="403"/>
      <c r="G3" s="404"/>
      <c r="AC3" s="95" t="s">
        <v>88</v>
      </c>
      <c r="AG3" t="s">
        <v>89</v>
      </c>
    </row>
    <row r="4" spans="1:60" ht="24.95" customHeight="1" x14ac:dyDescent="0.2">
      <c r="A4" s="246" t="s">
        <v>8</v>
      </c>
      <c r="B4" s="245" t="s">
        <v>595</v>
      </c>
      <c r="C4" s="413" t="s">
        <v>594</v>
      </c>
      <c r="D4" s="414"/>
      <c r="E4" s="414"/>
      <c r="F4" s="414"/>
      <c r="G4" s="415"/>
      <c r="AG4" t="s">
        <v>90</v>
      </c>
    </row>
    <row r="5" spans="1:60" x14ac:dyDescent="0.2">
      <c r="D5" s="201"/>
    </row>
    <row r="6" spans="1:60" ht="38.25" x14ac:dyDescent="0.2">
      <c r="A6" s="241" t="s">
        <v>93</v>
      </c>
      <c r="B6" s="244" t="s">
        <v>94</v>
      </c>
      <c r="C6" s="244" t="s">
        <v>95</v>
      </c>
      <c r="D6" s="243" t="s">
        <v>96</v>
      </c>
      <c r="E6" s="241" t="s">
        <v>97</v>
      </c>
      <c r="F6" s="242" t="s">
        <v>98</v>
      </c>
      <c r="G6" s="241" t="s">
        <v>28</v>
      </c>
      <c r="H6" s="240" t="s">
        <v>29</v>
      </c>
      <c r="I6" s="240" t="s">
        <v>99</v>
      </c>
      <c r="J6" s="240" t="s">
        <v>30</v>
      </c>
      <c r="K6" s="240" t="s">
        <v>100</v>
      </c>
      <c r="L6" s="240" t="s">
        <v>101</v>
      </c>
      <c r="M6" s="240" t="s">
        <v>102</v>
      </c>
      <c r="N6" s="240" t="s">
        <v>103</v>
      </c>
      <c r="O6" s="240" t="s">
        <v>104</v>
      </c>
      <c r="P6" s="240" t="s">
        <v>105</v>
      </c>
      <c r="Q6" s="240" t="s">
        <v>106</v>
      </c>
      <c r="R6" s="240" t="s">
        <v>107</v>
      </c>
      <c r="S6" s="240" t="s">
        <v>579</v>
      </c>
      <c r="T6" s="240" t="s">
        <v>578</v>
      </c>
      <c r="U6" s="240" t="s">
        <v>109</v>
      </c>
      <c r="V6" s="240" t="s">
        <v>110</v>
      </c>
      <c r="W6" s="240" t="s">
        <v>577</v>
      </c>
    </row>
    <row r="7" spans="1:60" hidden="1" x14ac:dyDescent="0.2">
      <c r="A7" s="192"/>
      <c r="B7" s="7"/>
      <c r="C7" s="7"/>
      <c r="D7" s="9"/>
      <c r="E7" s="239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</row>
    <row r="8" spans="1:60" x14ac:dyDescent="0.2">
      <c r="A8" s="226" t="s">
        <v>111</v>
      </c>
      <c r="B8" s="225" t="s">
        <v>64</v>
      </c>
      <c r="C8" s="224" t="s">
        <v>65</v>
      </c>
      <c r="D8" s="223"/>
      <c r="E8" s="222"/>
      <c r="F8" s="221"/>
      <c r="G8" s="221">
        <f>SUMIF(AG9:AG17,"&lt;&gt;NOR",G9:G17)</f>
        <v>0</v>
      </c>
      <c r="H8" s="221"/>
      <c r="I8" s="221">
        <f>SUM(I9:I17)</f>
        <v>0</v>
      </c>
      <c r="J8" s="221"/>
      <c r="K8" s="221">
        <f>SUM(K9:K17)</f>
        <v>0</v>
      </c>
      <c r="L8" s="221"/>
      <c r="M8" s="221">
        <f>SUM(M9:M17)</f>
        <v>0</v>
      </c>
      <c r="N8" s="221"/>
      <c r="O8" s="221">
        <f>SUM(O9:O17)</f>
        <v>7.0000000000000007E-2</v>
      </c>
      <c r="P8" s="221"/>
      <c r="Q8" s="221">
        <f>SUM(Q9:Q17)</f>
        <v>0.61</v>
      </c>
      <c r="R8" s="221"/>
      <c r="S8" s="221"/>
      <c r="T8" s="220"/>
      <c r="U8" s="219"/>
      <c r="V8" s="219">
        <f>SUM(V9:V17)</f>
        <v>34.82</v>
      </c>
      <c r="W8" s="219"/>
      <c r="AG8" t="s">
        <v>112</v>
      </c>
    </row>
    <row r="9" spans="1:60" ht="22.5" outlineLevel="1" x14ac:dyDescent="0.2">
      <c r="A9" s="218">
        <v>1</v>
      </c>
      <c r="B9" s="217" t="s">
        <v>746</v>
      </c>
      <c r="C9" s="216" t="s">
        <v>745</v>
      </c>
      <c r="D9" s="215" t="s">
        <v>163</v>
      </c>
      <c r="E9" s="214">
        <v>10</v>
      </c>
      <c r="F9" s="213"/>
      <c r="G9" s="212">
        <f>ROUND(E9*F9,2)</f>
        <v>0</v>
      </c>
      <c r="H9" s="213"/>
      <c r="I9" s="212">
        <f>ROUND(E9*H9,2)</f>
        <v>0</v>
      </c>
      <c r="J9" s="213"/>
      <c r="K9" s="212">
        <f>ROUND(E9*J9,2)</f>
        <v>0</v>
      </c>
      <c r="L9" s="212">
        <v>21</v>
      </c>
      <c r="M9" s="212">
        <f>G9*(1+L9/100)</f>
        <v>0</v>
      </c>
      <c r="N9" s="212">
        <v>0</v>
      </c>
      <c r="O9" s="212">
        <f>ROUND(E9*N9,2)</f>
        <v>0</v>
      </c>
      <c r="P9" s="212">
        <v>6.0000000000000006E-4</v>
      </c>
      <c r="Q9" s="212">
        <f>ROUND(E9*P9,2)</f>
        <v>0.01</v>
      </c>
      <c r="R9" s="212" t="s">
        <v>571</v>
      </c>
      <c r="S9" s="212" t="s">
        <v>441</v>
      </c>
      <c r="T9" s="211" t="s">
        <v>441</v>
      </c>
      <c r="U9" s="208">
        <v>0.23400000000000001</v>
      </c>
      <c r="V9" s="208">
        <f>ROUND(E9*U9,2)</f>
        <v>2.34</v>
      </c>
      <c r="W9" s="208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637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210"/>
      <c r="B10" s="209"/>
      <c r="C10" s="409" t="s">
        <v>744</v>
      </c>
      <c r="D10" s="410"/>
      <c r="E10" s="410"/>
      <c r="F10" s="410"/>
      <c r="G10" s="410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447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210"/>
      <c r="B11" s="209"/>
      <c r="C11" s="411" t="s">
        <v>737</v>
      </c>
      <c r="D11" s="412"/>
      <c r="E11" s="412"/>
      <c r="F11" s="412"/>
      <c r="G11" s="412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437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218">
        <v>2</v>
      </c>
      <c r="B12" s="217" t="s">
        <v>743</v>
      </c>
      <c r="C12" s="216" t="s">
        <v>742</v>
      </c>
      <c r="D12" s="215" t="s">
        <v>324</v>
      </c>
      <c r="E12" s="214">
        <v>100</v>
      </c>
      <c r="F12" s="213"/>
      <c r="G12" s="212">
        <f>ROUND(E12*F12,2)</f>
        <v>0</v>
      </c>
      <c r="H12" s="213"/>
      <c r="I12" s="212">
        <f>ROUND(E12*H12,2)</f>
        <v>0</v>
      </c>
      <c r="J12" s="213"/>
      <c r="K12" s="212">
        <f>ROUND(E12*J12,2)</f>
        <v>0</v>
      </c>
      <c r="L12" s="212">
        <v>21</v>
      </c>
      <c r="M12" s="212">
        <f>G12*(1+L12/100)</f>
        <v>0</v>
      </c>
      <c r="N12" s="212">
        <v>4.9000000000000009E-4</v>
      </c>
      <c r="O12" s="212">
        <f>ROUND(E12*N12,2)</f>
        <v>0.05</v>
      </c>
      <c r="P12" s="212">
        <v>2E-3</v>
      </c>
      <c r="Q12" s="212">
        <f>ROUND(E12*P12,2)</f>
        <v>0.2</v>
      </c>
      <c r="R12" s="212" t="s">
        <v>571</v>
      </c>
      <c r="S12" s="212" t="s">
        <v>441</v>
      </c>
      <c r="T12" s="211" t="s">
        <v>441</v>
      </c>
      <c r="U12" s="208">
        <v>0.17600000000000002</v>
      </c>
      <c r="V12" s="208">
        <f>ROUND(E12*U12,2)</f>
        <v>17.600000000000001</v>
      </c>
      <c r="W12" s="208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637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210"/>
      <c r="B13" s="209"/>
      <c r="C13" s="407" t="s">
        <v>737</v>
      </c>
      <c r="D13" s="408"/>
      <c r="E13" s="408"/>
      <c r="F13" s="408"/>
      <c r="G13" s="4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437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 x14ac:dyDescent="0.2">
      <c r="A14" s="218">
        <v>3</v>
      </c>
      <c r="B14" s="217" t="s">
        <v>741</v>
      </c>
      <c r="C14" s="216" t="s">
        <v>740</v>
      </c>
      <c r="D14" s="215" t="s">
        <v>324</v>
      </c>
      <c r="E14" s="214">
        <v>50</v>
      </c>
      <c r="F14" s="213"/>
      <c r="G14" s="212">
        <f>ROUND(E14*F14,2)</f>
        <v>0</v>
      </c>
      <c r="H14" s="213"/>
      <c r="I14" s="212">
        <f>ROUND(E14*H14,2)</f>
        <v>0</v>
      </c>
      <c r="J14" s="213"/>
      <c r="K14" s="212">
        <f>ROUND(E14*J14,2)</f>
        <v>0</v>
      </c>
      <c r="L14" s="212">
        <v>21</v>
      </c>
      <c r="M14" s="212">
        <f>G14*(1+L14/100)</f>
        <v>0</v>
      </c>
      <c r="N14" s="212">
        <v>4.9000000000000009E-4</v>
      </c>
      <c r="O14" s="212">
        <f>ROUND(E14*N14,2)</f>
        <v>0.02</v>
      </c>
      <c r="P14" s="212">
        <v>6.0000000000000001E-3</v>
      </c>
      <c r="Q14" s="212">
        <f>ROUND(E14*P14,2)</f>
        <v>0.3</v>
      </c>
      <c r="R14" s="212" t="s">
        <v>571</v>
      </c>
      <c r="S14" s="212" t="s">
        <v>441</v>
      </c>
      <c r="T14" s="211" t="s">
        <v>441</v>
      </c>
      <c r="U14" s="208">
        <v>0.27400000000000002</v>
      </c>
      <c r="V14" s="208">
        <f>ROUND(E14*U14,2)</f>
        <v>13.7</v>
      </c>
      <c r="W14" s="208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637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210"/>
      <c r="B15" s="209"/>
      <c r="C15" s="407" t="s">
        <v>737</v>
      </c>
      <c r="D15" s="408"/>
      <c r="E15" s="408"/>
      <c r="F15" s="408"/>
      <c r="G15" s="4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437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 x14ac:dyDescent="0.2">
      <c r="A16" s="218">
        <v>4</v>
      </c>
      <c r="B16" s="217" t="s">
        <v>739</v>
      </c>
      <c r="C16" s="216" t="s">
        <v>738</v>
      </c>
      <c r="D16" s="215" t="s">
        <v>163</v>
      </c>
      <c r="E16" s="214">
        <v>1</v>
      </c>
      <c r="F16" s="213"/>
      <c r="G16" s="212">
        <f>ROUND(E16*F16,2)</f>
        <v>0</v>
      </c>
      <c r="H16" s="213"/>
      <c r="I16" s="212">
        <f>ROUND(E16*H16,2)</f>
        <v>0</v>
      </c>
      <c r="J16" s="213"/>
      <c r="K16" s="212">
        <f>ROUND(E16*J16,2)</f>
        <v>0</v>
      </c>
      <c r="L16" s="212">
        <v>21</v>
      </c>
      <c r="M16" s="212">
        <f>G16*(1+L16/100)</f>
        <v>0</v>
      </c>
      <c r="N16" s="212">
        <v>9.1E-4</v>
      </c>
      <c r="O16" s="212">
        <f>ROUND(E16*N16,2)</f>
        <v>0</v>
      </c>
      <c r="P16" s="212">
        <v>9.7000000000000003E-2</v>
      </c>
      <c r="Q16" s="212">
        <f>ROUND(E16*P16,2)</f>
        <v>0.1</v>
      </c>
      <c r="R16" s="212" t="s">
        <v>571</v>
      </c>
      <c r="S16" s="212" t="s">
        <v>441</v>
      </c>
      <c r="T16" s="211" t="s">
        <v>441</v>
      </c>
      <c r="U16" s="208">
        <v>1.1820000000000002</v>
      </c>
      <c r="V16" s="208">
        <f>ROUND(E16*U16,2)</f>
        <v>1.18</v>
      </c>
      <c r="W16" s="208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637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210"/>
      <c r="B17" s="209"/>
      <c r="C17" s="407" t="s">
        <v>737</v>
      </c>
      <c r="D17" s="408"/>
      <c r="E17" s="408"/>
      <c r="F17" s="408"/>
      <c r="G17" s="4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437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x14ac:dyDescent="0.2">
      <c r="A18" s="226" t="s">
        <v>111</v>
      </c>
      <c r="B18" s="225" t="s">
        <v>591</v>
      </c>
      <c r="C18" s="224" t="s">
        <v>590</v>
      </c>
      <c r="D18" s="223"/>
      <c r="E18" s="222"/>
      <c r="F18" s="221"/>
      <c r="G18" s="221">
        <f>SUMIF(AG19:AG81,"&lt;&gt;NOR",G19:G81)</f>
        <v>0</v>
      </c>
      <c r="H18" s="221"/>
      <c r="I18" s="221">
        <f>SUM(I19:I81)</f>
        <v>0</v>
      </c>
      <c r="J18" s="221"/>
      <c r="K18" s="221">
        <f>SUM(K19:K81)</f>
        <v>0</v>
      </c>
      <c r="L18" s="221"/>
      <c r="M18" s="221">
        <f>SUM(M19:M81)</f>
        <v>0</v>
      </c>
      <c r="N18" s="221"/>
      <c r="O18" s="221">
        <f>SUM(O19:O81)</f>
        <v>0.22</v>
      </c>
      <c r="P18" s="221"/>
      <c r="Q18" s="221">
        <f>SUM(Q19:Q81)</f>
        <v>0</v>
      </c>
      <c r="R18" s="221"/>
      <c r="S18" s="221"/>
      <c r="T18" s="220"/>
      <c r="U18" s="219"/>
      <c r="V18" s="219">
        <f>SUM(V19:V81)</f>
        <v>152.43</v>
      </c>
      <c r="W18" s="219"/>
      <c r="AG18" t="s">
        <v>112</v>
      </c>
    </row>
    <row r="19" spans="1:60" ht="22.5" outlineLevel="1" x14ac:dyDescent="0.2">
      <c r="A19" s="234">
        <v>5</v>
      </c>
      <c r="B19" s="233" t="s">
        <v>736</v>
      </c>
      <c r="C19" s="232" t="s">
        <v>735</v>
      </c>
      <c r="D19" s="231" t="s">
        <v>728</v>
      </c>
      <c r="E19" s="230">
        <v>1</v>
      </c>
      <c r="F19" s="229"/>
      <c r="G19" s="228">
        <f t="shared" ref="G19:G49" si="0">ROUND(E19*F19,2)</f>
        <v>0</v>
      </c>
      <c r="H19" s="229"/>
      <c r="I19" s="228">
        <f t="shared" ref="I19:I49" si="1">ROUND(E19*H19,2)</f>
        <v>0</v>
      </c>
      <c r="J19" s="229"/>
      <c r="K19" s="228">
        <f t="shared" ref="K19:K49" si="2">ROUND(E19*J19,2)</f>
        <v>0</v>
      </c>
      <c r="L19" s="228">
        <v>21</v>
      </c>
      <c r="M19" s="228">
        <f t="shared" ref="M19:M49" si="3">G19*(1+L19/100)</f>
        <v>0</v>
      </c>
      <c r="N19" s="228">
        <v>0</v>
      </c>
      <c r="O19" s="228">
        <f t="shared" ref="O19:O49" si="4">ROUND(E19*N19,2)</f>
        <v>0</v>
      </c>
      <c r="P19" s="228">
        <v>0</v>
      </c>
      <c r="Q19" s="228">
        <f t="shared" ref="Q19:Q49" si="5">ROUND(E19*P19,2)</f>
        <v>0</v>
      </c>
      <c r="R19" s="228"/>
      <c r="S19" s="228" t="s">
        <v>627</v>
      </c>
      <c r="T19" s="227" t="s">
        <v>440</v>
      </c>
      <c r="U19" s="208">
        <v>0</v>
      </c>
      <c r="V19" s="208">
        <f t="shared" ref="V19:V49" si="6">ROUND(E19*U19,2)</f>
        <v>0</v>
      </c>
      <c r="W19" s="208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286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234">
        <v>6</v>
      </c>
      <c r="B20" s="233" t="s">
        <v>734</v>
      </c>
      <c r="C20" s="232" t="s">
        <v>733</v>
      </c>
      <c r="D20" s="231" t="s">
        <v>163</v>
      </c>
      <c r="E20" s="230">
        <v>1</v>
      </c>
      <c r="F20" s="229"/>
      <c r="G20" s="228">
        <f t="shared" si="0"/>
        <v>0</v>
      </c>
      <c r="H20" s="229"/>
      <c r="I20" s="228">
        <f t="shared" si="1"/>
        <v>0</v>
      </c>
      <c r="J20" s="229"/>
      <c r="K20" s="228">
        <f t="shared" si="2"/>
        <v>0</v>
      </c>
      <c r="L20" s="228">
        <v>21</v>
      </c>
      <c r="M20" s="228">
        <f t="shared" si="3"/>
        <v>0</v>
      </c>
      <c r="N20" s="228">
        <v>0</v>
      </c>
      <c r="O20" s="228">
        <f t="shared" si="4"/>
        <v>0</v>
      </c>
      <c r="P20" s="228">
        <v>0</v>
      </c>
      <c r="Q20" s="228">
        <f t="shared" si="5"/>
        <v>0</v>
      </c>
      <c r="R20" s="228"/>
      <c r="S20" s="228" t="s">
        <v>627</v>
      </c>
      <c r="T20" s="227" t="s">
        <v>441</v>
      </c>
      <c r="U20" s="208">
        <v>1</v>
      </c>
      <c r="V20" s="208">
        <f t="shared" si="6"/>
        <v>1</v>
      </c>
      <c r="W20" s="208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637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234">
        <v>7</v>
      </c>
      <c r="B21" s="233" t="s">
        <v>732</v>
      </c>
      <c r="C21" s="232" t="s">
        <v>731</v>
      </c>
      <c r="D21" s="231" t="s">
        <v>728</v>
      </c>
      <c r="E21" s="230">
        <v>1</v>
      </c>
      <c r="F21" s="229"/>
      <c r="G21" s="228">
        <f t="shared" si="0"/>
        <v>0</v>
      </c>
      <c r="H21" s="229"/>
      <c r="I21" s="228">
        <f t="shared" si="1"/>
        <v>0</v>
      </c>
      <c r="J21" s="229"/>
      <c r="K21" s="228">
        <f t="shared" si="2"/>
        <v>0</v>
      </c>
      <c r="L21" s="228">
        <v>21</v>
      </c>
      <c r="M21" s="228">
        <f t="shared" si="3"/>
        <v>0</v>
      </c>
      <c r="N21" s="228">
        <v>0</v>
      </c>
      <c r="O21" s="228">
        <f t="shared" si="4"/>
        <v>0</v>
      </c>
      <c r="P21" s="228">
        <v>0</v>
      </c>
      <c r="Q21" s="228">
        <f t="shared" si="5"/>
        <v>0</v>
      </c>
      <c r="R21" s="228"/>
      <c r="S21" s="228" t="s">
        <v>627</v>
      </c>
      <c r="T21" s="227" t="s">
        <v>440</v>
      </c>
      <c r="U21" s="208">
        <v>0</v>
      </c>
      <c r="V21" s="208">
        <f t="shared" si="6"/>
        <v>0</v>
      </c>
      <c r="W21" s="208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453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234">
        <v>8</v>
      </c>
      <c r="B22" s="233" t="s">
        <v>730</v>
      </c>
      <c r="C22" s="232" t="s">
        <v>729</v>
      </c>
      <c r="D22" s="231" t="s">
        <v>728</v>
      </c>
      <c r="E22" s="230">
        <v>1</v>
      </c>
      <c r="F22" s="229"/>
      <c r="G22" s="228">
        <f t="shared" si="0"/>
        <v>0</v>
      </c>
      <c r="H22" s="229"/>
      <c r="I22" s="228">
        <f t="shared" si="1"/>
        <v>0</v>
      </c>
      <c r="J22" s="229"/>
      <c r="K22" s="228">
        <f t="shared" si="2"/>
        <v>0</v>
      </c>
      <c r="L22" s="228">
        <v>21</v>
      </c>
      <c r="M22" s="228">
        <f t="shared" si="3"/>
        <v>0</v>
      </c>
      <c r="N22" s="228">
        <v>0</v>
      </c>
      <c r="O22" s="228">
        <f t="shared" si="4"/>
        <v>0</v>
      </c>
      <c r="P22" s="228">
        <v>0</v>
      </c>
      <c r="Q22" s="228">
        <f t="shared" si="5"/>
        <v>0</v>
      </c>
      <c r="R22" s="228"/>
      <c r="S22" s="228" t="s">
        <v>627</v>
      </c>
      <c r="T22" s="227" t="s">
        <v>440</v>
      </c>
      <c r="U22" s="208">
        <v>0</v>
      </c>
      <c r="V22" s="208">
        <f t="shared" si="6"/>
        <v>0</v>
      </c>
      <c r="W22" s="208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453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 x14ac:dyDescent="0.2">
      <c r="A23" s="234">
        <v>9</v>
      </c>
      <c r="B23" s="233" t="s">
        <v>727</v>
      </c>
      <c r="C23" s="232" t="s">
        <v>726</v>
      </c>
      <c r="D23" s="231" t="s">
        <v>163</v>
      </c>
      <c r="E23" s="230">
        <v>1</v>
      </c>
      <c r="F23" s="229"/>
      <c r="G23" s="228">
        <f t="shared" si="0"/>
        <v>0</v>
      </c>
      <c r="H23" s="229"/>
      <c r="I23" s="228">
        <f t="shared" si="1"/>
        <v>0</v>
      </c>
      <c r="J23" s="229"/>
      <c r="K23" s="228">
        <f t="shared" si="2"/>
        <v>0</v>
      </c>
      <c r="L23" s="228">
        <v>21</v>
      </c>
      <c r="M23" s="228">
        <f t="shared" si="3"/>
        <v>0</v>
      </c>
      <c r="N23" s="228">
        <v>5.0000000000000001E-4</v>
      </c>
      <c r="O23" s="228">
        <f t="shared" si="4"/>
        <v>0</v>
      </c>
      <c r="P23" s="228">
        <v>0</v>
      </c>
      <c r="Q23" s="228">
        <f t="shared" si="5"/>
        <v>0</v>
      </c>
      <c r="R23" s="228" t="s">
        <v>454</v>
      </c>
      <c r="S23" s="228" t="s">
        <v>441</v>
      </c>
      <c r="T23" s="227" t="s">
        <v>441</v>
      </c>
      <c r="U23" s="208">
        <v>0</v>
      </c>
      <c r="V23" s="208">
        <f t="shared" si="6"/>
        <v>0</v>
      </c>
      <c r="W23" s="208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453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234">
        <v>10</v>
      </c>
      <c r="B24" s="233" t="s">
        <v>723</v>
      </c>
      <c r="C24" s="232" t="s">
        <v>722</v>
      </c>
      <c r="D24" s="231" t="s">
        <v>163</v>
      </c>
      <c r="E24" s="230">
        <v>1</v>
      </c>
      <c r="F24" s="229"/>
      <c r="G24" s="228">
        <f t="shared" si="0"/>
        <v>0</v>
      </c>
      <c r="H24" s="229"/>
      <c r="I24" s="228">
        <f t="shared" si="1"/>
        <v>0</v>
      </c>
      <c r="J24" s="229"/>
      <c r="K24" s="228">
        <f t="shared" si="2"/>
        <v>0</v>
      </c>
      <c r="L24" s="228">
        <v>21</v>
      </c>
      <c r="M24" s="228">
        <f t="shared" si="3"/>
        <v>0</v>
      </c>
      <c r="N24" s="228">
        <v>0</v>
      </c>
      <c r="O24" s="228">
        <f t="shared" si="4"/>
        <v>0</v>
      </c>
      <c r="P24" s="228">
        <v>0</v>
      </c>
      <c r="Q24" s="228">
        <f t="shared" si="5"/>
        <v>0</v>
      </c>
      <c r="R24" s="228" t="s">
        <v>591</v>
      </c>
      <c r="S24" s="228" t="s">
        <v>441</v>
      </c>
      <c r="T24" s="227" t="s">
        <v>441</v>
      </c>
      <c r="U24" s="208">
        <v>0.34783000000000003</v>
      </c>
      <c r="V24" s="208">
        <f t="shared" si="6"/>
        <v>0.35</v>
      </c>
      <c r="W24" s="208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637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234">
        <v>11</v>
      </c>
      <c r="B25" s="233" t="s">
        <v>725</v>
      </c>
      <c r="C25" s="232" t="s">
        <v>724</v>
      </c>
      <c r="D25" s="231" t="s">
        <v>163</v>
      </c>
      <c r="E25" s="230">
        <v>1</v>
      </c>
      <c r="F25" s="229"/>
      <c r="G25" s="228">
        <f t="shared" si="0"/>
        <v>0</v>
      </c>
      <c r="H25" s="229"/>
      <c r="I25" s="228">
        <f t="shared" si="1"/>
        <v>0</v>
      </c>
      <c r="J25" s="229"/>
      <c r="K25" s="228">
        <f t="shared" si="2"/>
        <v>0</v>
      </c>
      <c r="L25" s="228">
        <v>21</v>
      </c>
      <c r="M25" s="228">
        <f t="shared" si="3"/>
        <v>0</v>
      </c>
      <c r="N25" s="228">
        <v>5.0000000000000001E-4</v>
      </c>
      <c r="O25" s="228">
        <f t="shared" si="4"/>
        <v>0</v>
      </c>
      <c r="P25" s="228">
        <v>0</v>
      </c>
      <c r="Q25" s="228">
        <f t="shared" si="5"/>
        <v>0</v>
      </c>
      <c r="R25" s="228" t="s">
        <v>454</v>
      </c>
      <c r="S25" s="228" t="s">
        <v>441</v>
      </c>
      <c r="T25" s="227" t="s">
        <v>441</v>
      </c>
      <c r="U25" s="208">
        <v>0</v>
      </c>
      <c r="V25" s="208">
        <f t="shared" si="6"/>
        <v>0</v>
      </c>
      <c r="W25" s="208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453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234">
        <v>12</v>
      </c>
      <c r="B26" s="233" t="s">
        <v>723</v>
      </c>
      <c r="C26" s="232" t="s">
        <v>722</v>
      </c>
      <c r="D26" s="231" t="s">
        <v>163</v>
      </c>
      <c r="E26" s="230">
        <v>1</v>
      </c>
      <c r="F26" s="229"/>
      <c r="G26" s="228">
        <f t="shared" si="0"/>
        <v>0</v>
      </c>
      <c r="H26" s="229"/>
      <c r="I26" s="228">
        <f t="shared" si="1"/>
        <v>0</v>
      </c>
      <c r="J26" s="229"/>
      <c r="K26" s="228">
        <f t="shared" si="2"/>
        <v>0</v>
      </c>
      <c r="L26" s="228">
        <v>21</v>
      </c>
      <c r="M26" s="228">
        <f t="shared" si="3"/>
        <v>0</v>
      </c>
      <c r="N26" s="228">
        <v>0</v>
      </c>
      <c r="O26" s="228">
        <f t="shared" si="4"/>
        <v>0</v>
      </c>
      <c r="P26" s="228">
        <v>0</v>
      </c>
      <c r="Q26" s="228">
        <f t="shared" si="5"/>
        <v>0</v>
      </c>
      <c r="R26" s="228" t="s">
        <v>591</v>
      </c>
      <c r="S26" s="228" t="s">
        <v>441</v>
      </c>
      <c r="T26" s="227" t="s">
        <v>441</v>
      </c>
      <c r="U26" s="208">
        <v>0.34783000000000003</v>
      </c>
      <c r="V26" s="208">
        <f t="shared" si="6"/>
        <v>0.35</v>
      </c>
      <c r="W26" s="208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637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 x14ac:dyDescent="0.2">
      <c r="A27" s="234">
        <v>13</v>
      </c>
      <c r="B27" s="233" t="s">
        <v>721</v>
      </c>
      <c r="C27" s="232" t="s">
        <v>720</v>
      </c>
      <c r="D27" s="231" t="s">
        <v>163</v>
      </c>
      <c r="E27" s="230">
        <v>4</v>
      </c>
      <c r="F27" s="229"/>
      <c r="G27" s="228">
        <f t="shared" si="0"/>
        <v>0</v>
      </c>
      <c r="H27" s="229"/>
      <c r="I27" s="228">
        <f t="shared" si="1"/>
        <v>0</v>
      </c>
      <c r="J27" s="229"/>
      <c r="K27" s="228">
        <f t="shared" si="2"/>
        <v>0</v>
      </c>
      <c r="L27" s="228">
        <v>21</v>
      </c>
      <c r="M27" s="228">
        <f t="shared" si="3"/>
        <v>0</v>
      </c>
      <c r="N27" s="228">
        <v>1.8000000000000001E-4</v>
      </c>
      <c r="O27" s="228">
        <f t="shared" si="4"/>
        <v>0</v>
      </c>
      <c r="P27" s="228">
        <v>0</v>
      </c>
      <c r="Q27" s="228">
        <f t="shared" si="5"/>
        <v>0</v>
      </c>
      <c r="R27" s="228" t="s">
        <v>454</v>
      </c>
      <c r="S27" s="228" t="s">
        <v>441</v>
      </c>
      <c r="T27" s="227" t="s">
        <v>441</v>
      </c>
      <c r="U27" s="208">
        <v>0</v>
      </c>
      <c r="V27" s="208">
        <f t="shared" si="6"/>
        <v>0</v>
      </c>
      <c r="W27" s="208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453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234">
        <v>14</v>
      </c>
      <c r="B28" s="233" t="s">
        <v>713</v>
      </c>
      <c r="C28" s="232" t="s">
        <v>712</v>
      </c>
      <c r="D28" s="231" t="s">
        <v>163</v>
      </c>
      <c r="E28" s="230">
        <v>4</v>
      </c>
      <c r="F28" s="229"/>
      <c r="G28" s="228">
        <f t="shared" si="0"/>
        <v>0</v>
      </c>
      <c r="H28" s="229"/>
      <c r="I28" s="228">
        <f t="shared" si="1"/>
        <v>0</v>
      </c>
      <c r="J28" s="229"/>
      <c r="K28" s="228">
        <f t="shared" si="2"/>
        <v>0</v>
      </c>
      <c r="L28" s="228">
        <v>21</v>
      </c>
      <c r="M28" s="228">
        <f t="shared" si="3"/>
        <v>0</v>
      </c>
      <c r="N28" s="228">
        <v>0</v>
      </c>
      <c r="O28" s="228">
        <f t="shared" si="4"/>
        <v>0</v>
      </c>
      <c r="P28" s="228">
        <v>0</v>
      </c>
      <c r="Q28" s="228">
        <f t="shared" si="5"/>
        <v>0</v>
      </c>
      <c r="R28" s="228" t="s">
        <v>591</v>
      </c>
      <c r="S28" s="228" t="s">
        <v>441</v>
      </c>
      <c r="T28" s="227" t="s">
        <v>441</v>
      </c>
      <c r="U28" s="208">
        <v>0.18967000000000001</v>
      </c>
      <c r="V28" s="208">
        <f t="shared" si="6"/>
        <v>0.76</v>
      </c>
      <c r="W28" s="208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637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234">
        <v>15</v>
      </c>
      <c r="B29" s="233" t="s">
        <v>719</v>
      </c>
      <c r="C29" s="232" t="s">
        <v>718</v>
      </c>
      <c r="D29" s="231" t="s">
        <v>163</v>
      </c>
      <c r="E29" s="230">
        <v>15</v>
      </c>
      <c r="F29" s="229"/>
      <c r="G29" s="228">
        <f t="shared" si="0"/>
        <v>0</v>
      </c>
      <c r="H29" s="229"/>
      <c r="I29" s="228">
        <f t="shared" si="1"/>
        <v>0</v>
      </c>
      <c r="J29" s="229"/>
      <c r="K29" s="228">
        <f t="shared" si="2"/>
        <v>0</v>
      </c>
      <c r="L29" s="228">
        <v>21</v>
      </c>
      <c r="M29" s="228">
        <f t="shared" si="3"/>
        <v>0</v>
      </c>
      <c r="N29" s="228">
        <v>3.4000000000000002E-4</v>
      </c>
      <c r="O29" s="228">
        <f t="shared" si="4"/>
        <v>0.01</v>
      </c>
      <c r="P29" s="228">
        <v>0</v>
      </c>
      <c r="Q29" s="228">
        <f t="shared" si="5"/>
        <v>0</v>
      </c>
      <c r="R29" s="228" t="s">
        <v>454</v>
      </c>
      <c r="S29" s="228" t="s">
        <v>441</v>
      </c>
      <c r="T29" s="227" t="s">
        <v>441</v>
      </c>
      <c r="U29" s="208">
        <v>0</v>
      </c>
      <c r="V29" s="208">
        <f t="shared" si="6"/>
        <v>0</v>
      </c>
      <c r="W29" s="208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286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234">
        <v>16</v>
      </c>
      <c r="B30" s="233" t="s">
        <v>713</v>
      </c>
      <c r="C30" s="232" t="s">
        <v>712</v>
      </c>
      <c r="D30" s="231" t="s">
        <v>163</v>
      </c>
      <c r="E30" s="230">
        <v>15</v>
      </c>
      <c r="F30" s="229"/>
      <c r="G30" s="228">
        <f t="shared" si="0"/>
        <v>0</v>
      </c>
      <c r="H30" s="229"/>
      <c r="I30" s="228">
        <f t="shared" si="1"/>
        <v>0</v>
      </c>
      <c r="J30" s="229"/>
      <c r="K30" s="228">
        <f t="shared" si="2"/>
        <v>0</v>
      </c>
      <c r="L30" s="228">
        <v>21</v>
      </c>
      <c r="M30" s="228">
        <f t="shared" si="3"/>
        <v>0</v>
      </c>
      <c r="N30" s="228">
        <v>0</v>
      </c>
      <c r="O30" s="228">
        <f t="shared" si="4"/>
        <v>0</v>
      </c>
      <c r="P30" s="228">
        <v>0</v>
      </c>
      <c r="Q30" s="228">
        <f t="shared" si="5"/>
        <v>0</v>
      </c>
      <c r="R30" s="228" t="s">
        <v>591</v>
      </c>
      <c r="S30" s="228" t="s">
        <v>441</v>
      </c>
      <c r="T30" s="227" t="s">
        <v>441</v>
      </c>
      <c r="U30" s="208">
        <v>0.18967000000000001</v>
      </c>
      <c r="V30" s="208">
        <f t="shared" si="6"/>
        <v>2.85</v>
      </c>
      <c r="W30" s="208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637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2.5" outlineLevel="1" x14ac:dyDescent="0.2">
      <c r="A31" s="234">
        <v>17</v>
      </c>
      <c r="B31" s="233" t="s">
        <v>717</v>
      </c>
      <c r="C31" s="232" t="s">
        <v>716</v>
      </c>
      <c r="D31" s="231" t="s">
        <v>163</v>
      </c>
      <c r="E31" s="230">
        <v>2</v>
      </c>
      <c r="F31" s="229"/>
      <c r="G31" s="228">
        <f t="shared" si="0"/>
        <v>0</v>
      </c>
      <c r="H31" s="229"/>
      <c r="I31" s="228">
        <f t="shared" si="1"/>
        <v>0</v>
      </c>
      <c r="J31" s="229"/>
      <c r="K31" s="228">
        <f t="shared" si="2"/>
        <v>0</v>
      </c>
      <c r="L31" s="228">
        <v>21</v>
      </c>
      <c r="M31" s="228">
        <f t="shared" si="3"/>
        <v>0</v>
      </c>
      <c r="N31" s="228">
        <v>1.8000000000000001E-4</v>
      </c>
      <c r="O31" s="228">
        <f t="shared" si="4"/>
        <v>0</v>
      </c>
      <c r="P31" s="228">
        <v>0</v>
      </c>
      <c r="Q31" s="228">
        <f t="shared" si="5"/>
        <v>0</v>
      </c>
      <c r="R31" s="228" t="s">
        <v>454</v>
      </c>
      <c r="S31" s="228" t="s">
        <v>441</v>
      </c>
      <c r="T31" s="227" t="s">
        <v>441</v>
      </c>
      <c r="U31" s="208">
        <v>0</v>
      </c>
      <c r="V31" s="208">
        <f t="shared" si="6"/>
        <v>0</v>
      </c>
      <c r="W31" s="208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286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234">
        <v>18</v>
      </c>
      <c r="B32" s="233" t="s">
        <v>713</v>
      </c>
      <c r="C32" s="232" t="s">
        <v>712</v>
      </c>
      <c r="D32" s="231" t="s">
        <v>163</v>
      </c>
      <c r="E32" s="230">
        <v>2</v>
      </c>
      <c r="F32" s="229"/>
      <c r="G32" s="228">
        <f t="shared" si="0"/>
        <v>0</v>
      </c>
      <c r="H32" s="229"/>
      <c r="I32" s="228">
        <f t="shared" si="1"/>
        <v>0</v>
      </c>
      <c r="J32" s="229"/>
      <c r="K32" s="228">
        <f t="shared" si="2"/>
        <v>0</v>
      </c>
      <c r="L32" s="228">
        <v>21</v>
      </c>
      <c r="M32" s="228">
        <f t="shared" si="3"/>
        <v>0</v>
      </c>
      <c r="N32" s="228">
        <v>0</v>
      </c>
      <c r="O32" s="228">
        <f t="shared" si="4"/>
        <v>0</v>
      </c>
      <c r="P32" s="228">
        <v>0</v>
      </c>
      <c r="Q32" s="228">
        <f t="shared" si="5"/>
        <v>0</v>
      </c>
      <c r="R32" s="228" t="s">
        <v>591</v>
      </c>
      <c r="S32" s="228" t="s">
        <v>441</v>
      </c>
      <c r="T32" s="227" t="s">
        <v>441</v>
      </c>
      <c r="U32" s="208">
        <v>0.18967000000000001</v>
      </c>
      <c r="V32" s="208">
        <f t="shared" si="6"/>
        <v>0.38</v>
      </c>
      <c r="W32" s="208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637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 x14ac:dyDescent="0.2">
      <c r="A33" s="234">
        <v>19</v>
      </c>
      <c r="B33" s="233" t="s">
        <v>715</v>
      </c>
      <c r="C33" s="232" t="s">
        <v>714</v>
      </c>
      <c r="D33" s="231" t="s">
        <v>163</v>
      </c>
      <c r="E33" s="230">
        <v>4</v>
      </c>
      <c r="F33" s="229"/>
      <c r="G33" s="228">
        <f t="shared" si="0"/>
        <v>0</v>
      </c>
      <c r="H33" s="229"/>
      <c r="I33" s="228">
        <f t="shared" si="1"/>
        <v>0</v>
      </c>
      <c r="J33" s="229"/>
      <c r="K33" s="228">
        <f t="shared" si="2"/>
        <v>0</v>
      </c>
      <c r="L33" s="228">
        <v>21</v>
      </c>
      <c r="M33" s="228">
        <f t="shared" si="3"/>
        <v>0</v>
      </c>
      <c r="N33" s="228">
        <v>3.4000000000000002E-4</v>
      </c>
      <c r="O33" s="228">
        <f t="shared" si="4"/>
        <v>0</v>
      </c>
      <c r="P33" s="228">
        <v>0</v>
      </c>
      <c r="Q33" s="228">
        <f t="shared" si="5"/>
        <v>0</v>
      </c>
      <c r="R33" s="228" t="s">
        <v>454</v>
      </c>
      <c r="S33" s="228" t="s">
        <v>441</v>
      </c>
      <c r="T33" s="227" t="s">
        <v>441</v>
      </c>
      <c r="U33" s="208">
        <v>0</v>
      </c>
      <c r="V33" s="208">
        <f t="shared" si="6"/>
        <v>0</v>
      </c>
      <c r="W33" s="208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286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234">
        <v>20</v>
      </c>
      <c r="B34" s="233" t="s">
        <v>713</v>
      </c>
      <c r="C34" s="232" t="s">
        <v>712</v>
      </c>
      <c r="D34" s="231" t="s">
        <v>163</v>
      </c>
      <c r="E34" s="230">
        <v>4</v>
      </c>
      <c r="F34" s="229"/>
      <c r="G34" s="228">
        <f t="shared" si="0"/>
        <v>0</v>
      </c>
      <c r="H34" s="229"/>
      <c r="I34" s="228">
        <f t="shared" si="1"/>
        <v>0</v>
      </c>
      <c r="J34" s="229"/>
      <c r="K34" s="228">
        <f t="shared" si="2"/>
        <v>0</v>
      </c>
      <c r="L34" s="228">
        <v>21</v>
      </c>
      <c r="M34" s="228">
        <f t="shared" si="3"/>
        <v>0</v>
      </c>
      <c r="N34" s="228">
        <v>0</v>
      </c>
      <c r="O34" s="228">
        <f t="shared" si="4"/>
        <v>0</v>
      </c>
      <c r="P34" s="228">
        <v>0</v>
      </c>
      <c r="Q34" s="228">
        <f t="shared" si="5"/>
        <v>0</v>
      </c>
      <c r="R34" s="228" t="s">
        <v>591</v>
      </c>
      <c r="S34" s="228" t="s">
        <v>441</v>
      </c>
      <c r="T34" s="227" t="s">
        <v>441</v>
      </c>
      <c r="U34" s="208">
        <v>0.18967000000000001</v>
      </c>
      <c r="V34" s="208">
        <f t="shared" si="6"/>
        <v>0.76</v>
      </c>
      <c r="W34" s="208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637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45" outlineLevel="1" x14ac:dyDescent="0.2">
      <c r="A35" s="234">
        <v>21</v>
      </c>
      <c r="B35" s="233" t="s">
        <v>711</v>
      </c>
      <c r="C35" s="232" t="s">
        <v>710</v>
      </c>
      <c r="D35" s="231" t="s">
        <v>163</v>
      </c>
      <c r="E35" s="230">
        <v>1</v>
      </c>
      <c r="F35" s="229"/>
      <c r="G35" s="228">
        <f t="shared" si="0"/>
        <v>0</v>
      </c>
      <c r="H35" s="229"/>
      <c r="I35" s="228">
        <f t="shared" si="1"/>
        <v>0</v>
      </c>
      <c r="J35" s="229"/>
      <c r="K35" s="228">
        <f t="shared" si="2"/>
        <v>0</v>
      </c>
      <c r="L35" s="228">
        <v>21</v>
      </c>
      <c r="M35" s="228">
        <f t="shared" si="3"/>
        <v>0</v>
      </c>
      <c r="N35" s="228">
        <v>4.5000000000000004E-4</v>
      </c>
      <c r="O35" s="228">
        <f t="shared" si="4"/>
        <v>0</v>
      </c>
      <c r="P35" s="228">
        <v>0</v>
      </c>
      <c r="Q35" s="228">
        <f t="shared" si="5"/>
        <v>0</v>
      </c>
      <c r="R35" s="228" t="s">
        <v>454</v>
      </c>
      <c r="S35" s="228" t="s">
        <v>441</v>
      </c>
      <c r="T35" s="227" t="s">
        <v>441</v>
      </c>
      <c r="U35" s="208">
        <v>0</v>
      </c>
      <c r="V35" s="208">
        <f t="shared" si="6"/>
        <v>0</v>
      </c>
      <c r="W35" s="208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453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234">
        <v>22</v>
      </c>
      <c r="B36" s="233" t="s">
        <v>709</v>
      </c>
      <c r="C36" s="232" t="s">
        <v>708</v>
      </c>
      <c r="D36" s="231" t="s">
        <v>163</v>
      </c>
      <c r="E36" s="230">
        <v>1</v>
      </c>
      <c r="F36" s="229"/>
      <c r="G36" s="228">
        <f t="shared" si="0"/>
        <v>0</v>
      </c>
      <c r="H36" s="229"/>
      <c r="I36" s="228">
        <f t="shared" si="1"/>
        <v>0</v>
      </c>
      <c r="J36" s="229"/>
      <c r="K36" s="228">
        <f t="shared" si="2"/>
        <v>0</v>
      </c>
      <c r="L36" s="228">
        <v>21</v>
      </c>
      <c r="M36" s="228">
        <f t="shared" si="3"/>
        <v>0</v>
      </c>
      <c r="N36" s="228">
        <v>0</v>
      </c>
      <c r="O36" s="228">
        <f t="shared" si="4"/>
        <v>0</v>
      </c>
      <c r="P36" s="228">
        <v>0</v>
      </c>
      <c r="Q36" s="228">
        <f t="shared" si="5"/>
        <v>0</v>
      </c>
      <c r="R36" s="228" t="s">
        <v>591</v>
      </c>
      <c r="S36" s="228" t="s">
        <v>441</v>
      </c>
      <c r="T36" s="227" t="s">
        <v>441</v>
      </c>
      <c r="U36" s="208">
        <v>0.52700000000000002</v>
      </c>
      <c r="V36" s="208">
        <f t="shared" si="6"/>
        <v>0.53</v>
      </c>
      <c r="W36" s="208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637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234">
        <v>23</v>
      </c>
      <c r="B37" s="233" t="s">
        <v>707</v>
      </c>
      <c r="C37" s="232" t="s">
        <v>706</v>
      </c>
      <c r="D37" s="231" t="s">
        <v>163</v>
      </c>
      <c r="E37" s="230">
        <v>2</v>
      </c>
      <c r="F37" s="229"/>
      <c r="G37" s="228">
        <f t="shared" si="0"/>
        <v>0</v>
      </c>
      <c r="H37" s="229"/>
      <c r="I37" s="228">
        <f t="shared" si="1"/>
        <v>0</v>
      </c>
      <c r="J37" s="229"/>
      <c r="K37" s="228">
        <f t="shared" si="2"/>
        <v>0</v>
      </c>
      <c r="L37" s="228">
        <v>21</v>
      </c>
      <c r="M37" s="228">
        <f t="shared" si="3"/>
        <v>0</v>
      </c>
      <c r="N37" s="228">
        <v>2.7E-4</v>
      </c>
      <c r="O37" s="228">
        <f t="shared" si="4"/>
        <v>0</v>
      </c>
      <c r="P37" s="228">
        <v>0</v>
      </c>
      <c r="Q37" s="228">
        <f t="shared" si="5"/>
        <v>0</v>
      </c>
      <c r="R37" s="228" t="s">
        <v>454</v>
      </c>
      <c r="S37" s="228" t="s">
        <v>441</v>
      </c>
      <c r="T37" s="227" t="s">
        <v>441</v>
      </c>
      <c r="U37" s="208">
        <v>0</v>
      </c>
      <c r="V37" s="208">
        <f t="shared" si="6"/>
        <v>0</v>
      </c>
      <c r="W37" s="208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453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234">
        <v>24</v>
      </c>
      <c r="B38" s="233" t="s">
        <v>705</v>
      </c>
      <c r="C38" s="232" t="s">
        <v>704</v>
      </c>
      <c r="D38" s="231" t="s">
        <v>163</v>
      </c>
      <c r="E38" s="230">
        <v>2</v>
      </c>
      <c r="F38" s="229"/>
      <c r="G38" s="228">
        <f t="shared" si="0"/>
        <v>0</v>
      </c>
      <c r="H38" s="229"/>
      <c r="I38" s="228">
        <f t="shared" si="1"/>
        <v>0</v>
      </c>
      <c r="J38" s="229"/>
      <c r="K38" s="228">
        <f t="shared" si="2"/>
        <v>0</v>
      </c>
      <c r="L38" s="228">
        <v>21</v>
      </c>
      <c r="M38" s="228">
        <f t="shared" si="3"/>
        <v>0</v>
      </c>
      <c r="N38" s="228">
        <v>0</v>
      </c>
      <c r="O38" s="228">
        <f t="shared" si="4"/>
        <v>0</v>
      </c>
      <c r="P38" s="228">
        <v>0</v>
      </c>
      <c r="Q38" s="228">
        <f t="shared" si="5"/>
        <v>0</v>
      </c>
      <c r="R38" s="228" t="s">
        <v>591</v>
      </c>
      <c r="S38" s="228" t="s">
        <v>441</v>
      </c>
      <c r="T38" s="227" t="s">
        <v>441</v>
      </c>
      <c r="U38" s="208">
        <v>0.35000000000000003</v>
      </c>
      <c r="V38" s="208">
        <f t="shared" si="6"/>
        <v>0.7</v>
      </c>
      <c r="W38" s="208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637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22.5" outlineLevel="1" x14ac:dyDescent="0.2">
      <c r="A39" s="234">
        <v>25</v>
      </c>
      <c r="B39" s="233" t="s">
        <v>703</v>
      </c>
      <c r="C39" s="232" t="s">
        <v>702</v>
      </c>
      <c r="D39" s="231" t="s">
        <v>163</v>
      </c>
      <c r="E39" s="230">
        <v>4</v>
      </c>
      <c r="F39" s="229"/>
      <c r="G39" s="228">
        <f t="shared" si="0"/>
        <v>0</v>
      </c>
      <c r="H39" s="229"/>
      <c r="I39" s="228">
        <f t="shared" si="1"/>
        <v>0</v>
      </c>
      <c r="J39" s="229"/>
      <c r="K39" s="228">
        <f t="shared" si="2"/>
        <v>0</v>
      </c>
      <c r="L39" s="228">
        <v>21</v>
      </c>
      <c r="M39" s="228">
        <f t="shared" si="3"/>
        <v>0</v>
      </c>
      <c r="N39" s="228">
        <v>4.6000000000000001E-4</v>
      </c>
      <c r="O39" s="228">
        <f t="shared" si="4"/>
        <v>0</v>
      </c>
      <c r="P39" s="228">
        <v>0</v>
      </c>
      <c r="Q39" s="228">
        <f t="shared" si="5"/>
        <v>0</v>
      </c>
      <c r="R39" s="228" t="s">
        <v>454</v>
      </c>
      <c r="S39" s="228" t="s">
        <v>701</v>
      </c>
      <c r="T39" s="227" t="s">
        <v>701</v>
      </c>
      <c r="U39" s="208">
        <v>0</v>
      </c>
      <c r="V39" s="208">
        <f t="shared" si="6"/>
        <v>0</v>
      </c>
      <c r="W39" s="208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286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234">
        <v>26</v>
      </c>
      <c r="B40" s="233" t="s">
        <v>700</v>
      </c>
      <c r="C40" s="232" t="s">
        <v>699</v>
      </c>
      <c r="D40" s="231" t="s">
        <v>163</v>
      </c>
      <c r="E40" s="230">
        <v>4</v>
      </c>
      <c r="F40" s="229"/>
      <c r="G40" s="228">
        <f t="shared" si="0"/>
        <v>0</v>
      </c>
      <c r="H40" s="229"/>
      <c r="I40" s="228">
        <f t="shared" si="1"/>
        <v>0</v>
      </c>
      <c r="J40" s="229"/>
      <c r="K40" s="228">
        <f t="shared" si="2"/>
        <v>0</v>
      </c>
      <c r="L40" s="228">
        <v>21</v>
      </c>
      <c r="M40" s="228">
        <f t="shared" si="3"/>
        <v>0</v>
      </c>
      <c r="N40" s="228">
        <v>0</v>
      </c>
      <c r="O40" s="228">
        <f t="shared" si="4"/>
        <v>0</v>
      </c>
      <c r="P40" s="228">
        <v>0</v>
      </c>
      <c r="Q40" s="228">
        <f t="shared" si="5"/>
        <v>0</v>
      </c>
      <c r="R40" s="228" t="s">
        <v>591</v>
      </c>
      <c r="S40" s="228" t="s">
        <v>441</v>
      </c>
      <c r="T40" s="227" t="s">
        <v>441</v>
      </c>
      <c r="U40" s="208">
        <v>0.62000000000000011</v>
      </c>
      <c r="V40" s="208">
        <f t="shared" si="6"/>
        <v>2.48</v>
      </c>
      <c r="W40" s="208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637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234">
        <v>27</v>
      </c>
      <c r="B41" s="233" t="s">
        <v>698</v>
      </c>
      <c r="C41" s="232" t="s">
        <v>697</v>
      </c>
      <c r="D41" s="231" t="s">
        <v>163</v>
      </c>
      <c r="E41" s="230">
        <v>50</v>
      </c>
      <c r="F41" s="229"/>
      <c r="G41" s="228">
        <f t="shared" si="0"/>
        <v>0</v>
      </c>
      <c r="H41" s="229"/>
      <c r="I41" s="228">
        <f t="shared" si="1"/>
        <v>0</v>
      </c>
      <c r="J41" s="229"/>
      <c r="K41" s="228">
        <f t="shared" si="2"/>
        <v>0</v>
      </c>
      <c r="L41" s="228">
        <v>21</v>
      </c>
      <c r="M41" s="228">
        <f t="shared" si="3"/>
        <v>0</v>
      </c>
      <c r="N41" s="228">
        <v>0</v>
      </c>
      <c r="O41" s="228">
        <f t="shared" si="4"/>
        <v>0</v>
      </c>
      <c r="P41" s="228">
        <v>0</v>
      </c>
      <c r="Q41" s="228">
        <f t="shared" si="5"/>
        <v>0</v>
      </c>
      <c r="R41" s="228" t="s">
        <v>591</v>
      </c>
      <c r="S41" s="228" t="s">
        <v>441</v>
      </c>
      <c r="T41" s="227" t="s">
        <v>441</v>
      </c>
      <c r="U41" s="208">
        <v>2.98E-2</v>
      </c>
      <c r="V41" s="208">
        <f t="shared" si="6"/>
        <v>1.49</v>
      </c>
      <c r="W41" s="208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471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ht="22.5" outlineLevel="1" x14ac:dyDescent="0.2">
      <c r="A42" s="234">
        <v>28</v>
      </c>
      <c r="B42" s="233" t="s">
        <v>696</v>
      </c>
      <c r="C42" s="232" t="s">
        <v>695</v>
      </c>
      <c r="D42" s="231" t="s">
        <v>163</v>
      </c>
      <c r="E42" s="230">
        <v>50</v>
      </c>
      <c r="F42" s="229"/>
      <c r="G42" s="228">
        <f t="shared" si="0"/>
        <v>0</v>
      </c>
      <c r="H42" s="229"/>
      <c r="I42" s="228">
        <f t="shared" si="1"/>
        <v>0</v>
      </c>
      <c r="J42" s="229"/>
      <c r="K42" s="228">
        <f t="shared" si="2"/>
        <v>0</v>
      </c>
      <c r="L42" s="228">
        <v>21</v>
      </c>
      <c r="M42" s="228">
        <f t="shared" si="3"/>
        <v>0</v>
      </c>
      <c r="N42" s="228">
        <v>0</v>
      </c>
      <c r="O42" s="228">
        <f t="shared" si="4"/>
        <v>0</v>
      </c>
      <c r="P42" s="228">
        <v>0</v>
      </c>
      <c r="Q42" s="228">
        <f t="shared" si="5"/>
        <v>0</v>
      </c>
      <c r="R42" s="228" t="s">
        <v>591</v>
      </c>
      <c r="S42" s="228" t="s">
        <v>441</v>
      </c>
      <c r="T42" s="227" t="s">
        <v>441</v>
      </c>
      <c r="U42" s="208">
        <v>5.0500000000000003E-2</v>
      </c>
      <c r="V42" s="208">
        <f t="shared" si="6"/>
        <v>2.5299999999999998</v>
      </c>
      <c r="W42" s="208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637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22.5" outlineLevel="1" x14ac:dyDescent="0.2">
      <c r="A43" s="234">
        <v>29</v>
      </c>
      <c r="B43" s="233" t="s">
        <v>694</v>
      </c>
      <c r="C43" s="232" t="s">
        <v>693</v>
      </c>
      <c r="D43" s="231" t="s">
        <v>163</v>
      </c>
      <c r="E43" s="230">
        <v>5</v>
      </c>
      <c r="F43" s="229"/>
      <c r="G43" s="228">
        <f t="shared" si="0"/>
        <v>0</v>
      </c>
      <c r="H43" s="229"/>
      <c r="I43" s="228">
        <f t="shared" si="1"/>
        <v>0</v>
      </c>
      <c r="J43" s="229"/>
      <c r="K43" s="228">
        <f t="shared" si="2"/>
        <v>0</v>
      </c>
      <c r="L43" s="228">
        <v>21</v>
      </c>
      <c r="M43" s="228">
        <f t="shared" si="3"/>
        <v>0</v>
      </c>
      <c r="N43" s="228">
        <v>0</v>
      </c>
      <c r="O43" s="228">
        <f t="shared" si="4"/>
        <v>0</v>
      </c>
      <c r="P43" s="228">
        <v>0</v>
      </c>
      <c r="Q43" s="228">
        <f t="shared" si="5"/>
        <v>0</v>
      </c>
      <c r="R43" s="228" t="s">
        <v>591</v>
      </c>
      <c r="S43" s="228" t="s">
        <v>441</v>
      </c>
      <c r="T43" s="227" t="s">
        <v>441</v>
      </c>
      <c r="U43" s="208">
        <v>8.2170000000000007E-2</v>
      </c>
      <c r="V43" s="208">
        <f t="shared" si="6"/>
        <v>0.41</v>
      </c>
      <c r="W43" s="208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637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ht="33.75" outlineLevel="1" x14ac:dyDescent="0.2">
      <c r="A44" s="234">
        <v>30</v>
      </c>
      <c r="B44" s="233" t="s">
        <v>692</v>
      </c>
      <c r="C44" s="232" t="s">
        <v>691</v>
      </c>
      <c r="D44" s="231" t="s">
        <v>324</v>
      </c>
      <c r="E44" s="230">
        <v>25</v>
      </c>
      <c r="F44" s="229"/>
      <c r="G44" s="228">
        <f t="shared" si="0"/>
        <v>0</v>
      </c>
      <c r="H44" s="229"/>
      <c r="I44" s="228">
        <f t="shared" si="1"/>
        <v>0</v>
      </c>
      <c r="J44" s="229"/>
      <c r="K44" s="228">
        <f t="shared" si="2"/>
        <v>0</v>
      </c>
      <c r="L44" s="228">
        <v>21</v>
      </c>
      <c r="M44" s="228">
        <f t="shared" si="3"/>
        <v>0</v>
      </c>
      <c r="N44" s="228">
        <v>8.0000000000000007E-5</v>
      </c>
      <c r="O44" s="228">
        <f t="shared" si="4"/>
        <v>0</v>
      </c>
      <c r="P44" s="228">
        <v>0</v>
      </c>
      <c r="Q44" s="228">
        <f t="shared" si="5"/>
        <v>0</v>
      </c>
      <c r="R44" s="228" t="s">
        <v>454</v>
      </c>
      <c r="S44" s="228" t="s">
        <v>441</v>
      </c>
      <c r="T44" s="227" t="s">
        <v>441</v>
      </c>
      <c r="U44" s="208">
        <v>0</v>
      </c>
      <c r="V44" s="208">
        <f t="shared" si="6"/>
        <v>0</v>
      </c>
      <c r="W44" s="208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453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22.5" outlineLevel="1" x14ac:dyDescent="0.2">
      <c r="A45" s="234">
        <v>31</v>
      </c>
      <c r="B45" s="233" t="s">
        <v>690</v>
      </c>
      <c r="C45" s="232" t="s">
        <v>689</v>
      </c>
      <c r="D45" s="231" t="s">
        <v>324</v>
      </c>
      <c r="E45" s="230">
        <v>25</v>
      </c>
      <c r="F45" s="229"/>
      <c r="G45" s="228">
        <f t="shared" si="0"/>
        <v>0</v>
      </c>
      <c r="H45" s="229"/>
      <c r="I45" s="228">
        <f t="shared" si="1"/>
        <v>0</v>
      </c>
      <c r="J45" s="229"/>
      <c r="K45" s="228">
        <f t="shared" si="2"/>
        <v>0</v>
      </c>
      <c r="L45" s="228">
        <v>21</v>
      </c>
      <c r="M45" s="228">
        <f t="shared" si="3"/>
        <v>0</v>
      </c>
      <c r="N45" s="228">
        <v>0</v>
      </c>
      <c r="O45" s="228">
        <f t="shared" si="4"/>
        <v>0</v>
      </c>
      <c r="P45" s="228">
        <v>0</v>
      </c>
      <c r="Q45" s="228">
        <f t="shared" si="5"/>
        <v>0</v>
      </c>
      <c r="R45" s="228" t="s">
        <v>591</v>
      </c>
      <c r="S45" s="228" t="s">
        <v>441</v>
      </c>
      <c r="T45" s="227" t="s">
        <v>441</v>
      </c>
      <c r="U45" s="208">
        <v>2.0740000000000001E-2</v>
      </c>
      <c r="V45" s="208">
        <f t="shared" si="6"/>
        <v>0.52</v>
      </c>
      <c r="W45" s="208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471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ht="33.75" outlineLevel="1" x14ac:dyDescent="0.2">
      <c r="A46" s="234">
        <v>32</v>
      </c>
      <c r="B46" s="233" t="s">
        <v>688</v>
      </c>
      <c r="C46" s="232" t="s">
        <v>687</v>
      </c>
      <c r="D46" s="231" t="s">
        <v>324</v>
      </c>
      <c r="E46" s="230">
        <v>10</v>
      </c>
      <c r="F46" s="229"/>
      <c r="G46" s="228">
        <f t="shared" si="0"/>
        <v>0</v>
      </c>
      <c r="H46" s="229"/>
      <c r="I46" s="228">
        <f t="shared" si="1"/>
        <v>0</v>
      </c>
      <c r="J46" s="229"/>
      <c r="K46" s="228">
        <f t="shared" si="2"/>
        <v>0</v>
      </c>
      <c r="L46" s="228">
        <v>21</v>
      </c>
      <c r="M46" s="228">
        <f t="shared" si="3"/>
        <v>0</v>
      </c>
      <c r="N46" s="228">
        <v>1.6000000000000001E-4</v>
      </c>
      <c r="O46" s="228">
        <f t="shared" si="4"/>
        <v>0</v>
      </c>
      <c r="P46" s="228">
        <v>0</v>
      </c>
      <c r="Q46" s="228">
        <f t="shared" si="5"/>
        <v>0</v>
      </c>
      <c r="R46" s="228" t="s">
        <v>454</v>
      </c>
      <c r="S46" s="228" t="s">
        <v>441</v>
      </c>
      <c r="T46" s="227" t="s">
        <v>441</v>
      </c>
      <c r="U46" s="208">
        <v>0</v>
      </c>
      <c r="V46" s="208">
        <f t="shared" si="6"/>
        <v>0</v>
      </c>
      <c r="W46" s="208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453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22.5" outlineLevel="1" x14ac:dyDescent="0.2">
      <c r="A47" s="234">
        <v>33</v>
      </c>
      <c r="B47" s="233" t="s">
        <v>686</v>
      </c>
      <c r="C47" s="232" t="s">
        <v>685</v>
      </c>
      <c r="D47" s="231" t="s">
        <v>324</v>
      </c>
      <c r="E47" s="230">
        <v>10</v>
      </c>
      <c r="F47" s="229"/>
      <c r="G47" s="228">
        <f t="shared" si="0"/>
        <v>0</v>
      </c>
      <c r="H47" s="229"/>
      <c r="I47" s="228">
        <f t="shared" si="1"/>
        <v>0</v>
      </c>
      <c r="J47" s="229"/>
      <c r="K47" s="228">
        <f t="shared" si="2"/>
        <v>0</v>
      </c>
      <c r="L47" s="228">
        <v>21</v>
      </c>
      <c r="M47" s="228">
        <f t="shared" si="3"/>
        <v>0</v>
      </c>
      <c r="N47" s="228">
        <v>0</v>
      </c>
      <c r="O47" s="228">
        <f t="shared" si="4"/>
        <v>0</v>
      </c>
      <c r="P47" s="228">
        <v>0</v>
      </c>
      <c r="Q47" s="228">
        <f t="shared" si="5"/>
        <v>0</v>
      </c>
      <c r="R47" s="228" t="s">
        <v>591</v>
      </c>
      <c r="S47" s="228" t="s">
        <v>441</v>
      </c>
      <c r="T47" s="227" t="s">
        <v>441</v>
      </c>
      <c r="U47" s="208">
        <v>6.4150000000000013E-2</v>
      </c>
      <c r="V47" s="208">
        <f t="shared" si="6"/>
        <v>0.64</v>
      </c>
      <c r="W47" s="208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471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56.25" outlineLevel="1" x14ac:dyDescent="0.2">
      <c r="A48" s="234">
        <v>34</v>
      </c>
      <c r="B48" s="233" t="s">
        <v>684</v>
      </c>
      <c r="C48" s="232" t="s">
        <v>683</v>
      </c>
      <c r="D48" s="231" t="s">
        <v>324</v>
      </c>
      <c r="E48" s="230">
        <v>415</v>
      </c>
      <c r="F48" s="229"/>
      <c r="G48" s="228">
        <f t="shared" si="0"/>
        <v>0</v>
      </c>
      <c r="H48" s="229"/>
      <c r="I48" s="228">
        <f t="shared" si="1"/>
        <v>0</v>
      </c>
      <c r="J48" s="229"/>
      <c r="K48" s="228">
        <f t="shared" si="2"/>
        <v>0</v>
      </c>
      <c r="L48" s="228">
        <v>21</v>
      </c>
      <c r="M48" s="228">
        <f t="shared" si="3"/>
        <v>0</v>
      </c>
      <c r="N48" s="228">
        <v>1.5000000000000001E-4</v>
      </c>
      <c r="O48" s="228">
        <f t="shared" si="4"/>
        <v>0.06</v>
      </c>
      <c r="P48" s="228">
        <v>0</v>
      </c>
      <c r="Q48" s="228">
        <f t="shared" si="5"/>
        <v>0</v>
      </c>
      <c r="R48" s="228" t="s">
        <v>454</v>
      </c>
      <c r="S48" s="228" t="s">
        <v>441</v>
      </c>
      <c r="T48" s="227" t="s">
        <v>441</v>
      </c>
      <c r="U48" s="208">
        <v>0</v>
      </c>
      <c r="V48" s="208">
        <f t="shared" si="6"/>
        <v>0</v>
      </c>
      <c r="W48" s="208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453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218">
        <v>35</v>
      </c>
      <c r="B49" s="217" t="s">
        <v>682</v>
      </c>
      <c r="C49" s="216" t="s">
        <v>681</v>
      </c>
      <c r="D49" s="215" t="s">
        <v>324</v>
      </c>
      <c r="E49" s="214">
        <v>415</v>
      </c>
      <c r="F49" s="213"/>
      <c r="G49" s="212">
        <f t="shared" si="0"/>
        <v>0</v>
      </c>
      <c r="H49" s="213"/>
      <c r="I49" s="212">
        <f t="shared" si="1"/>
        <v>0</v>
      </c>
      <c r="J49" s="213"/>
      <c r="K49" s="212">
        <f t="shared" si="2"/>
        <v>0</v>
      </c>
      <c r="L49" s="212">
        <v>21</v>
      </c>
      <c r="M49" s="212">
        <f t="shared" si="3"/>
        <v>0</v>
      </c>
      <c r="N49" s="212">
        <v>0</v>
      </c>
      <c r="O49" s="212">
        <f t="shared" si="4"/>
        <v>0</v>
      </c>
      <c r="P49" s="212">
        <v>0</v>
      </c>
      <c r="Q49" s="212">
        <f t="shared" si="5"/>
        <v>0</v>
      </c>
      <c r="R49" s="212"/>
      <c r="S49" s="212" t="s">
        <v>441</v>
      </c>
      <c r="T49" s="211" t="s">
        <v>441</v>
      </c>
      <c r="U49" s="208">
        <v>7.0000000000000007E-2</v>
      </c>
      <c r="V49" s="208">
        <f t="shared" si="6"/>
        <v>29.05</v>
      </c>
      <c r="W49" s="208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471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210"/>
      <c r="B50" s="209"/>
      <c r="C50" s="237" t="s">
        <v>680</v>
      </c>
      <c r="D50" s="236"/>
      <c r="E50" s="235">
        <v>415</v>
      </c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118</v>
      </c>
      <c r="AH50" s="151">
        <v>5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ht="56.25" outlineLevel="1" x14ac:dyDescent="0.2">
      <c r="A51" s="234">
        <v>36</v>
      </c>
      <c r="B51" s="233" t="s">
        <v>679</v>
      </c>
      <c r="C51" s="232" t="s">
        <v>678</v>
      </c>
      <c r="D51" s="231" t="s">
        <v>324</v>
      </c>
      <c r="E51" s="230">
        <v>545</v>
      </c>
      <c r="F51" s="229"/>
      <c r="G51" s="228">
        <f>ROUND(E51*F51,2)</f>
        <v>0</v>
      </c>
      <c r="H51" s="229"/>
      <c r="I51" s="228">
        <f>ROUND(E51*H51,2)</f>
        <v>0</v>
      </c>
      <c r="J51" s="229"/>
      <c r="K51" s="228">
        <f>ROUND(E51*J51,2)</f>
        <v>0</v>
      </c>
      <c r="L51" s="228">
        <v>21</v>
      </c>
      <c r="M51" s="228">
        <f>G51*(1+L51/100)</f>
        <v>0</v>
      </c>
      <c r="N51" s="228">
        <v>2.0000000000000001E-4</v>
      </c>
      <c r="O51" s="228">
        <f>ROUND(E51*N51,2)</f>
        <v>0.11</v>
      </c>
      <c r="P51" s="228">
        <v>0</v>
      </c>
      <c r="Q51" s="228">
        <f>ROUND(E51*P51,2)</f>
        <v>0</v>
      </c>
      <c r="R51" s="228" t="s">
        <v>454</v>
      </c>
      <c r="S51" s="228" t="s">
        <v>441</v>
      </c>
      <c r="T51" s="227" t="s">
        <v>441</v>
      </c>
      <c r="U51" s="208">
        <v>0</v>
      </c>
      <c r="V51" s="208">
        <f>ROUND(E51*U51,2)</f>
        <v>0</v>
      </c>
      <c r="W51" s="208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453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218">
        <v>37</v>
      </c>
      <c r="B52" s="217" t="s">
        <v>677</v>
      </c>
      <c r="C52" s="216" t="s">
        <v>676</v>
      </c>
      <c r="D52" s="215" t="s">
        <v>324</v>
      </c>
      <c r="E52" s="214">
        <v>545</v>
      </c>
      <c r="F52" s="213"/>
      <c r="G52" s="212">
        <f>ROUND(E52*F52,2)</f>
        <v>0</v>
      </c>
      <c r="H52" s="213"/>
      <c r="I52" s="212">
        <f>ROUND(E52*H52,2)</f>
        <v>0</v>
      </c>
      <c r="J52" s="213"/>
      <c r="K52" s="212">
        <f>ROUND(E52*J52,2)</f>
        <v>0</v>
      </c>
      <c r="L52" s="212">
        <v>21</v>
      </c>
      <c r="M52" s="212">
        <f>G52*(1+L52/100)</f>
        <v>0</v>
      </c>
      <c r="N52" s="212">
        <v>0</v>
      </c>
      <c r="O52" s="212">
        <f>ROUND(E52*N52,2)</f>
        <v>0</v>
      </c>
      <c r="P52" s="212">
        <v>0</v>
      </c>
      <c r="Q52" s="212">
        <f>ROUND(E52*P52,2)</f>
        <v>0</v>
      </c>
      <c r="R52" s="212"/>
      <c r="S52" s="212" t="s">
        <v>441</v>
      </c>
      <c r="T52" s="211" t="s">
        <v>441</v>
      </c>
      <c r="U52" s="208">
        <v>7.0000000000000007E-2</v>
      </c>
      <c r="V52" s="208">
        <f>ROUND(E52*U52,2)</f>
        <v>38.15</v>
      </c>
      <c r="W52" s="208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471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210"/>
      <c r="B53" s="209"/>
      <c r="C53" s="237" t="s">
        <v>675</v>
      </c>
      <c r="D53" s="236"/>
      <c r="E53" s="235">
        <v>545</v>
      </c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118</v>
      </c>
      <c r="AH53" s="151">
        <v>5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ht="56.25" outlineLevel="1" x14ac:dyDescent="0.2">
      <c r="A54" s="234">
        <v>38</v>
      </c>
      <c r="B54" s="233" t="s">
        <v>674</v>
      </c>
      <c r="C54" s="232" t="s">
        <v>673</v>
      </c>
      <c r="D54" s="231" t="s">
        <v>324</v>
      </c>
      <c r="E54" s="230">
        <v>80</v>
      </c>
      <c r="F54" s="229"/>
      <c r="G54" s="228">
        <f>ROUND(E54*F54,2)</f>
        <v>0</v>
      </c>
      <c r="H54" s="229"/>
      <c r="I54" s="228">
        <f>ROUND(E54*H54,2)</f>
        <v>0</v>
      </c>
      <c r="J54" s="229"/>
      <c r="K54" s="228">
        <f>ROUND(E54*J54,2)</f>
        <v>0</v>
      </c>
      <c r="L54" s="228">
        <v>21</v>
      </c>
      <c r="M54" s="228">
        <f>G54*(1+L54/100)</f>
        <v>0</v>
      </c>
      <c r="N54" s="228">
        <v>2.1000000000000001E-4</v>
      </c>
      <c r="O54" s="228">
        <f>ROUND(E54*N54,2)</f>
        <v>0.02</v>
      </c>
      <c r="P54" s="228">
        <v>0</v>
      </c>
      <c r="Q54" s="228">
        <f>ROUND(E54*P54,2)</f>
        <v>0</v>
      </c>
      <c r="R54" s="228" t="s">
        <v>454</v>
      </c>
      <c r="S54" s="228" t="s">
        <v>441</v>
      </c>
      <c r="T54" s="227" t="s">
        <v>441</v>
      </c>
      <c r="U54" s="208">
        <v>0</v>
      </c>
      <c r="V54" s="208">
        <f>ROUND(E54*U54,2)</f>
        <v>0</v>
      </c>
      <c r="W54" s="208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453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218">
        <v>39</v>
      </c>
      <c r="B55" s="217" t="s">
        <v>672</v>
      </c>
      <c r="C55" s="216" t="s">
        <v>671</v>
      </c>
      <c r="D55" s="215" t="s">
        <v>324</v>
      </c>
      <c r="E55" s="214">
        <v>80</v>
      </c>
      <c r="F55" s="213"/>
      <c r="G55" s="212">
        <f>ROUND(E55*F55,2)</f>
        <v>0</v>
      </c>
      <c r="H55" s="213"/>
      <c r="I55" s="212">
        <f>ROUND(E55*H55,2)</f>
        <v>0</v>
      </c>
      <c r="J55" s="213"/>
      <c r="K55" s="212">
        <f>ROUND(E55*J55,2)</f>
        <v>0</v>
      </c>
      <c r="L55" s="212">
        <v>21</v>
      </c>
      <c r="M55" s="212">
        <f>G55*(1+L55/100)</f>
        <v>0</v>
      </c>
      <c r="N55" s="212">
        <v>0</v>
      </c>
      <c r="O55" s="212">
        <f>ROUND(E55*N55,2)</f>
        <v>0</v>
      </c>
      <c r="P55" s="212">
        <v>0</v>
      </c>
      <c r="Q55" s="212">
        <f>ROUND(E55*P55,2)</f>
        <v>0</v>
      </c>
      <c r="R55" s="212"/>
      <c r="S55" s="212" t="s">
        <v>441</v>
      </c>
      <c r="T55" s="211" t="s">
        <v>441</v>
      </c>
      <c r="U55" s="208">
        <v>7.0000000000000007E-2</v>
      </c>
      <c r="V55" s="208">
        <f>ROUND(E55*U55,2)</f>
        <v>5.6</v>
      </c>
      <c r="W55" s="208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471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210"/>
      <c r="B56" s="209"/>
      <c r="C56" s="237" t="s">
        <v>670</v>
      </c>
      <c r="D56" s="236"/>
      <c r="E56" s="235">
        <v>80</v>
      </c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118</v>
      </c>
      <c r="AH56" s="151">
        <v>5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ht="56.25" outlineLevel="1" x14ac:dyDescent="0.2">
      <c r="A57" s="234">
        <v>40</v>
      </c>
      <c r="B57" s="233" t="s">
        <v>669</v>
      </c>
      <c r="C57" s="232" t="s">
        <v>668</v>
      </c>
      <c r="D57" s="231" t="s">
        <v>324</v>
      </c>
      <c r="E57" s="230">
        <v>40</v>
      </c>
      <c r="F57" s="229"/>
      <c r="G57" s="228">
        <f>ROUND(E57*F57,2)</f>
        <v>0</v>
      </c>
      <c r="H57" s="229"/>
      <c r="I57" s="228">
        <f>ROUND(E57*H57,2)</f>
        <v>0</v>
      </c>
      <c r="J57" s="229"/>
      <c r="K57" s="228">
        <f>ROUND(E57*J57,2)</f>
        <v>0</v>
      </c>
      <c r="L57" s="228">
        <v>21</v>
      </c>
      <c r="M57" s="228">
        <f>G57*(1+L57/100)</f>
        <v>0</v>
      </c>
      <c r="N57" s="228">
        <v>3.0000000000000003E-4</v>
      </c>
      <c r="O57" s="228">
        <f>ROUND(E57*N57,2)</f>
        <v>0.01</v>
      </c>
      <c r="P57" s="228">
        <v>0</v>
      </c>
      <c r="Q57" s="228">
        <f>ROUND(E57*P57,2)</f>
        <v>0</v>
      </c>
      <c r="R57" s="228" t="s">
        <v>454</v>
      </c>
      <c r="S57" s="228" t="s">
        <v>441</v>
      </c>
      <c r="T57" s="227" t="s">
        <v>441</v>
      </c>
      <c r="U57" s="208">
        <v>0</v>
      </c>
      <c r="V57" s="208">
        <f>ROUND(E57*U57,2)</f>
        <v>0</v>
      </c>
      <c r="W57" s="208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453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218">
        <v>41</v>
      </c>
      <c r="B58" s="217" t="s">
        <v>667</v>
      </c>
      <c r="C58" s="216" t="s">
        <v>666</v>
      </c>
      <c r="D58" s="215" t="s">
        <v>324</v>
      </c>
      <c r="E58" s="214">
        <v>40</v>
      </c>
      <c r="F58" s="213"/>
      <c r="G58" s="212">
        <f>ROUND(E58*F58,2)</f>
        <v>0</v>
      </c>
      <c r="H58" s="213"/>
      <c r="I58" s="212">
        <f>ROUND(E58*H58,2)</f>
        <v>0</v>
      </c>
      <c r="J58" s="213"/>
      <c r="K58" s="212">
        <f>ROUND(E58*J58,2)</f>
        <v>0</v>
      </c>
      <c r="L58" s="212">
        <v>21</v>
      </c>
      <c r="M58" s="212">
        <f>G58*(1+L58/100)</f>
        <v>0</v>
      </c>
      <c r="N58" s="212">
        <v>0</v>
      </c>
      <c r="O58" s="212">
        <f>ROUND(E58*N58,2)</f>
        <v>0</v>
      </c>
      <c r="P58" s="212">
        <v>0</v>
      </c>
      <c r="Q58" s="212">
        <f>ROUND(E58*P58,2)</f>
        <v>0</v>
      </c>
      <c r="R58" s="212"/>
      <c r="S58" s="212" t="s">
        <v>441</v>
      </c>
      <c r="T58" s="211" t="s">
        <v>441</v>
      </c>
      <c r="U58" s="208">
        <v>7.2460000000000011E-2</v>
      </c>
      <c r="V58" s="208">
        <f>ROUND(E58*U58,2)</f>
        <v>2.9</v>
      </c>
      <c r="W58" s="208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471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210"/>
      <c r="B59" s="209"/>
      <c r="C59" s="237" t="s">
        <v>665</v>
      </c>
      <c r="D59" s="236"/>
      <c r="E59" s="235">
        <v>40</v>
      </c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118</v>
      </c>
      <c r="AH59" s="151">
        <v>5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218">
        <v>42</v>
      </c>
      <c r="B60" s="217" t="s">
        <v>664</v>
      </c>
      <c r="C60" s="216" t="s">
        <v>663</v>
      </c>
      <c r="D60" s="215" t="s">
        <v>163</v>
      </c>
      <c r="E60" s="214">
        <v>85</v>
      </c>
      <c r="F60" s="213"/>
      <c r="G60" s="212">
        <f>ROUND(E60*F60,2)</f>
        <v>0</v>
      </c>
      <c r="H60" s="213"/>
      <c r="I60" s="212">
        <f>ROUND(E60*H60,2)</f>
        <v>0</v>
      </c>
      <c r="J60" s="213"/>
      <c r="K60" s="212">
        <f>ROUND(E60*J60,2)</f>
        <v>0</v>
      </c>
      <c r="L60" s="212">
        <v>21</v>
      </c>
      <c r="M60" s="212">
        <f>G60*(1+L60/100)</f>
        <v>0</v>
      </c>
      <c r="N60" s="212">
        <v>1.3000000000000002E-4</v>
      </c>
      <c r="O60" s="212">
        <f>ROUND(E60*N60,2)</f>
        <v>0.01</v>
      </c>
      <c r="P60" s="212">
        <v>0</v>
      </c>
      <c r="Q60" s="212">
        <f>ROUND(E60*P60,2)</f>
        <v>0</v>
      </c>
      <c r="R60" s="212"/>
      <c r="S60" s="212" t="s">
        <v>441</v>
      </c>
      <c r="T60" s="211" t="s">
        <v>441</v>
      </c>
      <c r="U60" s="208">
        <v>0.37000000000000005</v>
      </c>
      <c r="V60" s="208">
        <f>ROUND(E60*U60,2)</f>
        <v>31.45</v>
      </c>
      <c r="W60" s="208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637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22.5" outlineLevel="1" x14ac:dyDescent="0.2">
      <c r="A61" s="210"/>
      <c r="B61" s="209"/>
      <c r="C61" s="407" t="s">
        <v>662</v>
      </c>
      <c r="D61" s="408"/>
      <c r="E61" s="408"/>
      <c r="F61" s="408"/>
      <c r="G61" s="4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437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311" t="str">
        <f>C61</f>
        <v>Vysekání lůžka ve zdivu, upevnění krabic do lůžka včetně zhotovení potřebných otvorů pro trubky, vodiče a zavíčkování. Bez svorek a zapojení vodičů. Včetně dodávky krabice.</v>
      </c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234">
        <v>43</v>
      </c>
      <c r="B62" s="233" t="s">
        <v>661</v>
      </c>
      <c r="C62" s="232" t="s">
        <v>660</v>
      </c>
      <c r="D62" s="231" t="s">
        <v>163</v>
      </c>
      <c r="E62" s="230">
        <v>60</v>
      </c>
      <c r="F62" s="229"/>
      <c r="G62" s="228">
        <f>ROUND(E62*F62,2)</f>
        <v>0</v>
      </c>
      <c r="H62" s="229"/>
      <c r="I62" s="228">
        <f>ROUND(E62*H62,2)</f>
        <v>0</v>
      </c>
      <c r="J62" s="229"/>
      <c r="K62" s="228">
        <f>ROUND(E62*J62,2)</f>
        <v>0</v>
      </c>
      <c r="L62" s="228">
        <v>21</v>
      </c>
      <c r="M62" s="228">
        <f>G62*(1+L62/100)</f>
        <v>0</v>
      </c>
      <c r="N62" s="228">
        <v>0</v>
      </c>
      <c r="O62" s="228">
        <f>ROUND(E62*N62,2)</f>
        <v>0</v>
      </c>
      <c r="P62" s="228">
        <v>0</v>
      </c>
      <c r="Q62" s="228">
        <f>ROUND(E62*P62,2)</f>
        <v>0</v>
      </c>
      <c r="R62" s="228"/>
      <c r="S62" s="228" t="s">
        <v>627</v>
      </c>
      <c r="T62" s="227" t="s">
        <v>441</v>
      </c>
      <c r="U62" s="208">
        <v>0</v>
      </c>
      <c r="V62" s="208">
        <f>ROUND(E62*U62,2)</f>
        <v>0</v>
      </c>
      <c r="W62" s="208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453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218">
        <v>44</v>
      </c>
      <c r="B63" s="217" t="s">
        <v>659</v>
      </c>
      <c r="C63" s="216" t="s">
        <v>658</v>
      </c>
      <c r="D63" s="215" t="s">
        <v>163</v>
      </c>
      <c r="E63" s="214">
        <v>60</v>
      </c>
      <c r="F63" s="213"/>
      <c r="G63" s="212">
        <f>ROUND(E63*F63,2)</f>
        <v>0</v>
      </c>
      <c r="H63" s="213"/>
      <c r="I63" s="212">
        <f>ROUND(E63*H63,2)</f>
        <v>0</v>
      </c>
      <c r="J63" s="213"/>
      <c r="K63" s="212">
        <f>ROUND(E63*J63,2)</f>
        <v>0</v>
      </c>
      <c r="L63" s="212">
        <v>21</v>
      </c>
      <c r="M63" s="212">
        <f>G63*(1+L63/100)</f>
        <v>0</v>
      </c>
      <c r="N63" s="212">
        <v>0</v>
      </c>
      <c r="O63" s="212">
        <f>ROUND(E63*N63,2)</f>
        <v>0</v>
      </c>
      <c r="P63" s="212">
        <v>0</v>
      </c>
      <c r="Q63" s="212">
        <f>ROUND(E63*P63,2)</f>
        <v>0</v>
      </c>
      <c r="R63" s="212"/>
      <c r="S63" s="212" t="s">
        <v>627</v>
      </c>
      <c r="T63" s="211" t="s">
        <v>441</v>
      </c>
      <c r="U63" s="208">
        <v>9.9000000000000005E-2</v>
      </c>
      <c r="V63" s="208">
        <f>ROUND(E63*U63,2)</f>
        <v>5.94</v>
      </c>
      <c r="W63" s="208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471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210"/>
      <c r="B64" s="209"/>
      <c r="C64" s="237" t="s">
        <v>657</v>
      </c>
      <c r="D64" s="236"/>
      <c r="E64" s="235">
        <v>60</v>
      </c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118</v>
      </c>
      <c r="AH64" s="151">
        <v>5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22.5" outlineLevel="1" x14ac:dyDescent="0.2">
      <c r="A65" s="234">
        <v>45</v>
      </c>
      <c r="B65" s="233" t="s">
        <v>656</v>
      </c>
      <c r="C65" s="232" t="s">
        <v>655</v>
      </c>
      <c r="D65" s="231" t="s">
        <v>163</v>
      </c>
      <c r="E65" s="230">
        <v>1</v>
      </c>
      <c r="F65" s="229"/>
      <c r="G65" s="228">
        <f t="shared" ref="G65:G71" si="7">ROUND(E65*F65,2)</f>
        <v>0</v>
      </c>
      <c r="H65" s="229"/>
      <c r="I65" s="228">
        <f t="shared" ref="I65:I71" si="8">ROUND(E65*H65,2)</f>
        <v>0</v>
      </c>
      <c r="J65" s="229"/>
      <c r="K65" s="228">
        <f t="shared" ref="K65:K71" si="9">ROUND(E65*J65,2)</f>
        <v>0</v>
      </c>
      <c r="L65" s="228">
        <v>21</v>
      </c>
      <c r="M65" s="228">
        <f t="shared" ref="M65:M71" si="10">G65*(1+L65/100)</f>
        <v>0</v>
      </c>
      <c r="N65" s="228">
        <v>1.1E-4</v>
      </c>
      <c r="O65" s="228">
        <f t="shared" ref="O65:O71" si="11">ROUND(E65*N65,2)</f>
        <v>0</v>
      </c>
      <c r="P65" s="228">
        <v>0</v>
      </c>
      <c r="Q65" s="228">
        <f t="shared" ref="Q65:Q71" si="12">ROUND(E65*P65,2)</f>
        <v>0</v>
      </c>
      <c r="R65" s="228" t="s">
        <v>591</v>
      </c>
      <c r="S65" s="228" t="s">
        <v>441</v>
      </c>
      <c r="T65" s="227" t="s">
        <v>441</v>
      </c>
      <c r="U65" s="208">
        <v>0.13</v>
      </c>
      <c r="V65" s="208">
        <f t="shared" ref="V65:V71" si="13">ROUND(E65*U65,2)</f>
        <v>0.13</v>
      </c>
      <c r="W65" s="208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637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1" x14ac:dyDescent="0.2">
      <c r="A66" s="234">
        <v>46</v>
      </c>
      <c r="B66" s="233" t="s">
        <v>654</v>
      </c>
      <c r="C66" s="232" t="s">
        <v>653</v>
      </c>
      <c r="D66" s="231" t="s">
        <v>163</v>
      </c>
      <c r="E66" s="230">
        <v>6</v>
      </c>
      <c r="F66" s="229"/>
      <c r="G66" s="228">
        <f t="shared" si="7"/>
        <v>0</v>
      </c>
      <c r="H66" s="229"/>
      <c r="I66" s="228">
        <f t="shared" si="8"/>
        <v>0</v>
      </c>
      <c r="J66" s="229"/>
      <c r="K66" s="228">
        <f t="shared" si="9"/>
        <v>0</v>
      </c>
      <c r="L66" s="228">
        <v>21</v>
      </c>
      <c r="M66" s="228">
        <f t="shared" si="10"/>
        <v>0</v>
      </c>
      <c r="N66" s="228">
        <v>1.1E-4</v>
      </c>
      <c r="O66" s="228">
        <f t="shared" si="11"/>
        <v>0</v>
      </c>
      <c r="P66" s="228">
        <v>0</v>
      </c>
      <c r="Q66" s="228">
        <f t="shared" si="12"/>
        <v>0</v>
      </c>
      <c r="R66" s="228" t="s">
        <v>591</v>
      </c>
      <c r="S66" s="228" t="s">
        <v>441</v>
      </c>
      <c r="T66" s="227" t="s">
        <v>441</v>
      </c>
      <c r="U66" s="208">
        <v>0.15620000000000001</v>
      </c>
      <c r="V66" s="208">
        <f t="shared" si="13"/>
        <v>0.94</v>
      </c>
      <c r="W66" s="208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637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ht="22.5" outlineLevel="1" x14ac:dyDescent="0.2">
      <c r="A67" s="234">
        <v>47</v>
      </c>
      <c r="B67" s="233" t="s">
        <v>652</v>
      </c>
      <c r="C67" s="232" t="s">
        <v>651</v>
      </c>
      <c r="D67" s="231" t="s">
        <v>163</v>
      </c>
      <c r="E67" s="230">
        <v>2</v>
      </c>
      <c r="F67" s="229"/>
      <c r="G67" s="228">
        <f t="shared" si="7"/>
        <v>0</v>
      </c>
      <c r="H67" s="229"/>
      <c r="I67" s="228">
        <f t="shared" si="8"/>
        <v>0</v>
      </c>
      <c r="J67" s="229"/>
      <c r="K67" s="228">
        <f t="shared" si="9"/>
        <v>0</v>
      </c>
      <c r="L67" s="228">
        <v>21</v>
      </c>
      <c r="M67" s="228">
        <f t="shared" si="10"/>
        <v>0</v>
      </c>
      <c r="N67" s="228">
        <v>1.1E-4</v>
      </c>
      <c r="O67" s="228">
        <f t="shared" si="11"/>
        <v>0</v>
      </c>
      <c r="P67" s="228">
        <v>0</v>
      </c>
      <c r="Q67" s="228">
        <f t="shared" si="12"/>
        <v>0</v>
      </c>
      <c r="R67" s="228" t="s">
        <v>591</v>
      </c>
      <c r="S67" s="228" t="s">
        <v>441</v>
      </c>
      <c r="T67" s="227" t="s">
        <v>441</v>
      </c>
      <c r="U67" s="208">
        <v>0.15620000000000001</v>
      </c>
      <c r="V67" s="208">
        <f t="shared" si="13"/>
        <v>0.31</v>
      </c>
      <c r="W67" s="208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637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ht="22.5" outlineLevel="1" x14ac:dyDescent="0.2">
      <c r="A68" s="234">
        <v>48</v>
      </c>
      <c r="B68" s="233" t="s">
        <v>650</v>
      </c>
      <c r="C68" s="232" t="s">
        <v>649</v>
      </c>
      <c r="D68" s="231" t="s">
        <v>163</v>
      </c>
      <c r="E68" s="230">
        <v>4</v>
      </c>
      <c r="F68" s="229"/>
      <c r="G68" s="228">
        <f t="shared" si="7"/>
        <v>0</v>
      </c>
      <c r="H68" s="229"/>
      <c r="I68" s="228">
        <f t="shared" si="8"/>
        <v>0</v>
      </c>
      <c r="J68" s="229"/>
      <c r="K68" s="228">
        <f t="shared" si="9"/>
        <v>0</v>
      </c>
      <c r="L68" s="228">
        <v>21</v>
      </c>
      <c r="M68" s="228">
        <f t="shared" si="10"/>
        <v>0</v>
      </c>
      <c r="N68" s="228">
        <v>1.2E-4</v>
      </c>
      <c r="O68" s="228">
        <f t="shared" si="11"/>
        <v>0</v>
      </c>
      <c r="P68" s="228">
        <v>0</v>
      </c>
      <c r="Q68" s="228">
        <f t="shared" si="12"/>
        <v>0</v>
      </c>
      <c r="R68" s="228" t="s">
        <v>591</v>
      </c>
      <c r="S68" s="228" t="s">
        <v>441</v>
      </c>
      <c r="T68" s="227" t="s">
        <v>441</v>
      </c>
      <c r="U68" s="208">
        <v>0.26800000000000002</v>
      </c>
      <c r="V68" s="208">
        <f t="shared" si="13"/>
        <v>1.07</v>
      </c>
      <c r="W68" s="208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471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ht="22.5" outlineLevel="1" x14ac:dyDescent="0.2">
      <c r="A69" s="234">
        <v>49</v>
      </c>
      <c r="B69" s="233" t="s">
        <v>648</v>
      </c>
      <c r="C69" s="232" t="s">
        <v>647</v>
      </c>
      <c r="D69" s="231" t="s">
        <v>163</v>
      </c>
      <c r="E69" s="230">
        <v>1</v>
      </c>
      <c r="F69" s="229"/>
      <c r="G69" s="228">
        <f t="shared" si="7"/>
        <v>0</v>
      </c>
      <c r="H69" s="229"/>
      <c r="I69" s="228">
        <f t="shared" si="8"/>
        <v>0</v>
      </c>
      <c r="J69" s="229"/>
      <c r="K69" s="228">
        <f t="shared" si="9"/>
        <v>0</v>
      </c>
      <c r="L69" s="228">
        <v>21</v>
      </c>
      <c r="M69" s="228">
        <f t="shared" si="10"/>
        <v>0</v>
      </c>
      <c r="N69" s="228">
        <v>1.1E-4</v>
      </c>
      <c r="O69" s="228">
        <f t="shared" si="11"/>
        <v>0</v>
      </c>
      <c r="P69" s="228">
        <v>0</v>
      </c>
      <c r="Q69" s="228">
        <f t="shared" si="12"/>
        <v>0</v>
      </c>
      <c r="R69" s="228" t="s">
        <v>591</v>
      </c>
      <c r="S69" s="228" t="s">
        <v>441</v>
      </c>
      <c r="T69" s="227" t="s">
        <v>441</v>
      </c>
      <c r="U69" s="208">
        <v>0.17720000000000002</v>
      </c>
      <c r="V69" s="208">
        <f t="shared" si="13"/>
        <v>0.18</v>
      </c>
      <c r="W69" s="208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471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33.75" outlineLevel="1" x14ac:dyDescent="0.2">
      <c r="A70" s="234">
        <v>50</v>
      </c>
      <c r="B70" s="233" t="s">
        <v>646</v>
      </c>
      <c r="C70" s="232" t="s">
        <v>645</v>
      </c>
      <c r="D70" s="231" t="s">
        <v>163</v>
      </c>
      <c r="E70" s="230">
        <v>50</v>
      </c>
      <c r="F70" s="229"/>
      <c r="G70" s="228">
        <f t="shared" si="7"/>
        <v>0</v>
      </c>
      <c r="H70" s="229"/>
      <c r="I70" s="228">
        <f t="shared" si="8"/>
        <v>0</v>
      </c>
      <c r="J70" s="229"/>
      <c r="K70" s="228">
        <f t="shared" si="9"/>
        <v>0</v>
      </c>
      <c r="L70" s="228">
        <v>21</v>
      </c>
      <c r="M70" s="228">
        <f t="shared" si="10"/>
        <v>0</v>
      </c>
      <c r="N70" s="228">
        <v>9.0000000000000006E-5</v>
      </c>
      <c r="O70" s="228">
        <f t="shared" si="11"/>
        <v>0</v>
      </c>
      <c r="P70" s="228">
        <v>0</v>
      </c>
      <c r="Q70" s="228">
        <f t="shared" si="12"/>
        <v>0</v>
      </c>
      <c r="R70" s="228" t="s">
        <v>591</v>
      </c>
      <c r="S70" s="228" t="s">
        <v>441</v>
      </c>
      <c r="T70" s="227" t="s">
        <v>441</v>
      </c>
      <c r="U70" s="208">
        <v>0.24750000000000003</v>
      </c>
      <c r="V70" s="208">
        <f t="shared" si="13"/>
        <v>12.38</v>
      </c>
      <c r="W70" s="208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637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ht="33.75" outlineLevel="1" x14ac:dyDescent="0.2">
      <c r="A71" s="218">
        <v>51</v>
      </c>
      <c r="B71" s="217" t="s">
        <v>644</v>
      </c>
      <c r="C71" s="216" t="s">
        <v>643</v>
      </c>
      <c r="D71" s="215" t="s">
        <v>163</v>
      </c>
      <c r="E71" s="214">
        <v>20</v>
      </c>
      <c r="F71" s="213"/>
      <c r="G71" s="212">
        <f t="shared" si="7"/>
        <v>0</v>
      </c>
      <c r="H71" s="213"/>
      <c r="I71" s="212">
        <f t="shared" si="8"/>
        <v>0</v>
      </c>
      <c r="J71" s="213"/>
      <c r="K71" s="212">
        <f t="shared" si="9"/>
        <v>0</v>
      </c>
      <c r="L71" s="212">
        <v>21</v>
      </c>
      <c r="M71" s="212">
        <f t="shared" si="10"/>
        <v>0</v>
      </c>
      <c r="N71" s="212">
        <v>1E-4</v>
      </c>
      <c r="O71" s="212">
        <f t="shared" si="11"/>
        <v>0</v>
      </c>
      <c r="P71" s="212">
        <v>0</v>
      </c>
      <c r="Q71" s="212">
        <f t="shared" si="12"/>
        <v>0</v>
      </c>
      <c r="R71" s="212" t="s">
        <v>591</v>
      </c>
      <c r="S71" s="212" t="s">
        <v>441</v>
      </c>
      <c r="T71" s="211" t="s">
        <v>441</v>
      </c>
      <c r="U71" s="208">
        <v>0.24900000000000003</v>
      </c>
      <c r="V71" s="208">
        <f t="shared" si="13"/>
        <v>4.9800000000000004</v>
      </c>
      <c r="W71" s="208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637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210"/>
      <c r="B72" s="209"/>
      <c r="C72" s="407" t="s">
        <v>642</v>
      </c>
      <c r="D72" s="408"/>
      <c r="E72" s="408"/>
      <c r="F72" s="408"/>
      <c r="G72" s="408"/>
      <c r="H72" s="208"/>
      <c r="I72" s="208"/>
      <c r="J72" s="208"/>
      <c r="K72" s="208"/>
      <c r="L72" s="208"/>
      <c r="M72" s="208"/>
      <c r="N72" s="208"/>
      <c r="O72" s="208"/>
      <c r="P72" s="208"/>
      <c r="Q72" s="208"/>
      <c r="R72" s="208"/>
      <c r="S72" s="208"/>
      <c r="T72" s="208"/>
      <c r="U72" s="208"/>
      <c r="V72" s="208"/>
      <c r="W72" s="208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437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 x14ac:dyDescent="0.2">
      <c r="A73" s="234">
        <v>52</v>
      </c>
      <c r="B73" s="233" t="s">
        <v>641</v>
      </c>
      <c r="C73" s="232" t="s">
        <v>640</v>
      </c>
      <c r="D73" s="231" t="s">
        <v>163</v>
      </c>
      <c r="E73" s="230">
        <v>6</v>
      </c>
      <c r="F73" s="229"/>
      <c r="G73" s="228">
        <f>ROUND(E73*F73,2)</f>
        <v>0</v>
      </c>
      <c r="H73" s="229"/>
      <c r="I73" s="228">
        <f>ROUND(E73*H73,2)</f>
        <v>0</v>
      </c>
      <c r="J73" s="229"/>
      <c r="K73" s="228">
        <f>ROUND(E73*J73,2)</f>
        <v>0</v>
      </c>
      <c r="L73" s="228">
        <v>21</v>
      </c>
      <c r="M73" s="228">
        <f>G73*(1+L73/100)</f>
        <v>0</v>
      </c>
      <c r="N73" s="228">
        <v>1.0000000000000001E-5</v>
      </c>
      <c r="O73" s="228">
        <f>ROUND(E73*N73,2)</f>
        <v>0</v>
      </c>
      <c r="P73" s="228">
        <v>0</v>
      </c>
      <c r="Q73" s="228">
        <f>ROUND(E73*P73,2)</f>
        <v>0</v>
      </c>
      <c r="R73" s="228" t="s">
        <v>454</v>
      </c>
      <c r="S73" s="228" t="s">
        <v>441</v>
      </c>
      <c r="T73" s="227" t="s">
        <v>441</v>
      </c>
      <c r="U73" s="208">
        <v>0</v>
      </c>
      <c r="V73" s="208">
        <f>ROUND(E73*U73,2)</f>
        <v>0</v>
      </c>
      <c r="W73" s="208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286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ht="22.5" outlineLevel="1" x14ac:dyDescent="0.2">
      <c r="A74" s="218">
        <v>53</v>
      </c>
      <c r="B74" s="217" t="s">
        <v>639</v>
      </c>
      <c r="C74" s="216" t="s">
        <v>638</v>
      </c>
      <c r="D74" s="215" t="s">
        <v>163</v>
      </c>
      <c r="E74" s="214">
        <v>6</v>
      </c>
      <c r="F74" s="213"/>
      <c r="G74" s="212">
        <f>ROUND(E74*F74,2)</f>
        <v>0</v>
      </c>
      <c r="H74" s="213"/>
      <c r="I74" s="212">
        <f>ROUND(E74*H74,2)</f>
        <v>0</v>
      </c>
      <c r="J74" s="213"/>
      <c r="K74" s="212">
        <f>ROUND(E74*J74,2)</f>
        <v>0</v>
      </c>
      <c r="L74" s="212">
        <v>21</v>
      </c>
      <c r="M74" s="212">
        <f>G74*(1+L74/100)</f>
        <v>0</v>
      </c>
      <c r="N74" s="212">
        <v>0</v>
      </c>
      <c r="O74" s="212">
        <f>ROUND(E74*N74,2)</f>
        <v>0</v>
      </c>
      <c r="P74" s="212">
        <v>0</v>
      </c>
      <c r="Q74" s="212">
        <f>ROUND(E74*P74,2)</f>
        <v>0</v>
      </c>
      <c r="R74" s="212" t="s">
        <v>591</v>
      </c>
      <c r="S74" s="212" t="s">
        <v>441</v>
      </c>
      <c r="T74" s="211" t="s">
        <v>441</v>
      </c>
      <c r="U74" s="208">
        <v>0.32667000000000002</v>
      </c>
      <c r="V74" s="208">
        <f>ROUND(E74*U74,2)</f>
        <v>1.96</v>
      </c>
      <c r="W74" s="208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637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210"/>
      <c r="B75" s="209"/>
      <c r="C75" s="237" t="s">
        <v>636</v>
      </c>
      <c r="D75" s="236"/>
      <c r="E75" s="235">
        <v>6</v>
      </c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8"/>
      <c r="R75" s="208"/>
      <c r="S75" s="208"/>
      <c r="T75" s="208"/>
      <c r="U75" s="208"/>
      <c r="V75" s="208"/>
      <c r="W75" s="208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118</v>
      </c>
      <c r="AH75" s="151">
        <v>5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234">
        <v>54</v>
      </c>
      <c r="B76" s="233" t="s">
        <v>635</v>
      </c>
      <c r="C76" s="232" t="s">
        <v>634</v>
      </c>
      <c r="D76" s="231" t="s">
        <v>163</v>
      </c>
      <c r="E76" s="230">
        <v>5</v>
      </c>
      <c r="F76" s="229"/>
      <c r="G76" s="228">
        <f>ROUND(E76*F76,2)</f>
        <v>0</v>
      </c>
      <c r="H76" s="229"/>
      <c r="I76" s="228">
        <f>ROUND(E76*H76,2)</f>
        <v>0</v>
      </c>
      <c r="J76" s="229"/>
      <c r="K76" s="228">
        <f>ROUND(E76*J76,2)</f>
        <v>0</v>
      </c>
      <c r="L76" s="228">
        <v>21</v>
      </c>
      <c r="M76" s="228">
        <f>G76*(1+L76/100)</f>
        <v>0</v>
      </c>
      <c r="N76" s="228">
        <v>1.5000000000000001E-4</v>
      </c>
      <c r="O76" s="228">
        <f>ROUND(E76*N76,2)</f>
        <v>0</v>
      </c>
      <c r="P76" s="228">
        <v>0</v>
      </c>
      <c r="Q76" s="228">
        <f>ROUND(E76*P76,2)</f>
        <v>0</v>
      </c>
      <c r="R76" s="228" t="s">
        <v>454</v>
      </c>
      <c r="S76" s="228" t="s">
        <v>441</v>
      </c>
      <c r="T76" s="227" t="s">
        <v>441</v>
      </c>
      <c r="U76" s="208">
        <v>0</v>
      </c>
      <c r="V76" s="208">
        <f>ROUND(E76*U76,2)</f>
        <v>0</v>
      </c>
      <c r="W76" s="208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453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218">
        <v>55</v>
      </c>
      <c r="B77" s="217" t="s">
        <v>633</v>
      </c>
      <c r="C77" s="216" t="s">
        <v>632</v>
      </c>
      <c r="D77" s="215" t="s">
        <v>163</v>
      </c>
      <c r="E77" s="214">
        <v>5</v>
      </c>
      <c r="F77" s="213"/>
      <c r="G77" s="212">
        <f>ROUND(E77*F77,2)</f>
        <v>0</v>
      </c>
      <c r="H77" s="213"/>
      <c r="I77" s="212">
        <f>ROUND(E77*H77,2)</f>
        <v>0</v>
      </c>
      <c r="J77" s="213"/>
      <c r="K77" s="212">
        <f>ROUND(E77*J77,2)</f>
        <v>0</v>
      </c>
      <c r="L77" s="212">
        <v>21</v>
      </c>
      <c r="M77" s="212">
        <f>G77*(1+L77/100)</f>
        <v>0</v>
      </c>
      <c r="N77" s="212">
        <v>0</v>
      </c>
      <c r="O77" s="212">
        <f>ROUND(E77*N77,2)</f>
        <v>0</v>
      </c>
      <c r="P77" s="212">
        <v>0</v>
      </c>
      <c r="Q77" s="212">
        <f>ROUND(E77*P77,2)</f>
        <v>0</v>
      </c>
      <c r="R77" s="212"/>
      <c r="S77" s="212" t="s">
        <v>627</v>
      </c>
      <c r="T77" s="211" t="s">
        <v>441</v>
      </c>
      <c r="U77" s="208">
        <v>0.14750000000000002</v>
      </c>
      <c r="V77" s="208">
        <f>ROUND(E77*U77,2)</f>
        <v>0.74</v>
      </c>
      <c r="W77" s="208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471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210"/>
      <c r="B78" s="209"/>
      <c r="C78" s="237" t="s">
        <v>631</v>
      </c>
      <c r="D78" s="236"/>
      <c r="E78" s="235">
        <v>5</v>
      </c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118</v>
      </c>
      <c r="AH78" s="151">
        <v>5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234">
        <v>56</v>
      </c>
      <c r="B79" s="233" t="s">
        <v>630</v>
      </c>
      <c r="C79" s="232" t="s">
        <v>629</v>
      </c>
      <c r="D79" s="231" t="s">
        <v>628</v>
      </c>
      <c r="E79" s="230">
        <v>2</v>
      </c>
      <c r="F79" s="229"/>
      <c r="G79" s="228">
        <f>ROUND(E79*F79,2)</f>
        <v>0</v>
      </c>
      <c r="H79" s="229"/>
      <c r="I79" s="228">
        <f>ROUND(E79*H79,2)</f>
        <v>0</v>
      </c>
      <c r="J79" s="229"/>
      <c r="K79" s="228">
        <f>ROUND(E79*J79,2)</f>
        <v>0</v>
      </c>
      <c r="L79" s="228">
        <v>21</v>
      </c>
      <c r="M79" s="228">
        <f>G79*(1+L79/100)</f>
        <v>0</v>
      </c>
      <c r="N79" s="228">
        <v>0</v>
      </c>
      <c r="O79" s="228">
        <f>ROUND(E79*N79,2)</f>
        <v>0</v>
      </c>
      <c r="P79" s="228">
        <v>0</v>
      </c>
      <c r="Q79" s="228">
        <f>ROUND(E79*P79,2)</f>
        <v>0</v>
      </c>
      <c r="R79" s="228"/>
      <c r="S79" s="228" t="s">
        <v>627</v>
      </c>
      <c r="T79" s="227" t="s">
        <v>440</v>
      </c>
      <c r="U79" s="208">
        <v>0</v>
      </c>
      <c r="V79" s="208">
        <f>ROUND(E79*U79,2)</f>
        <v>0</v>
      </c>
      <c r="W79" s="208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453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 x14ac:dyDescent="0.2">
      <c r="A80" s="218">
        <v>57</v>
      </c>
      <c r="B80" s="217" t="s">
        <v>626</v>
      </c>
      <c r="C80" s="216" t="s">
        <v>625</v>
      </c>
      <c r="D80" s="215" t="s">
        <v>163</v>
      </c>
      <c r="E80" s="214">
        <v>4</v>
      </c>
      <c r="F80" s="213"/>
      <c r="G80" s="212">
        <f>ROUND(E80*F80,2)</f>
        <v>0</v>
      </c>
      <c r="H80" s="213"/>
      <c r="I80" s="212">
        <f>ROUND(E80*H80,2)</f>
        <v>0</v>
      </c>
      <c r="J80" s="213"/>
      <c r="K80" s="212">
        <f>ROUND(E80*J80,2)</f>
        <v>0</v>
      </c>
      <c r="L80" s="212">
        <v>21</v>
      </c>
      <c r="M80" s="212">
        <f>G80*(1+L80/100)</f>
        <v>0</v>
      </c>
      <c r="N80" s="212">
        <v>0</v>
      </c>
      <c r="O80" s="212">
        <f>ROUND(E80*N80,2)</f>
        <v>0</v>
      </c>
      <c r="P80" s="212">
        <v>0</v>
      </c>
      <c r="Q80" s="212">
        <f>ROUND(E80*P80,2)</f>
        <v>0</v>
      </c>
      <c r="R80" s="212" t="s">
        <v>591</v>
      </c>
      <c r="S80" s="212" t="s">
        <v>441</v>
      </c>
      <c r="T80" s="211" t="s">
        <v>441</v>
      </c>
      <c r="U80" s="208">
        <v>0.224</v>
      </c>
      <c r="V80" s="208">
        <f>ROUND(E80*U80,2)</f>
        <v>0.9</v>
      </c>
      <c r="W80" s="208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471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210"/>
      <c r="B81" s="209"/>
      <c r="C81" s="237" t="s">
        <v>624</v>
      </c>
      <c r="D81" s="236"/>
      <c r="E81" s="235">
        <v>4</v>
      </c>
      <c r="F81" s="208"/>
      <c r="G81" s="208"/>
      <c r="H81" s="208"/>
      <c r="I81" s="208"/>
      <c r="J81" s="208"/>
      <c r="K81" s="208"/>
      <c r="L81" s="208"/>
      <c r="M81" s="208"/>
      <c r="N81" s="208"/>
      <c r="O81" s="208"/>
      <c r="P81" s="208"/>
      <c r="Q81" s="208"/>
      <c r="R81" s="208"/>
      <c r="S81" s="208"/>
      <c r="T81" s="208"/>
      <c r="U81" s="208"/>
      <c r="V81" s="208"/>
      <c r="W81" s="208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118</v>
      </c>
      <c r="AH81" s="151">
        <v>5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x14ac:dyDescent="0.2">
      <c r="A82" s="226" t="s">
        <v>111</v>
      </c>
      <c r="B82" s="225" t="s">
        <v>589</v>
      </c>
      <c r="C82" s="224" t="s">
        <v>588</v>
      </c>
      <c r="D82" s="223"/>
      <c r="E82" s="222"/>
      <c r="F82" s="221"/>
      <c r="G82" s="221">
        <f>SUMIF(AG83:AG102,"&lt;&gt;NOR",G83:G102)</f>
        <v>0</v>
      </c>
      <c r="H82" s="221"/>
      <c r="I82" s="221">
        <f>SUM(I83:I102)</f>
        <v>0</v>
      </c>
      <c r="J82" s="221"/>
      <c r="K82" s="221">
        <f>SUM(K83:K102)</f>
        <v>0</v>
      </c>
      <c r="L82" s="221"/>
      <c r="M82" s="221">
        <f>SUM(M83:M102)</f>
        <v>0</v>
      </c>
      <c r="N82" s="221"/>
      <c r="O82" s="221">
        <f>SUM(O83:O102)</f>
        <v>0</v>
      </c>
      <c r="P82" s="221"/>
      <c r="Q82" s="221">
        <f>SUM(Q83:Q102)</f>
        <v>0</v>
      </c>
      <c r="R82" s="221"/>
      <c r="S82" s="221"/>
      <c r="T82" s="220"/>
      <c r="U82" s="219"/>
      <c r="V82" s="219">
        <f>SUM(V83:V102)</f>
        <v>2.27</v>
      </c>
      <c r="W82" s="219"/>
      <c r="AG82" t="s">
        <v>112</v>
      </c>
    </row>
    <row r="83" spans="1:60" ht="22.5" outlineLevel="1" x14ac:dyDescent="0.2">
      <c r="A83" s="218">
        <v>58</v>
      </c>
      <c r="B83" s="217" t="s">
        <v>623</v>
      </c>
      <c r="C83" s="216" t="s">
        <v>622</v>
      </c>
      <c r="D83" s="215" t="s">
        <v>238</v>
      </c>
      <c r="E83" s="214">
        <v>0.60300000000000009</v>
      </c>
      <c r="F83" s="213"/>
      <c r="G83" s="212">
        <f>ROUND(E83*F83,2)</f>
        <v>0</v>
      </c>
      <c r="H83" s="213"/>
      <c r="I83" s="212">
        <f>ROUND(E83*H83,2)</f>
        <v>0</v>
      </c>
      <c r="J83" s="213"/>
      <c r="K83" s="212">
        <f>ROUND(E83*J83,2)</f>
        <v>0</v>
      </c>
      <c r="L83" s="212">
        <v>21</v>
      </c>
      <c r="M83" s="212">
        <f>G83*(1+L83/100)</f>
        <v>0</v>
      </c>
      <c r="N83" s="212">
        <v>0</v>
      </c>
      <c r="O83" s="212">
        <f>ROUND(E83*N83,2)</f>
        <v>0</v>
      </c>
      <c r="P83" s="212">
        <v>0</v>
      </c>
      <c r="Q83" s="212">
        <f>ROUND(E83*P83,2)</f>
        <v>0</v>
      </c>
      <c r="R83" s="212" t="s">
        <v>571</v>
      </c>
      <c r="S83" s="212" t="s">
        <v>441</v>
      </c>
      <c r="T83" s="211" t="s">
        <v>441</v>
      </c>
      <c r="U83" s="208">
        <v>2.0090000000000003</v>
      </c>
      <c r="V83" s="208">
        <f>ROUND(E83*U83,2)</f>
        <v>1.21</v>
      </c>
      <c r="W83" s="208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615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210"/>
      <c r="B84" s="209"/>
      <c r="C84" s="237" t="s">
        <v>614</v>
      </c>
      <c r="D84" s="236"/>
      <c r="E84" s="235"/>
      <c r="F84" s="208"/>
      <c r="G84" s="208"/>
      <c r="H84" s="208"/>
      <c r="I84" s="208"/>
      <c r="J84" s="208"/>
      <c r="K84" s="208"/>
      <c r="L84" s="208"/>
      <c r="M84" s="208"/>
      <c r="N84" s="208"/>
      <c r="O84" s="208"/>
      <c r="P84" s="208"/>
      <c r="Q84" s="208"/>
      <c r="R84" s="208"/>
      <c r="S84" s="208"/>
      <c r="T84" s="208"/>
      <c r="U84" s="208"/>
      <c r="V84" s="208"/>
      <c r="W84" s="208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118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210"/>
      <c r="B85" s="209"/>
      <c r="C85" s="237" t="s">
        <v>613</v>
      </c>
      <c r="D85" s="236"/>
      <c r="E85" s="235"/>
      <c r="F85" s="208"/>
      <c r="G85" s="208"/>
      <c r="H85" s="208"/>
      <c r="I85" s="208"/>
      <c r="J85" s="208"/>
      <c r="K85" s="208"/>
      <c r="L85" s="208"/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118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210"/>
      <c r="B86" s="209"/>
      <c r="C86" s="237" t="s">
        <v>617</v>
      </c>
      <c r="D86" s="236"/>
      <c r="E86" s="235">
        <v>0.60300000000000009</v>
      </c>
      <c r="F86" s="208"/>
      <c r="G86" s="208"/>
      <c r="H86" s="208"/>
      <c r="I86" s="208"/>
      <c r="J86" s="208"/>
      <c r="K86" s="208"/>
      <c r="L86" s="208"/>
      <c r="M86" s="208"/>
      <c r="N86" s="208"/>
      <c r="O86" s="208"/>
      <c r="P86" s="208"/>
      <c r="Q86" s="208"/>
      <c r="R86" s="208"/>
      <c r="S86" s="208"/>
      <c r="T86" s="208"/>
      <c r="U86" s="208"/>
      <c r="V86" s="208"/>
      <c r="W86" s="208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118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218">
        <v>59</v>
      </c>
      <c r="B87" s="217" t="s">
        <v>268</v>
      </c>
      <c r="C87" s="216" t="s">
        <v>621</v>
      </c>
      <c r="D87" s="215" t="s">
        <v>238</v>
      </c>
      <c r="E87" s="214">
        <v>0.60300000000000009</v>
      </c>
      <c r="F87" s="213"/>
      <c r="G87" s="212">
        <f>ROUND(E87*F87,2)</f>
        <v>0</v>
      </c>
      <c r="H87" s="213"/>
      <c r="I87" s="212">
        <f>ROUND(E87*H87,2)</f>
        <v>0</v>
      </c>
      <c r="J87" s="213"/>
      <c r="K87" s="212">
        <f>ROUND(E87*J87,2)</f>
        <v>0</v>
      </c>
      <c r="L87" s="212">
        <v>21</v>
      </c>
      <c r="M87" s="212">
        <f>G87*(1+L87/100)</f>
        <v>0</v>
      </c>
      <c r="N87" s="212">
        <v>0</v>
      </c>
      <c r="O87" s="212">
        <f>ROUND(E87*N87,2)</f>
        <v>0</v>
      </c>
      <c r="P87" s="212">
        <v>0</v>
      </c>
      <c r="Q87" s="212">
        <f>ROUND(E87*P87,2)</f>
        <v>0</v>
      </c>
      <c r="R87" s="212" t="s">
        <v>571</v>
      </c>
      <c r="S87" s="212" t="s">
        <v>441</v>
      </c>
      <c r="T87" s="211" t="s">
        <v>441</v>
      </c>
      <c r="U87" s="208">
        <v>0.49000000000000005</v>
      </c>
      <c r="V87" s="208">
        <f>ROUND(E87*U87,2)</f>
        <v>0.3</v>
      </c>
      <c r="W87" s="208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615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210"/>
      <c r="B88" s="209"/>
      <c r="C88" s="237" t="s">
        <v>614</v>
      </c>
      <c r="D88" s="236"/>
      <c r="E88" s="235"/>
      <c r="F88" s="208"/>
      <c r="G88" s="208"/>
      <c r="H88" s="208"/>
      <c r="I88" s="208"/>
      <c r="J88" s="208"/>
      <c r="K88" s="208"/>
      <c r="L88" s="208"/>
      <c r="M88" s="208"/>
      <c r="N88" s="208"/>
      <c r="O88" s="208"/>
      <c r="P88" s="208"/>
      <c r="Q88" s="208"/>
      <c r="R88" s="208"/>
      <c r="S88" s="208"/>
      <c r="T88" s="208"/>
      <c r="U88" s="208"/>
      <c r="V88" s="208"/>
      <c r="W88" s="208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118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210"/>
      <c r="B89" s="209"/>
      <c r="C89" s="237" t="s">
        <v>613</v>
      </c>
      <c r="D89" s="236"/>
      <c r="E89" s="235"/>
      <c r="F89" s="208"/>
      <c r="G89" s="208"/>
      <c r="H89" s="208"/>
      <c r="I89" s="208"/>
      <c r="J89" s="208"/>
      <c r="K89" s="208"/>
      <c r="L89" s="208"/>
      <c r="M89" s="208"/>
      <c r="N89" s="208"/>
      <c r="O89" s="208"/>
      <c r="P89" s="208"/>
      <c r="Q89" s="208"/>
      <c r="R89" s="208"/>
      <c r="S89" s="208"/>
      <c r="T89" s="208"/>
      <c r="U89" s="208"/>
      <c r="V89" s="208"/>
      <c r="W89" s="208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118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210"/>
      <c r="B90" s="209"/>
      <c r="C90" s="237" t="s">
        <v>617</v>
      </c>
      <c r="D90" s="236"/>
      <c r="E90" s="235">
        <v>0.60300000000000009</v>
      </c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08"/>
      <c r="W90" s="208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118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218">
        <v>60</v>
      </c>
      <c r="B91" s="217" t="s">
        <v>270</v>
      </c>
      <c r="C91" s="216" t="s">
        <v>620</v>
      </c>
      <c r="D91" s="215" t="s">
        <v>238</v>
      </c>
      <c r="E91" s="214">
        <v>5.4270000000000005</v>
      </c>
      <c r="F91" s="213"/>
      <c r="G91" s="212">
        <f>ROUND(E91*F91,2)</f>
        <v>0</v>
      </c>
      <c r="H91" s="213"/>
      <c r="I91" s="212">
        <f>ROUND(E91*H91,2)</f>
        <v>0</v>
      </c>
      <c r="J91" s="213"/>
      <c r="K91" s="212">
        <f>ROUND(E91*J91,2)</f>
        <v>0</v>
      </c>
      <c r="L91" s="212">
        <v>21</v>
      </c>
      <c r="M91" s="212">
        <f>G91*(1+L91/100)</f>
        <v>0</v>
      </c>
      <c r="N91" s="212">
        <v>0</v>
      </c>
      <c r="O91" s="212">
        <f>ROUND(E91*N91,2)</f>
        <v>0</v>
      </c>
      <c r="P91" s="212">
        <v>0</v>
      </c>
      <c r="Q91" s="212">
        <f>ROUND(E91*P91,2)</f>
        <v>0</v>
      </c>
      <c r="R91" s="212" t="s">
        <v>571</v>
      </c>
      <c r="S91" s="212" t="s">
        <v>441</v>
      </c>
      <c r="T91" s="211" t="s">
        <v>441</v>
      </c>
      <c r="U91" s="208">
        <v>0</v>
      </c>
      <c r="V91" s="208">
        <f>ROUND(E91*U91,2)</f>
        <v>0</v>
      </c>
      <c r="W91" s="208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615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210"/>
      <c r="B92" s="209"/>
      <c r="C92" s="237" t="s">
        <v>614</v>
      </c>
      <c r="D92" s="236"/>
      <c r="E92" s="235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118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210"/>
      <c r="B93" s="209"/>
      <c r="C93" s="237" t="s">
        <v>613</v>
      </c>
      <c r="D93" s="236"/>
      <c r="E93" s="235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8"/>
      <c r="Q93" s="208"/>
      <c r="R93" s="208"/>
      <c r="S93" s="208"/>
      <c r="T93" s="208"/>
      <c r="U93" s="208"/>
      <c r="V93" s="208"/>
      <c r="W93" s="208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118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210"/>
      <c r="B94" s="209"/>
      <c r="C94" s="237" t="s">
        <v>619</v>
      </c>
      <c r="D94" s="236"/>
      <c r="E94" s="235">
        <v>5.4270000000000005</v>
      </c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118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218">
        <v>61</v>
      </c>
      <c r="B95" s="217" t="s">
        <v>264</v>
      </c>
      <c r="C95" s="216" t="s">
        <v>618</v>
      </c>
      <c r="D95" s="215" t="s">
        <v>238</v>
      </c>
      <c r="E95" s="214">
        <v>0.60300000000000009</v>
      </c>
      <c r="F95" s="213"/>
      <c r="G95" s="212">
        <f>ROUND(E95*F95,2)</f>
        <v>0</v>
      </c>
      <c r="H95" s="213"/>
      <c r="I95" s="212">
        <f>ROUND(E95*H95,2)</f>
        <v>0</v>
      </c>
      <c r="J95" s="213"/>
      <c r="K95" s="212">
        <f>ROUND(E95*J95,2)</f>
        <v>0</v>
      </c>
      <c r="L95" s="212">
        <v>21</v>
      </c>
      <c r="M95" s="212">
        <f>G95*(1+L95/100)</f>
        <v>0</v>
      </c>
      <c r="N95" s="212">
        <v>0</v>
      </c>
      <c r="O95" s="212">
        <f>ROUND(E95*N95,2)</f>
        <v>0</v>
      </c>
      <c r="P95" s="212">
        <v>0</v>
      </c>
      <c r="Q95" s="212">
        <f>ROUND(E95*P95,2)</f>
        <v>0</v>
      </c>
      <c r="R95" s="212" t="s">
        <v>571</v>
      </c>
      <c r="S95" s="212" t="s">
        <v>441</v>
      </c>
      <c r="T95" s="211" t="s">
        <v>441</v>
      </c>
      <c r="U95" s="208">
        <v>0.94200000000000006</v>
      </c>
      <c r="V95" s="208">
        <f>ROUND(E95*U95,2)</f>
        <v>0.56999999999999995</v>
      </c>
      <c r="W95" s="208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615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210"/>
      <c r="B96" s="209"/>
      <c r="C96" s="237" t="s">
        <v>614</v>
      </c>
      <c r="D96" s="236"/>
      <c r="E96" s="235"/>
      <c r="F96" s="208"/>
      <c r="G96" s="208"/>
      <c r="H96" s="208"/>
      <c r="I96" s="208"/>
      <c r="J96" s="208"/>
      <c r="K96" s="208"/>
      <c r="L96" s="208"/>
      <c r="M96" s="208"/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118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210"/>
      <c r="B97" s="209"/>
      <c r="C97" s="237" t="s">
        <v>613</v>
      </c>
      <c r="D97" s="236"/>
      <c r="E97" s="235"/>
      <c r="F97" s="208"/>
      <c r="G97" s="208"/>
      <c r="H97" s="208"/>
      <c r="I97" s="208"/>
      <c r="J97" s="208"/>
      <c r="K97" s="208"/>
      <c r="L97" s="208"/>
      <c r="M97" s="208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118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210"/>
      <c r="B98" s="209"/>
      <c r="C98" s="237" t="s">
        <v>617</v>
      </c>
      <c r="D98" s="236"/>
      <c r="E98" s="235">
        <v>0.60300000000000009</v>
      </c>
      <c r="F98" s="208"/>
      <c r="G98" s="208"/>
      <c r="H98" s="208"/>
      <c r="I98" s="208"/>
      <c r="J98" s="208"/>
      <c r="K98" s="208"/>
      <c r="L98" s="208"/>
      <c r="M98" s="208"/>
      <c r="N98" s="208"/>
      <c r="O98" s="208"/>
      <c r="P98" s="208"/>
      <c r="Q98" s="208"/>
      <c r="R98" s="208"/>
      <c r="S98" s="208"/>
      <c r="T98" s="208"/>
      <c r="U98" s="208"/>
      <c r="V98" s="208"/>
      <c r="W98" s="208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118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ht="22.5" outlineLevel="1" x14ac:dyDescent="0.2">
      <c r="A99" s="218">
        <v>62</v>
      </c>
      <c r="B99" s="217" t="s">
        <v>266</v>
      </c>
      <c r="C99" s="216" t="s">
        <v>616</v>
      </c>
      <c r="D99" s="215" t="s">
        <v>238</v>
      </c>
      <c r="E99" s="214">
        <v>1.8090000000000002</v>
      </c>
      <c r="F99" s="213"/>
      <c r="G99" s="212">
        <f>ROUND(E99*F99,2)</f>
        <v>0</v>
      </c>
      <c r="H99" s="213"/>
      <c r="I99" s="212">
        <f>ROUND(E99*H99,2)</f>
        <v>0</v>
      </c>
      <c r="J99" s="213"/>
      <c r="K99" s="212">
        <f>ROUND(E99*J99,2)</f>
        <v>0</v>
      </c>
      <c r="L99" s="212">
        <v>21</v>
      </c>
      <c r="M99" s="212">
        <f>G99*(1+L99/100)</f>
        <v>0</v>
      </c>
      <c r="N99" s="212">
        <v>0</v>
      </c>
      <c r="O99" s="212">
        <f>ROUND(E99*N99,2)</f>
        <v>0</v>
      </c>
      <c r="P99" s="212">
        <v>0</v>
      </c>
      <c r="Q99" s="212">
        <f>ROUND(E99*P99,2)</f>
        <v>0</v>
      </c>
      <c r="R99" s="212" t="s">
        <v>571</v>
      </c>
      <c r="S99" s="212" t="s">
        <v>441</v>
      </c>
      <c r="T99" s="211" t="s">
        <v>441</v>
      </c>
      <c r="U99" s="208">
        <v>0.10500000000000001</v>
      </c>
      <c r="V99" s="208">
        <f>ROUND(E99*U99,2)</f>
        <v>0.19</v>
      </c>
      <c r="W99" s="208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615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210"/>
      <c r="B100" s="209"/>
      <c r="C100" s="237" t="s">
        <v>614</v>
      </c>
      <c r="D100" s="236"/>
      <c r="E100" s="235"/>
      <c r="F100" s="208"/>
      <c r="G100" s="208"/>
      <c r="H100" s="208"/>
      <c r="I100" s="208"/>
      <c r="J100" s="208"/>
      <c r="K100" s="208"/>
      <c r="L100" s="208"/>
      <c r="M100" s="208"/>
      <c r="N100" s="208"/>
      <c r="O100" s="208"/>
      <c r="P100" s="208"/>
      <c r="Q100" s="208"/>
      <c r="R100" s="208"/>
      <c r="S100" s="208"/>
      <c r="T100" s="208"/>
      <c r="U100" s="208"/>
      <c r="V100" s="208"/>
      <c r="W100" s="208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118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210"/>
      <c r="B101" s="209"/>
      <c r="C101" s="237" t="s">
        <v>613</v>
      </c>
      <c r="D101" s="236"/>
      <c r="E101" s="235"/>
      <c r="F101" s="208"/>
      <c r="G101" s="208"/>
      <c r="H101" s="208"/>
      <c r="I101" s="208"/>
      <c r="J101" s="208"/>
      <c r="K101" s="208"/>
      <c r="L101" s="208"/>
      <c r="M101" s="208"/>
      <c r="N101" s="208"/>
      <c r="O101" s="208"/>
      <c r="P101" s="208"/>
      <c r="Q101" s="208"/>
      <c r="R101" s="208"/>
      <c r="S101" s="208"/>
      <c r="T101" s="208"/>
      <c r="U101" s="208"/>
      <c r="V101" s="208"/>
      <c r="W101" s="208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118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210"/>
      <c r="B102" s="209"/>
      <c r="C102" s="237" t="s">
        <v>612</v>
      </c>
      <c r="D102" s="236"/>
      <c r="E102" s="235">
        <v>1.8090000000000002</v>
      </c>
      <c r="F102" s="208"/>
      <c r="G102" s="208"/>
      <c r="H102" s="208"/>
      <c r="I102" s="208"/>
      <c r="J102" s="208"/>
      <c r="K102" s="208"/>
      <c r="L102" s="208"/>
      <c r="M102" s="208"/>
      <c r="N102" s="208"/>
      <c r="O102" s="208"/>
      <c r="P102" s="208"/>
      <c r="Q102" s="208"/>
      <c r="R102" s="208"/>
      <c r="S102" s="208"/>
      <c r="T102" s="208"/>
      <c r="U102" s="208"/>
      <c r="V102" s="208"/>
      <c r="W102" s="208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118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x14ac:dyDescent="0.2">
      <c r="A103" s="226" t="s">
        <v>111</v>
      </c>
      <c r="B103" s="225" t="s">
        <v>82</v>
      </c>
      <c r="C103" s="224" t="s">
        <v>26</v>
      </c>
      <c r="D103" s="223"/>
      <c r="E103" s="222"/>
      <c r="F103" s="221"/>
      <c r="G103" s="221">
        <f>SUMIF(AG104:AG107,"&lt;&gt;NOR",G104:G107)</f>
        <v>0</v>
      </c>
      <c r="H103" s="221"/>
      <c r="I103" s="221">
        <f>SUM(I104:I107)</f>
        <v>0</v>
      </c>
      <c r="J103" s="221"/>
      <c r="K103" s="221">
        <f>SUM(K104:K107)</f>
        <v>0</v>
      </c>
      <c r="L103" s="221"/>
      <c r="M103" s="221">
        <f>SUM(M104:M107)</f>
        <v>0</v>
      </c>
      <c r="N103" s="221"/>
      <c r="O103" s="221">
        <f>SUM(O104:O107)</f>
        <v>0</v>
      </c>
      <c r="P103" s="221"/>
      <c r="Q103" s="221">
        <f>SUM(Q104:Q107)</f>
        <v>0</v>
      </c>
      <c r="R103" s="221"/>
      <c r="S103" s="221"/>
      <c r="T103" s="220"/>
      <c r="U103" s="219"/>
      <c r="V103" s="219">
        <f>SUM(V104:V107)</f>
        <v>10</v>
      </c>
      <c r="W103" s="219"/>
      <c r="AG103" t="s">
        <v>112</v>
      </c>
    </row>
    <row r="104" spans="1:60" outlineLevel="1" x14ac:dyDescent="0.2">
      <c r="A104" s="234">
        <v>63</v>
      </c>
      <c r="B104" s="233" t="s">
        <v>611</v>
      </c>
      <c r="C104" s="232" t="s">
        <v>610</v>
      </c>
      <c r="D104" s="231" t="s">
        <v>561</v>
      </c>
      <c r="E104" s="230">
        <v>10</v>
      </c>
      <c r="F104" s="229"/>
      <c r="G104" s="228">
        <f>ROUND(E104*F104,2)</f>
        <v>0</v>
      </c>
      <c r="H104" s="229"/>
      <c r="I104" s="228">
        <f>ROUND(E104*H104,2)</f>
        <v>0</v>
      </c>
      <c r="J104" s="229"/>
      <c r="K104" s="228">
        <f>ROUND(E104*J104,2)</f>
        <v>0</v>
      </c>
      <c r="L104" s="228">
        <v>21</v>
      </c>
      <c r="M104" s="228">
        <f>G104*(1+L104/100)</f>
        <v>0</v>
      </c>
      <c r="N104" s="228">
        <v>0</v>
      </c>
      <c r="O104" s="228">
        <f>ROUND(E104*N104,2)</f>
        <v>0</v>
      </c>
      <c r="P104" s="228">
        <v>0</v>
      </c>
      <c r="Q104" s="228">
        <f>ROUND(E104*P104,2)</f>
        <v>0</v>
      </c>
      <c r="R104" s="228" t="s">
        <v>560</v>
      </c>
      <c r="S104" s="228" t="s">
        <v>441</v>
      </c>
      <c r="T104" s="227" t="s">
        <v>441</v>
      </c>
      <c r="U104" s="208">
        <v>1</v>
      </c>
      <c r="V104" s="208">
        <f>ROUND(E104*U104,2)</f>
        <v>10</v>
      </c>
      <c r="W104" s="208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559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218">
        <v>64</v>
      </c>
      <c r="B105" s="217" t="s">
        <v>609</v>
      </c>
      <c r="C105" s="216" t="s">
        <v>608</v>
      </c>
      <c r="D105" s="215" t="s">
        <v>416</v>
      </c>
      <c r="E105" s="214">
        <v>1</v>
      </c>
      <c r="F105" s="213"/>
      <c r="G105" s="212">
        <f>ROUND(E105*F105,2)</f>
        <v>0</v>
      </c>
      <c r="H105" s="213"/>
      <c r="I105" s="212">
        <f>ROUND(E105*H105,2)</f>
        <v>0</v>
      </c>
      <c r="J105" s="213"/>
      <c r="K105" s="212">
        <f>ROUND(E105*J105,2)</f>
        <v>0</v>
      </c>
      <c r="L105" s="212">
        <v>21</v>
      </c>
      <c r="M105" s="212">
        <f>G105*(1+L105/100)</f>
        <v>0</v>
      </c>
      <c r="N105" s="212">
        <v>0</v>
      </c>
      <c r="O105" s="212">
        <f>ROUND(E105*N105,2)</f>
        <v>0</v>
      </c>
      <c r="P105" s="212">
        <v>0</v>
      </c>
      <c r="Q105" s="212">
        <f>ROUND(E105*P105,2)</f>
        <v>0</v>
      </c>
      <c r="R105" s="212"/>
      <c r="S105" s="212" t="s">
        <v>441</v>
      </c>
      <c r="T105" s="211" t="s">
        <v>440</v>
      </c>
      <c r="U105" s="208">
        <v>0</v>
      </c>
      <c r="V105" s="208">
        <f>ROUND(E105*U105,2)</f>
        <v>0</v>
      </c>
      <c r="W105" s="208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607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210"/>
      <c r="B106" s="209"/>
      <c r="C106" s="407" t="s">
        <v>606</v>
      </c>
      <c r="D106" s="408"/>
      <c r="E106" s="408"/>
      <c r="F106" s="408"/>
      <c r="G106" s="408"/>
      <c r="H106" s="208"/>
      <c r="I106" s="208"/>
      <c r="J106" s="208"/>
      <c r="K106" s="208"/>
      <c r="L106" s="208"/>
      <c r="M106" s="208"/>
      <c r="N106" s="208"/>
      <c r="O106" s="208"/>
      <c r="P106" s="208"/>
      <c r="Q106" s="208"/>
      <c r="R106" s="208"/>
      <c r="S106" s="208"/>
      <c r="T106" s="208"/>
      <c r="U106" s="208"/>
      <c r="V106" s="208"/>
      <c r="W106" s="208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437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311" t="str">
        <f>C106</f>
        <v>Náklady zhotovitele, které vzniknou v souvislosti s povinnostmi zhotovitele při předání a převzetí díla.</v>
      </c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218">
        <v>65</v>
      </c>
      <c r="B107" s="217" t="s">
        <v>443</v>
      </c>
      <c r="C107" s="216" t="s">
        <v>442</v>
      </c>
      <c r="D107" s="215" t="s">
        <v>416</v>
      </c>
      <c r="E107" s="214">
        <v>1</v>
      </c>
      <c r="F107" s="213"/>
      <c r="G107" s="212">
        <f>ROUND(E107*F107,2)</f>
        <v>0</v>
      </c>
      <c r="H107" s="213"/>
      <c r="I107" s="212">
        <f>ROUND(E107*H107,2)</f>
        <v>0</v>
      </c>
      <c r="J107" s="213"/>
      <c r="K107" s="212">
        <f>ROUND(E107*J107,2)</f>
        <v>0</v>
      </c>
      <c r="L107" s="212">
        <v>21</v>
      </c>
      <c r="M107" s="212">
        <f>G107*(1+L107/100)</f>
        <v>0</v>
      </c>
      <c r="N107" s="212">
        <v>0</v>
      </c>
      <c r="O107" s="212">
        <f>ROUND(E107*N107,2)</f>
        <v>0</v>
      </c>
      <c r="P107" s="212">
        <v>0</v>
      </c>
      <c r="Q107" s="212">
        <f>ROUND(E107*P107,2)</f>
        <v>0</v>
      </c>
      <c r="R107" s="212"/>
      <c r="S107" s="212" t="s">
        <v>441</v>
      </c>
      <c r="T107" s="211" t="s">
        <v>440</v>
      </c>
      <c r="U107" s="208">
        <v>0</v>
      </c>
      <c r="V107" s="208">
        <f>ROUND(E107*U107,2)</f>
        <v>0</v>
      </c>
      <c r="W107" s="208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439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x14ac:dyDescent="0.2">
      <c r="A108" s="192"/>
      <c r="B108" s="7"/>
      <c r="C108" s="198"/>
      <c r="D108" s="9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  <c r="R108" s="192"/>
      <c r="S108" s="192"/>
      <c r="T108" s="192"/>
      <c r="U108" s="192"/>
      <c r="V108" s="192"/>
      <c r="W108" s="192"/>
      <c r="AE108">
        <v>15</v>
      </c>
      <c r="AF108">
        <v>21</v>
      </c>
    </row>
    <row r="109" spans="1:60" x14ac:dyDescent="0.2">
      <c r="A109" s="207"/>
      <c r="B109" s="206" t="s">
        <v>28</v>
      </c>
      <c r="C109" s="205"/>
      <c r="D109" s="204"/>
      <c r="E109" s="203"/>
      <c r="F109" s="203"/>
      <c r="G109" s="202">
        <f>G8+G18+G82+G103</f>
        <v>0</v>
      </c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  <c r="R109" s="192"/>
      <c r="S109" s="192"/>
      <c r="T109" s="192"/>
      <c r="U109" s="192"/>
      <c r="V109" s="192"/>
      <c r="W109" s="192"/>
      <c r="AE109">
        <f>SUMIF(L7:L107,AE108,G7:G107)</f>
        <v>0</v>
      </c>
      <c r="AF109">
        <f>SUMIF(L7:L107,AF108,G7:G107)</f>
        <v>0</v>
      </c>
      <c r="AG109" t="s">
        <v>434</v>
      </c>
    </row>
    <row r="110" spans="1:60" x14ac:dyDescent="0.2">
      <c r="C110" s="200"/>
      <c r="D110" s="201"/>
      <c r="AG110" t="s">
        <v>436</v>
      </c>
    </row>
    <row r="111" spans="1:60" x14ac:dyDescent="0.2">
      <c r="D111" s="201"/>
    </row>
    <row r="112" spans="1:60" x14ac:dyDescent="0.2">
      <c r="D112" s="201"/>
    </row>
    <row r="113" spans="4:4" x14ac:dyDescent="0.2">
      <c r="D113" s="201"/>
    </row>
    <row r="114" spans="4:4" x14ac:dyDescent="0.2">
      <c r="D114" s="201"/>
    </row>
    <row r="115" spans="4:4" x14ac:dyDescent="0.2">
      <c r="D115" s="201"/>
    </row>
    <row r="116" spans="4:4" x14ac:dyDescent="0.2">
      <c r="D116" s="201"/>
    </row>
    <row r="117" spans="4:4" x14ac:dyDescent="0.2">
      <c r="D117" s="201"/>
    </row>
    <row r="118" spans="4:4" x14ac:dyDescent="0.2">
      <c r="D118" s="201"/>
    </row>
    <row r="119" spans="4:4" x14ac:dyDescent="0.2">
      <c r="D119" s="201"/>
    </row>
    <row r="120" spans="4:4" x14ac:dyDescent="0.2">
      <c r="D120" s="201"/>
    </row>
    <row r="121" spans="4:4" x14ac:dyDescent="0.2">
      <c r="D121" s="201"/>
    </row>
    <row r="122" spans="4:4" x14ac:dyDescent="0.2">
      <c r="D122" s="201"/>
    </row>
    <row r="123" spans="4:4" x14ac:dyDescent="0.2">
      <c r="D123" s="201"/>
    </row>
    <row r="124" spans="4:4" x14ac:dyDescent="0.2">
      <c r="D124" s="201"/>
    </row>
    <row r="125" spans="4:4" x14ac:dyDescent="0.2">
      <c r="D125" s="201"/>
    </row>
    <row r="126" spans="4:4" x14ac:dyDescent="0.2">
      <c r="D126" s="201"/>
    </row>
    <row r="127" spans="4:4" x14ac:dyDescent="0.2">
      <c r="D127" s="201"/>
    </row>
    <row r="128" spans="4:4" x14ac:dyDescent="0.2">
      <c r="D128" s="201"/>
    </row>
    <row r="129" spans="4:4" x14ac:dyDescent="0.2">
      <c r="D129" s="201"/>
    </row>
    <row r="130" spans="4:4" x14ac:dyDescent="0.2">
      <c r="D130" s="201"/>
    </row>
    <row r="131" spans="4:4" x14ac:dyDescent="0.2">
      <c r="D131" s="201"/>
    </row>
    <row r="132" spans="4:4" x14ac:dyDescent="0.2">
      <c r="D132" s="201"/>
    </row>
    <row r="133" spans="4:4" x14ac:dyDescent="0.2">
      <c r="D133" s="201"/>
    </row>
    <row r="134" spans="4:4" x14ac:dyDescent="0.2">
      <c r="D134" s="201"/>
    </row>
    <row r="135" spans="4:4" x14ac:dyDescent="0.2">
      <c r="D135" s="201"/>
    </row>
    <row r="136" spans="4:4" x14ac:dyDescent="0.2">
      <c r="D136" s="201"/>
    </row>
    <row r="137" spans="4:4" x14ac:dyDescent="0.2">
      <c r="D137" s="201"/>
    </row>
    <row r="138" spans="4:4" x14ac:dyDescent="0.2">
      <c r="D138" s="201"/>
    </row>
    <row r="139" spans="4:4" x14ac:dyDescent="0.2">
      <c r="D139" s="201"/>
    </row>
    <row r="140" spans="4:4" x14ac:dyDescent="0.2">
      <c r="D140" s="201"/>
    </row>
    <row r="141" spans="4:4" x14ac:dyDescent="0.2">
      <c r="D141" s="201"/>
    </row>
    <row r="142" spans="4:4" x14ac:dyDescent="0.2">
      <c r="D142" s="201"/>
    </row>
    <row r="143" spans="4:4" x14ac:dyDescent="0.2">
      <c r="D143" s="201"/>
    </row>
    <row r="144" spans="4:4" x14ac:dyDescent="0.2">
      <c r="D144" s="201"/>
    </row>
    <row r="145" spans="4:4" x14ac:dyDescent="0.2">
      <c r="D145" s="201"/>
    </row>
    <row r="146" spans="4:4" x14ac:dyDescent="0.2">
      <c r="D146" s="201"/>
    </row>
    <row r="147" spans="4:4" x14ac:dyDescent="0.2">
      <c r="D147" s="201"/>
    </row>
    <row r="148" spans="4:4" x14ac:dyDescent="0.2">
      <c r="D148" s="201"/>
    </row>
    <row r="149" spans="4:4" x14ac:dyDescent="0.2">
      <c r="D149" s="201"/>
    </row>
    <row r="150" spans="4:4" x14ac:dyDescent="0.2">
      <c r="D150" s="201"/>
    </row>
    <row r="151" spans="4:4" x14ac:dyDescent="0.2">
      <c r="D151" s="201"/>
    </row>
    <row r="152" spans="4:4" x14ac:dyDescent="0.2">
      <c r="D152" s="201"/>
    </row>
    <row r="153" spans="4:4" x14ac:dyDescent="0.2">
      <c r="D153" s="201"/>
    </row>
    <row r="154" spans="4:4" x14ac:dyDescent="0.2">
      <c r="D154" s="201"/>
    </row>
    <row r="155" spans="4:4" x14ac:dyDescent="0.2">
      <c r="D155" s="201"/>
    </row>
    <row r="156" spans="4:4" x14ac:dyDescent="0.2">
      <c r="D156" s="201"/>
    </row>
    <row r="157" spans="4:4" x14ac:dyDescent="0.2">
      <c r="D157" s="201"/>
    </row>
    <row r="158" spans="4:4" x14ac:dyDescent="0.2">
      <c r="D158" s="201"/>
    </row>
    <row r="159" spans="4:4" x14ac:dyDescent="0.2">
      <c r="D159" s="201"/>
    </row>
    <row r="160" spans="4:4" x14ac:dyDescent="0.2">
      <c r="D160" s="201"/>
    </row>
    <row r="161" spans="4:4" x14ac:dyDescent="0.2">
      <c r="D161" s="201"/>
    </row>
    <row r="162" spans="4:4" x14ac:dyDescent="0.2">
      <c r="D162" s="201"/>
    </row>
    <row r="163" spans="4:4" x14ac:dyDescent="0.2">
      <c r="D163" s="201"/>
    </row>
    <row r="164" spans="4:4" x14ac:dyDescent="0.2">
      <c r="D164" s="201"/>
    </row>
    <row r="165" spans="4:4" x14ac:dyDescent="0.2">
      <c r="D165" s="201"/>
    </row>
    <row r="166" spans="4:4" x14ac:dyDescent="0.2">
      <c r="D166" s="201"/>
    </row>
    <row r="167" spans="4:4" x14ac:dyDescent="0.2">
      <c r="D167" s="201"/>
    </row>
    <row r="168" spans="4:4" x14ac:dyDescent="0.2">
      <c r="D168" s="201"/>
    </row>
    <row r="169" spans="4:4" x14ac:dyDescent="0.2">
      <c r="D169" s="201"/>
    </row>
    <row r="170" spans="4:4" x14ac:dyDescent="0.2">
      <c r="D170" s="201"/>
    </row>
    <row r="171" spans="4:4" x14ac:dyDescent="0.2">
      <c r="D171" s="201"/>
    </row>
    <row r="172" spans="4:4" x14ac:dyDescent="0.2">
      <c r="D172" s="201"/>
    </row>
    <row r="173" spans="4:4" x14ac:dyDescent="0.2">
      <c r="D173" s="201"/>
    </row>
    <row r="174" spans="4:4" x14ac:dyDescent="0.2">
      <c r="D174" s="201"/>
    </row>
    <row r="175" spans="4:4" x14ac:dyDescent="0.2">
      <c r="D175" s="201"/>
    </row>
    <row r="176" spans="4:4" x14ac:dyDescent="0.2">
      <c r="D176" s="201"/>
    </row>
    <row r="177" spans="4:4" x14ac:dyDescent="0.2">
      <c r="D177" s="201"/>
    </row>
    <row r="178" spans="4:4" x14ac:dyDescent="0.2">
      <c r="D178" s="201"/>
    </row>
    <row r="179" spans="4:4" x14ac:dyDescent="0.2">
      <c r="D179" s="201"/>
    </row>
    <row r="180" spans="4:4" x14ac:dyDescent="0.2">
      <c r="D180" s="201"/>
    </row>
    <row r="181" spans="4:4" x14ac:dyDescent="0.2">
      <c r="D181" s="201"/>
    </row>
    <row r="182" spans="4:4" x14ac:dyDescent="0.2">
      <c r="D182" s="201"/>
    </row>
    <row r="183" spans="4:4" x14ac:dyDescent="0.2">
      <c r="D183" s="201"/>
    </row>
    <row r="184" spans="4:4" x14ac:dyDescent="0.2">
      <c r="D184" s="201"/>
    </row>
    <row r="185" spans="4:4" x14ac:dyDescent="0.2">
      <c r="D185" s="201"/>
    </row>
    <row r="186" spans="4:4" x14ac:dyDescent="0.2">
      <c r="D186" s="201"/>
    </row>
    <row r="187" spans="4:4" x14ac:dyDescent="0.2">
      <c r="D187" s="201"/>
    </row>
    <row r="188" spans="4:4" x14ac:dyDescent="0.2">
      <c r="D188" s="201"/>
    </row>
    <row r="189" spans="4:4" x14ac:dyDescent="0.2">
      <c r="D189" s="201"/>
    </row>
    <row r="190" spans="4:4" x14ac:dyDescent="0.2">
      <c r="D190" s="201"/>
    </row>
    <row r="191" spans="4:4" x14ac:dyDescent="0.2">
      <c r="D191" s="201"/>
    </row>
    <row r="192" spans="4:4" x14ac:dyDescent="0.2">
      <c r="D192" s="201"/>
    </row>
    <row r="193" spans="4:4" x14ac:dyDescent="0.2">
      <c r="D193" s="201"/>
    </row>
    <row r="194" spans="4:4" x14ac:dyDescent="0.2">
      <c r="D194" s="201"/>
    </row>
    <row r="195" spans="4:4" x14ac:dyDescent="0.2">
      <c r="D195" s="201"/>
    </row>
    <row r="196" spans="4:4" x14ac:dyDescent="0.2">
      <c r="D196" s="201"/>
    </row>
    <row r="197" spans="4:4" x14ac:dyDescent="0.2">
      <c r="D197" s="201"/>
    </row>
    <row r="198" spans="4:4" x14ac:dyDescent="0.2">
      <c r="D198" s="201"/>
    </row>
    <row r="199" spans="4:4" x14ac:dyDescent="0.2">
      <c r="D199" s="201"/>
    </row>
    <row r="200" spans="4:4" x14ac:dyDescent="0.2">
      <c r="D200" s="201"/>
    </row>
    <row r="201" spans="4:4" x14ac:dyDescent="0.2">
      <c r="D201" s="201"/>
    </row>
    <row r="202" spans="4:4" x14ac:dyDescent="0.2">
      <c r="D202" s="201"/>
    </row>
    <row r="203" spans="4:4" x14ac:dyDescent="0.2">
      <c r="D203" s="201"/>
    </row>
    <row r="204" spans="4:4" x14ac:dyDescent="0.2">
      <c r="D204" s="201"/>
    </row>
    <row r="205" spans="4:4" x14ac:dyDescent="0.2">
      <c r="D205" s="201"/>
    </row>
    <row r="206" spans="4:4" x14ac:dyDescent="0.2">
      <c r="D206" s="201"/>
    </row>
    <row r="207" spans="4:4" x14ac:dyDescent="0.2">
      <c r="D207" s="201"/>
    </row>
    <row r="208" spans="4:4" x14ac:dyDescent="0.2">
      <c r="D208" s="201"/>
    </row>
    <row r="209" spans="4:4" x14ac:dyDescent="0.2">
      <c r="D209" s="201"/>
    </row>
    <row r="210" spans="4:4" x14ac:dyDescent="0.2">
      <c r="D210" s="201"/>
    </row>
    <row r="211" spans="4:4" x14ac:dyDescent="0.2">
      <c r="D211" s="201"/>
    </row>
    <row r="212" spans="4:4" x14ac:dyDescent="0.2">
      <c r="D212" s="201"/>
    </row>
    <row r="213" spans="4:4" x14ac:dyDescent="0.2">
      <c r="D213" s="201"/>
    </row>
    <row r="214" spans="4:4" x14ac:dyDescent="0.2">
      <c r="D214" s="201"/>
    </row>
    <row r="215" spans="4:4" x14ac:dyDescent="0.2">
      <c r="D215" s="201"/>
    </row>
    <row r="216" spans="4:4" x14ac:dyDescent="0.2">
      <c r="D216" s="201"/>
    </row>
    <row r="217" spans="4:4" x14ac:dyDescent="0.2">
      <c r="D217" s="201"/>
    </row>
    <row r="218" spans="4:4" x14ac:dyDescent="0.2">
      <c r="D218" s="201"/>
    </row>
    <row r="219" spans="4:4" x14ac:dyDescent="0.2">
      <c r="D219" s="201"/>
    </row>
    <row r="220" spans="4:4" x14ac:dyDescent="0.2">
      <c r="D220" s="201"/>
    </row>
    <row r="221" spans="4:4" x14ac:dyDescent="0.2">
      <c r="D221" s="201"/>
    </row>
    <row r="222" spans="4:4" x14ac:dyDescent="0.2">
      <c r="D222" s="201"/>
    </row>
    <row r="223" spans="4:4" x14ac:dyDescent="0.2">
      <c r="D223" s="201"/>
    </row>
    <row r="224" spans="4:4" x14ac:dyDescent="0.2">
      <c r="D224" s="201"/>
    </row>
    <row r="225" spans="4:4" x14ac:dyDescent="0.2">
      <c r="D225" s="201"/>
    </row>
    <row r="226" spans="4:4" x14ac:dyDescent="0.2">
      <c r="D226" s="201"/>
    </row>
    <row r="227" spans="4:4" x14ac:dyDescent="0.2">
      <c r="D227" s="201"/>
    </row>
    <row r="228" spans="4:4" x14ac:dyDescent="0.2">
      <c r="D228" s="201"/>
    </row>
    <row r="229" spans="4:4" x14ac:dyDescent="0.2">
      <c r="D229" s="201"/>
    </row>
    <row r="230" spans="4:4" x14ac:dyDescent="0.2">
      <c r="D230" s="201"/>
    </row>
    <row r="231" spans="4:4" x14ac:dyDescent="0.2">
      <c r="D231" s="201"/>
    </row>
    <row r="232" spans="4:4" x14ac:dyDescent="0.2">
      <c r="D232" s="201"/>
    </row>
    <row r="233" spans="4:4" x14ac:dyDescent="0.2">
      <c r="D233" s="201"/>
    </row>
    <row r="234" spans="4:4" x14ac:dyDescent="0.2">
      <c r="D234" s="201"/>
    </row>
    <row r="235" spans="4:4" x14ac:dyDescent="0.2">
      <c r="D235" s="201"/>
    </row>
    <row r="236" spans="4:4" x14ac:dyDescent="0.2">
      <c r="D236" s="201"/>
    </row>
    <row r="237" spans="4:4" x14ac:dyDescent="0.2">
      <c r="D237" s="201"/>
    </row>
    <row r="238" spans="4:4" x14ac:dyDescent="0.2">
      <c r="D238" s="201"/>
    </row>
    <row r="239" spans="4:4" x14ac:dyDescent="0.2">
      <c r="D239" s="201"/>
    </row>
    <row r="240" spans="4:4" x14ac:dyDescent="0.2">
      <c r="D240" s="201"/>
    </row>
    <row r="241" spans="4:4" x14ac:dyDescent="0.2">
      <c r="D241" s="201"/>
    </row>
    <row r="242" spans="4:4" x14ac:dyDescent="0.2">
      <c r="D242" s="201"/>
    </row>
    <row r="243" spans="4:4" x14ac:dyDescent="0.2">
      <c r="D243" s="201"/>
    </row>
    <row r="244" spans="4:4" x14ac:dyDescent="0.2">
      <c r="D244" s="201"/>
    </row>
    <row r="245" spans="4:4" x14ac:dyDescent="0.2">
      <c r="D245" s="201"/>
    </row>
    <row r="246" spans="4:4" x14ac:dyDescent="0.2">
      <c r="D246" s="201"/>
    </row>
    <row r="247" spans="4:4" x14ac:dyDescent="0.2">
      <c r="D247" s="201"/>
    </row>
    <row r="248" spans="4:4" x14ac:dyDescent="0.2">
      <c r="D248" s="201"/>
    </row>
    <row r="249" spans="4:4" x14ac:dyDescent="0.2">
      <c r="D249" s="201"/>
    </row>
    <row r="250" spans="4:4" x14ac:dyDescent="0.2">
      <c r="D250" s="201"/>
    </row>
    <row r="251" spans="4:4" x14ac:dyDescent="0.2">
      <c r="D251" s="201"/>
    </row>
    <row r="252" spans="4:4" x14ac:dyDescent="0.2">
      <c r="D252" s="201"/>
    </row>
    <row r="253" spans="4:4" x14ac:dyDescent="0.2">
      <c r="D253" s="201"/>
    </row>
    <row r="254" spans="4:4" x14ac:dyDescent="0.2">
      <c r="D254" s="201"/>
    </row>
    <row r="255" spans="4:4" x14ac:dyDescent="0.2">
      <c r="D255" s="201"/>
    </row>
    <row r="256" spans="4:4" x14ac:dyDescent="0.2">
      <c r="D256" s="201"/>
    </row>
    <row r="257" spans="4:4" x14ac:dyDescent="0.2">
      <c r="D257" s="201"/>
    </row>
    <row r="258" spans="4:4" x14ac:dyDescent="0.2">
      <c r="D258" s="201"/>
    </row>
    <row r="259" spans="4:4" x14ac:dyDescent="0.2">
      <c r="D259" s="201"/>
    </row>
    <row r="260" spans="4:4" x14ac:dyDescent="0.2">
      <c r="D260" s="201"/>
    </row>
    <row r="261" spans="4:4" x14ac:dyDescent="0.2">
      <c r="D261" s="201"/>
    </row>
    <row r="262" spans="4:4" x14ac:dyDescent="0.2">
      <c r="D262" s="201"/>
    </row>
    <row r="263" spans="4:4" x14ac:dyDescent="0.2">
      <c r="D263" s="201"/>
    </row>
    <row r="264" spans="4:4" x14ac:dyDescent="0.2">
      <c r="D264" s="201"/>
    </row>
    <row r="265" spans="4:4" x14ac:dyDescent="0.2">
      <c r="D265" s="201"/>
    </row>
    <row r="266" spans="4:4" x14ac:dyDescent="0.2">
      <c r="D266" s="201"/>
    </row>
    <row r="267" spans="4:4" x14ac:dyDescent="0.2">
      <c r="D267" s="201"/>
    </row>
    <row r="268" spans="4:4" x14ac:dyDescent="0.2">
      <c r="D268" s="201"/>
    </row>
    <row r="269" spans="4:4" x14ac:dyDescent="0.2">
      <c r="D269" s="201"/>
    </row>
    <row r="270" spans="4:4" x14ac:dyDescent="0.2">
      <c r="D270" s="201"/>
    </row>
    <row r="271" spans="4:4" x14ac:dyDescent="0.2">
      <c r="D271" s="201"/>
    </row>
    <row r="272" spans="4:4" x14ac:dyDescent="0.2">
      <c r="D272" s="201"/>
    </row>
    <row r="273" spans="4:4" x14ac:dyDescent="0.2">
      <c r="D273" s="201"/>
    </row>
    <row r="274" spans="4:4" x14ac:dyDescent="0.2">
      <c r="D274" s="201"/>
    </row>
    <row r="275" spans="4:4" x14ac:dyDescent="0.2">
      <c r="D275" s="201"/>
    </row>
    <row r="276" spans="4:4" x14ac:dyDescent="0.2">
      <c r="D276" s="201"/>
    </row>
    <row r="277" spans="4:4" x14ac:dyDescent="0.2">
      <c r="D277" s="201"/>
    </row>
    <row r="278" spans="4:4" x14ac:dyDescent="0.2">
      <c r="D278" s="201"/>
    </row>
    <row r="279" spans="4:4" x14ac:dyDescent="0.2">
      <c r="D279" s="201"/>
    </row>
    <row r="280" spans="4:4" x14ac:dyDescent="0.2">
      <c r="D280" s="201"/>
    </row>
    <row r="281" spans="4:4" x14ac:dyDescent="0.2">
      <c r="D281" s="201"/>
    </row>
    <row r="282" spans="4:4" x14ac:dyDescent="0.2">
      <c r="D282" s="201"/>
    </row>
    <row r="283" spans="4:4" x14ac:dyDescent="0.2">
      <c r="D283" s="201"/>
    </row>
    <row r="284" spans="4:4" x14ac:dyDescent="0.2">
      <c r="D284" s="201"/>
    </row>
    <row r="285" spans="4:4" x14ac:dyDescent="0.2">
      <c r="D285" s="201"/>
    </row>
    <row r="286" spans="4:4" x14ac:dyDescent="0.2">
      <c r="D286" s="201"/>
    </row>
    <row r="287" spans="4:4" x14ac:dyDescent="0.2">
      <c r="D287" s="201"/>
    </row>
    <row r="288" spans="4:4" x14ac:dyDescent="0.2">
      <c r="D288" s="201"/>
    </row>
    <row r="289" spans="4:4" x14ac:dyDescent="0.2">
      <c r="D289" s="201"/>
    </row>
    <row r="290" spans="4:4" x14ac:dyDescent="0.2">
      <c r="D290" s="201"/>
    </row>
    <row r="291" spans="4:4" x14ac:dyDescent="0.2">
      <c r="D291" s="201"/>
    </row>
    <row r="292" spans="4:4" x14ac:dyDescent="0.2">
      <c r="D292" s="201"/>
    </row>
    <row r="293" spans="4:4" x14ac:dyDescent="0.2">
      <c r="D293" s="201"/>
    </row>
    <row r="294" spans="4:4" x14ac:dyDescent="0.2">
      <c r="D294" s="201"/>
    </row>
    <row r="295" spans="4:4" x14ac:dyDescent="0.2">
      <c r="D295" s="201"/>
    </row>
    <row r="296" spans="4:4" x14ac:dyDescent="0.2">
      <c r="D296" s="201"/>
    </row>
    <row r="297" spans="4:4" x14ac:dyDescent="0.2">
      <c r="D297" s="201"/>
    </row>
    <row r="298" spans="4:4" x14ac:dyDescent="0.2">
      <c r="D298" s="201"/>
    </row>
    <row r="299" spans="4:4" x14ac:dyDescent="0.2">
      <c r="D299" s="201"/>
    </row>
    <row r="300" spans="4:4" x14ac:dyDescent="0.2">
      <c r="D300" s="201"/>
    </row>
    <row r="301" spans="4:4" x14ac:dyDescent="0.2">
      <c r="D301" s="201"/>
    </row>
    <row r="302" spans="4:4" x14ac:dyDescent="0.2">
      <c r="D302" s="201"/>
    </row>
    <row r="303" spans="4:4" x14ac:dyDescent="0.2">
      <c r="D303" s="201"/>
    </row>
    <row r="304" spans="4:4" x14ac:dyDescent="0.2">
      <c r="D304" s="201"/>
    </row>
    <row r="305" spans="4:4" x14ac:dyDescent="0.2">
      <c r="D305" s="201"/>
    </row>
    <row r="306" spans="4:4" x14ac:dyDescent="0.2">
      <c r="D306" s="201"/>
    </row>
    <row r="307" spans="4:4" x14ac:dyDescent="0.2">
      <c r="D307" s="201"/>
    </row>
    <row r="308" spans="4:4" x14ac:dyDescent="0.2">
      <c r="D308" s="201"/>
    </row>
    <row r="309" spans="4:4" x14ac:dyDescent="0.2">
      <c r="D309" s="201"/>
    </row>
    <row r="310" spans="4:4" x14ac:dyDescent="0.2">
      <c r="D310" s="201"/>
    </row>
    <row r="311" spans="4:4" x14ac:dyDescent="0.2">
      <c r="D311" s="201"/>
    </row>
    <row r="312" spans="4:4" x14ac:dyDescent="0.2">
      <c r="D312" s="201"/>
    </row>
    <row r="313" spans="4:4" x14ac:dyDescent="0.2">
      <c r="D313" s="201"/>
    </row>
    <row r="314" spans="4:4" x14ac:dyDescent="0.2">
      <c r="D314" s="201"/>
    </row>
    <row r="315" spans="4:4" x14ac:dyDescent="0.2">
      <c r="D315" s="201"/>
    </row>
    <row r="316" spans="4:4" x14ac:dyDescent="0.2">
      <c r="D316" s="201"/>
    </row>
    <row r="317" spans="4:4" x14ac:dyDescent="0.2">
      <c r="D317" s="201"/>
    </row>
    <row r="318" spans="4:4" x14ac:dyDescent="0.2">
      <c r="D318" s="201"/>
    </row>
    <row r="319" spans="4:4" x14ac:dyDescent="0.2">
      <c r="D319" s="201"/>
    </row>
    <row r="320" spans="4:4" x14ac:dyDescent="0.2">
      <c r="D320" s="201"/>
    </row>
    <row r="321" spans="4:4" x14ac:dyDescent="0.2">
      <c r="D321" s="201"/>
    </row>
    <row r="322" spans="4:4" x14ac:dyDescent="0.2">
      <c r="D322" s="201"/>
    </row>
    <row r="323" spans="4:4" x14ac:dyDescent="0.2">
      <c r="D323" s="201"/>
    </row>
    <row r="324" spans="4:4" x14ac:dyDescent="0.2">
      <c r="D324" s="201"/>
    </row>
    <row r="325" spans="4:4" x14ac:dyDescent="0.2">
      <c r="D325" s="201"/>
    </row>
    <row r="326" spans="4:4" x14ac:dyDescent="0.2">
      <c r="D326" s="201"/>
    </row>
    <row r="327" spans="4:4" x14ac:dyDescent="0.2">
      <c r="D327" s="201"/>
    </row>
    <row r="328" spans="4:4" x14ac:dyDescent="0.2">
      <c r="D328" s="201"/>
    </row>
    <row r="329" spans="4:4" x14ac:dyDescent="0.2">
      <c r="D329" s="201"/>
    </row>
    <row r="330" spans="4:4" x14ac:dyDescent="0.2">
      <c r="D330" s="201"/>
    </row>
    <row r="331" spans="4:4" x14ac:dyDescent="0.2">
      <c r="D331" s="201"/>
    </row>
    <row r="332" spans="4:4" x14ac:dyDescent="0.2">
      <c r="D332" s="201"/>
    </row>
    <row r="333" spans="4:4" x14ac:dyDescent="0.2">
      <c r="D333" s="201"/>
    </row>
    <row r="334" spans="4:4" x14ac:dyDescent="0.2">
      <c r="D334" s="201"/>
    </row>
    <row r="335" spans="4:4" x14ac:dyDescent="0.2">
      <c r="D335" s="201"/>
    </row>
    <row r="336" spans="4:4" x14ac:dyDescent="0.2">
      <c r="D336" s="201"/>
    </row>
    <row r="337" spans="4:4" x14ac:dyDescent="0.2">
      <c r="D337" s="201"/>
    </row>
    <row r="338" spans="4:4" x14ac:dyDescent="0.2">
      <c r="D338" s="201"/>
    </row>
    <row r="339" spans="4:4" x14ac:dyDescent="0.2">
      <c r="D339" s="201"/>
    </row>
    <row r="340" spans="4:4" x14ac:dyDescent="0.2">
      <c r="D340" s="201"/>
    </row>
    <row r="341" spans="4:4" x14ac:dyDescent="0.2">
      <c r="D341" s="201"/>
    </row>
    <row r="342" spans="4:4" x14ac:dyDescent="0.2">
      <c r="D342" s="201"/>
    </row>
    <row r="343" spans="4:4" x14ac:dyDescent="0.2">
      <c r="D343" s="201"/>
    </row>
    <row r="344" spans="4:4" x14ac:dyDescent="0.2">
      <c r="D344" s="201"/>
    </row>
    <row r="345" spans="4:4" x14ac:dyDescent="0.2">
      <c r="D345" s="201"/>
    </row>
    <row r="346" spans="4:4" x14ac:dyDescent="0.2">
      <c r="D346" s="201"/>
    </row>
    <row r="347" spans="4:4" x14ac:dyDescent="0.2">
      <c r="D347" s="201"/>
    </row>
    <row r="348" spans="4:4" x14ac:dyDescent="0.2">
      <c r="D348" s="201"/>
    </row>
    <row r="349" spans="4:4" x14ac:dyDescent="0.2">
      <c r="D349" s="201"/>
    </row>
    <row r="350" spans="4:4" x14ac:dyDescent="0.2">
      <c r="D350" s="201"/>
    </row>
    <row r="351" spans="4:4" x14ac:dyDescent="0.2">
      <c r="D351" s="201"/>
    </row>
    <row r="352" spans="4:4" x14ac:dyDescent="0.2">
      <c r="D352" s="201"/>
    </row>
    <row r="353" spans="4:4" x14ac:dyDescent="0.2">
      <c r="D353" s="201"/>
    </row>
    <row r="354" spans="4:4" x14ac:dyDescent="0.2">
      <c r="D354" s="201"/>
    </row>
    <row r="355" spans="4:4" x14ac:dyDescent="0.2">
      <c r="D355" s="201"/>
    </row>
    <row r="356" spans="4:4" x14ac:dyDescent="0.2">
      <c r="D356" s="201"/>
    </row>
    <row r="357" spans="4:4" x14ac:dyDescent="0.2">
      <c r="D357" s="201"/>
    </row>
    <row r="358" spans="4:4" x14ac:dyDescent="0.2">
      <c r="D358" s="201"/>
    </row>
    <row r="359" spans="4:4" x14ac:dyDescent="0.2">
      <c r="D359" s="201"/>
    </row>
    <row r="360" spans="4:4" x14ac:dyDescent="0.2">
      <c r="D360" s="201"/>
    </row>
    <row r="361" spans="4:4" x14ac:dyDescent="0.2">
      <c r="D361" s="201"/>
    </row>
    <row r="362" spans="4:4" x14ac:dyDescent="0.2">
      <c r="D362" s="201"/>
    </row>
    <row r="363" spans="4:4" x14ac:dyDescent="0.2">
      <c r="D363" s="201"/>
    </row>
    <row r="364" spans="4:4" x14ac:dyDescent="0.2">
      <c r="D364" s="201"/>
    </row>
    <row r="365" spans="4:4" x14ac:dyDescent="0.2">
      <c r="D365" s="201"/>
    </row>
    <row r="366" spans="4:4" x14ac:dyDescent="0.2">
      <c r="D366" s="201"/>
    </row>
    <row r="367" spans="4:4" x14ac:dyDescent="0.2">
      <c r="D367" s="201"/>
    </row>
    <row r="368" spans="4:4" x14ac:dyDescent="0.2">
      <c r="D368" s="201"/>
    </row>
    <row r="369" spans="4:4" x14ac:dyDescent="0.2">
      <c r="D369" s="201"/>
    </row>
    <row r="370" spans="4:4" x14ac:dyDescent="0.2">
      <c r="D370" s="201"/>
    </row>
    <row r="371" spans="4:4" x14ac:dyDescent="0.2">
      <c r="D371" s="201"/>
    </row>
    <row r="372" spans="4:4" x14ac:dyDescent="0.2">
      <c r="D372" s="201"/>
    </row>
    <row r="373" spans="4:4" x14ac:dyDescent="0.2">
      <c r="D373" s="201"/>
    </row>
    <row r="374" spans="4:4" x14ac:dyDescent="0.2">
      <c r="D374" s="201"/>
    </row>
    <row r="375" spans="4:4" x14ac:dyDescent="0.2">
      <c r="D375" s="201"/>
    </row>
    <row r="376" spans="4:4" x14ac:dyDescent="0.2">
      <c r="D376" s="201"/>
    </row>
    <row r="377" spans="4:4" x14ac:dyDescent="0.2">
      <c r="D377" s="201"/>
    </row>
    <row r="378" spans="4:4" x14ac:dyDescent="0.2">
      <c r="D378" s="201"/>
    </row>
    <row r="379" spans="4:4" x14ac:dyDescent="0.2">
      <c r="D379" s="201"/>
    </row>
    <row r="380" spans="4:4" x14ac:dyDescent="0.2">
      <c r="D380" s="201"/>
    </row>
    <row r="381" spans="4:4" x14ac:dyDescent="0.2">
      <c r="D381" s="201"/>
    </row>
    <row r="382" spans="4:4" x14ac:dyDescent="0.2">
      <c r="D382" s="201"/>
    </row>
    <row r="383" spans="4:4" x14ac:dyDescent="0.2">
      <c r="D383" s="201"/>
    </row>
    <row r="384" spans="4:4" x14ac:dyDescent="0.2">
      <c r="D384" s="201"/>
    </row>
    <row r="385" spans="4:4" x14ac:dyDescent="0.2">
      <c r="D385" s="201"/>
    </row>
    <row r="386" spans="4:4" x14ac:dyDescent="0.2">
      <c r="D386" s="201"/>
    </row>
    <row r="387" spans="4:4" x14ac:dyDescent="0.2">
      <c r="D387" s="201"/>
    </row>
    <row r="388" spans="4:4" x14ac:dyDescent="0.2">
      <c r="D388" s="201"/>
    </row>
    <row r="389" spans="4:4" x14ac:dyDescent="0.2">
      <c r="D389" s="201"/>
    </row>
    <row r="390" spans="4:4" x14ac:dyDescent="0.2">
      <c r="D390" s="201"/>
    </row>
    <row r="391" spans="4:4" x14ac:dyDescent="0.2">
      <c r="D391" s="201"/>
    </row>
    <row r="392" spans="4:4" x14ac:dyDescent="0.2">
      <c r="D392" s="201"/>
    </row>
    <row r="393" spans="4:4" x14ac:dyDescent="0.2">
      <c r="D393" s="201"/>
    </row>
    <row r="394" spans="4:4" x14ac:dyDescent="0.2">
      <c r="D394" s="201"/>
    </row>
    <row r="395" spans="4:4" x14ac:dyDescent="0.2">
      <c r="D395" s="201"/>
    </row>
    <row r="396" spans="4:4" x14ac:dyDescent="0.2">
      <c r="D396" s="201"/>
    </row>
    <row r="397" spans="4:4" x14ac:dyDescent="0.2">
      <c r="D397" s="201"/>
    </row>
    <row r="398" spans="4:4" x14ac:dyDescent="0.2">
      <c r="D398" s="201"/>
    </row>
    <row r="399" spans="4:4" x14ac:dyDescent="0.2">
      <c r="D399" s="201"/>
    </row>
    <row r="400" spans="4:4" x14ac:dyDescent="0.2">
      <c r="D400" s="201"/>
    </row>
    <row r="401" spans="4:4" x14ac:dyDescent="0.2">
      <c r="D401" s="201"/>
    </row>
    <row r="402" spans="4:4" x14ac:dyDescent="0.2">
      <c r="D402" s="201"/>
    </row>
    <row r="403" spans="4:4" x14ac:dyDescent="0.2">
      <c r="D403" s="201"/>
    </row>
    <row r="404" spans="4:4" x14ac:dyDescent="0.2">
      <c r="D404" s="201"/>
    </row>
    <row r="405" spans="4:4" x14ac:dyDescent="0.2">
      <c r="D405" s="201"/>
    </row>
    <row r="406" spans="4:4" x14ac:dyDescent="0.2">
      <c r="D406" s="201"/>
    </row>
    <row r="407" spans="4:4" x14ac:dyDescent="0.2">
      <c r="D407" s="201"/>
    </row>
    <row r="408" spans="4:4" x14ac:dyDescent="0.2">
      <c r="D408" s="201"/>
    </row>
    <row r="409" spans="4:4" x14ac:dyDescent="0.2">
      <c r="D409" s="201"/>
    </row>
    <row r="410" spans="4:4" x14ac:dyDescent="0.2">
      <c r="D410" s="201"/>
    </row>
    <row r="411" spans="4:4" x14ac:dyDescent="0.2">
      <c r="D411" s="201"/>
    </row>
    <row r="412" spans="4:4" x14ac:dyDescent="0.2">
      <c r="D412" s="201"/>
    </row>
    <row r="413" spans="4:4" x14ac:dyDescent="0.2">
      <c r="D413" s="201"/>
    </row>
    <row r="414" spans="4:4" x14ac:dyDescent="0.2">
      <c r="D414" s="201"/>
    </row>
    <row r="415" spans="4:4" x14ac:dyDescent="0.2">
      <c r="D415" s="201"/>
    </row>
    <row r="416" spans="4:4" x14ac:dyDescent="0.2">
      <c r="D416" s="201"/>
    </row>
    <row r="417" spans="4:4" x14ac:dyDescent="0.2">
      <c r="D417" s="201"/>
    </row>
    <row r="418" spans="4:4" x14ac:dyDescent="0.2">
      <c r="D418" s="201"/>
    </row>
    <row r="419" spans="4:4" x14ac:dyDescent="0.2">
      <c r="D419" s="201"/>
    </row>
    <row r="420" spans="4:4" x14ac:dyDescent="0.2">
      <c r="D420" s="201"/>
    </row>
    <row r="421" spans="4:4" x14ac:dyDescent="0.2">
      <c r="D421" s="201"/>
    </row>
    <row r="422" spans="4:4" x14ac:dyDescent="0.2">
      <c r="D422" s="201"/>
    </row>
    <row r="423" spans="4:4" x14ac:dyDescent="0.2">
      <c r="D423" s="201"/>
    </row>
    <row r="424" spans="4:4" x14ac:dyDescent="0.2">
      <c r="D424" s="201"/>
    </row>
    <row r="425" spans="4:4" x14ac:dyDescent="0.2">
      <c r="D425" s="201"/>
    </row>
    <row r="426" spans="4:4" x14ac:dyDescent="0.2">
      <c r="D426" s="201"/>
    </row>
    <row r="427" spans="4:4" x14ac:dyDescent="0.2">
      <c r="D427" s="201"/>
    </row>
    <row r="428" spans="4:4" x14ac:dyDescent="0.2">
      <c r="D428" s="201"/>
    </row>
    <row r="429" spans="4:4" x14ac:dyDescent="0.2">
      <c r="D429" s="201"/>
    </row>
    <row r="430" spans="4:4" x14ac:dyDescent="0.2">
      <c r="D430" s="201"/>
    </row>
    <row r="431" spans="4:4" x14ac:dyDescent="0.2">
      <c r="D431" s="201"/>
    </row>
    <row r="432" spans="4:4" x14ac:dyDescent="0.2">
      <c r="D432" s="201"/>
    </row>
    <row r="433" spans="4:4" x14ac:dyDescent="0.2">
      <c r="D433" s="201"/>
    </row>
    <row r="434" spans="4:4" x14ac:dyDescent="0.2">
      <c r="D434" s="201"/>
    </row>
    <row r="435" spans="4:4" x14ac:dyDescent="0.2">
      <c r="D435" s="201"/>
    </row>
    <row r="436" spans="4:4" x14ac:dyDescent="0.2">
      <c r="D436" s="201"/>
    </row>
    <row r="437" spans="4:4" x14ac:dyDescent="0.2">
      <c r="D437" s="201"/>
    </row>
    <row r="438" spans="4:4" x14ac:dyDescent="0.2">
      <c r="D438" s="201"/>
    </row>
    <row r="439" spans="4:4" x14ac:dyDescent="0.2">
      <c r="D439" s="201"/>
    </row>
    <row r="440" spans="4:4" x14ac:dyDescent="0.2">
      <c r="D440" s="201"/>
    </row>
    <row r="441" spans="4:4" x14ac:dyDescent="0.2">
      <c r="D441" s="201"/>
    </row>
    <row r="442" spans="4:4" x14ac:dyDescent="0.2">
      <c r="D442" s="201"/>
    </row>
    <row r="443" spans="4:4" x14ac:dyDescent="0.2">
      <c r="D443" s="201"/>
    </row>
    <row r="444" spans="4:4" x14ac:dyDescent="0.2">
      <c r="D444" s="201"/>
    </row>
    <row r="445" spans="4:4" x14ac:dyDescent="0.2">
      <c r="D445" s="201"/>
    </row>
    <row r="446" spans="4:4" x14ac:dyDescent="0.2">
      <c r="D446" s="201"/>
    </row>
    <row r="447" spans="4:4" x14ac:dyDescent="0.2">
      <c r="D447" s="201"/>
    </row>
    <row r="448" spans="4:4" x14ac:dyDescent="0.2">
      <c r="D448" s="201"/>
    </row>
    <row r="449" spans="4:4" x14ac:dyDescent="0.2">
      <c r="D449" s="201"/>
    </row>
    <row r="450" spans="4:4" x14ac:dyDescent="0.2">
      <c r="D450" s="201"/>
    </row>
    <row r="451" spans="4:4" x14ac:dyDescent="0.2">
      <c r="D451" s="201"/>
    </row>
    <row r="452" spans="4:4" x14ac:dyDescent="0.2">
      <c r="D452" s="201"/>
    </row>
    <row r="453" spans="4:4" x14ac:dyDescent="0.2">
      <c r="D453" s="201"/>
    </row>
    <row r="454" spans="4:4" x14ac:dyDescent="0.2">
      <c r="D454" s="201"/>
    </row>
    <row r="455" spans="4:4" x14ac:dyDescent="0.2">
      <c r="D455" s="201"/>
    </row>
    <row r="456" spans="4:4" x14ac:dyDescent="0.2">
      <c r="D456" s="201"/>
    </row>
    <row r="457" spans="4:4" x14ac:dyDescent="0.2">
      <c r="D457" s="201"/>
    </row>
    <row r="458" spans="4:4" x14ac:dyDescent="0.2">
      <c r="D458" s="201"/>
    </row>
    <row r="459" spans="4:4" x14ac:dyDescent="0.2">
      <c r="D459" s="201"/>
    </row>
    <row r="460" spans="4:4" x14ac:dyDescent="0.2">
      <c r="D460" s="201"/>
    </row>
    <row r="461" spans="4:4" x14ac:dyDescent="0.2">
      <c r="D461" s="201"/>
    </row>
    <row r="462" spans="4:4" x14ac:dyDescent="0.2">
      <c r="D462" s="201"/>
    </row>
    <row r="463" spans="4:4" x14ac:dyDescent="0.2">
      <c r="D463" s="201"/>
    </row>
    <row r="464" spans="4:4" x14ac:dyDescent="0.2">
      <c r="D464" s="201"/>
    </row>
    <row r="465" spans="4:4" x14ac:dyDescent="0.2">
      <c r="D465" s="201"/>
    </row>
    <row r="466" spans="4:4" x14ac:dyDescent="0.2">
      <c r="D466" s="201"/>
    </row>
    <row r="467" spans="4:4" x14ac:dyDescent="0.2">
      <c r="D467" s="201"/>
    </row>
    <row r="468" spans="4:4" x14ac:dyDescent="0.2">
      <c r="D468" s="201"/>
    </row>
    <row r="469" spans="4:4" x14ac:dyDescent="0.2">
      <c r="D469" s="201"/>
    </row>
    <row r="470" spans="4:4" x14ac:dyDescent="0.2">
      <c r="D470" s="201"/>
    </row>
    <row r="471" spans="4:4" x14ac:dyDescent="0.2">
      <c r="D471" s="201"/>
    </row>
    <row r="472" spans="4:4" x14ac:dyDescent="0.2">
      <c r="D472" s="201"/>
    </row>
    <row r="473" spans="4:4" x14ac:dyDescent="0.2">
      <c r="D473" s="201"/>
    </row>
    <row r="474" spans="4:4" x14ac:dyDescent="0.2">
      <c r="D474" s="201"/>
    </row>
    <row r="475" spans="4:4" x14ac:dyDescent="0.2">
      <c r="D475" s="201"/>
    </row>
    <row r="476" spans="4:4" x14ac:dyDescent="0.2">
      <c r="D476" s="201"/>
    </row>
    <row r="477" spans="4:4" x14ac:dyDescent="0.2">
      <c r="D477" s="201"/>
    </row>
    <row r="478" spans="4:4" x14ac:dyDescent="0.2">
      <c r="D478" s="201"/>
    </row>
    <row r="479" spans="4:4" x14ac:dyDescent="0.2">
      <c r="D479" s="201"/>
    </row>
    <row r="480" spans="4:4" x14ac:dyDescent="0.2">
      <c r="D480" s="201"/>
    </row>
    <row r="481" spans="4:4" x14ac:dyDescent="0.2">
      <c r="D481" s="201"/>
    </row>
    <row r="482" spans="4:4" x14ac:dyDescent="0.2">
      <c r="D482" s="201"/>
    </row>
    <row r="483" spans="4:4" x14ac:dyDescent="0.2">
      <c r="D483" s="201"/>
    </row>
    <row r="484" spans="4:4" x14ac:dyDescent="0.2">
      <c r="D484" s="201"/>
    </row>
    <row r="485" spans="4:4" x14ac:dyDescent="0.2">
      <c r="D485" s="201"/>
    </row>
    <row r="486" spans="4:4" x14ac:dyDescent="0.2">
      <c r="D486" s="201"/>
    </row>
    <row r="487" spans="4:4" x14ac:dyDescent="0.2">
      <c r="D487" s="201"/>
    </row>
    <row r="488" spans="4:4" x14ac:dyDescent="0.2">
      <c r="D488" s="201"/>
    </row>
    <row r="489" spans="4:4" x14ac:dyDescent="0.2">
      <c r="D489" s="201"/>
    </row>
    <row r="490" spans="4:4" x14ac:dyDescent="0.2">
      <c r="D490" s="201"/>
    </row>
    <row r="491" spans="4:4" x14ac:dyDescent="0.2">
      <c r="D491" s="201"/>
    </row>
    <row r="492" spans="4:4" x14ac:dyDescent="0.2">
      <c r="D492" s="201"/>
    </row>
    <row r="493" spans="4:4" x14ac:dyDescent="0.2">
      <c r="D493" s="201"/>
    </row>
    <row r="494" spans="4:4" x14ac:dyDescent="0.2">
      <c r="D494" s="201"/>
    </row>
    <row r="495" spans="4:4" x14ac:dyDescent="0.2">
      <c r="D495" s="201"/>
    </row>
    <row r="496" spans="4:4" x14ac:dyDescent="0.2">
      <c r="D496" s="201"/>
    </row>
    <row r="497" spans="4:4" x14ac:dyDescent="0.2">
      <c r="D497" s="201"/>
    </row>
    <row r="498" spans="4:4" x14ac:dyDescent="0.2">
      <c r="D498" s="201"/>
    </row>
    <row r="499" spans="4:4" x14ac:dyDescent="0.2">
      <c r="D499" s="201"/>
    </row>
    <row r="500" spans="4:4" x14ac:dyDescent="0.2">
      <c r="D500" s="201"/>
    </row>
    <row r="501" spans="4:4" x14ac:dyDescent="0.2">
      <c r="D501" s="201"/>
    </row>
    <row r="502" spans="4:4" x14ac:dyDescent="0.2">
      <c r="D502" s="201"/>
    </row>
    <row r="503" spans="4:4" x14ac:dyDescent="0.2">
      <c r="D503" s="201"/>
    </row>
    <row r="504" spans="4:4" x14ac:dyDescent="0.2">
      <c r="D504" s="201"/>
    </row>
    <row r="505" spans="4:4" x14ac:dyDescent="0.2">
      <c r="D505" s="201"/>
    </row>
    <row r="506" spans="4:4" x14ac:dyDescent="0.2">
      <c r="D506" s="201"/>
    </row>
    <row r="507" spans="4:4" x14ac:dyDescent="0.2">
      <c r="D507" s="201"/>
    </row>
    <row r="508" spans="4:4" x14ac:dyDescent="0.2">
      <c r="D508" s="201"/>
    </row>
    <row r="509" spans="4:4" x14ac:dyDescent="0.2">
      <c r="D509" s="201"/>
    </row>
    <row r="510" spans="4:4" x14ac:dyDescent="0.2">
      <c r="D510" s="201"/>
    </row>
    <row r="511" spans="4:4" x14ac:dyDescent="0.2">
      <c r="D511" s="201"/>
    </row>
    <row r="512" spans="4:4" x14ac:dyDescent="0.2">
      <c r="D512" s="201"/>
    </row>
    <row r="513" spans="4:4" x14ac:dyDescent="0.2">
      <c r="D513" s="201"/>
    </row>
    <row r="514" spans="4:4" x14ac:dyDescent="0.2">
      <c r="D514" s="201"/>
    </row>
    <row r="515" spans="4:4" x14ac:dyDescent="0.2">
      <c r="D515" s="201"/>
    </row>
    <row r="516" spans="4:4" x14ac:dyDescent="0.2">
      <c r="D516" s="201"/>
    </row>
    <row r="517" spans="4:4" x14ac:dyDescent="0.2">
      <c r="D517" s="201"/>
    </row>
    <row r="518" spans="4:4" x14ac:dyDescent="0.2">
      <c r="D518" s="201"/>
    </row>
    <row r="519" spans="4:4" x14ac:dyDescent="0.2">
      <c r="D519" s="201"/>
    </row>
    <row r="520" spans="4:4" x14ac:dyDescent="0.2">
      <c r="D520" s="201"/>
    </row>
    <row r="521" spans="4:4" x14ac:dyDescent="0.2">
      <c r="D521" s="201"/>
    </row>
    <row r="522" spans="4:4" x14ac:dyDescent="0.2">
      <c r="D522" s="201"/>
    </row>
    <row r="523" spans="4:4" x14ac:dyDescent="0.2">
      <c r="D523" s="201"/>
    </row>
    <row r="524" spans="4:4" x14ac:dyDescent="0.2">
      <c r="D524" s="201"/>
    </row>
    <row r="525" spans="4:4" x14ac:dyDescent="0.2">
      <c r="D525" s="201"/>
    </row>
    <row r="526" spans="4:4" x14ac:dyDescent="0.2">
      <c r="D526" s="201"/>
    </row>
    <row r="527" spans="4:4" x14ac:dyDescent="0.2">
      <c r="D527" s="201"/>
    </row>
    <row r="528" spans="4:4" x14ac:dyDescent="0.2">
      <c r="D528" s="201"/>
    </row>
    <row r="529" spans="4:4" x14ac:dyDescent="0.2">
      <c r="D529" s="201"/>
    </row>
    <row r="530" spans="4:4" x14ac:dyDescent="0.2">
      <c r="D530" s="201"/>
    </row>
    <row r="531" spans="4:4" x14ac:dyDescent="0.2">
      <c r="D531" s="201"/>
    </row>
    <row r="532" spans="4:4" x14ac:dyDescent="0.2">
      <c r="D532" s="201"/>
    </row>
    <row r="533" spans="4:4" x14ac:dyDescent="0.2">
      <c r="D533" s="201"/>
    </row>
    <row r="534" spans="4:4" x14ac:dyDescent="0.2">
      <c r="D534" s="201"/>
    </row>
    <row r="535" spans="4:4" x14ac:dyDescent="0.2">
      <c r="D535" s="201"/>
    </row>
    <row r="536" spans="4:4" x14ac:dyDescent="0.2">
      <c r="D536" s="201"/>
    </row>
    <row r="537" spans="4:4" x14ac:dyDescent="0.2">
      <c r="D537" s="201"/>
    </row>
    <row r="538" spans="4:4" x14ac:dyDescent="0.2">
      <c r="D538" s="201"/>
    </row>
    <row r="539" spans="4:4" x14ac:dyDescent="0.2">
      <c r="D539" s="201"/>
    </row>
    <row r="540" spans="4:4" x14ac:dyDescent="0.2">
      <c r="D540" s="201"/>
    </row>
    <row r="541" spans="4:4" x14ac:dyDescent="0.2">
      <c r="D541" s="201"/>
    </row>
    <row r="542" spans="4:4" x14ac:dyDescent="0.2">
      <c r="D542" s="201"/>
    </row>
    <row r="543" spans="4:4" x14ac:dyDescent="0.2">
      <c r="D543" s="201"/>
    </row>
    <row r="544" spans="4:4" x14ac:dyDescent="0.2">
      <c r="D544" s="201"/>
    </row>
    <row r="545" spans="4:4" x14ac:dyDescent="0.2">
      <c r="D545" s="201"/>
    </row>
    <row r="546" spans="4:4" x14ac:dyDescent="0.2">
      <c r="D546" s="201"/>
    </row>
    <row r="547" spans="4:4" x14ac:dyDescent="0.2">
      <c r="D547" s="201"/>
    </row>
    <row r="548" spans="4:4" x14ac:dyDescent="0.2">
      <c r="D548" s="201"/>
    </row>
    <row r="549" spans="4:4" x14ac:dyDescent="0.2">
      <c r="D549" s="201"/>
    </row>
    <row r="550" spans="4:4" x14ac:dyDescent="0.2">
      <c r="D550" s="201"/>
    </row>
    <row r="551" spans="4:4" x14ac:dyDescent="0.2">
      <c r="D551" s="201"/>
    </row>
    <row r="552" spans="4:4" x14ac:dyDescent="0.2">
      <c r="D552" s="201"/>
    </row>
    <row r="553" spans="4:4" x14ac:dyDescent="0.2">
      <c r="D553" s="201"/>
    </row>
    <row r="554" spans="4:4" x14ac:dyDescent="0.2">
      <c r="D554" s="201"/>
    </row>
    <row r="555" spans="4:4" x14ac:dyDescent="0.2">
      <c r="D555" s="201"/>
    </row>
    <row r="556" spans="4:4" x14ac:dyDescent="0.2">
      <c r="D556" s="201"/>
    </row>
    <row r="557" spans="4:4" x14ac:dyDescent="0.2">
      <c r="D557" s="201"/>
    </row>
    <row r="558" spans="4:4" x14ac:dyDescent="0.2">
      <c r="D558" s="201"/>
    </row>
    <row r="559" spans="4:4" x14ac:dyDescent="0.2">
      <c r="D559" s="201"/>
    </row>
    <row r="560" spans="4:4" x14ac:dyDescent="0.2">
      <c r="D560" s="201"/>
    </row>
    <row r="561" spans="4:4" x14ac:dyDescent="0.2">
      <c r="D561" s="201"/>
    </row>
    <row r="562" spans="4:4" x14ac:dyDescent="0.2">
      <c r="D562" s="201"/>
    </row>
    <row r="563" spans="4:4" x14ac:dyDescent="0.2">
      <c r="D563" s="201"/>
    </row>
    <row r="564" spans="4:4" x14ac:dyDescent="0.2">
      <c r="D564" s="201"/>
    </row>
    <row r="565" spans="4:4" x14ac:dyDescent="0.2">
      <c r="D565" s="201"/>
    </row>
    <row r="566" spans="4:4" x14ac:dyDescent="0.2">
      <c r="D566" s="201"/>
    </row>
    <row r="567" spans="4:4" x14ac:dyDescent="0.2">
      <c r="D567" s="201"/>
    </row>
    <row r="568" spans="4:4" x14ac:dyDescent="0.2">
      <c r="D568" s="201"/>
    </row>
    <row r="569" spans="4:4" x14ac:dyDescent="0.2">
      <c r="D569" s="201"/>
    </row>
    <row r="570" spans="4:4" x14ac:dyDescent="0.2">
      <c r="D570" s="201"/>
    </row>
    <row r="571" spans="4:4" x14ac:dyDescent="0.2">
      <c r="D571" s="201"/>
    </row>
    <row r="572" spans="4:4" x14ac:dyDescent="0.2">
      <c r="D572" s="201"/>
    </row>
    <row r="573" spans="4:4" x14ac:dyDescent="0.2">
      <c r="D573" s="201"/>
    </row>
    <row r="574" spans="4:4" x14ac:dyDescent="0.2">
      <c r="D574" s="201"/>
    </row>
    <row r="575" spans="4:4" x14ac:dyDescent="0.2">
      <c r="D575" s="201"/>
    </row>
    <row r="576" spans="4:4" x14ac:dyDescent="0.2">
      <c r="D576" s="201"/>
    </row>
    <row r="577" spans="4:4" x14ac:dyDescent="0.2">
      <c r="D577" s="201"/>
    </row>
    <row r="578" spans="4:4" x14ac:dyDescent="0.2">
      <c r="D578" s="201"/>
    </row>
    <row r="579" spans="4:4" x14ac:dyDescent="0.2">
      <c r="D579" s="201"/>
    </row>
    <row r="580" spans="4:4" x14ac:dyDescent="0.2">
      <c r="D580" s="201"/>
    </row>
    <row r="581" spans="4:4" x14ac:dyDescent="0.2">
      <c r="D581" s="201"/>
    </row>
    <row r="582" spans="4:4" x14ac:dyDescent="0.2">
      <c r="D582" s="201"/>
    </row>
    <row r="583" spans="4:4" x14ac:dyDescent="0.2">
      <c r="D583" s="201"/>
    </row>
    <row r="584" spans="4:4" x14ac:dyDescent="0.2">
      <c r="D584" s="201"/>
    </row>
    <row r="585" spans="4:4" x14ac:dyDescent="0.2">
      <c r="D585" s="201"/>
    </row>
    <row r="586" spans="4:4" x14ac:dyDescent="0.2">
      <c r="D586" s="201"/>
    </row>
    <row r="587" spans="4:4" x14ac:dyDescent="0.2">
      <c r="D587" s="201"/>
    </row>
    <row r="588" spans="4:4" x14ac:dyDescent="0.2">
      <c r="D588" s="201"/>
    </row>
    <row r="589" spans="4:4" x14ac:dyDescent="0.2">
      <c r="D589" s="201"/>
    </row>
    <row r="590" spans="4:4" x14ac:dyDescent="0.2">
      <c r="D590" s="201"/>
    </row>
    <row r="591" spans="4:4" x14ac:dyDescent="0.2">
      <c r="D591" s="201"/>
    </row>
    <row r="592" spans="4:4" x14ac:dyDescent="0.2">
      <c r="D592" s="201"/>
    </row>
    <row r="593" spans="4:4" x14ac:dyDescent="0.2">
      <c r="D593" s="201"/>
    </row>
    <row r="594" spans="4:4" x14ac:dyDescent="0.2">
      <c r="D594" s="201"/>
    </row>
    <row r="595" spans="4:4" x14ac:dyDescent="0.2">
      <c r="D595" s="201"/>
    </row>
    <row r="596" spans="4:4" x14ac:dyDescent="0.2">
      <c r="D596" s="201"/>
    </row>
    <row r="597" spans="4:4" x14ac:dyDescent="0.2">
      <c r="D597" s="201"/>
    </row>
    <row r="598" spans="4:4" x14ac:dyDescent="0.2">
      <c r="D598" s="201"/>
    </row>
    <row r="599" spans="4:4" x14ac:dyDescent="0.2">
      <c r="D599" s="201"/>
    </row>
    <row r="600" spans="4:4" x14ac:dyDescent="0.2">
      <c r="D600" s="201"/>
    </row>
    <row r="601" spans="4:4" x14ac:dyDescent="0.2">
      <c r="D601" s="201"/>
    </row>
    <row r="602" spans="4:4" x14ac:dyDescent="0.2">
      <c r="D602" s="201"/>
    </row>
    <row r="603" spans="4:4" x14ac:dyDescent="0.2">
      <c r="D603" s="201"/>
    </row>
    <row r="604" spans="4:4" x14ac:dyDescent="0.2">
      <c r="D604" s="201"/>
    </row>
    <row r="605" spans="4:4" x14ac:dyDescent="0.2">
      <c r="D605" s="201"/>
    </row>
    <row r="606" spans="4:4" x14ac:dyDescent="0.2">
      <c r="D606" s="201"/>
    </row>
    <row r="607" spans="4:4" x14ac:dyDescent="0.2">
      <c r="D607" s="201"/>
    </row>
    <row r="608" spans="4:4" x14ac:dyDescent="0.2">
      <c r="D608" s="201"/>
    </row>
    <row r="609" spans="4:4" x14ac:dyDescent="0.2">
      <c r="D609" s="201"/>
    </row>
    <row r="610" spans="4:4" x14ac:dyDescent="0.2">
      <c r="D610" s="201"/>
    </row>
    <row r="611" spans="4:4" x14ac:dyDescent="0.2">
      <c r="D611" s="201"/>
    </row>
    <row r="612" spans="4:4" x14ac:dyDescent="0.2">
      <c r="D612" s="201"/>
    </row>
    <row r="613" spans="4:4" x14ac:dyDescent="0.2">
      <c r="D613" s="201"/>
    </row>
    <row r="614" spans="4:4" x14ac:dyDescent="0.2">
      <c r="D614" s="201"/>
    </row>
    <row r="615" spans="4:4" x14ac:dyDescent="0.2">
      <c r="D615" s="201"/>
    </row>
    <row r="616" spans="4:4" x14ac:dyDescent="0.2">
      <c r="D616" s="201"/>
    </row>
    <row r="617" spans="4:4" x14ac:dyDescent="0.2">
      <c r="D617" s="201"/>
    </row>
    <row r="618" spans="4:4" x14ac:dyDescent="0.2">
      <c r="D618" s="201"/>
    </row>
    <row r="619" spans="4:4" x14ac:dyDescent="0.2">
      <c r="D619" s="201"/>
    </row>
    <row r="620" spans="4:4" x14ac:dyDescent="0.2">
      <c r="D620" s="201"/>
    </row>
    <row r="621" spans="4:4" x14ac:dyDescent="0.2">
      <c r="D621" s="201"/>
    </row>
    <row r="622" spans="4:4" x14ac:dyDescent="0.2">
      <c r="D622" s="201"/>
    </row>
    <row r="623" spans="4:4" x14ac:dyDescent="0.2">
      <c r="D623" s="201"/>
    </row>
    <row r="624" spans="4:4" x14ac:dyDescent="0.2">
      <c r="D624" s="201"/>
    </row>
    <row r="625" spans="4:4" x14ac:dyDescent="0.2">
      <c r="D625" s="201"/>
    </row>
    <row r="626" spans="4:4" x14ac:dyDescent="0.2">
      <c r="D626" s="201"/>
    </row>
    <row r="627" spans="4:4" x14ac:dyDescent="0.2">
      <c r="D627" s="201"/>
    </row>
    <row r="628" spans="4:4" x14ac:dyDescent="0.2">
      <c r="D628" s="201"/>
    </row>
    <row r="629" spans="4:4" x14ac:dyDescent="0.2">
      <c r="D629" s="201"/>
    </row>
    <row r="630" spans="4:4" x14ac:dyDescent="0.2">
      <c r="D630" s="201"/>
    </row>
    <row r="631" spans="4:4" x14ac:dyDescent="0.2">
      <c r="D631" s="201"/>
    </row>
    <row r="632" spans="4:4" x14ac:dyDescent="0.2">
      <c r="D632" s="201"/>
    </row>
    <row r="633" spans="4:4" x14ac:dyDescent="0.2">
      <c r="D633" s="201"/>
    </row>
    <row r="634" spans="4:4" x14ac:dyDescent="0.2">
      <c r="D634" s="201"/>
    </row>
    <row r="635" spans="4:4" x14ac:dyDescent="0.2">
      <c r="D635" s="201"/>
    </row>
    <row r="636" spans="4:4" x14ac:dyDescent="0.2">
      <c r="D636" s="201"/>
    </row>
    <row r="637" spans="4:4" x14ac:dyDescent="0.2">
      <c r="D637" s="201"/>
    </row>
    <row r="638" spans="4:4" x14ac:dyDescent="0.2">
      <c r="D638" s="201"/>
    </row>
    <row r="639" spans="4:4" x14ac:dyDescent="0.2">
      <c r="D639" s="201"/>
    </row>
    <row r="640" spans="4:4" x14ac:dyDescent="0.2">
      <c r="D640" s="201"/>
    </row>
    <row r="641" spans="4:4" x14ac:dyDescent="0.2">
      <c r="D641" s="201"/>
    </row>
    <row r="642" spans="4:4" x14ac:dyDescent="0.2">
      <c r="D642" s="201"/>
    </row>
    <row r="643" spans="4:4" x14ac:dyDescent="0.2">
      <c r="D643" s="201"/>
    </row>
    <row r="644" spans="4:4" x14ac:dyDescent="0.2">
      <c r="D644" s="201"/>
    </row>
    <row r="645" spans="4:4" x14ac:dyDescent="0.2">
      <c r="D645" s="201"/>
    </row>
    <row r="646" spans="4:4" x14ac:dyDescent="0.2">
      <c r="D646" s="201"/>
    </row>
    <row r="647" spans="4:4" x14ac:dyDescent="0.2">
      <c r="D647" s="201"/>
    </row>
    <row r="648" spans="4:4" x14ac:dyDescent="0.2">
      <c r="D648" s="201"/>
    </row>
    <row r="649" spans="4:4" x14ac:dyDescent="0.2">
      <c r="D649" s="201"/>
    </row>
    <row r="650" spans="4:4" x14ac:dyDescent="0.2">
      <c r="D650" s="201"/>
    </row>
    <row r="651" spans="4:4" x14ac:dyDescent="0.2">
      <c r="D651" s="201"/>
    </row>
    <row r="652" spans="4:4" x14ac:dyDescent="0.2">
      <c r="D652" s="201"/>
    </row>
    <row r="653" spans="4:4" x14ac:dyDescent="0.2">
      <c r="D653" s="201"/>
    </row>
    <row r="654" spans="4:4" x14ac:dyDescent="0.2">
      <c r="D654" s="201"/>
    </row>
    <row r="655" spans="4:4" x14ac:dyDescent="0.2">
      <c r="D655" s="201"/>
    </row>
    <row r="656" spans="4:4" x14ac:dyDescent="0.2">
      <c r="D656" s="201"/>
    </row>
    <row r="657" spans="4:4" x14ac:dyDescent="0.2">
      <c r="D657" s="201"/>
    </row>
    <row r="658" spans="4:4" x14ac:dyDescent="0.2">
      <c r="D658" s="201"/>
    </row>
    <row r="659" spans="4:4" x14ac:dyDescent="0.2">
      <c r="D659" s="201"/>
    </row>
    <row r="660" spans="4:4" x14ac:dyDescent="0.2">
      <c r="D660" s="201"/>
    </row>
    <row r="661" spans="4:4" x14ac:dyDescent="0.2">
      <c r="D661" s="201"/>
    </row>
    <row r="662" spans="4:4" x14ac:dyDescent="0.2">
      <c r="D662" s="201"/>
    </row>
    <row r="663" spans="4:4" x14ac:dyDescent="0.2">
      <c r="D663" s="201"/>
    </row>
    <row r="664" spans="4:4" x14ac:dyDescent="0.2">
      <c r="D664" s="201"/>
    </row>
    <row r="665" spans="4:4" x14ac:dyDescent="0.2">
      <c r="D665" s="201"/>
    </row>
    <row r="666" spans="4:4" x14ac:dyDescent="0.2">
      <c r="D666" s="201"/>
    </row>
    <row r="667" spans="4:4" x14ac:dyDescent="0.2">
      <c r="D667" s="201"/>
    </row>
    <row r="668" spans="4:4" x14ac:dyDescent="0.2">
      <c r="D668" s="201"/>
    </row>
    <row r="669" spans="4:4" x14ac:dyDescent="0.2">
      <c r="D669" s="201"/>
    </row>
    <row r="670" spans="4:4" x14ac:dyDescent="0.2">
      <c r="D670" s="201"/>
    </row>
    <row r="671" spans="4:4" x14ac:dyDescent="0.2">
      <c r="D671" s="201"/>
    </row>
    <row r="672" spans="4:4" x14ac:dyDescent="0.2">
      <c r="D672" s="201"/>
    </row>
    <row r="673" spans="4:4" x14ac:dyDescent="0.2">
      <c r="D673" s="201"/>
    </row>
    <row r="674" spans="4:4" x14ac:dyDescent="0.2">
      <c r="D674" s="201"/>
    </row>
    <row r="675" spans="4:4" x14ac:dyDescent="0.2">
      <c r="D675" s="201"/>
    </row>
    <row r="676" spans="4:4" x14ac:dyDescent="0.2">
      <c r="D676" s="201"/>
    </row>
    <row r="677" spans="4:4" x14ac:dyDescent="0.2">
      <c r="D677" s="201"/>
    </row>
    <row r="678" spans="4:4" x14ac:dyDescent="0.2">
      <c r="D678" s="201"/>
    </row>
    <row r="679" spans="4:4" x14ac:dyDescent="0.2">
      <c r="D679" s="201"/>
    </row>
    <row r="680" spans="4:4" x14ac:dyDescent="0.2">
      <c r="D680" s="201"/>
    </row>
    <row r="681" spans="4:4" x14ac:dyDescent="0.2">
      <c r="D681" s="201"/>
    </row>
    <row r="682" spans="4:4" x14ac:dyDescent="0.2">
      <c r="D682" s="201"/>
    </row>
    <row r="683" spans="4:4" x14ac:dyDescent="0.2">
      <c r="D683" s="201"/>
    </row>
    <row r="684" spans="4:4" x14ac:dyDescent="0.2">
      <c r="D684" s="201"/>
    </row>
    <row r="685" spans="4:4" x14ac:dyDescent="0.2">
      <c r="D685" s="201"/>
    </row>
    <row r="686" spans="4:4" x14ac:dyDescent="0.2">
      <c r="D686" s="201"/>
    </row>
    <row r="687" spans="4:4" x14ac:dyDescent="0.2">
      <c r="D687" s="201"/>
    </row>
    <row r="688" spans="4:4" x14ac:dyDescent="0.2">
      <c r="D688" s="201"/>
    </row>
    <row r="689" spans="4:4" x14ac:dyDescent="0.2">
      <c r="D689" s="201"/>
    </row>
    <row r="690" spans="4:4" x14ac:dyDescent="0.2">
      <c r="D690" s="201"/>
    </row>
    <row r="691" spans="4:4" x14ac:dyDescent="0.2">
      <c r="D691" s="201"/>
    </row>
    <row r="692" spans="4:4" x14ac:dyDescent="0.2">
      <c r="D692" s="201"/>
    </row>
    <row r="693" spans="4:4" x14ac:dyDescent="0.2">
      <c r="D693" s="201"/>
    </row>
    <row r="694" spans="4:4" x14ac:dyDescent="0.2">
      <c r="D694" s="201"/>
    </row>
    <row r="695" spans="4:4" x14ac:dyDescent="0.2">
      <c r="D695" s="201"/>
    </row>
    <row r="696" spans="4:4" x14ac:dyDescent="0.2">
      <c r="D696" s="201"/>
    </row>
    <row r="697" spans="4:4" x14ac:dyDescent="0.2">
      <c r="D697" s="201"/>
    </row>
    <row r="698" spans="4:4" x14ac:dyDescent="0.2">
      <c r="D698" s="201"/>
    </row>
    <row r="699" spans="4:4" x14ac:dyDescent="0.2">
      <c r="D699" s="201"/>
    </row>
    <row r="700" spans="4:4" x14ac:dyDescent="0.2">
      <c r="D700" s="201"/>
    </row>
    <row r="701" spans="4:4" x14ac:dyDescent="0.2">
      <c r="D701" s="201"/>
    </row>
    <row r="702" spans="4:4" x14ac:dyDescent="0.2">
      <c r="D702" s="201"/>
    </row>
    <row r="703" spans="4:4" x14ac:dyDescent="0.2">
      <c r="D703" s="201"/>
    </row>
    <row r="704" spans="4:4" x14ac:dyDescent="0.2">
      <c r="D704" s="201"/>
    </row>
    <row r="705" spans="4:4" x14ac:dyDescent="0.2">
      <c r="D705" s="201"/>
    </row>
    <row r="706" spans="4:4" x14ac:dyDescent="0.2">
      <c r="D706" s="201"/>
    </row>
    <row r="707" spans="4:4" x14ac:dyDescent="0.2">
      <c r="D707" s="201"/>
    </row>
    <row r="708" spans="4:4" x14ac:dyDescent="0.2">
      <c r="D708" s="201"/>
    </row>
    <row r="709" spans="4:4" x14ac:dyDescent="0.2">
      <c r="D709" s="201"/>
    </row>
    <row r="710" spans="4:4" x14ac:dyDescent="0.2">
      <c r="D710" s="201"/>
    </row>
    <row r="711" spans="4:4" x14ac:dyDescent="0.2">
      <c r="D711" s="201"/>
    </row>
    <row r="712" spans="4:4" x14ac:dyDescent="0.2">
      <c r="D712" s="201"/>
    </row>
    <row r="713" spans="4:4" x14ac:dyDescent="0.2">
      <c r="D713" s="201"/>
    </row>
    <row r="714" spans="4:4" x14ac:dyDescent="0.2">
      <c r="D714" s="201"/>
    </row>
    <row r="715" spans="4:4" x14ac:dyDescent="0.2">
      <c r="D715" s="201"/>
    </row>
    <row r="716" spans="4:4" x14ac:dyDescent="0.2">
      <c r="D716" s="201"/>
    </row>
    <row r="717" spans="4:4" x14ac:dyDescent="0.2">
      <c r="D717" s="201"/>
    </row>
    <row r="718" spans="4:4" x14ac:dyDescent="0.2">
      <c r="D718" s="201"/>
    </row>
    <row r="719" spans="4:4" x14ac:dyDescent="0.2">
      <c r="D719" s="201"/>
    </row>
    <row r="720" spans="4:4" x14ac:dyDescent="0.2">
      <c r="D720" s="201"/>
    </row>
    <row r="721" spans="4:4" x14ac:dyDescent="0.2">
      <c r="D721" s="201"/>
    </row>
    <row r="722" spans="4:4" x14ac:dyDescent="0.2">
      <c r="D722" s="201"/>
    </row>
    <row r="723" spans="4:4" x14ac:dyDescent="0.2">
      <c r="D723" s="201"/>
    </row>
    <row r="724" spans="4:4" x14ac:dyDescent="0.2">
      <c r="D724" s="201"/>
    </row>
    <row r="725" spans="4:4" x14ac:dyDescent="0.2">
      <c r="D725" s="201"/>
    </row>
    <row r="726" spans="4:4" x14ac:dyDescent="0.2">
      <c r="D726" s="201"/>
    </row>
    <row r="727" spans="4:4" x14ac:dyDescent="0.2">
      <c r="D727" s="201"/>
    </row>
    <row r="728" spans="4:4" x14ac:dyDescent="0.2">
      <c r="D728" s="201"/>
    </row>
    <row r="729" spans="4:4" x14ac:dyDescent="0.2">
      <c r="D729" s="201"/>
    </row>
    <row r="730" spans="4:4" x14ac:dyDescent="0.2">
      <c r="D730" s="201"/>
    </row>
    <row r="731" spans="4:4" x14ac:dyDescent="0.2">
      <c r="D731" s="201"/>
    </row>
    <row r="732" spans="4:4" x14ac:dyDescent="0.2">
      <c r="D732" s="201"/>
    </row>
    <row r="733" spans="4:4" x14ac:dyDescent="0.2">
      <c r="D733" s="201"/>
    </row>
    <row r="734" spans="4:4" x14ac:dyDescent="0.2">
      <c r="D734" s="201"/>
    </row>
    <row r="735" spans="4:4" x14ac:dyDescent="0.2">
      <c r="D735" s="201"/>
    </row>
    <row r="736" spans="4:4" x14ac:dyDescent="0.2">
      <c r="D736" s="201"/>
    </row>
    <row r="737" spans="4:4" x14ac:dyDescent="0.2">
      <c r="D737" s="201"/>
    </row>
    <row r="738" spans="4:4" x14ac:dyDescent="0.2">
      <c r="D738" s="201"/>
    </row>
    <row r="739" spans="4:4" x14ac:dyDescent="0.2">
      <c r="D739" s="201"/>
    </row>
    <row r="740" spans="4:4" x14ac:dyDescent="0.2">
      <c r="D740" s="201"/>
    </row>
    <row r="741" spans="4:4" x14ac:dyDescent="0.2">
      <c r="D741" s="201"/>
    </row>
    <row r="742" spans="4:4" x14ac:dyDescent="0.2">
      <c r="D742" s="201"/>
    </row>
    <row r="743" spans="4:4" x14ac:dyDescent="0.2">
      <c r="D743" s="201"/>
    </row>
    <row r="744" spans="4:4" x14ac:dyDescent="0.2">
      <c r="D744" s="201"/>
    </row>
    <row r="745" spans="4:4" x14ac:dyDescent="0.2">
      <c r="D745" s="201"/>
    </row>
    <row r="746" spans="4:4" x14ac:dyDescent="0.2">
      <c r="D746" s="201"/>
    </row>
    <row r="747" spans="4:4" x14ac:dyDescent="0.2">
      <c r="D747" s="201"/>
    </row>
    <row r="748" spans="4:4" x14ac:dyDescent="0.2">
      <c r="D748" s="201"/>
    </row>
    <row r="749" spans="4:4" x14ac:dyDescent="0.2">
      <c r="D749" s="201"/>
    </row>
    <row r="750" spans="4:4" x14ac:dyDescent="0.2">
      <c r="D750" s="201"/>
    </row>
    <row r="751" spans="4:4" x14ac:dyDescent="0.2">
      <c r="D751" s="201"/>
    </row>
    <row r="752" spans="4:4" x14ac:dyDescent="0.2">
      <c r="D752" s="201"/>
    </row>
    <row r="753" spans="4:4" x14ac:dyDescent="0.2">
      <c r="D753" s="201"/>
    </row>
    <row r="754" spans="4:4" x14ac:dyDescent="0.2">
      <c r="D754" s="201"/>
    </row>
    <row r="755" spans="4:4" x14ac:dyDescent="0.2">
      <c r="D755" s="201"/>
    </row>
    <row r="756" spans="4:4" x14ac:dyDescent="0.2">
      <c r="D756" s="201"/>
    </row>
    <row r="757" spans="4:4" x14ac:dyDescent="0.2">
      <c r="D757" s="201"/>
    </row>
    <row r="758" spans="4:4" x14ac:dyDescent="0.2">
      <c r="D758" s="201"/>
    </row>
    <row r="759" spans="4:4" x14ac:dyDescent="0.2">
      <c r="D759" s="201"/>
    </row>
    <row r="760" spans="4:4" x14ac:dyDescent="0.2">
      <c r="D760" s="201"/>
    </row>
    <row r="761" spans="4:4" x14ac:dyDescent="0.2">
      <c r="D761" s="201"/>
    </row>
    <row r="762" spans="4:4" x14ac:dyDescent="0.2">
      <c r="D762" s="201"/>
    </row>
    <row r="763" spans="4:4" x14ac:dyDescent="0.2">
      <c r="D763" s="201"/>
    </row>
    <row r="764" spans="4:4" x14ac:dyDescent="0.2">
      <c r="D764" s="201"/>
    </row>
    <row r="765" spans="4:4" x14ac:dyDescent="0.2">
      <c r="D765" s="201"/>
    </row>
    <row r="766" spans="4:4" x14ac:dyDescent="0.2">
      <c r="D766" s="201"/>
    </row>
    <row r="767" spans="4:4" x14ac:dyDescent="0.2">
      <c r="D767" s="201"/>
    </row>
    <row r="768" spans="4:4" x14ac:dyDescent="0.2">
      <c r="D768" s="201"/>
    </row>
    <row r="769" spans="4:4" x14ac:dyDescent="0.2">
      <c r="D769" s="201"/>
    </row>
    <row r="770" spans="4:4" x14ac:dyDescent="0.2">
      <c r="D770" s="201"/>
    </row>
    <row r="771" spans="4:4" x14ac:dyDescent="0.2">
      <c r="D771" s="201"/>
    </row>
    <row r="772" spans="4:4" x14ac:dyDescent="0.2">
      <c r="D772" s="201"/>
    </row>
    <row r="773" spans="4:4" x14ac:dyDescent="0.2">
      <c r="D773" s="201"/>
    </row>
    <row r="774" spans="4:4" x14ac:dyDescent="0.2">
      <c r="D774" s="201"/>
    </row>
    <row r="775" spans="4:4" x14ac:dyDescent="0.2">
      <c r="D775" s="201"/>
    </row>
    <row r="776" spans="4:4" x14ac:dyDescent="0.2">
      <c r="D776" s="201"/>
    </row>
    <row r="777" spans="4:4" x14ac:dyDescent="0.2">
      <c r="D777" s="201"/>
    </row>
    <row r="778" spans="4:4" x14ac:dyDescent="0.2">
      <c r="D778" s="201"/>
    </row>
    <row r="779" spans="4:4" x14ac:dyDescent="0.2">
      <c r="D779" s="201"/>
    </row>
    <row r="780" spans="4:4" x14ac:dyDescent="0.2">
      <c r="D780" s="201"/>
    </row>
    <row r="781" spans="4:4" x14ac:dyDescent="0.2">
      <c r="D781" s="201"/>
    </row>
    <row r="782" spans="4:4" x14ac:dyDescent="0.2">
      <c r="D782" s="201"/>
    </row>
    <row r="783" spans="4:4" x14ac:dyDescent="0.2">
      <c r="D783" s="201"/>
    </row>
    <row r="784" spans="4:4" x14ac:dyDescent="0.2">
      <c r="D784" s="201"/>
    </row>
    <row r="785" spans="4:4" x14ac:dyDescent="0.2">
      <c r="D785" s="201"/>
    </row>
    <row r="786" spans="4:4" x14ac:dyDescent="0.2">
      <c r="D786" s="201"/>
    </row>
    <row r="787" spans="4:4" x14ac:dyDescent="0.2">
      <c r="D787" s="201"/>
    </row>
    <row r="788" spans="4:4" x14ac:dyDescent="0.2">
      <c r="D788" s="201"/>
    </row>
    <row r="789" spans="4:4" x14ac:dyDescent="0.2">
      <c r="D789" s="201"/>
    </row>
    <row r="790" spans="4:4" x14ac:dyDescent="0.2">
      <c r="D790" s="201"/>
    </row>
    <row r="791" spans="4:4" x14ac:dyDescent="0.2">
      <c r="D791" s="201"/>
    </row>
    <row r="792" spans="4:4" x14ac:dyDescent="0.2">
      <c r="D792" s="201"/>
    </row>
    <row r="793" spans="4:4" x14ac:dyDescent="0.2">
      <c r="D793" s="201"/>
    </row>
    <row r="794" spans="4:4" x14ac:dyDescent="0.2">
      <c r="D794" s="201"/>
    </row>
    <row r="795" spans="4:4" x14ac:dyDescent="0.2">
      <c r="D795" s="201"/>
    </row>
    <row r="796" spans="4:4" x14ac:dyDescent="0.2">
      <c r="D796" s="201"/>
    </row>
    <row r="797" spans="4:4" x14ac:dyDescent="0.2">
      <c r="D797" s="201"/>
    </row>
    <row r="798" spans="4:4" x14ac:dyDescent="0.2">
      <c r="D798" s="201"/>
    </row>
    <row r="799" spans="4:4" x14ac:dyDescent="0.2">
      <c r="D799" s="201"/>
    </row>
    <row r="800" spans="4:4" x14ac:dyDescent="0.2">
      <c r="D800" s="201"/>
    </row>
    <row r="801" spans="4:4" x14ac:dyDescent="0.2">
      <c r="D801" s="201"/>
    </row>
    <row r="802" spans="4:4" x14ac:dyDescent="0.2">
      <c r="D802" s="201"/>
    </row>
    <row r="803" spans="4:4" x14ac:dyDescent="0.2">
      <c r="D803" s="201"/>
    </row>
    <row r="804" spans="4:4" x14ac:dyDescent="0.2">
      <c r="D804" s="201"/>
    </row>
    <row r="805" spans="4:4" x14ac:dyDescent="0.2">
      <c r="D805" s="201"/>
    </row>
    <row r="806" spans="4:4" x14ac:dyDescent="0.2">
      <c r="D806" s="201"/>
    </row>
    <row r="807" spans="4:4" x14ac:dyDescent="0.2">
      <c r="D807" s="201"/>
    </row>
    <row r="808" spans="4:4" x14ac:dyDescent="0.2">
      <c r="D808" s="201"/>
    </row>
    <row r="809" spans="4:4" x14ac:dyDescent="0.2">
      <c r="D809" s="201"/>
    </row>
    <row r="810" spans="4:4" x14ac:dyDescent="0.2">
      <c r="D810" s="201"/>
    </row>
    <row r="811" spans="4:4" x14ac:dyDescent="0.2">
      <c r="D811" s="201"/>
    </row>
    <row r="812" spans="4:4" x14ac:dyDescent="0.2">
      <c r="D812" s="201"/>
    </row>
    <row r="813" spans="4:4" x14ac:dyDescent="0.2">
      <c r="D813" s="201"/>
    </row>
    <row r="814" spans="4:4" x14ac:dyDescent="0.2">
      <c r="D814" s="201"/>
    </row>
    <row r="815" spans="4:4" x14ac:dyDescent="0.2">
      <c r="D815" s="201"/>
    </row>
    <row r="816" spans="4:4" x14ac:dyDescent="0.2">
      <c r="D816" s="201"/>
    </row>
    <row r="817" spans="4:4" x14ac:dyDescent="0.2">
      <c r="D817" s="201"/>
    </row>
    <row r="818" spans="4:4" x14ac:dyDescent="0.2">
      <c r="D818" s="201"/>
    </row>
    <row r="819" spans="4:4" x14ac:dyDescent="0.2">
      <c r="D819" s="201"/>
    </row>
    <row r="820" spans="4:4" x14ac:dyDescent="0.2">
      <c r="D820" s="201"/>
    </row>
    <row r="821" spans="4:4" x14ac:dyDescent="0.2">
      <c r="D821" s="201"/>
    </row>
    <row r="822" spans="4:4" x14ac:dyDescent="0.2">
      <c r="D822" s="201"/>
    </row>
    <row r="823" spans="4:4" x14ac:dyDescent="0.2">
      <c r="D823" s="201"/>
    </row>
    <row r="824" spans="4:4" x14ac:dyDescent="0.2">
      <c r="D824" s="201"/>
    </row>
    <row r="825" spans="4:4" x14ac:dyDescent="0.2">
      <c r="D825" s="201"/>
    </row>
    <row r="826" spans="4:4" x14ac:dyDescent="0.2">
      <c r="D826" s="201"/>
    </row>
    <row r="827" spans="4:4" x14ac:dyDescent="0.2">
      <c r="D827" s="201"/>
    </row>
    <row r="828" spans="4:4" x14ac:dyDescent="0.2">
      <c r="D828" s="201"/>
    </row>
    <row r="829" spans="4:4" x14ac:dyDescent="0.2">
      <c r="D829" s="201"/>
    </row>
    <row r="830" spans="4:4" x14ac:dyDescent="0.2">
      <c r="D830" s="201"/>
    </row>
    <row r="831" spans="4:4" x14ac:dyDescent="0.2">
      <c r="D831" s="201"/>
    </row>
    <row r="832" spans="4:4" x14ac:dyDescent="0.2">
      <c r="D832" s="201"/>
    </row>
    <row r="833" spans="4:4" x14ac:dyDescent="0.2">
      <c r="D833" s="201"/>
    </row>
    <row r="834" spans="4:4" x14ac:dyDescent="0.2">
      <c r="D834" s="201"/>
    </row>
    <row r="835" spans="4:4" x14ac:dyDescent="0.2">
      <c r="D835" s="201"/>
    </row>
    <row r="836" spans="4:4" x14ac:dyDescent="0.2">
      <c r="D836" s="201"/>
    </row>
    <row r="837" spans="4:4" x14ac:dyDescent="0.2">
      <c r="D837" s="201"/>
    </row>
    <row r="838" spans="4:4" x14ac:dyDescent="0.2">
      <c r="D838" s="201"/>
    </row>
    <row r="839" spans="4:4" x14ac:dyDescent="0.2">
      <c r="D839" s="201"/>
    </row>
    <row r="840" spans="4:4" x14ac:dyDescent="0.2">
      <c r="D840" s="201"/>
    </row>
    <row r="841" spans="4:4" x14ac:dyDescent="0.2">
      <c r="D841" s="201"/>
    </row>
    <row r="842" spans="4:4" x14ac:dyDescent="0.2">
      <c r="D842" s="201"/>
    </row>
    <row r="843" spans="4:4" x14ac:dyDescent="0.2">
      <c r="D843" s="201"/>
    </row>
    <row r="844" spans="4:4" x14ac:dyDescent="0.2">
      <c r="D844" s="201"/>
    </row>
    <row r="845" spans="4:4" x14ac:dyDescent="0.2">
      <c r="D845" s="201"/>
    </row>
    <row r="846" spans="4:4" x14ac:dyDescent="0.2">
      <c r="D846" s="201"/>
    </row>
    <row r="847" spans="4:4" x14ac:dyDescent="0.2">
      <c r="D847" s="201"/>
    </row>
    <row r="848" spans="4:4" x14ac:dyDescent="0.2">
      <c r="D848" s="201"/>
    </row>
    <row r="849" spans="4:4" x14ac:dyDescent="0.2">
      <c r="D849" s="201"/>
    </row>
    <row r="850" spans="4:4" x14ac:dyDescent="0.2">
      <c r="D850" s="201"/>
    </row>
    <row r="851" spans="4:4" x14ac:dyDescent="0.2">
      <c r="D851" s="201"/>
    </row>
    <row r="852" spans="4:4" x14ac:dyDescent="0.2">
      <c r="D852" s="201"/>
    </row>
    <row r="853" spans="4:4" x14ac:dyDescent="0.2">
      <c r="D853" s="201"/>
    </row>
    <row r="854" spans="4:4" x14ac:dyDescent="0.2">
      <c r="D854" s="201"/>
    </row>
    <row r="855" spans="4:4" x14ac:dyDescent="0.2">
      <c r="D855" s="201"/>
    </row>
    <row r="856" spans="4:4" x14ac:dyDescent="0.2">
      <c r="D856" s="201"/>
    </row>
    <row r="857" spans="4:4" x14ac:dyDescent="0.2">
      <c r="D857" s="201"/>
    </row>
    <row r="858" spans="4:4" x14ac:dyDescent="0.2">
      <c r="D858" s="201"/>
    </row>
    <row r="859" spans="4:4" x14ac:dyDescent="0.2">
      <c r="D859" s="201"/>
    </row>
    <row r="860" spans="4:4" x14ac:dyDescent="0.2">
      <c r="D860" s="201"/>
    </row>
    <row r="861" spans="4:4" x14ac:dyDescent="0.2">
      <c r="D861" s="201"/>
    </row>
    <row r="862" spans="4:4" x14ac:dyDescent="0.2">
      <c r="D862" s="201"/>
    </row>
    <row r="863" spans="4:4" x14ac:dyDescent="0.2">
      <c r="D863" s="201"/>
    </row>
    <row r="864" spans="4:4" x14ac:dyDescent="0.2">
      <c r="D864" s="201"/>
    </row>
    <row r="865" spans="4:4" x14ac:dyDescent="0.2">
      <c r="D865" s="201"/>
    </row>
    <row r="866" spans="4:4" x14ac:dyDescent="0.2">
      <c r="D866" s="201"/>
    </row>
    <row r="867" spans="4:4" x14ac:dyDescent="0.2">
      <c r="D867" s="201"/>
    </row>
    <row r="868" spans="4:4" x14ac:dyDescent="0.2">
      <c r="D868" s="201"/>
    </row>
    <row r="869" spans="4:4" x14ac:dyDescent="0.2">
      <c r="D869" s="201"/>
    </row>
    <row r="870" spans="4:4" x14ac:dyDescent="0.2">
      <c r="D870" s="201"/>
    </row>
    <row r="871" spans="4:4" x14ac:dyDescent="0.2">
      <c r="D871" s="201"/>
    </row>
    <row r="872" spans="4:4" x14ac:dyDescent="0.2">
      <c r="D872" s="201"/>
    </row>
    <row r="873" spans="4:4" x14ac:dyDescent="0.2">
      <c r="D873" s="201"/>
    </row>
    <row r="874" spans="4:4" x14ac:dyDescent="0.2">
      <c r="D874" s="201"/>
    </row>
    <row r="875" spans="4:4" x14ac:dyDescent="0.2">
      <c r="D875" s="201"/>
    </row>
    <row r="876" spans="4:4" x14ac:dyDescent="0.2">
      <c r="D876" s="201"/>
    </row>
    <row r="877" spans="4:4" x14ac:dyDescent="0.2">
      <c r="D877" s="201"/>
    </row>
    <row r="878" spans="4:4" x14ac:dyDescent="0.2">
      <c r="D878" s="201"/>
    </row>
    <row r="879" spans="4:4" x14ac:dyDescent="0.2">
      <c r="D879" s="201"/>
    </row>
    <row r="880" spans="4:4" x14ac:dyDescent="0.2">
      <c r="D880" s="201"/>
    </row>
    <row r="881" spans="4:4" x14ac:dyDescent="0.2">
      <c r="D881" s="201"/>
    </row>
    <row r="882" spans="4:4" x14ac:dyDescent="0.2">
      <c r="D882" s="201"/>
    </row>
    <row r="883" spans="4:4" x14ac:dyDescent="0.2">
      <c r="D883" s="201"/>
    </row>
    <row r="884" spans="4:4" x14ac:dyDescent="0.2">
      <c r="D884" s="201"/>
    </row>
    <row r="885" spans="4:4" x14ac:dyDescent="0.2">
      <c r="D885" s="201"/>
    </row>
    <row r="886" spans="4:4" x14ac:dyDescent="0.2">
      <c r="D886" s="201"/>
    </row>
    <row r="887" spans="4:4" x14ac:dyDescent="0.2">
      <c r="D887" s="201"/>
    </row>
    <row r="888" spans="4:4" x14ac:dyDescent="0.2">
      <c r="D888" s="201"/>
    </row>
    <row r="889" spans="4:4" x14ac:dyDescent="0.2">
      <c r="D889" s="201"/>
    </row>
    <row r="890" spans="4:4" x14ac:dyDescent="0.2">
      <c r="D890" s="201"/>
    </row>
    <row r="891" spans="4:4" x14ac:dyDescent="0.2">
      <c r="D891" s="201"/>
    </row>
    <row r="892" spans="4:4" x14ac:dyDescent="0.2">
      <c r="D892" s="201"/>
    </row>
    <row r="893" spans="4:4" x14ac:dyDescent="0.2">
      <c r="D893" s="201"/>
    </row>
    <row r="894" spans="4:4" x14ac:dyDescent="0.2">
      <c r="D894" s="201"/>
    </row>
    <row r="895" spans="4:4" x14ac:dyDescent="0.2">
      <c r="D895" s="201"/>
    </row>
    <row r="896" spans="4:4" x14ac:dyDescent="0.2">
      <c r="D896" s="201"/>
    </row>
    <row r="897" spans="4:4" x14ac:dyDescent="0.2">
      <c r="D897" s="201"/>
    </row>
    <row r="898" spans="4:4" x14ac:dyDescent="0.2">
      <c r="D898" s="201"/>
    </row>
    <row r="899" spans="4:4" x14ac:dyDescent="0.2">
      <c r="D899" s="201"/>
    </row>
    <row r="900" spans="4:4" x14ac:dyDescent="0.2">
      <c r="D900" s="201"/>
    </row>
    <row r="901" spans="4:4" x14ac:dyDescent="0.2">
      <c r="D901" s="201"/>
    </row>
    <row r="902" spans="4:4" x14ac:dyDescent="0.2">
      <c r="D902" s="201"/>
    </row>
    <row r="903" spans="4:4" x14ac:dyDescent="0.2">
      <c r="D903" s="201"/>
    </row>
    <row r="904" spans="4:4" x14ac:dyDescent="0.2">
      <c r="D904" s="201"/>
    </row>
    <row r="905" spans="4:4" x14ac:dyDescent="0.2">
      <c r="D905" s="201"/>
    </row>
    <row r="906" spans="4:4" x14ac:dyDescent="0.2">
      <c r="D906" s="201"/>
    </row>
    <row r="907" spans="4:4" x14ac:dyDescent="0.2">
      <c r="D907" s="201"/>
    </row>
    <row r="908" spans="4:4" x14ac:dyDescent="0.2">
      <c r="D908" s="201"/>
    </row>
    <row r="909" spans="4:4" x14ac:dyDescent="0.2">
      <c r="D909" s="201"/>
    </row>
    <row r="910" spans="4:4" x14ac:dyDescent="0.2">
      <c r="D910" s="201"/>
    </row>
    <row r="911" spans="4:4" x14ac:dyDescent="0.2">
      <c r="D911" s="201"/>
    </row>
    <row r="912" spans="4:4" x14ac:dyDescent="0.2">
      <c r="D912" s="201"/>
    </row>
    <row r="913" spans="4:4" x14ac:dyDescent="0.2">
      <c r="D913" s="201"/>
    </row>
    <row r="914" spans="4:4" x14ac:dyDescent="0.2">
      <c r="D914" s="201"/>
    </row>
    <row r="915" spans="4:4" x14ac:dyDescent="0.2">
      <c r="D915" s="201"/>
    </row>
    <row r="916" spans="4:4" x14ac:dyDescent="0.2">
      <c r="D916" s="201"/>
    </row>
    <row r="917" spans="4:4" x14ac:dyDescent="0.2">
      <c r="D917" s="201"/>
    </row>
    <row r="918" spans="4:4" x14ac:dyDescent="0.2">
      <c r="D918" s="201"/>
    </row>
    <row r="919" spans="4:4" x14ac:dyDescent="0.2">
      <c r="D919" s="201"/>
    </row>
    <row r="920" spans="4:4" x14ac:dyDescent="0.2">
      <c r="D920" s="201"/>
    </row>
    <row r="921" spans="4:4" x14ac:dyDescent="0.2">
      <c r="D921" s="201"/>
    </row>
    <row r="922" spans="4:4" x14ac:dyDescent="0.2">
      <c r="D922" s="201"/>
    </row>
    <row r="923" spans="4:4" x14ac:dyDescent="0.2">
      <c r="D923" s="201"/>
    </row>
    <row r="924" spans="4:4" x14ac:dyDescent="0.2">
      <c r="D924" s="201"/>
    </row>
    <row r="925" spans="4:4" x14ac:dyDescent="0.2">
      <c r="D925" s="201"/>
    </row>
    <row r="926" spans="4:4" x14ac:dyDescent="0.2">
      <c r="D926" s="201"/>
    </row>
    <row r="927" spans="4:4" x14ac:dyDescent="0.2">
      <c r="D927" s="201"/>
    </row>
    <row r="928" spans="4:4" x14ac:dyDescent="0.2">
      <c r="D928" s="201"/>
    </row>
    <row r="929" spans="4:4" x14ac:dyDescent="0.2">
      <c r="D929" s="201"/>
    </row>
    <row r="930" spans="4:4" x14ac:dyDescent="0.2">
      <c r="D930" s="201"/>
    </row>
    <row r="931" spans="4:4" x14ac:dyDescent="0.2">
      <c r="D931" s="201"/>
    </row>
    <row r="932" spans="4:4" x14ac:dyDescent="0.2">
      <c r="D932" s="201"/>
    </row>
    <row r="933" spans="4:4" x14ac:dyDescent="0.2">
      <c r="D933" s="201"/>
    </row>
    <row r="934" spans="4:4" x14ac:dyDescent="0.2">
      <c r="D934" s="201"/>
    </row>
    <row r="935" spans="4:4" x14ac:dyDescent="0.2">
      <c r="D935" s="201"/>
    </row>
    <row r="936" spans="4:4" x14ac:dyDescent="0.2">
      <c r="D936" s="201"/>
    </row>
    <row r="937" spans="4:4" x14ac:dyDescent="0.2">
      <c r="D937" s="201"/>
    </row>
    <row r="938" spans="4:4" x14ac:dyDescent="0.2">
      <c r="D938" s="201"/>
    </row>
    <row r="939" spans="4:4" x14ac:dyDescent="0.2">
      <c r="D939" s="201"/>
    </row>
    <row r="940" spans="4:4" x14ac:dyDescent="0.2">
      <c r="D940" s="201"/>
    </row>
    <row r="941" spans="4:4" x14ac:dyDescent="0.2">
      <c r="D941" s="201"/>
    </row>
    <row r="942" spans="4:4" x14ac:dyDescent="0.2">
      <c r="D942" s="201"/>
    </row>
    <row r="943" spans="4:4" x14ac:dyDescent="0.2">
      <c r="D943" s="201"/>
    </row>
    <row r="944" spans="4:4" x14ac:dyDescent="0.2">
      <c r="D944" s="201"/>
    </row>
    <row r="945" spans="4:4" x14ac:dyDescent="0.2">
      <c r="D945" s="201"/>
    </row>
    <row r="946" spans="4:4" x14ac:dyDescent="0.2">
      <c r="D946" s="201"/>
    </row>
    <row r="947" spans="4:4" x14ac:dyDescent="0.2">
      <c r="D947" s="201"/>
    </row>
    <row r="948" spans="4:4" x14ac:dyDescent="0.2">
      <c r="D948" s="201"/>
    </row>
    <row r="949" spans="4:4" x14ac:dyDescent="0.2">
      <c r="D949" s="201"/>
    </row>
    <row r="950" spans="4:4" x14ac:dyDescent="0.2">
      <c r="D950" s="201"/>
    </row>
    <row r="951" spans="4:4" x14ac:dyDescent="0.2">
      <c r="D951" s="201"/>
    </row>
    <row r="952" spans="4:4" x14ac:dyDescent="0.2">
      <c r="D952" s="201"/>
    </row>
    <row r="953" spans="4:4" x14ac:dyDescent="0.2">
      <c r="D953" s="201"/>
    </row>
    <row r="954" spans="4:4" x14ac:dyDescent="0.2">
      <c r="D954" s="201"/>
    </row>
    <row r="955" spans="4:4" x14ac:dyDescent="0.2">
      <c r="D955" s="201"/>
    </row>
    <row r="956" spans="4:4" x14ac:dyDescent="0.2">
      <c r="D956" s="201"/>
    </row>
    <row r="957" spans="4:4" x14ac:dyDescent="0.2">
      <c r="D957" s="201"/>
    </row>
    <row r="958" spans="4:4" x14ac:dyDescent="0.2">
      <c r="D958" s="201"/>
    </row>
    <row r="959" spans="4:4" x14ac:dyDescent="0.2">
      <c r="D959" s="201"/>
    </row>
    <row r="960" spans="4:4" x14ac:dyDescent="0.2">
      <c r="D960" s="201"/>
    </row>
    <row r="961" spans="4:4" x14ac:dyDescent="0.2">
      <c r="D961" s="201"/>
    </row>
    <row r="962" spans="4:4" x14ac:dyDescent="0.2">
      <c r="D962" s="201"/>
    </row>
    <row r="963" spans="4:4" x14ac:dyDescent="0.2">
      <c r="D963" s="201"/>
    </row>
    <row r="964" spans="4:4" x14ac:dyDescent="0.2">
      <c r="D964" s="201"/>
    </row>
    <row r="965" spans="4:4" x14ac:dyDescent="0.2">
      <c r="D965" s="201"/>
    </row>
    <row r="966" spans="4:4" x14ac:dyDescent="0.2">
      <c r="D966" s="201"/>
    </row>
    <row r="967" spans="4:4" x14ac:dyDescent="0.2">
      <c r="D967" s="201"/>
    </row>
    <row r="968" spans="4:4" x14ac:dyDescent="0.2">
      <c r="D968" s="201"/>
    </row>
    <row r="969" spans="4:4" x14ac:dyDescent="0.2">
      <c r="D969" s="201"/>
    </row>
    <row r="970" spans="4:4" x14ac:dyDescent="0.2">
      <c r="D970" s="201"/>
    </row>
    <row r="971" spans="4:4" x14ac:dyDescent="0.2">
      <c r="D971" s="201"/>
    </row>
    <row r="972" spans="4:4" x14ac:dyDescent="0.2">
      <c r="D972" s="201"/>
    </row>
    <row r="973" spans="4:4" x14ac:dyDescent="0.2">
      <c r="D973" s="201"/>
    </row>
    <row r="974" spans="4:4" x14ac:dyDescent="0.2">
      <c r="D974" s="201"/>
    </row>
    <row r="975" spans="4:4" x14ac:dyDescent="0.2">
      <c r="D975" s="201"/>
    </row>
    <row r="976" spans="4:4" x14ac:dyDescent="0.2">
      <c r="D976" s="201"/>
    </row>
    <row r="977" spans="4:4" x14ac:dyDescent="0.2">
      <c r="D977" s="201"/>
    </row>
    <row r="978" spans="4:4" x14ac:dyDescent="0.2">
      <c r="D978" s="201"/>
    </row>
    <row r="979" spans="4:4" x14ac:dyDescent="0.2">
      <c r="D979" s="201"/>
    </row>
    <row r="980" spans="4:4" x14ac:dyDescent="0.2">
      <c r="D980" s="201"/>
    </row>
    <row r="981" spans="4:4" x14ac:dyDescent="0.2">
      <c r="D981" s="201"/>
    </row>
    <row r="982" spans="4:4" x14ac:dyDescent="0.2">
      <c r="D982" s="201"/>
    </row>
    <row r="983" spans="4:4" x14ac:dyDescent="0.2">
      <c r="D983" s="201"/>
    </row>
    <row r="984" spans="4:4" x14ac:dyDescent="0.2">
      <c r="D984" s="201"/>
    </row>
    <row r="985" spans="4:4" x14ac:dyDescent="0.2">
      <c r="D985" s="201"/>
    </row>
    <row r="986" spans="4:4" x14ac:dyDescent="0.2">
      <c r="D986" s="201"/>
    </row>
    <row r="987" spans="4:4" x14ac:dyDescent="0.2">
      <c r="D987" s="201"/>
    </row>
    <row r="988" spans="4:4" x14ac:dyDescent="0.2">
      <c r="D988" s="201"/>
    </row>
    <row r="989" spans="4:4" x14ac:dyDescent="0.2">
      <c r="D989" s="201"/>
    </row>
    <row r="990" spans="4:4" x14ac:dyDescent="0.2">
      <c r="D990" s="201"/>
    </row>
    <row r="991" spans="4:4" x14ac:dyDescent="0.2">
      <c r="D991" s="201"/>
    </row>
    <row r="992" spans="4:4" x14ac:dyDescent="0.2">
      <c r="D992" s="201"/>
    </row>
    <row r="993" spans="4:4" x14ac:dyDescent="0.2">
      <c r="D993" s="201"/>
    </row>
    <row r="994" spans="4:4" x14ac:dyDescent="0.2">
      <c r="D994" s="201"/>
    </row>
    <row r="995" spans="4:4" x14ac:dyDescent="0.2">
      <c r="D995" s="201"/>
    </row>
    <row r="996" spans="4:4" x14ac:dyDescent="0.2">
      <c r="D996" s="201"/>
    </row>
    <row r="997" spans="4:4" x14ac:dyDescent="0.2">
      <c r="D997" s="201"/>
    </row>
    <row r="998" spans="4:4" x14ac:dyDescent="0.2">
      <c r="D998" s="201"/>
    </row>
    <row r="999" spans="4:4" x14ac:dyDescent="0.2">
      <c r="D999" s="201"/>
    </row>
    <row r="1000" spans="4:4" x14ac:dyDescent="0.2">
      <c r="D1000" s="201"/>
    </row>
    <row r="1001" spans="4:4" x14ac:dyDescent="0.2">
      <c r="D1001" s="201"/>
    </row>
    <row r="1002" spans="4:4" x14ac:dyDescent="0.2">
      <c r="D1002" s="201"/>
    </row>
    <row r="1003" spans="4:4" x14ac:dyDescent="0.2">
      <c r="D1003" s="201"/>
    </row>
    <row r="1004" spans="4:4" x14ac:dyDescent="0.2">
      <c r="D1004" s="201"/>
    </row>
    <row r="1005" spans="4:4" x14ac:dyDescent="0.2">
      <c r="D1005" s="201"/>
    </row>
    <row r="1006" spans="4:4" x14ac:dyDescent="0.2">
      <c r="D1006" s="201"/>
    </row>
    <row r="1007" spans="4:4" x14ac:dyDescent="0.2">
      <c r="D1007" s="201"/>
    </row>
    <row r="1008" spans="4:4" x14ac:dyDescent="0.2">
      <c r="D1008" s="201"/>
    </row>
    <row r="1009" spans="4:4" x14ac:dyDescent="0.2">
      <c r="D1009" s="201"/>
    </row>
    <row r="1010" spans="4:4" x14ac:dyDescent="0.2">
      <c r="D1010" s="201"/>
    </row>
    <row r="1011" spans="4:4" x14ac:dyDescent="0.2">
      <c r="D1011" s="201"/>
    </row>
    <row r="1012" spans="4:4" x14ac:dyDescent="0.2">
      <c r="D1012" s="201"/>
    </row>
    <row r="1013" spans="4:4" x14ac:dyDescent="0.2">
      <c r="D1013" s="201"/>
    </row>
    <row r="1014" spans="4:4" x14ac:dyDescent="0.2">
      <c r="D1014" s="201"/>
    </row>
    <row r="1015" spans="4:4" x14ac:dyDescent="0.2">
      <c r="D1015" s="201"/>
    </row>
    <row r="1016" spans="4:4" x14ac:dyDescent="0.2">
      <c r="D1016" s="201"/>
    </row>
    <row r="1017" spans="4:4" x14ac:dyDescent="0.2">
      <c r="D1017" s="201"/>
    </row>
    <row r="1018" spans="4:4" x14ac:dyDescent="0.2">
      <c r="D1018" s="201"/>
    </row>
    <row r="1019" spans="4:4" x14ac:dyDescent="0.2">
      <c r="D1019" s="201"/>
    </row>
    <row r="1020" spans="4:4" x14ac:dyDescent="0.2">
      <c r="D1020" s="201"/>
    </row>
    <row r="1021" spans="4:4" x14ac:dyDescent="0.2">
      <c r="D1021" s="201"/>
    </row>
    <row r="1022" spans="4:4" x14ac:dyDescent="0.2">
      <c r="D1022" s="201"/>
    </row>
    <row r="1023" spans="4:4" x14ac:dyDescent="0.2">
      <c r="D1023" s="201"/>
    </row>
    <row r="1024" spans="4:4" x14ac:dyDescent="0.2">
      <c r="D1024" s="201"/>
    </row>
    <row r="1025" spans="4:4" x14ac:dyDescent="0.2">
      <c r="D1025" s="201"/>
    </row>
    <row r="1026" spans="4:4" x14ac:dyDescent="0.2">
      <c r="D1026" s="201"/>
    </row>
    <row r="1027" spans="4:4" x14ac:dyDescent="0.2">
      <c r="D1027" s="201"/>
    </row>
    <row r="1028" spans="4:4" x14ac:dyDescent="0.2">
      <c r="D1028" s="201"/>
    </row>
    <row r="1029" spans="4:4" x14ac:dyDescent="0.2">
      <c r="D1029" s="201"/>
    </row>
    <row r="1030" spans="4:4" x14ac:dyDescent="0.2">
      <c r="D1030" s="201"/>
    </row>
    <row r="1031" spans="4:4" x14ac:dyDescent="0.2">
      <c r="D1031" s="201"/>
    </row>
    <row r="1032" spans="4:4" x14ac:dyDescent="0.2">
      <c r="D1032" s="201"/>
    </row>
    <row r="1033" spans="4:4" x14ac:dyDescent="0.2">
      <c r="D1033" s="201"/>
    </row>
    <row r="1034" spans="4:4" x14ac:dyDescent="0.2">
      <c r="D1034" s="201"/>
    </row>
    <row r="1035" spans="4:4" x14ac:dyDescent="0.2">
      <c r="D1035" s="201"/>
    </row>
    <row r="1036" spans="4:4" x14ac:dyDescent="0.2">
      <c r="D1036" s="201"/>
    </row>
    <row r="1037" spans="4:4" x14ac:dyDescent="0.2">
      <c r="D1037" s="201"/>
    </row>
    <row r="1038" spans="4:4" x14ac:dyDescent="0.2">
      <c r="D1038" s="201"/>
    </row>
    <row r="1039" spans="4:4" x14ac:dyDescent="0.2">
      <c r="D1039" s="201"/>
    </row>
    <row r="1040" spans="4:4" x14ac:dyDescent="0.2">
      <c r="D1040" s="201"/>
    </row>
    <row r="1041" spans="4:4" x14ac:dyDescent="0.2">
      <c r="D1041" s="201"/>
    </row>
    <row r="1042" spans="4:4" x14ac:dyDescent="0.2">
      <c r="D1042" s="201"/>
    </row>
    <row r="1043" spans="4:4" x14ac:dyDescent="0.2">
      <c r="D1043" s="201"/>
    </row>
    <row r="1044" spans="4:4" x14ac:dyDescent="0.2">
      <c r="D1044" s="201"/>
    </row>
    <row r="1045" spans="4:4" x14ac:dyDescent="0.2">
      <c r="D1045" s="201"/>
    </row>
    <row r="1046" spans="4:4" x14ac:dyDescent="0.2">
      <c r="D1046" s="201"/>
    </row>
    <row r="1047" spans="4:4" x14ac:dyDescent="0.2">
      <c r="D1047" s="201"/>
    </row>
    <row r="1048" spans="4:4" x14ac:dyDescent="0.2">
      <c r="D1048" s="201"/>
    </row>
    <row r="1049" spans="4:4" x14ac:dyDescent="0.2">
      <c r="D1049" s="201"/>
    </row>
    <row r="1050" spans="4:4" x14ac:dyDescent="0.2">
      <c r="D1050" s="201"/>
    </row>
    <row r="1051" spans="4:4" x14ac:dyDescent="0.2">
      <c r="D1051" s="201"/>
    </row>
    <row r="1052" spans="4:4" x14ac:dyDescent="0.2">
      <c r="D1052" s="201"/>
    </row>
    <row r="1053" spans="4:4" x14ac:dyDescent="0.2">
      <c r="D1053" s="201"/>
    </row>
    <row r="1054" spans="4:4" x14ac:dyDescent="0.2">
      <c r="D1054" s="201"/>
    </row>
    <row r="1055" spans="4:4" x14ac:dyDescent="0.2">
      <c r="D1055" s="201"/>
    </row>
    <row r="1056" spans="4:4" x14ac:dyDescent="0.2">
      <c r="D1056" s="201"/>
    </row>
    <row r="1057" spans="4:4" x14ac:dyDescent="0.2">
      <c r="D1057" s="201"/>
    </row>
    <row r="1058" spans="4:4" x14ac:dyDescent="0.2">
      <c r="D1058" s="201"/>
    </row>
    <row r="1059" spans="4:4" x14ac:dyDescent="0.2">
      <c r="D1059" s="201"/>
    </row>
    <row r="1060" spans="4:4" x14ac:dyDescent="0.2">
      <c r="D1060" s="201"/>
    </row>
    <row r="1061" spans="4:4" x14ac:dyDescent="0.2">
      <c r="D1061" s="201"/>
    </row>
    <row r="1062" spans="4:4" x14ac:dyDescent="0.2">
      <c r="D1062" s="201"/>
    </row>
    <row r="1063" spans="4:4" x14ac:dyDescent="0.2">
      <c r="D1063" s="201"/>
    </row>
    <row r="1064" spans="4:4" x14ac:dyDescent="0.2">
      <c r="D1064" s="201"/>
    </row>
    <row r="1065" spans="4:4" x14ac:dyDescent="0.2">
      <c r="D1065" s="201"/>
    </row>
    <row r="1066" spans="4:4" x14ac:dyDescent="0.2">
      <c r="D1066" s="201"/>
    </row>
    <row r="1067" spans="4:4" x14ac:dyDescent="0.2">
      <c r="D1067" s="201"/>
    </row>
    <row r="1068" spans="4:4" x14ac:dyDescent="0.2">
      <c r="D1068" s="201"/>
    </row>
    <row r="1069" spans="4:4" x14ac:dyDescent="0.2">
      <c r="D1069" s="201"/>
    </row>
    <row r="1070" spans="4:4" x14ac:dyDescent="0.2">
      <c r="D1070" s="201"/>
    </row>
    <row r="1071" spans="4:4" x14ac:dyDescent="0.2">
      <c r="D1071" s="201"/>
    </row>
    <row r="1072" spans="4:4" x14ac:dyDescent="0.2">
      <c r="D1072" s="201"/>
    </row>
    <row r="1073" spans="4:4" x14ac:dyDescent="0.2">
      <c r="D1073" s="201"/>
    </row>
    <row r="1074" spans="4:4" x14ac:dyDescent="0.2">
      <c r="D1074" s="201"/>
    </row>
    <row r="1075" spans="4:4" x14ac:dyDescent="0.2">
      <c r="D1075" s="201"/>
    </row>
    <row r="1076" spans="4:4" x14ac:dyDescent="0.2">
      <c r="D1076" s="201"/>
    </row>
    <row r="1077" spans="4:4" x14ac:dyDescent="0.2">
      <c r="D1077" s="201"/>
    </row>
    <row r="1078" spans="4:4" x14ac:dyDescent="0.2">
      <c r="D1078" s="201"/>
    </row>
    <row r="1079" spans="4:4" x14ac:dyDescent="0.2">
      <c r="D1079" s="201"/>
    </row>
    <row r="1080" spans="4:4" x14ac:dyDescent="0.2">
      <c r="D1080" s="201"/>
    </row>
    <row r="1081" spans="4:4" x14ac:dyDescent="0.2">
      <c r="D1081" s="201"/>
    </row>
    <row r="1082" spans="4:4" x14ac:dyDescent="0.2">
      <c r="D1082" s="201"/>
    </row>
    <row r="1083" spans="4:4" x14ac:dyDescent="0.2">
      <c r="D1083" s="201"/>
    </row>
    <row r="1084" spans="4:4" x14ac:dyDescent="0.2">
      <c r="D1084" s="201"/>
    </row>
    <row r="1085" spans="4:4" x14ac:dyDescent="0.2">
      <c r="D1085" s="201"/>
    </row>
    <row r="1086" spans="4:4" x14ac:dyDescent="0.2">
      <c r="D1086" s="201"/>
    </row>
    <row r="1087" spans="4:4" x14ac:dyDescent="0.2">
      <c r="D1087" s="201"/>
    </row>
    <row r="1088" spans="4:4" x14ac:dyDescent="0.2">
      <c r="D1088" s="201"/>
    </row>
    <row r="1089" spans="4:4" x14ac:dyDescent="0.2">
      <c r="D1089" s="201"/>
    </row>
    <row r="1090" spans="4:4" x14ac:dyDescent="0.2">
      <c r="D1090" s="201"/>
    </row>
    <row r="1091" spans="4:4" x14ac:dyDescent="0.2">
      <c r="D1091" s="201"/>
    </row>
    <row r="1092" spans="4:4" x14ac:dyDescent="0.2">
      <c r="D1092" s="201"/>
    </row>
    <row r="1093" spans="4:4" x14ac:dyDescent="0.2">
      <c r="D1093" s="201"/>
    </row>
    <row r="1094" spans="4:4" x14ac:dyDescent="0.2">
      <c r="D1094" s="201"/>
    </row>
    <row r="1095" spans="4:4" x14ac:dyDescent="0.2">
      <c r="D1095" s="201"/>
    </row>
    <row r="1096" spans="4:4" x14ac:dyDescent="0.2">
      <c r="D1096" s="201"/>
    </row>
    <row r="1097" spans="4:4" x14ac:dyDescent="0.2">
      <c r="D1097" s="201"/>
    </row>
    <row r="1098" spans="4:4" x14ac:dyDescent="0.2">
      <c r="D1098" s="201"/>
    </row>
    <row r="1099" spans="4:4" x14ac:dyDescent="0.2">
      <c r="D1099" s="201"/>
    </row>
    <row r="1100" spans="4:4" x14ac:dyDescent="0.2">
      <c r="D1100" s="201"/>
    </row>
    <row r="1101" spans="4:4" x14ac:dyDescent="0.2">
      <c r="D1101" s="201"/>
    </row>
    <row r="1102" spans="4:4" x14ac:dyDescent="0.2">
      <c r="D1102" s="201"/>
    </row>
    <row r="1103" spans="4:4" x14ac:dyDescent="0.2">
      <c r="D1103" s="201"/>
    </row>
    <row r="1104" spans="4:4" x14ac:dyDescent="0.2">
      <c r="D1104" s="201"/>
    </row>
    <row r="1105" spans="4:4" x14ac:dyDescent="0.2">
      <c r="D1105" s="201"/>
    </row>
    <row r="1106" spans="4:4" x14ac:dyDescent="0.2">
      <c r="D1106" s="201"/>
    </row>
    <row r="1107" spans="4:4" x14ac:dyDescent="0.2">
      <c r="D1107" s="201"/>
    </row>
    <row r="1108" spans="4:4" x14ac:dyDescent="0.2">
      <c r="D1108" s="201"/>
    </row>
    <row r="1109" spans="4:4" x14ac:dyDescent="0.2">
      <c r="D1109" s="201"/>
    </row>
    <row r="1110" spans="4:4" x14ac:dyDescent="0.2">
      <c r="D1110" s="201"/>
    </row>
    <row r="1111" spans="4:4" x14ac:dyDescent="0.2">
      <c r="D1111" s="201"/>
    </row>
    <row r="1112" spans="4:4" x14ac:dyDescent="0.2">
      <c r="D1112" s="201"/>
    </row>
    <row r="1113" spans="4:4" x14ac:dyDescent="0.2">
      <c r="D1113" s="201"/>
    </row>
    <row r="1114" spans="4:4" x14ac:dyDescent="0.2">
      <c r="D1114" s="201"/>
    </row>
    <row r="1115" spans="4:4" x14ac:dyDescent="0.2">
      <c r="D1115" s="201"/>
    </row>
    <row r="1116" spans="4:4" x14ac:dyDescent="0.2">
      <c r="D1116" s="201"/>
    </row>
    <row r="1117" spans="4:4" x14ac:dyDescent="0.2">
      <c r="D1117" s="201"/>
    </row>
    <row r="1118" spans="4:4" x14ac:dyDescent="0.2">
      <c r="D1118" s="201"/>
    </row>
    <row r="1119" spans="4:4" x14ac:dyDescent="0.2">
      <c r="D1119" s="201"/>
    </row>
    <row r="1120" spans="4:4" x14ac:dyDescent="0.2">
      <c r="D1120" s="201"/>
    </row>
    <row r="1121" spans="4:4" x14ac:dyDescent="0.2">
      <c r="D1121" s="201"/>
    </row>
    <row r="1122" spans="4:4" x14ac:dyDescent="0.2">
      <c r="D1122" s="201"/>
    </row>
    <row r="1123" spans="4:4" x14ac:dyDescent="0.2">
      <c r="D1123" s="201"/>
    </row>
    <row r="1124" spans="4:4" x14ac:dyDescent="0.2">
      <c r="D1124" s="201"/>
    </row>
    <row r="1125" spans="4:4" x14ac:dyDescent="0.2">
      <c r="D1125" s="201"/>
    </row>
    <row r="1126" spans="4:4" x14ac:dyDescent="0.2">
      <c r="D1126" s="201"/>
    </row>
    <row r="1127" spans="4:4" x14ac:dyDescent="0.2">
      <c r="D1127" s="201"/>
    </row>
    <row r="1128" spans="4:4" x14ac:dyDescent="0.2">
      <c r="D1128" s="201"/>
    </row>
    <row r="1129" spans="4:4" x14ac:dyDescent="0.2">
      <c r="D1129" s="201"/>
    </row>
    <row r="1130" spans="4:4" x14ac:dyDescent="0.2">
      <c r="D1130" s="201"/>
    </row>
    <row r="1131" spans="4:4" x14ac:dyDescent="0.2">
      <c r="D1131" s="201"/>
    </row>
    <row r="1132" spans="4:4" x14ac:dyDescent="0.2">
      <c r="D1132" s="201"/>
    </row>
    <row r="1133" spans="4:4" x14ac:dyDescent="0.2">
      <c r="D1133" s="201"/>
    </row>
    <row r="1134" spans="4:4" x14ac:dyDescent="0.2">
      <c r="D1134" s="201"/>
    </row>
    <row r="1135" spans="4:4" x14ac:dyDescent="0.2">
      <c r="D1135" s="201"/>
    </row>
    <row r="1136" spans="4:4" x14ac:dyDescent="0.2">
      <c r="D1136" s="201"/>
    </row>
    <row r="1137" spans="4:4" x14ac:dyDescent="0.2">
      <c r="D1137" s="201"/>
    </row>
    <row r="1138" spans="4:4" x14ac:dyDescent="0.2">
      <c r="D1138" s="201"/>
    </row>
    <row r="1139" spans="4:4" x14ac:dyDescent="0.2">
      <c r="D1139" s="201"/>
    </row>
    <row r="1140" spans="4:4" x14ac:dyDescent="0.2">
      <c r="D1140" s="201"/>
    </row>
    <row r="1141" spans="4:4" x14ac:dyDescent="0.2">
      <c r="D1141" s="201"/>
    </row>
    <row r="1142" spans="4:4" x14ac:dyDescent="0.2">
      <c r="D1142" s="201"/>
    </row>
    <row r="1143" spans="4:4" x14ac:dyDescent="0.2">
      <c r="D1143" s="201"/>
    </row>
    <row r="1144" spans="4:4" x14ac:dyDescent="0.2">
      <c r="D1144" s="201"/>
    </row>
    <row r="1145" spans="4:4" x14ac:dyDescent="0.2">
      <c r="D1145" s="201"/>
    </row>
    <row r="1146" spans="4:4" x14ac:dyDescent="0.2">
      <c r="D1146" s="201"/>
    </row>
    <row r="1147" spans="4:4" x14ac:dyDescent="0.2">
      <c r="D1147" s="201"/>
    </row>
    <row r="1148" spans="4:4" x14ac:dyDescent="0.2">
      <c r="D1148" s="201"/>
    </row>
    <row r="1149" spans="4:4" x14ac:dyDescent="0.2">
      <c r="D1149" s="201"/>
    </row>
    <row r="1150" spans="4:4" x14ac:dyDescent="0.2">
      <c r="D1150" s="201"/>
    </row>
    <row r="1151" spans="4:4" x14ac:dyDescent="0.2">
      <c r="D1151" s="201"/>
    </row>
    <row r="1152" spans="4:4" x14ac:dyDescent="0.2">
      <c r="D1152" s="201"/>
    </row>
    <row r="1153" spans="4:4" x14ac:dyDescent="0.2">
      <c r="D1153" s="201"/>
    </row>
    <row r="1154" spans="4:4" x14ac:dyDescent="0.2">
      <c r="D1154" s="201"/>
    </row>
    <row r="1155" spans="4:4" x14ac:dyDescent="0.2">
      <c r="D1155" s="201"/>
    </row>
    <row r="1156" spans="4:4" x14ac:dyDescent="0.2">
      <c r="D1156" s="201"/>
    </row>
    <row r="1157" spans="4:4" x14ac:dyDescent="0.2">
      <c r="D1157" s="201"/>
    </row>
    <row r="1158" spans="4:4" x14ac:dyDescent="0.2">
      <c r="D1158" s="201"/>
    </row>
    <row r="1159" spans="4:4" x14ac:dyDescent="0.2">
      <c r="D1159" s="201"/>
    </row>
    <row r="1160" spans="4:4" x14ac:dyDescent="0.2">
      <c r="D1160" s="201"/>
    </row>
    <row r="1161" spans="4:4" x14ac:dyDescent="0.2">
      <c r="D1161" s="201"/>
    </row>
    <row r="1162" spans="4:4" x14ac:dyDescent="0.2">
      <c r="D1162" s="201"/>
    </row>
    <row r="1163" spans="4:4" x14ac:dyDescent="0.2">
      <c r="D1163" s="201"/>
    </row>
    <row r="1164" spans="4:4" x14ac:dyDescent="0.2">
      <c r="D1164" s="201"/>
    </row>
    <row r="1165" spans="4:4" x14ac:dyDescent="0.2">
      <c r="D1165" s="201"/>
    </row>
    <row r="1166" spans="4:4" x14ac:dyDescent="0.2">
      <c r="D1166" s="201"/>
    </row>
    <row r="1167" spans="4:4" x14ac:dyDescent="0.2">
      <c r="D1167" s="201"/>
    </row>
    <row r="1168" spans="4:4" x14ac:dyDescent="0.2">
      <c r="D1168" s="201"/>
    </row>
    <row r="1169" spans="4:4" x14ac:dyDescent="0.2">
      <c r="D1169" s="201"/>
    </row>
    <row r="1170" spans="4:4" x14ac:dyDescent="0.2">
      <c r="D1170" s="201"/>
    </row>
    <row r="1171" spans="4:4" x14ac:dyDescent="0.2">
      <c r="D1171" s="201"/>
    </row>
    <row r="1172" spans="4:4" x14ac:dyDescent="0.2">
      <c r="D1172" s="201"/>
    </row>
    <row r="1173" spans="4:4" x14ac:dyDescent="0.2">
      <c r="D1173" s="201"/>
    </row>
    <row r="1174" spans="4:4" x14ac:dyDescent="0.2">
      <c r="D1174" s="201"/>
    </row>
    <row r="1175" spans="4:4" x14ac:dyDescent="0.2">
      <c r="D1175" s="201"/>
    </row>
    <row r="1176" spans="4:4" x14ac:dyDescent="0.2">
      <c r="D1176" s="201"/>
    </row>
    <row r="1177" spans="4:4" x14ac:dyDescent="0.2">
      <c r="D1177" s="201"/>
    </row>
    <row r="1178" spans="4:4" x14ac:dyDescent="0.2">
      <c r="D1178" s="201"/>
    </row>
    <row r="1179" spans="4:4" x14ac:dyDescent="0.2">
      <c r="D1179" s="201"/>
    </row>
    <row r="1180" spans="4:4" x14ac:dyDescent="0.2">
      <c r="D1180" s="201"/>
    </row>
    <row r="1181" spans="4:4" x14ac:dyDescent="0.2">
      <c r="D1181" s="201"/>
    </row>
    <row r="1182" spans="4:4" x14ac:dyDescent="0.2">
      <c r="D1182" s="201"/>
    </row>
    <row r="1183" spans="4:4" x14ac:dyDescent="0.2">
      <c r="D1183" s="201"/>
    </row>
    <row r="1184" spans="4:4" x14ac:dyDescent="0.2">
      <c r="D1184" s="201"/>
    </row>
    <row r="1185" spans="4:4" x14ac:dyDescent="0.2">
      <c r="D1185" s="201"/>
    </row>
    <row r="1186" spans="4:4" x14ac:dyDescent="0.2">
      <c r="D1186" s="201"/>
    </row>
    <row r="1187" spans="4:4" x14ac:dyDescent="0.2">
      <c r="D1187" s="201"/>
    </row>
    <row r="1188" spans="4:4" x14ac:dyDescent="0.2">
      <c r="D1188" s="201"/>
    </row>
    <row r="1189" spans="4:4" x14ac:dyDescent="0.2">
      <c r="D1189" s="201"/>
    </row>
    <row r="1190" spans="4:4" x14ac:dyDescent="0.2">
      <c r="D1190" s="201"/>
    </row>
    <row r="1191" spans="4:4" x14ac:dyDescent="0.2">
      <c r="D1191" s="201"/>
    </row>
    <row r="1192" spans="4:4" x14ac:dyDescent="0.2">
      <c r="D1192" s="201"/>
    </row>
    <row r="1193" spans="4:4" x14ac:dyDescent="0.2">
      <c r="D1193" s="201"/>
    </row>
    <row r="1194" spans="4:4" x14ac:dyDescent="0.2">
      <c r="D1194" s="201"/>
    </row>
    <row r="1195" spans="4:4" x14ac:dyDescent="0.2">
      <c r="D1195" s="201"/>
    </row>
    <row r="1196" spans="4:4" x14ac:dyDescent="0.2">
      <c r="D1196" s="201"/>
    </row>
    <row r="1197" spans="4:4" x14ac:dyDescent="0.2">
      <c r="D1197" s="201"/>
    </row>
    <row r="1198" spans="4:4" x14ac:dyDescent="0.2">
      <c r="D1198" s="201"/>
    </row>
    <row r="1199" spans="4:4" x14ac:dyDescent="0.2">
      <c r="D1199" s="201"/>
    </row>
    <row r="1200" spans="4:4" x14ac:dyDescent="0.2">
      <c r="D1200" s="201"/>
    </row>
    <row r="1201" spans="4:4" x14ac:dyDescent="0.2">
      <c r="D1201" s="201"/>
    </row>
    <row r="1202" spans="4:4" x14ac:dyDescent="0.2">
      <c r="D1202" s="201"/>
    </row>
    <row r="1203" spans="4:4" x14ac:dyDescent="0.2">
      <c r="D1203" s="201"/>
    </row>
    <row r="1204" spans="4:4" x14ac:dyDescent="0.2">
      <c r="D1204" s="201"/>
    </row>
    <row r="1205" spans="4:4" x14ac:dyDescent="0.2">
      <c r="D1205" s="201"/>
    </row>
    <row r="1206" spans="4:4" x14ac:dyDescent="0.2">
      <c r="D1206" s="201"/>
    </row>
    <row r="1207" spans="4:4" x14ac:dyDescent="0.2">
      <c r="D1207" s="201"/>
    </row>
    <row r="1208" spans="4:4" x14ac:dyDescent="0.2">
      <c r="D1208" s="201"/>
    </row>
    <row r="1209" spans="4:4" x14ac:dyDescent="0.2">
      <c r="D1209" s="201"/>
    </row>
    <row r="1210" spans="4:4" x14ac:dyDescent="0.2">
      <c r="D1210" s="201"/>
    </row>
    <row r="1211" spans="4:4" x14ac:dyDescent="0.2">
      <c r="D1211" s="201"/>
    </row>
    <row r="1212" spans="4:4" x14ac:dyDescent="0.2">
      <c r="D1212" s="201"/>
    </row>
    <row r="1213" spans="4:4" x14ac:dyDescent="0.2">
      <c r="D1213" s="201"/>
    </row>
    <row r="1214" spans="4:4" x14ac:dyDescent="0.2">
      <c r="D1214" s="201"/>
    </row>
    <row r="1215" spans="4:4" x14ac:dyDescent="0.2">
      <c r="D1215" s="201"/>
    </row>
    <row r="1216" spans="4:4" x14ac:dyDescent="0.2">
      <c r="D1216" s="201"/>
    </row>
    <row r="1217" spans="4:4" x14ac:dyDescent="0.2">
      <c r="D1217" s="201"/>
    </row>
    <row r="1218" spans="4:4" x14ac:dyDescent="0.2">
      <c r="D1218" s="201"/>
    </row>
    <row r="1219" spans="4:4" x14ac:dyDescent="0.2">
      <c r="D1219" s="201"/>
    </row>
    <row r="1220" spans="4:4" x14ac:dyDescent="0.2">
      <c r="D1220" s="201"/>
    </row>
    <row r="1221" spans="4:4" x14ac:dyDescent="0.2">
      <c r="D1221" s="201"/>
    </row>
    <row r="1222" spans="4:4" x14ac:dyDescent="0.2">
      <c r="D1222" s="201"/>
    </row>
    <row r="1223" spans="4:4" x14ac:dyDescent="0.2">
      <c r="D1223" s="201"/>
    </row>
    <row r="1224" spans="4:4" x14ac:dyDescent="0.2">
      <c r="D1224" s="201"/>
    </row>
    <row r="1225" spans="4:4" x14ac:dyDescent="0.2">
      <c r="D1225" s="201"/>
    </row>
    <row r="1226" spans="4:4" x14ac:dyDescent="0.2">
      <c r="D1226" s="201"/>
    </row>
    <row r="1227" spans="4:4" x14ac:dyDescent="0.2">
      <c r="D1227" s="201"/>
    </row>
    <row r="1228" spans="4:4" x14ac:dyDescent="0.2">
      <c r="D1228" s="201"/>
    </row>
    <row r="1229" spans="4:4" x14ac:dyDescent="0.2">
      <c r="D1229" s="201"/>
    </row>
    <row r="1230" spans="4:4" x14ac:dyDescent="0.2">
      <c r="D1230" s="201"/>
    </row>
    <row r="1231" spans="4:4" x14ac:dyDescent="0.2">
      <c r="D1231" s="201"/>
    </row>
    <row r="1232" spans="4:4" x14ac:dyDescent="0.2">
      <c r="D1232" s="201"/>
    </row>
    <row r="1233" spans="4:4" x14ac:dyDescent="0.2">
      <c r="D1233" s="201"/>
    </row>
    <row r="1234" spans="4:4" x14ac:dyDescent="0.2">
      <c r="D1234" s="201"/>
    </row>
    <row r="1235" spans="4:4" x14ac:dyDescent="0.2">
      <c r="D1235" s="201"/>
    </row>
    <row r="1236" spans="4:4" x14ac:dyDescent="0.2">
      <c r="D1236" s="201"/>
    </row>
    <row r="1237" spans="4:4" x14ac:dyDescent="0.2">
      <c r="D1237" s="201"/>
    </row>
    <row r="1238" spans="4:4" x14ac:dyDescent="0.2">
      <c r="D1238" s="201"/>
    </row>
    <row r="1239" spans="4:4" x14ac:dyDescent="0.2">
      <c r="D1239" s="201"/>
    </row>
    <row r="1240" spans="4:4" x14ac:dyDescent="0.2">
      <c r="D1240" s="201"/>
    </row>
    <row r="1241" spans="4:4" x14ac:dyDescent="0.2">
      <c r="D1241" s="201"/>
    </row>
    <row r="1242" spans="4:4" x14ac:dyDescent="0.2">
      <c r="D1242" s="201"/>
    </row>
    <row r="1243" spans="4:4" x14ac:dyDescent="0.2">
      <c r="D1243" s="201"/>
    </row>
    <row r="1244" spans="4:4" x14ac:dyDescent="0.2">
      <c r="D1244" s="201"/>
    </row>
    <row r="1245" spans="4:4" x14ac:dyDescent="0.2">
      <c r="D1245" s="201"/>
    </row>
    <row r="1246" spans="4:4" x14ac:dyDescent="0.2">
      <c r="D1246" s="201"/>
    </row>
    <row r="1247" spans="4:4" x14ac:dyDescent="0.2">
      <c r="D1247" s="201"/>
    </row>
    <row r="1248" spans="4:4" x14ac:dyDescent="0.2">
      <c r="D1248" s="201"/>
    </row>
    <row r="1249" spans="4:4" x14ac:dyDescent="0.2">
      <c r="D1249" s="201"/>
    </row>
    <row r="1250" spans="4:4" x14ac:dyDescent="0.2">
      <c r="D1250" s="201"/>
    </row>
    <row r="1251" spans="4:4" x14ac:dyDescent="0.2">
      <c r="D1251" s="201"/>
    </row>
    <row r="1252" spans="4:4" x14ac:dyDescent="0.2">
      <c r="D1252" s="201"/>
    </row>
    <row r="1253" spans="4:4" x14ac:dyDescent="0.2">
      <c r="D1253" s="201"/>
    </row>
    <row r="1254" spans="4:4" x14ac:dyDescent="0.2">
      <c r="D1254" s="201"/>
    </row>
    <row r="1255" spans="4:4" x14ac:dyDescent="0.2">
      <c r="D1255" s="201"/>
    </row>
    <row r="1256" spans="4:4" x14ac:dyDescent="0.2">
      <c r="D1256" s="201"/>
    </row>
    <row r="1257" spans="4:4" x14ac:dyDescent="0.2">
      <c r="D1257" s="201"/>
    </row>
    <row r="1258" spans="4:4" x14ac:dyDescent="0.2">
      <c r="D1258" s="201"/>
    </row>
    <row r="1259" spans="4:4" x14ac:dyDescent="0.2">
      <c r="D1259" s="201"/>
    </row>
    <row r="1260" spans="4:4" x14ac:dyDescent="0.2">
      <c r="D1260" s="201"/>
    </row>
    <row r="1261" spans="4:4" x14ac:dyDescent="0.2">
      <c r="D1261" s="201"/>
    </row>
    <row r="1262" spans="4:4" x14ac:dyDescent="0.2">
      <c r="D1262" s="201"/>
    </row>
    <row r="1263" spans="4:4" x14ac:dyDescent="0.2">
      <c r="D1263" s="201"/>
    </row>
    <row r="1264" spans="4:4" x14ac:dyDescent="0.2">
      <c r="D1264" s="201"/>
    </row>
    <row r="1265" spans="4:4" x14ac:dyDescent="0.2">
      <c r="D1265" s="201"/>
    </row>
    <row r="1266" spans="4:4" x14ac:dyDescent="0.2">
      <c r="D1266" s="201"/>
    </row>
    <row r="1267" spans="4:4" x14ac:dyDescent="0.2">
      <c r="D1267" s="201"/>
    </row>
    <row r="1268" spans="4:4" x14ac:dyDescent="0.2">
      <c r="D1268" s="201"/>
    </row>
    <row r="1269" spans="4:4" x14ac:dyDescent="0.2">
      <c r="D1269" s="201"/>
    </row>
    <row r="1270" spans="4:4" x14ac:dyDescent="0.2">
      <c r="D1270" s="201"/>
    </row>
    <row r="1271" spans="4:4" x14ac:dyDescent="0.2">
      <c r="D1271" s="201"/>
    </row>
    <row r="1272" spans="4:4" x14ac:dyDescent="0.2">
      <c r="D1272" s="201"/>
    </row>
    <row r="1273" spans="4:4" x14ac:dyDescent="0.2">
      <c r="D1273" s="201"/>
    </row>
    <row r="1274" spans="4:4" x14ac:dyDescent="0.2">
      <c r="D1274" s="201"/>
    </row>
    <row r="1275" spans="4:4" x14ac:dyDescent="0.2">
      <c r="D1275" s="201"/>
    </row>
    <row r="1276" spans="4:4" x14ac:dyDescent="0.2">
      <c r="D1276" s="201"/>
    </row>
    <row r="1277" spans="4:4" x14ac:dyDescent="0.2">
      <c r="D1277" s="201"/>
    </row>
    <row r="1278" spans="4:4" x14ac:dyDescent="0.2">
      <c r="D1278" s="201"/>
    </row>
    <row r="1279" spans="4:4" x14ac:dyDescent="0.2">
      <c r="D1279" s="201"/>
    </row>
    <row r="1280" spans="4:4" x14ac:dyDescent="0.2">
      <c r="D1280" s="201"/>
    </row>
    <row r="1281" spans="4:4" x14ac:dyDescent="0.2">
      <c r="D1281" s="201"/>
    </row>
    <row r="1282" spans="4:4" x14ac:dyDescent="0.2">
      <c r="D1282" s="201"/>
    </row>
    <row r="1283" spans="4:4" x14ac:dyDescent="0.2">
      <c r="D1283" s="201"/>
    </row>
    <row r="1284" spans="4:4" x14ac:dyDescent="0.2">
      <c r="D1284" s="201"/>
    </row>
    <row r="1285" spans="4:4" x14ac:dyDescent="0.2">
      <c r="D1285" s="201"/>
    </row>
    <row r="1286" spans="4:4" x14ac:dyDescent="0.2">
      <c r="D1286" s="201"/>
    </row>
    <row r="1287" spans="4:4" x14ac:dyDescent="0.2">
      <c r="D1287" s="201"/>
    </row>
    <row r="1288" spans="4:4" x14ac:dyDescent="0.2">
      <c r="D1288" s="201"/>
    </row>
    <row r="1289" spans="4:4" x14ac:dyDescent="0.2">
      <c r="D1289" s="201"/>
    </row>
    <row r="1290" spans="4:4" x14ac:dyDescent="0.2">
      <c r="D1290" s="201"/>
    </row>
    <row r="1291" spans="4:4" x14ac:dyDescent="0.2">
      <c r="D1291" s="201"/>
    </row>
    <row r="1292" spans="4:4" x14ac:dyDescent="0.2">
      <c r="D1292" s="201"/>
    </row>
    <row r="1293" spans="4:4" x14ac:dyDescent="0.2">
      <c r="D1293" s="201"/>
    </row>
    <row r="1294" spans="4:4" x14ac:dyDescent="0.2">
      <c r="D1294" s="201"/>
    </row>
    <row r="1295" spans="4:4" x14ac:dyDescent="0.2">
      <c r="D1295" s="201"/>
    </row>
    <row r="1296" spans="4:4" x14ac:dyDescent="0.2">
      <c r="D1296" s="201"/>
    </row>
    <row r="1297" spans="4:4" x14ac:dyDescent="0.2">
      <c r="D1297" s="201"/>
    </row>
    <row r="1298" spans="4:4" x14ac:dyDescent="0.2">
      <c r="D1298" s="201"/>
    </row>
    <row r="1299" spans="4:4" x14ac:dyDescent="0.2">
      <c r="D1299" s="201"/>
    </row>
    <row r="1300" spans="4:4" x14ac:dyDescent="0.2">
      <c r="D1300" s="201"/>
    </row>
    <row r="1301" spans="4:4" x14ac:dyDescent="0.2">
      <c r="D1301" s="201"/>
    </row>
    <row r="1302" spans="4:4" x14ac:dyDescent="0.2">
      <c r="D1302" s="201"/>
    </row>
    <row r="1303" spans="4:4" x14ac:dyDescent="0.2">
      <c r="D1303" s="201"/>
    </row>
    <row r="1304" spans="4:4" x14ac:dyDescent="0.2">
      <c r="D1304" s="201"/>
    </row>
    <row r="1305" spans="4:4" x14ac:dyDescent="0.2">
      <c r="D1305" s="201"/>
    </row>
    <row r="1306" spans="4:4" x14ac:dyDescent="0.2">
      <c r="D1306" s="201"/>
    </row>
    <row r="1307" spans="4:4" x14ac:dyDescent="0.2">
      <c r="D1307" s="201"/>
    </row>
    <row r="1308" spans="4:4" x14ac:dyDescent="0.2">
      <c r="D1308" s="201"/>
    </row>
    <row r="1309" spans="4:4" x14ac:dyDescent="0.2">
      <c r="D1309" s="201"/>
    </row>
    <row r="1310" spans="4:4" x14ac:dyDescent="0.2">
      <c r="D1310" s="201"/>
    </row>
    <row r="1311" spans="4:4" x14ac:dyDescent="0.2">
      <c r="D1311" s="201"/>
    </row>
    <row r="1312" spans="4:4" x14ac:dyDescent="0.2">
      <c r="D1312" s="201"/>
    </row>
    <row r="1313" spans="4:4" x14ac:dyDescent="0.2">
      <c r="D1313" s="201"/>
    </row>
    <row r="1314" spans="4:4" x14ac:dyDescent="0.2">
      <c r="D1314" s="201"/>
    </row>
    <row r="1315" spans="4:4" x14ac:dyDescent="0.2">
      <c r="D1315" s="201"/>
    </row>
    <row r="1316" spans="4:4" x14ac:dyDescent="0.2">
      <c r="D1316" s="201"/>
    </row>
    <row r="1317" spans="4:4" x14ac:dyDescent="0.2">
      <c r="D1317" s="201"/>
    </row>
    <row r="1318" spans="4:4" x14ac:dyDescent="0.2">
      <c r="D1318" s="201"/>
    </row>
    <row r="1319" spans="4:4" x14ac:dyDescent="0.2">
      <c r="D1319" s="201"/>
    </row>
    <row r="1320" spans="4:4" x14ac:dyDescent="0.2">
      <c r="D1320" s="201"/>
    </row>
    <row r="1321" spans="4:4" x14ac:dyDescent="0.2">
      <c r="D1321" s="201"/>
    </row>
    <row r="1322" spans="4:4" x14ac:dyDescent="0.2">
      <c r="D1322" s="201"/>
    </row>
    <row r="1323" spans="4:4" x14ac:dyDescent="0.2">
      <c r="D1323" s="201"/>
    </row>
    <row r="1324" spans="4:4" x14ac:dyDescent="0.2">
      <c r="D1324" s="201"/>
    </row>
    <row r="1325" spans="4:4" x14ac:dyDescent="0.2">
      <c r="D1325" s="201"/>
    </row>
    <row r="1326" spans="4:4" x14ac:dyDescent="0.2">
      <c r="D1326" s="201"/>
    </row>
    <row r="1327" spans="4:4" x14ac:dyDescent="0.2">
      <c r="D1327" s="201"/>
    </row>
    <row r="1328" spans="4:4" x14ac:dyDescent="0.2">
      <c r="D1328" s="201"/>
    </row>
    <row r="1329" spans="4:4" x14ac:dyDescent="0.2">
      <c r="D1329" s="201"/>
    </row>
    <row r="1330" spans="4:4" x14ac:dyDescent="0.2">
      <c r="D1330" s="201"/>
    </row>
    <row r="1331" spans="4:4" x14ac:dyDescent="0.2">
      <c r="D1331" s="201"/>
    </row>
    <row r="1332" spans="4:4" x14ac:dyDescent="0.2">
      <c r="D1332" s="201"/>
    </row>
    <row r="1333" spans="4:4" x14ac:dyDescent="0.2">
      <c r="D1333" s="201"/>
    </row>
    <row r="1334" spans="4:4" x14ac:dyDescent="0.2">
      <c r="D1334" s="201"/>
    </row>
    <row r="1335" spans="4:4" x14ac:dyDescent="0.2">
      <c r="D1335" s="201"/>
    </row>
    <row r="1336" spans="4:4" x14ac:dyDescent="0.2">
      <c r="D1336" s="201"/>
    </row>
    <row r="1337" spans="4:4" x14ac:dyDescent="0.2">
      <c r="D1337" s="201"/>
    </row>
    <row r="1338" spans="4:4" x14ac:dyDescent="0.2">
      <c r="D1338" s="201"/>
    </row>
    <row r="1339" spans="4:4" x14ac:dyDescent="0.2">
      <c r="D1339" s="201"/>
    </row>
    <row r="1340" spans="4:4" x14ac:dyDescent="0.2">
      <c r="D1340" s="201"/>
    </row>
    <row r="1341" spans="4:4" x14ac:dyDescent="0.2">
      <c r="D1341" s="201"/>
    </row>
    <row r="1342" spans="4:4" x14ac:dyDescent="0.2">
      <c r="D1342" s="201"/>
    </row>
    <row r="1343" spans="4:4" x14ac:dyDescent="0.2">
      <c r="D1343" s="201"/>
    </row>
    <row r="1344" spans="4:4" x14ac:dyDescent="0.2">
      <c r="D1344" s="201"/>
    </row>
    <row r="1345" spans="4:4" x14ac:dyDescent="0.2">
      <c r="D1345" s="201"/>
    </row>
    <row r="1346" spans="4:4" x14ac:dyDescent="0.2">
      <c r="D1346" s="201"/>
    </row>
    <row r="1347" spans="4:4" x14ac:dyDescent="0.2">
      <c r="D1347" s="201"/>
    </row>
    <row r="1348" spans="4:4" x14ac:dyDescent="0.2">
      <c r="D1348" s="201"/>
    </row>
    <row r="1349" spans="4:4" x14ac:dyDescent="0.2">
      <c r="D1349" s="201"/>
    </row>
    <row r="1350" spans="4:4" x14ac:dyDescent="0.2">
      <c r="D1350" s="201"/>
    </row>
    <row r="1351" spans="4:4" x14ac:dyDescent="0.2">
      <c r="D1351" s="201"/>
    </row>
    <row r="1352" spans="4:4" x14ac:dyDescent="0.2">
      <c r="D1352" s="201"/>
    </row>
    <row r="1353" spans="4:4" x14ac:dyDescent="0.2">
      <c r="D1353" s="201"/>
    </row>
    <row r="1354" spans="4:4" x14ac:dyDescent="0.2">
      <c r="D1354" s="201"/>
    </row>
    <row r="1355" spans="4:4" x14ac:dyDescent="0.2">
      <c r="D1355" s="201"/>
    </row>
    <row r="1356" spans="4:4" x14ac:dyDescent="0.2">
      <c r="D1356" s="201"/>
    </row>
    <row r="1357" spans="4:4" x14ac:dyDescent="0.2">
      <c r="D1357" s="201"/>
    </row>
    <row r="1358" spans="4:4" x14ac:dyDescent="0.2">
      <c r="D1358" s="201"/>
    </row>
    <row r="1359" spans="4:4" x14ac:dyDescent="0.2">
      <c r="D1359" s="201"/>
    </row>
    <row r="1360" spans="4:4" x14ac:dyDescent="0.2">
      <c r="D1360" s="201"/>
    </row>
    <row r="1361" spans="4:4" x14ac:dyDescent="0.2">
      <c r="D1361" s="201"/>
    </row>
    <row r="1362" spans="4:4" x14ac:dyDescent="0.2">
      <c r="D1362" s="201"/>
    </row>
    <row r="1363" spans="4:4" x14ac:dyDescent="0.2">
      <c r="D1363" s="201"/>
    </row>
    <row r="1364" spans="4:4" x14ac:dyDescent="0.2">
      <c r="D1364" s="201"/>
    </row>
    <row r="1365" spans="4:4" x14ac:dyDescent="0.2">
      <c r="D1365" s="201"/>
    </row>
    <row r="1366" spans="4:4" x14ac:dyDescent="0.2">
      <c r="D1366" s="201"/>
    </row>
    <row r="1367" spans="4:4" x14ac:dyDescent="0.2">
      <c r="D1367" s="201"/>
    </row>
    <row r="1368" spans="4:4" x14ac:dyDescent="0.2">
      <c r="D1368" s="201"/>
    </row>
    <row r="1369" spans="4:4" x14ac:dyDescent="0.2">
      <c r="D1369" s="201"/>
    </row>
    <row r="1370" spans="4:4" x14ac:dyDescent="0.2">
      <c r="D1370" s="201"/>
    </row>
    <row r="1371" spans="4:4" x14ac:dyDescent="0.2">
      <c r="D1371" s="201"/>
    </row>
    <row r="1372" spans="4:4" x14ac:dyDescent="0.2">
      <c r="D1372" s="201"/>
    </row>
    <row r="1373" spans="4:4" x14ac:dyDescent="0.2">
      <c r="D1373" s="201"/>
    </row>
    <row r="1374" spans="4:4" x14ac:dyDescent="0.2">
      <c r="D1374" s="201"/>
    </row>
    <row r="1375" spans="4:4" x14ac:dyDescent="0.2">
      <c r="D1375" s="201"/>
    </row>
    <row r="1376" spans="4:4" x14ac:dyDescent="0.2">
      <c r="D1376" s="201"/>
    </row>
    <row r="1377" spans="4:4" x14ac:dyDescent="0.2">
      <c r="D1377" s="201"/>
    </row>
    <row r="1378" spans="4:4" x14ac:dyDescent="0.2">
      <c r="D1378" s="201"/>
    </row>
    <row r="1379" spans="4:4" x14ac:dyDescent="0.2">
      <c r="D1379" s="201"/>
    </row>
    <row r="1380" spans="4:4" x14ac:dyDescent="0.2">
      <c r="D1380" s="201"/>
    </row>
    <row r="1381" spans="4:4" x14ac:dyDescent="0.2">
      <c r="D1381" s="201"/>
    </row>
    <row r="1382" spans="4:4" x14ac:dyDescent="0.2">
      <c r="D1382" s="201"/>
    </row>
    <row r="1383" spans="4:4" x14ac:dyDescent="0.2">
      <c r="D1383" s="201"/>
    </row>
    <row r="1384" spans="4:4" x14ac:dyDescent="0.2">
      <c r="D1384" s="201"/>
    </row>
    <row r="1385" spans="4:4" x14ac:dyDescent="0.2">
      <c r="D1385" s="201"/>
    </row>
    <row r="1386" spans="4:4" x14ac:dyDescent="0.2">
      <c r="D1386" s="201"/>
    </row>
    <row r="1387" spans="4:4" x14ac:dyDescent="0.2">
      <c r="D1387" s="201"/>
    </row>
    <row r="1388" spans="4:4" x14ac:dyDescent="0.2">
      <c r="D1388" s="201"/>
    </row>
    <row r="1389" spans="4:4" x14ac:dyDescent="0.2">
      <c r="D1389" s="201"/>
    </row>
    <row r="1390" spans="4:4" x14ac:dyDescent="0.2">
      <c r="D1390" s="201"/>
    </row>
    <row r="1391" spans="4:4" x14ac:dyDescent="0.2">
      <c r="D1391" s="201"/>
    </row>
    <row r="1392" spans="4:4" x14ac:dyDescent="0.2">
      <c r="D1392" s="201"/>
    </row>
    <row r="1393" spans="4:4" x14ac:dyDescent="0.2">
      <c r="D1393" s="201"/>
    </row>
    <row r="1394" spans="4:4" x14ac:dyDescent="0.2">
      <c r="D1394" s="201"/>
    </row>
    <row r="1395" spans="4:4" x14ac:dyDescent="0.2">
      <c r="D1395" s="201"/>
    </row>
    <row r="1396" spans="4:4" x14ac:dyDescent="0.2">
      <c r="D1396" s="201"/>
    </row>
    <row r="1397" spans="4:4" x14ac:dyDescent="0.2">
      <c r="D1397" s="201"/>
    </row>
    <row r="1398" spans="4:4" x14ac:dyDescent="0.2">
      <c r="D1398" s="201"/>
    </row>
    <row r="1399" spans="4:4" x14ac:dyDescent="0.2">
      <c r="D1399" s="201"/>
    </row>
    <row r="1400" spans="4:4" x14ac:dyDescent="0.2">
      <c r="D1400" s="201"/>
    </row>
    <row r="1401" spans="4:4" x14ac:dyDescent="0.2">
      <c r="D1401" s="201"/>
    </row>
    <row r="1402" spans="4:4" x14ac:dyDescent="0.2">
      <c r="D1402" s="201"/>
    </row>
    <row r="1403" spans="4:4" x14ac:dyDescent="0.2">
      <c r="D1403" s="201"/>
    </row>
    <row r="1404" spans="4:4" x14ac:dyDescent="0.2">
      <c r="D1404" s="201"/>
    </row>
    <row r="1405" spans="4:4" x14ac:dyDescent="0.2">
      <c r="D1405" s="201"/>
    </row>
    <row r="1406" spans="4:4" x14ac:dyDescent="0.2">
      <c r="D1406" s="201"/>
    </row>
    <row r="1407" spans="4:4" x14ac:dyDescent="0.2">
      <c r="D1407" s="201"/>
    </row>
    <row r="1408" spans="4:4" x14ac:dyDescent="0.2">
      <c r="D1408" s="201"/>
    </row>
    <row r="1409" spans="4:4" x14ac:dyDescent="0.2">
      <c r="D1409" s="201"/>
    </row>
    <row r="1410" spans="4:4" x14ac:dyDescent="0.2">
      <c r="D1410" s="201"/>
    </row>
    <row r="1411" spans="4:4" x14ac:dyDescent="0.2">
      <c r="D1411" s="201"/>
    </row>
    <row r="1412" spans="4:4" x14ac:dyDescent="0.2">
      <c r="D1412" s="201"/>
    </row>
    <row r="1413" spans="4:4" x14ac:dyDescent="0.2">
      <c r="D1413" s="201"/>
    </row>
    <row r="1414" spans="4:4" x14ac:dyDescent="0.2">
      <c r="D1414" s="201"/>
    </row>
    <row r="1415" spans="4:4" x14ac:dyDescent="0.2">
      <c r="D1415" s="201"/>
    </row>
    <row r="1416" spans="4:4" x14ac:dyDescent="0.2">
      <c r="D1416" s="201"/>
    </row>
    <row r="1417" spans="4:4" x14ac:dyDescent="0.2">
      <c r="D1417" s="201"/>
    </row>
    <row r="1418" spans="4:4" x14ac:dyDescent="0.2">
      <c r="D1418" s="201"/>
    </row>
    <row r="1419" spans="4:4" x14ac:dyDescent="0.2">
      <c r="D1419" s="201"/>
    </row>
    <row r="1420" spans="4:4" x14ac:dyDescent="0.2">
      <c r="D1420" s="201"/>
    </row>
    <row r="1421" spans="4:4" x14ac:dyDescent="0.2">
      <c r="D1421" s="201"/>
    </row>
    <row r="1422" spans="4:4" x14ac:dyDescent="0.2">
      <c r="D1422" s="201"/>
    </row>
    <row r="1423" spans="4:4" x14ac:dyDescent="0.2">
      <c r="D1423" s="201"/>
    </row>
    <row r="1424" spans="4:4" x14ac:dyDescent="0.2">
      <c r="D1424" s="201"/>
    </row>
    <row r="1425" spans="4:4" x14ac:dyDescent="0.2">
      <c r="D1425" s="201"/>
    </row>
    <row r="1426" spans="4:4" x14ac:dyDescent="0.2">
      <c r="D1426" s="201"/>
    </row>
    <row r="1427" spans="4:4" x14ac:dyDescent="0.2">
      <c r="D1427" s="201"/>
    </row>
    <row r="1428" spans="4:4" x14ac:dyDescent="0.2">
      <c r="D1428" s="201"/>
    </row>
    <row r="1429" spans="4:4" x14ac:dyDescent="0.2">
      <c r="D1429" s="201"/>
    </row>
    <row r="1430" spans="4:4" x14ac:dyDescent="0.2">
      <c r="D1430" s="201"/>
    </row>
    <row r="1431" spans="4:4" x14ac:dyDescent="0.2">
      <c r="D1431" s="201"/>
    </row>
    <row r="1432" spans="4:4" x14ac:dyDescent="0.2">
      <c r="D1432" s="201"/>
    </row>
    <row r="1433" spans="4:4" x14ac:dyDescent="0.2">
      <c r="D1433" s="201"/>
    </row>
    <row r="1434" spans="4:4" x14ac:dyDescent="0.2">
      <c r="D1434" s="201"/>
    </row>
    <row r="1435" spans="4:4" x14ac:dyDescent="0.2">
      <c r="D1435" s="201"/>
    </row>
    <row r="1436" spans="4:4" x14ac:dyDescent="0.2">
      <c r="D1436" s="201"/>
    </row>
    <row r="1437" spans="4:4" x14ac:dyDescent="0.2">
      <c r="D1437" s="201"/>
    </row>
    <row r="1438" spans="4:4" x14ac:dyDescent="0.2">
      <c r="D1438" s="201"/>
    </row>
    <row r="1439" spans="4:4" x14ac:dyDescent="0.2">
      <c r="D1439" s="201"/>
    </row>
    <row r="1440" spans="4:4" x14ac:dyDescent="0.2">
      <c r="D1440" s="201"/>
    </row>
    <row r="1441" spans="4:4" x14ac:dyDescent="0.2">
      <c r="D1441" s="201"/>
    </row>
    <row r="1442" spans="4:4" x14ac:dyDescent="0.2">
      <c r="D1442" s="201"/>
    </row>
    <row r="1443" spans="4:4" x14ac:dyDescent="0.2">
      <c r="D1443" s="201"/>
    </row>
    <row r="1444" spans="4:4" x14ac:dyDescent="0.2">
      <c r="D1444" s="201"/>
    </row>
    <row r="1445" spans="4:4" x14ac:dyDescent="0.2">
      <c r="D1445" s="201"/>
    </row>
    <row r="1446" spans="4:4" x14ac:dyDescent="0.2">
      <c r="D1446" s="201"/>
    </row>
    <row r="1447" spans="4:4" x14ac:dyDescent="0.2">
      <c r="D1447" s="201"/>
    </row>
    <row r="1448" spans="4:4" x14ac:dyDescent="0.2">
      <c r="D1448" s="201"/>
    </row>
    <row r="1449" spans="4:4" x14ac:dyDescent="0.2">
      <c r="D1449" s="201"/>
    </row>
    <row r="1450" spans="4:4" x14ac:dyDescent="0.2">
      <c r="D1450" s="201"/>
    </row>
    <row r="1451" spans="4:4" x14ac:dyDescent="0.2">
      <c r="D1451" s="201"/>
    </row>
    <row r="1452" spans="4:4" x14ac:dyDescent="0.2">
      <c r="D1452" s="201"/>
    </row>
    <row r="1453" spans="4:4" x14ac:dyDescent="0.2">
      <c r="D1453" s="201"/>
    </row>
    <row r="1454" spans="4:4" x14ac:dyDescent="0.2">
      <c r="D1454" s="201"/>
    </row>
    <row r="1455" spans="4:4" x14ac:dyDescent="0.2">
      <c r="D1455" s="201"/>
    </row>
    <row r="1456" spans="4:4" x14ac:dyDescent="0.2">
      <c r="D1456" s="201"/>
    </row>
    <row r="1457" spans="4:4" x14ac:dyDescent="0.2">
      <c r="D1457" s="201"/>
    </row>
    <row r="1458" spans="4:4" x14ac:dyDescent="0.2">
      <c r="D1458" s="201"/>
    </row>
    <row r="1459" spans="4:4" x14ac:dyDescent="0.2">
      <c r="D1459" s="201"/>
    </row>
    <row r="1460" spans="4:4" x14ac:dyDescent="0.2">
      <c r="D1460" s="201"/>
    </row>
    <row r="1461" spans="4:4" x14ac:dyDescent="0.2">
      <c r="D1461" s="201"/>
    </row>
    <row r="1462" spans="4:4" x14ac:dyDescent="0.2">
      <c r="D1462" s="201"/>
    </row>
    <row r="1463" spans="4:4" x14ac:dyDescent="0.2">
      <c r="D1463" s="201"/>
    </row>
    <row r="1464" spans="4:4" x14ac:dyDescent="0.2">
      <c r="D1464" s="201"/>
    </row>
    <row r="1465" spans="4:4" x14ac:dyDescent="0.2">
      <c r="D1465" s="201"/>
    </row>
    <row r="1466" spans="4:4" x14ac:dyDescent="0.2">
      <c r="D1466" s="201"/>
    </row>
    <row r="1467" spans="4:4" x14ac:dyDescent="0.2">
      <c r="D1467" s="201"/>
    </row>
    <row r="1468" spans="4:4" x14ac:dyDescent="0.2">
      <c r="D1468" s="201"/>
    </row>
    <row r="1469" spans="4:4" x14ac:dyDescent="0.2">
      <c r="D1469" s="201"/>
    </row>
    <row r="1470" spans="4:4" x14ac:dyDescent="0.2">
      <c r="D1470" s="201"/>
    </row>
    <row r="1471" spans="4:4" x14ac:dyDescent="0.2">
      <c r="D1471" s="201"/>
    </row>
    <row r="1472" spans="4:4" x14ac:dyDescent="0.2">
      <c r="D1472" s="201"/>
    </row>
    <row r="1473" spans="4:4" x14ac:dyDescent="0.2">
      <c r="D1473" s="201"/>
    </row>
    <row r="1474" spans="4:4" x14ac:dyDescent="0.2">
      <c r="D1474" s="201"/>
    </row>
    <row r="1475" spans="4:4" x14ac:dyDescent="0.2">
      <c r="D1475" s="201"/>
    </row>
    <row r="1476" spans="4:4" x14ac:dyDescent="0.2">
      <c r="D1476" s="201"/>
    </row>
    <row r="1477" spans="4:4" x14ac:dyDescent="0.2">
      <c r="D1477" s="201"/>
    </row>
    <row r="1478" spans="4:4" x14ac:dyDescent="0.2">
      <c r="D1478" s="201"/>
    </row>
    <row r="1479" spans="4:4" x14ac:dyDescent="0.2">
      <c r="D1479" s="201"/>
    </row>
    <row r="1480" spans="4:4" x14ac:dyDescent="0.2">
      <c r="D1480" s="201"/>
    </row>
    <row r="1481" spans="4:4" x14ac:dyDescent="0.2">
      <c r="D1481" s="201"/>
    </row>
    <row r="1482" spans="4:4" x14ac:dyDescent="0.2">
      <c r="D1482" s="201"/>
    </row>
    <row r="1483" spans="4:4" x14ac:dyDescent="0.2">
      <c r="D1483" s="201"/>
    </row>
    <row r="1484" spans="4:4" x14ac:dyDescent="0.2">
      <c r="D1484" s="201"/>
    </row>
    <row r="1485" spans="4:4" x14ac:dyDescent="0.2">
      <c r="D1485" s="201"/>
    </row>
    <row r="1486" spans="4:4" x14ac:dyDescent="0.2">
      <c r="D1486" s="201"/>
    </row>
    <row r="1487" spans="4:4" x14ac:dyDescent="0.2">
      <c r="D1487" s="201"/>
    </row>
    <row r="1488" spans="4:4" x14ac:dyDescent="0.2">
      <c r="D1488" s="201"/>
    </row>
    <row r="1489" spans="4:4" x14ac:dyDescent="0.2">
      <c r="D1489" s="201"/>
    </row>
    <row r="1490" spans="4:4" x14ac:dyDescent="0.2">
      <c r="D1490" s="201"/>
    </row>
    <row r="1491" spans="4:4" x14ac:dyDescent="0.2">
      <c r="D1491" s="201"/>
    </row>
    <row r="1492" spans="4:4" x14ac:dyDescent="0.2">
      <c r="D1492" s="201"/>
    </row>
    <row r="1493" spans="4:4" x14ac:dyDescent="0.2">
      <c r="D1493" s="201"/>
    </row>
    <row r="1494" spans="4:4" x14ac:dyDescent="0.2">
      <c r="D1494" s="201"/>
    </row>
    <row r="1495" spans="4:4" x14ac:dyDescent="0.2">
      <c r="D1495" s="201"/>
    </row>
    <row r="1496" spans="4:4" x14ac:dyDescent="0.2">
      <c r="D1496" s="201"/>
    </row>
    <row r="1497" spans="4:4" x14ac:dyDescent="0.2">
      <c r="D1497" s="201"/>
    </row>
    <row r="1498" spans="4:4" x14ac:dyDescent="0.2">
      <c r="D1498" s="201"/>
    </row>
    <row r="1499" spans="4:4" x14ac:dyDescent="0.2">
      <c r="D1499" s="201"/>
    </row>
    <row r="1500" spans="4:4" x14ac:dyDescent="0.2">
      <c r="D1500" s="201"/>
    </row>
    <row r="1501" spans="4:4" x14ac:dyDescent="0.2">
      <c r="D1501" s="201"/>
    </row>
    <row r="1502" spans="4:4" x14ac:dyDescent="0.2">
      <c r="D1502" s="201"/>
    </row>
    <row r="1503" spans="4:4" x14ac:dyDescent="0.2">
      <c r="D1503" s="201"/>
    </row>
    <row r="1504" spans="4:4" x14ac:dyDescent="0.2">
      <c r="D1504" s="201"/>
    </row>
    <row r="1505" spans="4:4" x14ac:dyDescent="0.2">
      <c r="D1505" s="201"/>
    </row>
    <row r="1506" spans="4:4" x14ac:dyDescent="0.2">
      <c r="D1506" s="201"/>
    </row>
    <row r="1507" spans="4:4" x14ac:dyDescent="0.2">
      <c r="D1507" s="201"/>
    </row>
    <row r="1508" spans="4:4" x14ac:dyDescent="0.2">
      <c r="D1508" s="201"/>
    </row>
    <row r="1509" spans="4:4" x14ac:dyDescent="0.2">
      <c r="D1509" s="201"/>
    </row>
    <row r="1510" spans="4:4" x14ac:dyDescent="0.2">
      <c r="D1510" s="201"/>
    </row>
    <row r="1511" spans="4:4" x14ac:dyDescent="0.2">
      <c r="D1511" s="201"/>
    </row>
    <row r="1512" spans="4:4" x14ac:dyDescent="0.2">
      <c r="D1512" s="201"/>
    </row>
    <row r="1513" spans="4:4" x14ac:dyDescent="0.2">
      <c r="D1513" s="201"/>
    </row>
    <row r="1514" spans="4:4" x14ac:dyDescent="0.2">
      <c r="D1514" s="201"/>
    </row>
    <row r="1515" spans="4:4" x14ac:dyDescent="0.2">
      <c r="D1515" s="201"/>
    </row>
    <row r="1516" spans="4:4" x14ac:dyDescent="0.2">
      <c r="D1516" s="201"/>
    </row>
    <row r="1517" spans="4:4" x14ac:dyDescent="0.2">
      <c r="D1517" s="201"/>
    </row>
    <row r="1518" spans="4:4" x14ac:dyDescent="0.2">
      <c r="D1518" s="201"/>
    </row>
    <row r="1519" spans="4:4" x14ac:dyDescent="0.2">
      <c r="D1519" s="201"/>
    </row>
    <row r="1520" spans="4:4" x14ac:dyDescent="0.2">
      <c r="D1520" s="201"/>
    </row>
    <row r="1521" spans="4:4" x14ac:dyDescent="0.2">
      <c r="D1521" s="201"/>
    </row>
    <row r="1522" spans="4:4" x14ac:dyDescent="0.2">
      <c r="D1522" s="201"/>
    </row>
    <row r="1523" spans="4:4" x14ac:dyDescent="0.2">
      <c r="D1523" s="201"/>
    </row>
    <row r="1524" spans="4:4" x14ac:dyDescent="0.2">
      <c r="D1524" s="201"/>
    </row>
    <row r="1525" spans="4:4" x14ac:dyDescent="0.2">
      <c r="D1525" s="201"/>
    </row>
    <row r="1526" spans="4:4" x14ac:dyDescent="0.2">
      <c r="D1526" s="201"/>
    </row>
    <row r="1527" spans="4:4" x14ac:dyDescent="0.2">
      <c r="D1527" s="201"/>
    </row>
    <row r="1528" spans="4:4" x14ac:dyDescent="0.2">
      <c r="D1528" s="201"/>
    </row>
    <row r="1529" spans="4:4" x14ac:dyDescent="0.2">
      <c r="D1529" s="201"/>
    </row>
    <row r="1530" spans="4:4" x14ac:dyDescent="0.2">
      <c r="D1530" s="201"/>
    </row>
    <row r="1531" spans="4:4" x14ac:dyDescent="0.2">
      <c r="D1531" s="201"/>
    </row>
    <row r="1532" spans="4:4" x14ac:dyDescent="0.2">
      <c r="D1532" s="201"/>
    </row>
    <row r="1533" spans="4:4" x14ac:dyDescent="0.2">
      <c r="D1533" s="201"/>
    </row>
    <row r="1534" spans="4:4" x14ac:dyDescent="0.2">
      <c r="D1534" s="201"/>
    </row>
    <row r="1535" spans="4:4" x14ac:dyDescent="0.2">
      <c r="D1535" s="201"/>
    </row>
    <row r="1536" spans="4:4" x14ac:dyDescent="0.2">
      <c r="D1536" s="201"/>
    </row>
    <row r="1537" spans="4:4" x14ac:dyDescent="0.2">
      <c r="D1537" s="201"/>
    </row>
    <row r="1538" spans="4:4" x14ac:dyDescent="0.2">
      <c r="D1538" s="201"/>
    </row>
    <row r="1539" spans="4:4" x14ac:dyDescent="0.2">
      <c r="D1539" s="201"/>
    </row>
    <row r="1540" spans="4:4" x14ac:dyDescent="0.2">
      <c r="D1540" s="201"/>
    </row>
    <row r="1541" spans="4:4" x14ac:dyDescent="0.2">
      <c r="D1541" s="201"/>
    </row>
    <row r="1542" spans="4:4" x14ac:dyDescent="0.2">
      <c r="D1542" s="201"/>
    </row>
    <row r="1543" spans="4:4" x14ac:dyDescent="0.2">
      <c r="D1543" s="201"/>
    </row>
    <row r="1544" spans="4:4" x14ac:dyDescent="0.2">
      <c r="D1544" s="201"/>
    </row>
    <row r="1545" spans="4:4" x14ac:dyDescent="0.2">
      <c r="D1545" s="201"/>
    </row>
    <row r="1546" spans="4:4" x14ac:dyDescent="0.2">
      <c r="D1546" s="201"/>
    </row>
    <row r="1547" spans="4:4" x14ac:dyDescent="0.2">
      <c r="D1547" s="201"/>
    </row>
    <row r="1548" spans="4:4" x14ac:dyDescent="0.2">
      <c r="D1548" s="201"/>
    </row>
    <row r="1549" spans="4:4" x14ac:dyDescent="0.2">
      <c r="D1549" s="201"/>
    </row>
    <row r="1550" spans="4:4" x14ac:dyDescent="0.2">
      <c r="D1550" s="201"/>
    </row>
    <row r="1551" spans="4:4" x14ac:dyDescent="0.2">
      <c r="D1551" s="201"/>
    </row>
    <row r="1552" spans="4:4" x14ac:dyDescent="0.2">
      <c r="D1552" s="201"/>
    </row>
    <row r="1553" spans="4:4" x14ac:dyDescent="0.2">
      <c r="D1553" s="201"/>
    </row>
    <row r="1554" spans="4:4" x14ac:dyDescent="0.2">
      <c r="D1554" s="201"/>
    </row>
    <row r="1555" spans="4:4" x14ac:dyDescent="0.2">
      <c r="D1555" s="201"/>
    </row>
    <row r="1556" spans="4:4" x14ac:dyDescent="0.2">
      <c r="D1556" s="201"/>
    </row>
    <row r="1557" spans="4:4" x14ac:dyDescent="0.2">
      <c r="D1557" s="201"/>
    </row>
    <row r="1558" spans="4:4" x14ac:dyDescent="0.2">
      <c r="D1558" s="201"/>
    </row>
    <row r="1559" spans="4:4" x14ac:dyDescent="0.2">
      <c r="D1559" s="201"/>
    </row>
    <row r="1560" spans="4:4" x14ac:dyDescent="0.2">
      <c r="D1560" s="201"/>
    </row>
    <row r="1561" spans="4:4" x14ac:dyDescent="0.2">
      <c r="D1561" s="201"/>
    </row>
    <row r="1562" spans="4:4" x14ac:dyDescent="0.2">
      <c r="D1562" s="201"/>
    </row>
    <row r="1563" spans="4:4" x14ac:dyDescent="0.2">
      <c r="D1563" s="201"/>
    </row>
    <row r="1564" spans="4:4" x14ac:dyDescent="0.2">
      <c r="D1564" s="201"/>
    </row>
    <row r="1565" spans="4:4" x14ac:dyDescent="0.2">
      <c r="D1565" s="201"/>
    </row>
    <row r="1566" spans="4:4" x14ac:dyDescent="0.2">
      <c r="D1566" s="201"/>
    </row>
    <row r="1567" spans="4:4" x14ac:dyDescent="0.2">
      <c r="D1567" s="201"/>
    </row>
    <row r="1568" spans="4:4" x14ac:dyDescent="0.2">
      <c r="D1568" s="201"/>
    </row>
    <row r="1569" spans="4:4" x14ac:dyDescent="0.2">
      <c r="D1569" s="201"/>
    </row>
    <row r="1570" spans="4:4" x14ac:dyDescent="0.2">
      <c r="D1570" s="201"/>
    </row>
    <row r="1571" spans="4:4" x14ac:dyDescent="0.2">
      <c r="D1571" s="201"/>
    </row>
    <row r="1572" spans="4:4" x14ac:dyDescent="0.2">
      <c r="D1572" s="201"/>
    </row>
    <row r="1573" spans="4:4" x14ac:dyDescent="0.2">
      <c r="D1573" s="201"/>
    </row>
    <row r="1574" spans="4:4" x14ac:dyDescent="0.2">
      <c r="D1574" s="201"/>
    </row>
    <row r="1575" spans="4:4" x14ac:dyDescent="0.2">
      <c r="D1575" s="201"/>
    </row>
    <row r="1576" spans="4:4" x14ac:dyDescent="0.2">
      <c r="D1576" s="201"/>
    </row>
    <row r="1577" spans="4:4" x14ac:dyDescent="0.2">
      <c r="D1577" s="201"/>
    </row>
    <row r="1578" spans="4:4" x14ac:dyDescent="0.2">
      <c r="D1578" s="201"/>
    </row>
    <row r="1579" spans="4:4" x14ac:dyDescent="0.2">
      <c r="D1579" s="201"/>
    </row>
    <row r="1580" spans="4:4" x14ac:dyDescent="0.2">
      <c r="D1580" s="201"/>
    </row>
    <row r="1581" spans="4:4" x14ac:dyDescent="0.2">
      <c r="D1581" s="201"/>
    </row>
    <row r="1582" spans="4:4" x14ac:dyDescent="0.2">
      <c r="D1582" s="201"/>
    </row>
    <row r="1583" spans="4:4" x14ac:dyDescent="0.2">
      <c r="D1583" s="201"/>
    </row>
    <row r="1584" spans="4:4" x14ac:dyDescent="0.2">
      <c r="D1584" s="201"/>
    </row>
    <row r="1585" spans="4:4" x14ac:dyDescent="0.2">
      <c r="D1585" s="201"/>
    </row>
    <row r="1586" spans="4:4" x14ac:dyDescent="0.2">
      <c r="D1586" s="201"/>
    </row>
    <row r="1587" spans="4:4" x14ac:dyDescent="0.2">
      <c r="D1587" s="201"/>
    </row>
    <row r="1588" spans="4:4" x14ac:dyDescent="0.2">
      <c r="D1588" s="201"/>
    </row>
    <row r="1589" spans="4:4" x14ac:dyDescent="0.2">
      <c r="D1589" s="201"/>
    </row>
    <row r="1590" spans="4:4" x14ac:dyDescent="0.2">
      <c r="D1590" s="201"/>
    </row>
    <row r="1591" spans="4:4" x14ac:dyDescent="0.2">
      <c r="D1591" s="201"/>
    </row>
    <row r="1592" spans="4:4" x14ac:dyDescent="0.2">
      <c r="D1592" s="201"/>
    </row>
    <row r="1593" spans="4:4" x14ac:dyDescent="0.2">
      <c r="D1593" s="201"/>
    </row>
    <row r="1594" spans="4:4" x14ac:dyDescent="0.2">
      <c r="D1594" s="201"/>
    </row>
    <row r="1595" spans="4:4" x14ac:dyDescent="0.2">
      <c r="D1595" s="201"/>
    </row>
    <row r="1596" spans="4:4" x14ac:dyDescent="0.2">
      <c r="D1596" s="201"/>
    </row>
    <row r="1597" spans="4:4" x14ac:dyDescent="0.2">
      <c r="D1597" s="201"/>
    </row>
    <row r="1598" spans="4:4" x14ac:dyDescent="0.2">
      <c r="D1598" s="201"/>
    </row>
    <row r="1599" spans="4:4" x14ac:dyDescent="0.2">
      <c r="D1599" s="201"/>
    </row>
    <row r="1600" spans="4:4" x14ac:dyDescent="0.2">
      <c r="D1600" s="201"/>
    </row>
    <row r="1601" spans="4:4" x14ac:dyDescent="0.2">
      <c r="D1601" s="201"/>
    </row>
    <row r="1602" spans="4:4" x14ac:dyDescent="0.2">
      <c r="D1602" s="201"/>
    </row>
    <row r="1603" spans="4:4" x14ac:dyDescent="0.2">
      <c r="D1603" s="201"/>
    </row>
    <row r="1604" spans="4:4" x14ac:dyDescent="0.2">
      <c r="D1604" s="201"/>
    </row>
    <row r="1605" spans="4:4" x14ac:dyDescent="0.2">
      <c r="D1605" s="201"/>
    </row>
    <row r="1606" spans="4:4" x14ac:dyDescent="0.2">
      <c r="D1606" s="201"/>
    </row>
    <row r="1607" spans="4:4" x14ac:dyDescent="0.2">
      <c r="D1607" s="201"/>
    </row>
    <row r="1608" spans="4:4" x14ac:dyDescent="0.2">
      <c r="D1608" s="201"/>
    </row>
    <row r="1609" spans="4:4" x14ac:dyDescent="0.2">
      <c r="D1609" s="201"/>
    </row>
    <row r="1610" spans="4:4" x14ac:dyDescent="0.2">
      <c r="D1610" s="201"/>
    </row>
    <row r="1611" spans="4:4" x14ac:dyDescent="0.2">
      <c r="D1611" s="201"/>
    </row>
    <row r="1612" spans="4:4" x14ac:dyDescent="0.2">
      <c r="D1612" s="201"/>
    </row>
    <row r="1613" spans="4:4" x14ac:dyDescent="0.2">
      <c r="D1613" s="201"/>
    </row>
    <row r="1614" spans="4:4" x14ac:dyDescent="0.2">
      <c r="D1614" s="201"/>
    </row>
    <row r="1615" spans="4:4" x14ac:dyDescent="0.2">
      <c r="D1615" s="201"/>
    </row>
    <row r="1616" spans="4:4" x14ac:dyDescent="0.2">
      <c r="D1616" s="201"/>
    </row>
    <row r="1617" spans="4:4" x14ac:dyDescent="0.2">
      <c r="D1617" s="201"/>
    </row>
    <row r="1618" spans="4:4" x14ac:dyDescent="0.2">
      <c r="D1618" s="201"/>
    </row>
    <row r="1619" spans="4:4" x14ac:dyDescent="0.2">
      <c r="D1619" s="201"/>
    </row>
    <row r="1620" spans="4:4" x14ac:dyDescent="0.2">
      <c r="D1620" s="201"/>
    </row>
    <row r="1621" spans="4:4" x14ac:dyDescent="0.2">
      <c r="D1621" s="201"/>
    </row>
    <row r="1622" spans="4:4" x14ac:dyDescent="0.2">
      <c r="D1622" s="201"/>
    </row>
    <row r="1623" spans="4:4" x14ac:dyDescent="0.2">
      <c r="D1623" s="201"/>
    </row>
    <row r="1624" spans="4:4" x14ac:dyDescent="0.2">
      <c r="D1624" s="201"/>
    </row>
    <row r="1625" spans="4:4" x14ac:dyDescent="0.2">
      <c r="D1625" s="201"/>
    </row>
    <row r="1626" spans="4:4" x14ac:dyDescent="0.2">
      <c r="D1626" s="201"/>
    </row>
    <row r="1627" spans="4:4" x14ac:dyDescent="0.2">
      <c r="D1627" s="201"/>
    </row>
    <row r="1628" spans="4:4" x14ac:dyDescent="0.2">
      <c r="D1628" s="201"/>
    </row>
    <row r="1629" spans="4:4" x14ac:dyDescent="0.2">
      <c r="D1629" s="201"/>
    </row>
    <row r="1630" spans="4:4" x14ac:dyDescent="0.2">
      <c r="D1630" s="201"/>
    </row>
    <row r="1631" spans="4:4" x14ac:dyDescent="0.2">
      <c r="D1631" s="201"/>
    </row>
    <row r="1632" spans="4:4" x14ac:dyDescent="0.2">
      <c r="D1632" s="201"/>
    </row>
    <row r="1633" spans="4:4" x14ac:dyDescent="0.2">
      <c r="D1633" s="201"/>
    </row>
    <row r="1634" spans="4:4" x14ac:dyDescent="0.2">
      <c r="D1634" s="201"/>
    </row>
    <row r="1635" spans="4:4" x14ac:dyDescent="0.2">
      <c r="D1635" s="201"/>
    </row>
    <row r="1636" spans="4:4" x14ac:dyDescent="0.2">
      <c r="D1636" s="201"/>
    </row>
    <row r="1637" spans="4:4" x14ac:dyDescent="0.2">
      <c r="D1637" s="201"/>
    </row>
    <row r="1638" spans="4:4" x14ac:dyDescent="0.2">
      <c r="D1638" s="201"/>
    </row>
    <row r="1639" spans="4:4" x14ac:dyDescent="0.2">
      <c r="D1639" s="201"/>
    </row>
    <row r="1640" spans="4:4" x14ac:dyDescent="0.2">
      <c r="D1640" s="201"/>
    </row>
    <row r="1641" spans="4:4" x14ac:dyDescent="0.2">
      <c r="D1641" s="201"/>
    </row>
    <row r="1642" spans="4:4" x14ac:dyDescent="0.2">
      <c r="D1642" s="201"/>
    </row>
    <row r="1643" spans="4:4" x14ac:dyDescent="0.2">
      <c r="D1643" s="201"/>
    </row>
    <row r="1644" spans="4:4" x14ac:dyDescent="0.2">
      <c r="D1644" s="201"/>
    </row>
    <row r="1645" spans="4:4" x14ac:dyDescent="0.2">
      <c r="D1645" s="201"/>
    </row>
    <row r="1646" spans="4:4" x14ac:dyDescent="0.2">
      <c r="D1646" s="201"/>
    </row>
    <row r="1647" spans="4:4" x14ac:dyDescent="0.2">
      <c r="D1647" s="201"/>
    </row>
    <row r="1648" spans="4:4" x14ac:dyDescent="0.2">
      <c r="D1648" s="201"/>
    </row>
    <row r="1649" spans="4:4" x14ac:dyDescent="0.2">
      <c r="D1649" s="201"/>
    </row>
    <row r="1650" spans="4:4" x14ac:dyDescent="0.2">
      <c r="D1650" s="201"/>
    </row>
    <row r="1651" spans="4:4" x14ac:dyDescent="0.2">
      <c r="D1651" s="201"/>
    </row>
    <row r="1652" spans="4:4" x14ac:dyDescent="0.2">
      <c r="D1652" s="201"/>
    </row>
    <row r="1653" spans="4:4" x14ac:dyDescent="0.2">
      <c r="D1653" s="201"/>
    </row>
    <row r="1654" spans="4:4" x14ac:dyDescent="0.2">
      <c r="D1654" s="201"/>
    </row>
    <row r="1655" spans="4:4" x14ac:dyDescent="0.2">
      <c r="D1655" s="201"/>
    </row>
    <row r="1656" spans="4:4" x14ac:dyDescent="0.2">
      <c r="D1656" s="201"/>
    </row>
    <row r="1657" spans="4:4" x14ac:dyDescent="0.2">
      <c r="D1657" s="201"/>
    </row>
    <row r="1658" spans="4:4" x14ac:dyDescent="0.2">
      <c r="D1658" s="201"/>
    </row>
    <row r="1659" spans="4:4" x14ac:dyDescent="0.2">
      <c r="D1659" s="201"/>
    </row>
    <row r="1660" spans="4:4" x14ac:dyDescent="0.2">
      <c r="D1660" s="201"/>
    </row>
    <row r="1661" spans="4:4" x14ac:dyDescent="0.2">
      <c r="D1661" s="201"/>
    </row>
    <row r="1662" spans="4:4" x14ac:dyDescent="0.2">
      <c r="D1662" s="201"/>
    </row>
    <row r="1663" spans="4:4" x14ac:dyDescent="0.2">
      <c r="D1663" s="201"/>
    </row>
    <row r="1664" spans="4:4" x14ac:dyDescent="0.2">
      <c r="D1664" s="201"/>
    </row>
    <row r="1665" spans="4:4" x14ac:dyDescent="0.2">
      <c r="D1665" s="201"/>
    </row>
    <row r="1666" spans="4:4" x14ac:dyDescent="0.2">
      <c r="D1666" s="201"/>
    </row>
    <row r="1667" spans="4:4" x14ac:dyDescent="0.2">
      <c r="D1667" s="201"/>
    </row>
    <row r="1668" spans="4:4" x14ac:dyDescent="0.2">
      <c r="D1668" s="201"/>
    </row>
    <row r="1669" spans="4:4" x14ac:dyDescent="0.2">
      <c r="D1669" s="201"/>
    </row>
    <row r="1670" spans="4:4" x14ac:dyDescent="0.2">
      <c r="D1670" s="201"/>
    </row>
    <row r="1671" spans="4:4" x14ac:dyDescent="0.2">
      <c r="D1671" s="201"/>
    </row>
    <row r="1672" spans="4:4" x14ac:dyDescent="0.2">
      <c r="D1672" s="201"/>
    </row>
    <row r="1673" spans="4:4" x14ac:dyDescent="0.2">
      <c r="D1673" s="201"/>
    </row>
    <row r="1674" spans="4:4" x14ac:dyDescent="0.2">
      <c r="D1674" s="201"/>
    </row>
    <row r="1675" spans="4:4" x14ac:dyDescent="0.2">
      <c r="D1675" s="201"/>
    </row>
    <row r="1676" spans="4:4" x14ac:dyDescent="0.2">
      <c r="D1676" s="201"/>
    </row>
    <row r="1677" spans="4:4" x14ac:dyDescent="0.2">
      <c r="D1677" s="201"/>
    </row>
    <row r="1678" spans="4:4" x14ac:dyDescent="0.2">
      <c r="D1678" s="201"/>
    </row>
    <row r="1679" spans="4:4" x14ac:dyDescent="0.2">
      <c r="D1679" s="201"/>
    </row>
    <row r="1680" spans="4:4" x14ac:dyDescent="0.2">
      <c r="D1680" s="201"/>
    </row>
    <row r="1681" spans="4:4" x14ac:dyDescent="0.2">
      <c r="D1681" s="201"/>
    </row>
    <row r="1682" spans="4:4" x14ac:dyDescent="0.2">
      <c r="D1682" s="201"/>
    </row>
    <row r="1683" spans="4:4" x14ac:dyDescent="0.2">
      <c r="D1683" s="201"/>
    </row>
    <row r="1684" spans="4:4" x14ac:dyDescent="0.2">
      <c r="D1684" s="201"/>
    </row>
    <row r="1685" spans="4:4" x14ac:dyDescent="0.2">
      <c r="D1685" s="201"/>
    </row>
    <row r="1686" spans="4:4" x14ac:dyDescent="0.2">
      <c r="D1686" s="201"/>
    </row>
    <row r="1687" spans="4:4" x14ac:dyDescent="0.2">
      <c r="D1687" s="201"/>
    </row>
    <row r="1688" spans="4:4" x14ac:dyDescent="0.2">
      <c r="D1688" s="201"/>
    </row>
    <row r="1689" spans="4:4" x14ac:dyDescent="0.2">
      <c r="D1689" s="201"/>
    </row>
    <row r="1690" spans="4:4" x14ac:dyDescent="0.2">
      <c r="D1690" s="201"/>
    </row>
    <row r="1691" spans="4:4" x14ac:dyDescent="0.2">
      <c r="D1691" s="201"/>
    </row>
    <row r="1692" spans="4:4" x14ac:dyDescent="0.2">
      <c r="D1692" s="201"/>
    </row>
    <row r="1693" spans="4:4" x14ac:dyDescent="0.2">
      <c r="D1693" s="201"/>
    </row>
    <row r="1694" spans="4:4" x14ac:dyDescent="0.2">
      <c r="D1694" s="201"/>
    </row>
    <row r="1695" spans="4:4" x14ac:dyDescent="0.2">
      <c r="D1695" s="201"/>
    </row>
    <row r="1696" spans="4:4" x14ac:dyDescent="0.2">
      <c r="D1696" s="201"/>
    </row>
    <row r="1697" spans="4:4" x14ac:dyDescent="0.2">
      <c r="D1697" s="201"/>
    </row>
    <row r="1698" spans="4:4" x14ac:dyDescent="0.2">
      <c r="D1698" s="201"/>
    </row>
    <row r="1699" spans="4:4" x14ac:dyDescent="0.2">
      <c r="D1699" s="201"/>
    </row>
    <row r="1700" spans="4:4" x14ac:dyDescent="0.2">
      <c r="D1700" s="201"/>
    </row>
    <row r="1701" spans="4:4" x14ac:dyDescent="0.2">
      <c r="D1701" s="201"/>
    </row>
    <row r="1702" spans="4:4" x14ac:dyDescent="0.2">
      <c r="D1702" s="201"/>
    </row>
    <row r="1703" spans="4:4" x14ac:dyDescent="0.2">
      <c r="D1703" s="201"/>
    </row>
    <row r="1704" spans="4:4" x14ac:dyDescent="0.2">
      <c r="D1704" s="201"/>
    </row>
    <row r="1705" spans="4:4" x14ac:dyDescent="0.2">
      <c r="D1705" s="201"/>
    </row>
    <row r="1706" spans="4:4" x14ac:dyDescent="0.2">
      <c r="D1706" s="201"/>
    </row>
    <row r="1707" spans="4:4" x14ac:dyDescent="0.2">
      <c r="D1707" s="201"/>
    </row>
    <row r="1708" spans="4:4" x14ac:dyDescent="0.2">
      <c r="D1708" s="201"/>
    </row>
    <row r="1709" spans="4:4" x14ac:dyDescent="0.2">
      <c r="D1709" s="201"/>
    </row>
    <row r="1710" spans="4:4" x14ac:dyDescent="0.2">
      <c r="D1710" s="201"/>
    </row>
    <row r="1711" spans="4:4" x14ac:dyDescent="0.2">
      <c r="D1711" s="201"/>
    </row>
    <row r="1712" spans="4:4" x14ac:dyDescent="0.2">
      <c r="D1712" s="201"/>
    </row>
    <row r="1713" spans="4:4" x14ac:dyDescent="0.2">
      <c r="D1713" s="201"/>
    </row>
    <row r="1714" spans="4:4" x14ac:dyDescent="0.2">
      <c r="D1714" s="201"/>
    </row>
    <row r="1715" spans="4:4" x14ac:dyDescent="0.2">
      <c r="D1715" s="201"/>
    </row>
    <row r="1716" spans="4:4" x14ac:dyDescent="0.2">
      <c r="D1716" s="201"/>
    </row>
    <row r="1717" spans="4:4" x14ac:dyDescent="0.2">
      <c r="D1717" s="201"/>
    </row>
    <row r="1718" spans="4:4" x14ac:dyDescent="0.2">
      <c r="D1718" s="201"/>
    </row>
    <row r="1719" spans="4:4" x14ac:dyDescent="0.2">
      <c r="D1719" s="201"/>
    </row>
    <row r="1720" spans="4:4" x14ac:dyDescent="0.2">
      <c r="D1720" s="201"/>
    </row>
    <row r="1721" spans="4:4" x14ac:dyDescent="0.2">
      <c r="D1721" s="201"/>
    </row>
    <row r="1722" spans="4:4" x14ac:dyDescent="0.2">
      <c r="D1722" s="201"/>
    </row>
    <row r="1723" spans="4:4" x14ac:dyDescent="0.2">
      <c r="D1723" s="201"/>
    </row>
    <row r="1724" spans="4:4" x14ac:dyDescent="0.2">
      <c r="D1724" s="201"/>
    </row>
    <row r="1725" spans="4:4" x14ac:dyDescent="0.2">
      <c r="D1725" s="201"/>
    </row>
    <row r="1726" spans="4:4" x14ac:dyDescent="0.2">
      <c r="D1726" s="201"/>
    </row>
    <row r="1727" spans="4:4" x14ac:dyDescent="0.2">
      <c r="D1727" s="201"/>
    </row>
    <row r="1728" spans="4:4" x14ac:dyDescent="0.2">
      <c r="D1728" s="201"/>
    </row>
    <row r="1729" spans="4:4" x14ac:dyDescent="0.2">
      <c r="D1729" s="201"/>
    </row>
    <row r="1730" spans="4:4" x14ac:dyDescent="0.2">
      <c r="D1730" s="201"/>
    </row>
    <row r="1731" spans="4:4" x14ac:dyDescent="0.2">
      <c r="D1731" s="201"/>
    </row>
    <row r="1732" spans="4:4" x14ac:dyDescent="0.2">
      <c r="D1732" s="201"/>
    </row>
    <row r="1733" spans="4:4" x14ac:dyDescent="0.2">
      <c r="D1733" s="201"/>
    </row>
    <row r="1734" spans="4:4" x14ac:dyDescent="0.2">
      <c r="D1734" s="201"/>
    </row>
    <row r="1735" spans="4:4" x14ac:dyDescent="0.2">
      <c r="D1735" s="201"/>
    </row>
    <row r="1736" spans="4:4" x14ac:dyDescent="0.2">
      <c r="D1736" s="201"/>
    </row>
    <row r="1737" spans="4:4" x14ac:dyDescent="0.2">
      <c r="D1737" s="201"/>
    </row>
    <row r="1738" spans="4:4" x14ac:dyDescent="0.2">
      <c r="D1738" s="201"/>
    </row>
    <row r="1739" spans="4:4" x14ac:dyDescent="0.2">
      <c r="D1739" s="201"/>
    </row>
    <row r="1740" spans="4:4" x14ac:dyDescent="0.2">
      <c r="D1740" s="201"/>
    </row>
    <row r="1741" spans="4:4" x14ac:dyDescent="0.2">
      <c r="D1741" s="201"/>
    </row>
    <row r="1742" spans="4:4" x14ac:dyDescent="0.2">
      <c r="D1742" s="201"/>
    </row>
    <row r="1743" spans="4:4" x14ac:dyDescent="0.2">
      <c r="D1743" s="201"/>
    </row>
    <row r="1744" spans="4:4" x14ac:dyDescent="0.2">
      <c r="D1744" s="201"/>
    </row>
    <row r="1745" spans="4:4" x14ac:dyDescent="0.2">
      <c r="D1745" s="201"/>
    </row>
    <row r="1746" spans="4:4" x14ac:dyDescent="0.2">
      <c r="D1746" s="201"/>
    </row>
    <row r="1747" spans="4:4" x14ac:dyDescent="0.2">
      <c r="D1747" s="201"/>
    </row>
    <row r="1748" spans="4:4" x14ac:dyDescent="0.2">
      <c r="D1748" s="201"/>
    </row>
    <row r="1749" spans="4:4" x14ac:dyDescent="0.2">
      <c r="D1749" s="201"/>
    </row>
    <row r="1750" spans="4:4" x14ac:dyDescent="0.2">
      <c r="D1750" s="201"/>
    </row>
    <row r="1751" spans="4:4" x14ac:dyDescent="0.2">
      <c r="D1751" s="201"/>
    </row>
    <row r="1752" spans="4:4" x14ac:dyDescent="0.2">
      <c r="D1752" s="201"/>
    </row>
    <row r="1753" spans="4:4" x14ac:dyDescent="0.2">
      <c r="D1753" s="201"/>
    </row>
    <row r="1754" spans="4:4" x14ac:dyDescent="0.2">
      <c r="D1754" s="201"/>
    </row>
    <row r="1755" spans="4:4" x14ac:dyDescent="0.2">
      <c r="D1755" s="201"/>
    </row>
    <row r="1756" spans="4:4" x14ac:dyDescent="0.2">
      <c r="D1756" s="201"/>
    </row>
    <row r="1757" spans="4:4" x14ac:dyDescent="0.2">
      <c r="D1757" s="201"/>
    </row>
    <row r="1758" spans="4:4" x14ac:dyDescent="0.2">
      <c r="D1758" s="201"/>
    </row>
    <row r="1759" spans="4:4" x14ac:dyDescent="0.2">
      <c r="D1759" s="201"/>
    </row>
    <row r="1760" spans="4:4" x14ac:dyDescent="0.2">
      <c r="D1760" s="201"/>
    </row>
    <row r="1761" spans="4:4" x14ac:dyDescent="0.2">
      <c r="D1761" s="201"/>
    </row>
    <row r="1762" spans="4:4" x14ac:dyDescent="0.2">
      <c r="D1762" s="201"/>
    </row>
    <row r="1763" spans="4:4" x14ac:dyDescent="0.2">
      <c r="D1763" s="201"/>
    </row>
    <row r="1764" spans="4:4" x14ac:dyDescent="0.2">
      <c r="D1764" s="201"/>
    </row>
    <row r="1765" spans="4:4" x14ac:dyDescent="0.2">
      <c r="D1765" s="201"/>
    </row>
    <row r="1766" spans="4:4" x14ac:dyDescent="0.2">
      <c r="D1766" s="201"/>
    </row>
    <row r="1767" spans="4:4" x14ac:dyDescent="0.2">
      <c r="D1767" s="201"/>
    </row>
    <row r="1768" spans="4:4" x14ac:dyDescent="0.2">
      <c r="D1768" s="201"/>
    </row>
    <row r="1769" spans="4:4" x14ac:dyDescent="0.2">
      <c r="D1769" s="201"/>
    </row>
    <row r="1770" spans="4:4" x14ac:dyDescent="0.2">
      <c r="D1770" s="201"/>
    </row>
    <row r="1771" spans="4:4" x14ac:dyDescent="0.2">
      <c r="D1771" s="201"/>
    </row>
    <row r="1772" spans="4:4" x14ac:dyDescent="0.2">
      <c r="D1772" s="201"/>
    </row>
    <row r="1773" spans="4:4" x14ac:dyDescent="0.2">
      <c r="D1773" s="201"/>
    </row>
    <row r="1774" spans="4:4" x14ac:dyDescent="0.2">
      <c r="D1774" s="201"/>
    </row>
    <row r="1775" spans="4:4" x14ac:dyDescent="0.2">
      <c r="D1775" s="201"/>
    </row>
    <row r="1776" spans="4:4" x14ac:dyDescent="0.2">
      <c r="D1776" s="201"/>
    </row>
    <row r="1777" spans="4:4" x14ac:dyDescent="0.2">
      <c r="D1777" s="201"/>
    </row>
    <row r="1778" spans="4:4" x14ac:dyDescent="0.2">
      <c r="D1778" s="201"/>
    </row>
    <row r="1779" spans="4:4" x14ac:dyDescent="0.2">
      <c r="D1779" s="201"/>
    </row>
    <row r="1780" spans="4:4" x14ac:dyDescent="0.2">
      <c r="D1780" s="201"/>
    </row>
    <row r="1781" spans="4:4" x14ac:dyDescent="0.2">
      <c r="D1781" s="201"/>
    </row>
    <row r="1782" spans="4:4" x14ac:dyDescent="0.2">
      <c r="D1782" s="201"/>
    </row>
    <row r="1783" spans="4:4" x14ac:dyDescent="0.2">
      <c r="D1783" s="201"/>
    </row>
    <row r="1784" spans="4:4" x14ac:dyDescent="0.2">
      <c r="D1784" s="201"/>
    </row>
    <row r="1785" spans="4:4" x14ac:dyDescent="0.2">
      <c r="D1785" s="201"/>
    </row>
    <row r="1786" spans="4:4" x14ac:dyDescent="0.2">
      <c r="D1786" s="201"/>
    </row>
    <row r="1787" spans="4:4" x14ac:dyDescent="0.2">
      <c r="D1787" s="201"/>
    </row>
    <row r="1788" spans="4:4" x14ac:dyDescent="0.2">
      <c r="D1788" s="201"/>
    </row>
    <row r="1789" spans="4:4" x14ac:dyDescent="0.2">
      <c r="D1789" s="201"/>
    </row>
    <row r="1790" spans="4:4" x14ac:dyDescent="0.2">
      <c r="D1790" s="201"/>
    </row>
    <row r="1791" spans="4:4" x14ac:dyDescent="0.2">
      <c r="D1791" s="201"/>
    </row>
    <row r="1792" spans="4:4" x14ac:dyDescent="0.2">
      <c r="D1792" s="201"/>
    </row>
    <row r="1793" spans="4:4" x14ac:dyDescent="0.2">
      <c r="D1793" s="201"/>
    </row>
    <row r="1794" spans="4:4" x14ac:dyDescent="0.2">
      <c r="D1794" s="201"/>
    </row>
    <row r="1795" spans="4:4" x14ac:dyDescent="0.2">
      <c r="D1795" s="201"/>
    </row>
    <row r="1796" spans="4:4" x14ac:dyDescent="0.2">
      <c r="D1796" s="201"/>
    </row>
    <row r="1797" spans="4:4" x14ac:dyDescent="0.2">
      <c r="D1797" s="201"/>
    </row>
    <row r="1798" spans="4:4" x14ac:dyDescent="0.2">
      <c r="D1798" s="201"/>
    </row>
    <row r="1799" spans="4:4" x14ac:dyDescent="0.2">
      <c r="D1799" s="201"/>
    </row>
    <row r="1800" spans="4:4" x14ac:dyDescent="0.2">
      <c r="D1800" s="201"/>
    </row>
    <row r="1801" spans="4:4" x14ac:dyDescent="0.2">
      <c r="D1801" s="201"/>
    </row>
    <row r="1802" spans="4:4" x14ac:dyDescent="0.2">
      <c r="D1802" s="201"/>
    </row>
    <row r="1803" spans="4:4" x14ac:dyDescent="0.2">
      <c r="D1803" s="201"/>
    </row>
    <row r="1804" spans="4:4" x14ac:dyDescent="0.2">
      <c r="D1804" s="201"/>
    </row>
    <row r="1805" spans="4:4" x14ac:dyDescent="0.2">
      <c r="D1805" s="201"/>
    </row>
    <row r="1806" spans="4:4" x14ac:dyDescent="0.2">
      <c r="D1806" s="201"/>
    </row>
    <row r="1807" spans="4:4" x14ac:dyDescent="0.2">
      <c r="D1807" s="201"/>
    </row>
    <row r="1808" spans="4:4" x14ac:dyDescent="0.2">
      <c r="D1808" s="201"/>
    </row>
    <row r="1809" spans="4:4" x14ac:dyDescent="0.2">
      <c r="D1809" s="201"/>
    </row>
    <row r="1810" spans="4:4" x14ac:dyDescent="0.2">
      <c r="D1810" s="201"/>
    </row>
    <row r="1811" spans="4:4" x14ac:dyDescent="0.2">
      <c r="D1811" s="201"/>
    </row>
    <row r="1812" spans="4:4" x14ac:dyDescent="0.2">
      <c r="D1812" s="201"/>
    </row>
    <row r="1813" spans="4:4" x14ac:dyDescent="0.2">
      <c r="D1813" s="201"/>
    </row>
    <row r="1814" spans="4:4" x14ac:dyDescent="0.2">
      <c r="D1814" s="201"/>
    </row>
    <row r="1815" spans="4:4" x14ac:dyDescent="0.2">
      <c r="D1815" s="201"/>
    </row>
    <row r="1816" spans="4:4" x14ac:dyDescent="0.2">
      <c r="D1816" s="201"/>
    </row>
    <row r="1817" spans="4:4" x14ac:dyDescent="0.2">
      <c r="D1817" s="201"/>
    </row>
    <row r="1818" spans="4:4" x14ac:dyDescent="0.2">
      <c r="D1818" s="201"/>
    </row>
    <row r="1819" spans="4:4" x14ac:dyDescent="0.2">
      <c r="D1819" s="201"/>
    </row>
    <row r="1820" spans="4:4" x14ac:dyDescent="0.2">
      <c r="D1820" s="201"/>
    </row>
    <row r="1821" spans="4:4" x14ac:dyDescent="0.2">
      <c r="D1821" s="201"/>
    </row>
    <row r="1822" spans="4:4" x14ac:dyDescent="0.2">
      <c r="D1822" s="201"/>
    </row>
    <row r="1823" spans="4:4" x14ac:dyDescent="0.2">
      <c r="D1823" s="201"/>
    </row>
    <row r="1824" spans="4:4" x14ac:dyDescent="0.2">
      <c r="D1824" s="201"/>
    </row>
    <row r="1825" spans="4:4" x14ac:dyDescent="0.2">
      <c r="D1825" s="201"/>
    </row>
    <row r="1826" spans="4:4" x14ac:dyDescent="0.2">
      <c r="D1826" s="201"/>
    </row>
    <row r="1827" spans="4:4" x14ac:dyDescent="0.2">
      <c r="D1827" s="201"/>
    </row>
    <row r="1828" spans="4:4" x14ac:dyDescent="0.2">
      <c r="D1828" s="201"/>
    </row>
    <row r="1829" spans="4:4" x14ac:dyDescent="0.2">
      <c r="D1829" s="201"/>
    </row>
    <row r="1830" spans="4:4" x14ac:dyDescent="0.2">
      <c r="D1830" s="201"/>
    </row>
    <row r="1831" spans="4:4" x14ac:dyDescent="0.2">
      <c r="D1831" s="201"/>
    </row>
    <row r="1832" spans="4:4" x14ac:dyDescent="0.2">
      <c r="D1832" s="201"/>
    </row>
    <row r="1833" spans="4:4" x14ac:dyDescent="0.2">
      <c r="D1833" s="201"/>
    </row>
    <row r="1834" spans="4:4" x14ac:dyDescent="0.2">
      <c r="D1834" s="201"/>
    </row>
    <row r="1835" spans="4:4" x14ac:dyDescent="0.2">
      <c r="D1835" s="201"/>
    </row>
    <row r="1836" spans="4:4" x14ac:dyDescent="0.2">
      <c r="D1836" s="201"/>
    </row>
    <row r="1837" spans="4:4" x14ac:dyDescent="0.2">
      <c r="D1837" s="201"/>
    </row>
    <row r="1838" spans="4:4" x14ac:dyDescent="0.2">
      <c r="D1838" s="201"/>
    </row>
    <row r="1839" spans="4:4" x14ac:dyDescent="0.2">
      <c r="D1839" s="201"/>
    </row>
    <row r="1840" spans="4:4" x14ac:dyDescent="0.2">
      <c r="D1840" s="201"/>
    </row>
    <row r="1841" spans="4:4" x14ac:dyDescent="0.2">
      <c r="D1841" s="201"/>
    </row>
    <row r="1842" spans="4:4" x14ac:dyDescent="0.2">
      <c r="D1842" s="201"/>
    </row>
    <row r="1843" spans="4:4" x14ac:dyDescent="0.2">
      <c r="D1843" s="201"/>
    </row>
    <row r="1844" spans="4:4" x14ac:dyDescent="0.2">
      <c r="D1844" s="201"/>
    </row>
    <row r="1845" spans="4:4" x14ac:dyDescent="0.2">
      <c r="D1845" s="201"/>
    </row>
    <row r="1846" spans="4:4" x14ac:dyDescent="0.2">
      <c r="D1846" s="201"/>
    </row>
    <row r="1847" spans="4:4" x14ac:dyDescent="0.2">
      <c r="D1847" s="201"/>
    </row>
    <row r="1848" spans="4:4" x14ac:dyDescent="0.2">
      <c r="D1848" s="201"/>
    </row>
    <row r="1849" spans="4:4" x14ac:dyDescent="0.2">
      <c r="D1849" s="201"/>
    </row>
    <row r="1850" spans="4:4" x14ac:dyDescent="0.2">
      <c r="D1850" s="201"/>
    </row>
    <row r="1851" spans="4:4" x14ac:dyDescent="0.2">
      <c r="D1851" s="201"/>
    </row>
    <row r="1852" spans="4:4" x14ac:dyDescent="0.2">
      <c r="D1852" s="201"/>
    </row>
    <row r="1853" spans="4:4" x14ac:dyDescent="0.2">
      <c r="D1853" s="201"/>
    </row>
    <row r="1854" spans="4:4" x14ac:dyDescent="0.2">
      <c r="D1854" s="201"/>
    </row>
    <row r="1855" spans="4:4" x14ac:dyDescent="0.2">
      <c r="D1855" s="201"/>
    </row>
    <row r="1856" spans="4:4" x14ac:dyDescent="0.2">
      <c r="D1856" s="201"/>
    </row>
    <row r="1857" spans="4:4" x14ac:dyDescent="0.2">
      <c r="D1857" s="201"/>
    </row>
    <row r="1858" spans="4:4" x14ac:dyDescent="0.2">
      <c r="D1858" s="201"/>
    </row>
    <row r="1859" spans="4:4" x14ac:dyDescent="0.2">
      <c r="D1859" s="201"/>
    </row>
    <row r="1860" spans="4:4" x14ac:dyDescent="0.2">
      <c r="D1860" s="201"/>
    </row>
    <row r="1861" spans="4:4" x14ac:dyDescent="0.2">
      <c r="D1861" s="201"/>
    </row>
    <row r="1862" spans="4:4" x14ac:dyDescent="0.2">
      <c r="D1862" s="201"/>
    </row>
    <row r="1863" spans="4:4" x14ac:dyDescent="0.2">
      <c r="D1863" s="201"/>
    </row>
    <row r="1864" spans="4:4" x14ac:dyDescent="0.2">
      <c r="D1864" s="201"/>
    </row>
    <row r="1865" spans="4:4" x14ac:dyDescent="0.2">
      <c r="D1865" s="201"/>
    </row>
    <row r="1866" spans="4:4" x14ac:dyDescent="0.2">
      <c r="D1866" s="201"/>
    </row>
    <row r="1867" spans="4:4" x14ac:dyDescent="0.2">
      <c r="D1867" s="201"/>
    </row>
    <row r="1868" spans="4:4" x14ac:dyDescent="0.2">
      <c r="D1868" s="201"/>
    </row>
    <row r="1869" spans="4:4" x14ac:dyDescent="0.2">
      <c r="D1869" s="201"/>
    </row>
    <row r="1870" spans="4:4" x14ac:dyDescent="0.2">
      <c r="D1870" s="201"/>
    </row>
    <row r="1871" spans="4:4" x14ac:dyDescent="0.2">
      <c r="D1871" s="201"/>
    </row>
    <row r="1872" spans="4:4" x14ac:dyDescent="0.2">
      <c r="D1872" s="201"/>
    </row>
    <row r="1873" spans="4:4" x14ac:dyDescent="0.2">
      <c r="D1873" s="201"/>
    </row>
    <row r="1874" spans="4:4" x14ac:dyDescent="0.2">
      <c r="D1874" s="201"/>
    </row>
    <row r="1875" spans="4:4" x14ac:dyDescent="0.2">
      <c r="D1875" s="201"/>
    </row>
    <row r="1876" spans="4:4" x14ac:dyDescent="0.2">
      <c r="D1876" s="201"/>
    </row>
    <row r="1877" spans="4:4" x14ac:dyDescent="0.2">
      <c r="D1877" s="201"/>
    </row>
    <row r="1878" spans="4:4" x14ac:dyDescent="0.2">
      <c r="D1878" s="201"/>
    </row>
    <row r="1879" spans="4:4" x14ac:dyDescent="0.2">
      <c r="D1879" s="201"/>
    </row>
    <row r="1880" spans="4:4" x14ac:dyDescent="0.2">
      <c r="D1880" s="201"/>
    </row>
    <row r="1881" spans="4:4" x14ac:dyDescent="0.2">
      <c r="D1881" s="201"/>
    </row>
    <row r="1882" spans="4:4" x14ac:dyDescent="0.2">
      <c r="D1882" s="201"/>
    </row>
    <row r="1883" spans="4:4" x14ac:dyDescent="0.2">
      <c r="D1883" s="201"/>
    </row>
    <row r="1884" spans="4:4" x14ac:dyDescent="0.2">
      <c r="D1884" s="201"/>
    </row>
    <row r="1885" spans="4:4" x14ac:dyDescent="0.2">
      <c r="D1885" s="201"/>
    </row>
    <row r="1886" spans="4:4" x14ac:dyDescent="0.2">
      <c r="D1886" s="201"/>
    </row>
    <row r="1887" spans="4:4" x14ac:dyDescent="0.2">
      <c r="D1887" s="201"/>
    </row>
    <row r="1888" spans="4:4" x14ac:dyDescent="0.2">
      <c r="D1888" s="201"/>
    </row>
    <row r="1889" spans="4:4" x14ac:dyDescent="0.2">
      <c r="D1889" s="201"/>
    </row>
    <row r="1890" spans="4:4" x14ac:dyDescent="0.2">
      <c r="D1890" s="201"/>
    </row>
    <row r="1891" spans="4:4" x14ac:dyDescent="0.2">
      <c r="D1891" s="201"/>
    </row>
    <row r="1892" spans="4:4" x14ac:dyDescent="0.2">
      <c r="D1892" s="201"/>
    </row>
    <row r="1893" spans="4:4" x14ac:dyDescent="0.2">
      <c r="D1893" s="201"/>
    </row>
    <row r="1894" spans="4:4" x14ac:dyDescent="0.2">
      <c r="D1894" s="201"/>
    </row>
    <row r="1895" spans="4:4" x14ac:dyDescent="0.2">
      <c r="D1895" s="201"/>
    </row>
    <row r="1896" spans="4:4" x14ac:dyDescent="0.2">
      <c r="D1896" s="201"/>
    </row>
    <row r="1897" spans="4:4" x14ac:dyDescent="0.2">
      <c r="D1897" s="201"/>
    </row>
    <row r="1898" spans="4:4" x14ac:dyDescent="0.2">
      <c r="D1898" s="201"/>
    </row>
    <row r="1899" spans="4:4" x14ac:dyDescent="0.2">
      <c r="D1899" s="201"/>
    </row>
    <row r="1900" spans="4:4" x14ac:dyDescent="0.2">
      <c r="D1900" s="201"/>
    </row>
    <row r="1901" spans="4:4" x14ac:dyDescent="0.2">
      <c r="D1901" s="201"/>
    </row>
    <row r="1902" spans="4:4" x14ac:dyDescent="0.2">
      <c r="D1902" s="201"/>
    </row>
    <row r="1903" spans="4:4" x14ac:dyDescent="0.2">
      <c r="D1903" s="201"/>
    </row>
    <row r="1904" spans="4:4" x14ac:dyDescent="0.2">
      <c r="D1904" s="201"/>
    </row>
    <row r="1905" spans="4:4" x14ac:dyDescent="0.2">
      <c r="D1905" s="201"/>
    </row>
    <row r="1906" spans="4:4" x14ac:dyDescent="0.2">
      <c r="D1906" s="201"/>
    </row>
    <row r="1907" spans="4:4" x14ac:dyDescent="0.2">
      <c r="D1907" s="201"/>
    </row>
    <row r="1908" spans="4:4" x14ac:dyDescent="0.2">
      <c r="D1908" s="201"/>
    </row>
    <row r="1909" spans="4:4" x14ac:dyDescent="0.2">
      <c r="D1909" s="201"/>
    </row>
    <row r="1910" spans="4:4" x14ac:dyDescent="0.2">
      <c r="D1910" s="201"/>
    </row>
    <row r="1911" spans="4:4" x14ac:dyDescent="0.2">
      <c r="D1911" s="201"/>
    </row>
    <row r="1912" spans="4:4" x14ac:dyDescent="0.2">
      <c r="D1912" s="201"/>
    </row>
    <row r="1913" spans="4:4" x14ac:dyDescent="0.2">
      <c r="D1913" s="201"/>
    </row>
    <row r="1914" spans="4:4" x14ac:dyDescent="0.2">
      <c r="D1914" s="201"/>
    </row>
    <row r="1915" spans="4:4" x14ac:dyDescent="0.2">
      <c r="D1915" s="201"/>
    </row>
    <row r="1916" spans="4:4" x14ac:dyDescent="0.2">
      <c r="D1916" s="201"/>
    </row>
    <row r="1917" spans="4:4" x14ac:dyDescent="0.2">
      <c r="D1917" s="201"/>
    </row>
    <row r="1918" spans="4:4" x14ac:dyDescent="0.2">
      <c r="D1918" s="201"/>
    </row>
    <row r="1919" spans="4:4" x14ac:dyDescent="0.2">
      <c r="D1919" s="201"/>
    </row>
    <row r="1920" spans="4:4" x14ac:dyDescent="0.2">
      <c r="D1920" s="201"/>
    </row>
    <row r="1921" spans="4:4" x14ac:dyDescent="0.2">
      <c r="D1921" s="201"/>
    </row>
    <row r="1922" spans="4:4" x14ac:dyDescent="0.2">
      <c r="D1922" s="201"/>
    </row>
    <row r="1923" spans="4:4" x14ac:dyDescent="0.2">
      <c r="D1923" s="201"/>
    </row>
    <row r="1924" spans="4:4" x14ac:dyDescent="0.2">
      <c r="D1924" s="201"/>
    </row>
    <row r="1925" spans="4:4" x14ac:dyDescent="0.2">
      <c r="D1925" s="201"/>
    </row>
    <row r="1926" spans="4:4" x14ac:dyDescent="0.2">
      <c r="D1926" s="201"/>
    </row>
    <row r="1927" spans="4:4" x14ac:dyDescent="0.2">
      <c r="D1927" s="201"/>
    </row>
    <row r="1928" spans="4:4" x14ac:dyDescent="0.2">
      <c r="D1928" s="201"/>
    </row>
    <row r="1929" spans="4:4" x14ac:dyDescent="0.2">
      <c r="D1929" s="201"/>
    </row>
    <row r="1930" spans="4:4" x14ac:dyDescent="0.2">
      <c r="D1930" s="201"/>
    </row>
    <row r="1931" spans="4:4" x14ac:dyDescent="0.2">
      <c r="D1931" s="201"/>
    </row>
    <row r="1932" spans="4:4" x14ac:dyDescent="0.2">
      <c r="D1932" s="201"/>
    </row>
    <row r="1933" spans="4:4" x14ac:dyDescent="0.2">
      <c r="D1933" s="201"/>
    </row>
    <row r="1934" spans="4:4" x14ac:dyDescent="0.2">
      <c r="D1934" s="201"/>
    </row>
    <row r="1935" spans="4:4" x14ac:dyDescent="0.2">
      <c r="D1935" s="201"/>
    </row>
    <row r="1936" spans="4:4" x14ac:dyDescent="0.2">
      <c r="D1936" s="201"/>
    </row>
    <row r="1937" spans="4:4" x14ac:dyDescent="0.2">
      <c r="D1937" s="201"/>
    </row>
    <row r="1938" spans="4:4" x14ac:dyDescent="0.2">
      <c r="D1938" s="201"/>
    </row>
    <row r="1939" spans="4:4" x14ac:dyDescent="0.2">
      <c r="D1939" s="201"/>
    </row>
    <row r="1940" spans="4:4" x14ac:dyDescent="0.2">
      <c r="D1940" s="201"/>
    </row>
    <row r="1941" spans="4:4" x14ac:dyDescent="0.2">
      <c r="D1941" s="201"/>
    </row>
    <row r="1942" spans="4:4" x14ac:dyDescent="0.2">
      <c r="D1942" s="201"/>
    </row>
    <row r="1943" spans="4:4" x14ac:dyDescent="0.2">
      <c r="D1943" s="201"/>
    </row>
    <row r="1944" spans="4:4" x14ac:dyDescent="0.2">
      <c r="D1944" s="201"/>
    </row>
    <row r="1945" spans="4:4" x14ac:dyDescent="0.2">
      <c r="D1945" s="201"/>
    </row>
    <row r="1946" spans="4:4" x14ac:dyDescent="0.2">
      <c r="D1946" s="201"/>
    </row>
    <row r="1947" spans="4:4" x14ac:dyDescent="0.2">
      <c r="D1947" s="201"/>
    </row>
    <row r="1948" spans="4:4" x14ac:dyDescent="0.2">
      <c r="D1948" s="201"/>
    </row>
    <row r="1949" spans="4:4" x14ac:dyDescent="0.2">
      <c r="D1949" s="201"/>
    </row>
    <row r="1950" spans="4:4" x14ac:dyDescent="0.2">
      <c r="D1950" s="201"/>
    </row>
    <row r="1951" spans="4:4" x14ac:dyDescent="0.2">
      <c r="D1951" s="201"/>
    </row>
    <row r="1952" spans="4:4" x14ac:dyDescent="0.2">
      <c r="D1952" s="201"/>
    </row>
    <row r="1953" spans="4:4" x14ac:dyDescent="0.2">
      <c r="D1953" s="201"/>
    </row>
    <row r="1954" spans="4:4" x14ac:dyDescent="0.2">
      <c r="D1954" s="201"/>
    </row>
    <row r="1955" spans="4:4" x14ac:dyDescent="0.2">
      <c r="D1955" s="201"/>
    </row>
    <row r="1956" spans="4:4" x14ac:dyDescent="0.2">
      <c r="D1956" s="201"/>
    </row>
    <row r="1957" spans="4:4" x14ac:dyDescent="0.2">
      <c r="D1957" s="201"/>
    </row>
    <row r="1958" spans="4:4" x14ac:dyDescent="0.2">
      <c r="D1958" s="201"/>
    </row>
    <row r="1959" spans="4:4" x14ac:dyDescent="0.2">
      <c r="D1959" s="201"/>
    </row>
    <row r="1960" spans="4:4" x14ac:dyDescent="0.2">
      <c r="D1960" s="201"/>
    </row>
    <row r="1961" spans="4:4" x14ac:dyDescent="0.2">
      <c r="D1961" s="201"/>
    </row>
    <row r="1962" spans="4:4" x14ac:dyDescent="0.2">
      <c r="D1962" s="201"/>
    </row>
    <row r="1963" spans="4:4" x14ac:dyDescent="0.2">
      <c r="D1963" s="201"/>
    </row>
    <row r="1964" spans="4:4" x14ac:dyDescent="0.2">
      <c r="D1964" s="201"/>
    </row>
    <row r="1965" spans="4:4" x14ac:dyDescent="0.2">
      <c r="D1965" s="201"/>
    </row>
    <row r="1966" spans="4:4" x14ac:dyDescent="0.2">
      <c r="D1966" s="201"/>
    </row>
    <row r="1967" spans="4:4" x14ac:dyDescent="0.2">
      <c r="D1967" s="201"/>
    </row>
    <row r="1968" spans="4:4" x14ac:dyDescent="0.2">
      <c r="D1968" s="201"/>
    </row>
    <row r="1969" spans="4:4" x14ac:dyDescent="0.2">
      <c r="D1969" s="201"/>
    </row>
    <row r="1970" spans="4:4" x14ac:dyDescent="0.2">
      <c r="D1970" s="201"/>
    </row>
    <row r="1971" spans="4:4" x14ac:dyDescent="0.2">
      <c r="D1971" s="201"/>
    </row>
    <row r="1972" spans="4:4" x14ac:dyDescent="0.2">
      <c r="D1972" s="201"/>
    </row>
    <row r="1973" spans="4:4" x14ac:dyDescent="0.2">
      <c r="D1973" s="201"/>
    </row>
    <row r="1974" spans="4:4" x14ac:dyDescent="0.2">
      <c r="D1974" s="201"/>
    </row>
    <row r="1975" spans="4:4" x14ac:dyDescent="0.2">
      <c r="D1975" s="201"/>
    </row>
    <row r="1976" spans="4:4" x14ac:dyDescent="0.2">
      <c r="D1976" s="201"/>
    </row>
    <row r="1977" spans="4:4" x14ac:dyDescent="0.2">
      <c r="D1977" s="201"/>
    </row>
    <row r="1978" spans="4:4" x14ac:dyDescent="0.2">
      <c r="D1978" s="201"/>
    </row>
    <row r="1979" spans="4:4" x14ac:dyDescent="0.2">
      <c r="D1979" s="201"/>
    </row>
    <row r="1980" spans="4:4" x14ac:dyDescent="0.2">
      <c r="D1980" s="201"/>
    </row>
    <row r="1981" spans="4:4" x14ac:dyDescent="0.2">
      <c r="D1981" s="201"/>
    </row>
    <row r="1982" spans="4:4" x14ac:dyDescent="0.2">
      <c r="D1982" s="201"/>
    </row>
    <row r="1983" spans="4:4" x14ac:dyDescent="0.2">
      <c r="D1983" s="201"/>
    </row>
    <row r="1984" spans="4:4" x14ac:dyDescent="0.2">
      <c r="D1984" s="201"/>
    </row>
    <row r="1985" spans="4:4" x14ac:dyDescent="0.2">
      <c r="D1985" s="201"/>
    </row>
    <row r="1986" spans="4:4" x14ac:dyDescent="0.2">
      <c r="D1986" s="201"/>
    </row>
    <row r="1987" spans="4:4" x14ac:dyDescent="0.2">
      <c r="D1987" s="201"/>
    </row>
    <row r="1988" spans="4:4" x14ac:dyDescent="0.2">
      <c r="D1988" s="201"/>
    </row>
    <row r="1989" spans="4:4" x14ac:dyDescent="0.2">
      <c r="D1989" s="201"/>
    </row>
    <row r="1990" spans="4:4" x14ac:dyDescent="0.2">
      <c r="D1990" s="201"/>
    </row>
    <row r="1991" spans="4:4" x14ac:dyDescent="0.2">
      <c r="D1991" s="201"/>
    </row>
    <row r="1992" spans="4:4" x14ac:dyDescent="0.2">
      <c r="D1992" s="201"/>
    </row>
    <row r="1993" spans="4:4" x14ac:dyDescent="0.2">
      <c r="D1993" s="201"/>
    </row>
    <row r="1994" spans="4:4" x14ac:dyDescent="0.2">
      <c r="D1994" s="201"/>
    </row>
    <row r="1995" spans="4:4" x14ac:dyDescent="0.2">
      <c r="D1995" s="201"/>
    </row>
    <row r="1996" spans="4:4" x14ac:dyDescent="0.2">
      <c r="D1996" s="201"/>
    </row>
    <row r="1997" spans="4:4" x14ac:dyDescent="0.2">
      <c r="D1997" s="201"/>
    </row>
    <row r="1998" spans="4:4" x14ac:dyDescent="0.2">
      <c r="D1998" s="201"/>
    </row>
    <row r="1999" spans="4:4" x14ac:dyDescent="0.2">
      <c r="D1999" s="201"/>
    </row>
    <row r="2000" spans="4:4" x14ac:dyDescent="0.2">
      <c r="D2000" s="201"/>
    </row>
    <row r="2001" spans="4:4" x14ac:dyDescent="0.2">
      <c r="D2001" s="201"/>
    </row>
    <row r="2002" spans="4:4" x14ac:dyDescent="0.2">
      <c r="D2002" s="201"/>
    </row>
    <row r="2003" spans="4:4" x14ac:dyDescent="0.2">
      <c r="D2003" s="201"/>
    </row>
    <row r="2004" spans="4:4" x14ac:dyDescent="0.2">
      <c r="D2004" s="201"/>
    </row>
    <row r="2005" spans="4:4" x14ac:dyDescent="0.2">
      <c r="D2005" s="201"/>
    </row>
    <row r="2006" spans="4:4" x14ac:dyDescent="0.2">
      <c r="D2006" s="201"/>
    </row>
    <row r="2007" spans="4:4" x14ac:dyDescent="0.2">
      <c r="D2007" s="201"/>
    </row>
    <row r="2008" spans="4:4" x14ac:dyDescent="0.2">
      <c r="D2008" s="201"/>
    </row>
    <row r="2009" spans="4:4" x14ac:dyDescent="0.2">
      <c r="D2009" s="201"/>
    </row>
    <row r="2010" spans="4:4" x14ac:dyDescent="0.2">
      <c r="D2010" s="201"/>
    </row>
    <row r="2011" spans="4:4" x14ac:dyDescent="0.2">
      <c r="D2011" s="201"/>
    </row>
    <row r="2012" spans="4:4" x14ac:dyDescent="0.2">
      <c r="D2012" s="201"/>
    </row>
    <row r="2013" spans="4:4" x14ac:dyDescent="0.2">
      <c r="D2013" s="201"/>
    </row>
    <row r="2014" spans="4:4" x14ac:dyDescent="0.2">
      <c r="D2014" s="201"/>
    </row>
    <row r="2015" spans="4:4" x14ac:dyDescent="0.2">
      <c r="D2015" s="201"/>
    </row>
    <row r="2016" spans="4:4" x14ac:dyDescent="0.2">
      <c r="D2016" s="201"/>
    </row>
    <row r="2017" spans="4:4" x14ac:dyDescent="0.2">
      <c r="D2017" s="201"/>
    </row>
    <row r="2018" spans="4:4" x14ac:dyDescent="0.2">
      <c r="D2018" s="201"/>
    </row>
    <row r="2019" spans="4:4" x14ac:dyDescent="0.2">
      <c r="D2019" s="201"/>
    </row>
    <row r="2020" spans="4:4" x14ac:dyDescent="0.2">
      <c r="D2020" s="201"/>
    </row>
    <row r="2021" spans="4:4" x14ac:dyDescent="0.2">
      <c r="D2021" s="201"/>
    </row>
    <row r="2022" spans="4:4" x14ac:dyDescent="0.2">
      <c r="D2022" s="201"/>
    </row>
    <row r="2023" spans="4:4" x14ac:dyDescent="0.2">
      <c r="D2023" s="201"/>
    </row>
    <row r="2024" spans="4:4" x14ac:dyDescent="0.2">
      <c r="D2024" s="201"/>
    </row>
    <row r="2025" spans="4:4" x14ac:dyDescent="0.2">
      <c r="D2025" s="201"/>
    </row>
    <row r="2026" spans="4:4" x14ac:dyDescent="0.2">
      <c r="D2026" s="201"/>
    </row>
    <row r="2027" spans="4:4" x14ac:dyDescent="0.2">
      <c r="D2027" s="201"/>
    </row>
    <row r="2028" spans="4:4" x14ac:dyDescent="0.2">
      <c r="D2028" s="201"/>
    </row>
    <row r="2029" spans="4:4" x14ac:dyDescent="0.2">
      <c r="D2029" s="201"/>
    </row>
    <row r="2030" spans="4:4" x14ac:dyDescent="0.2">
      <c r="D2030" s="201"/>
    </row>
    <row r="2031" spans="4:4" x14ac:dyDescent="0.2">
      <c r="D2031" s="201"/>
    </row>
    <row r="2032" spans="4:4" x14ac:dyDescent="0.2">
      <c r="D2032" s="201"/>
    </row>
    <row r="2033" spans="4:4" x14ac:dyDescent="0.2">
      <c r="D2033" s="201"/>
    </row>
    <row r="2034" spans="4:4" x14ac:dyDescent="0.2">
      <c r="D2034" s="201"/>
    </row>
    <row r="2035" spans="4:4" x14ac:dyDescent="0.2">
      <c r="D2035" s="201"/>
    </row>
    <row r="2036" spans="4:4" x14ac:dyDescent="0.2">
      <c r="D2036" s="201"/>
    </row>
    <row r="2037" spans="4:4" x14ac:dyDescent="0.2">
      <c r="D2037" s="201"/>
    </row>
    <row r="2038" spans="4:4" x14ac:dyDescent="0.2">
      <c r="D2038" s="201"/>
    </row>
    <row r="2039" spans="4:4" x14ac:dyDescent="0.2">
      <c r="D2039" s="201"/>
    </row>
    <row r="2040" spans="4:4" x14ac:dyDescent="0.2">
      <c r="D2040" s="201"/>
    </row>
    <row r="2041" spans="4:4" x14ac:dyDescent="0.2">
      <c r="D2041" s="201"/>
    </row>
    <row r="2042" spans="4:4" x14ac:dyDescent="0.2">
      <c r="D2042" s="201"/>
    </row>
    <row r="2043" spans="4:4" x14ac:dyDescent="0.2">
      <c r="D2043" s="201"/>
    </row>
    <row r="2044" spans="4:4" x14ac:dyDescent="0.2">
      <c r="D2044" s="201"/>
    </row>
    <row r="2045" spans="4:4" x14ac:dyDescent="0.2">
      <c r="D2045" s="201"/>
    </row>
    <row r="2046" spans="4:4" x14ac:dyDescent="0.2">
      <c r="D2046" s="201"/>
    </row>
    <row r="2047" spans="4:4" x14ac:dyDescent="0.2">
      <c r="D2047" s="201"/>
    </row>
    <row r="2048" spans="4:4" x14ac:dyDescent="0.2">
      <c r="D2048" s="201"/>
    </row>
    <row r="2049" spans="4:4" x14ac:dyDescent="0.2">
      <c r="D2049" s="201"/>
    </row>
    <row r="2050" spans="4:4" x14ac:dyDescent="0.2">
      <c r="D2050" s="201"/>
    </row>
    <row r="2051" spans="4:4" x14ac:dyDescent="0.2">
      <c r="D2051" s="201"/>
    </row>
    <row r="2052" spans="4:4" x14ac:dyDescent="0.2">
      <c r="D2052" s="201"/>
    </row>
    <row r="2053" spans="4:4" x14ac:dyDescent="0.2">
      <c r="D2053" s="201"/>
    </row>
    <row r="2054" spans="4:4" x14ac:dyDescent="0.2">
      <c r="D2054" s="201"/>
    </row>
    <row r="2055" spans="4:4" x14ac:dyDescent="0.2">
      <c r="D2055" s="201"/>
    </row>
    <row r="2056" spans="4:4" x14ac:dyDescent="0.2">
      <c r="D2056" s="201"/>
    </row>
    <row r="2057" spans="4:4" x14ac:dyDescent="0.2">
      <c r="D2057" s="201"/>
    </row>
    <row r="2058" spans="4:4" x14ac:dyDescent="0.2">
      <c r="D2058" s="201"/>
    </row>
    <row r="2059" spans="4:4" x14ac:dyDescent="0.2">
      <c r="D2059" s="201"/>
    </row>
    <row r="2060" spans="4:4" x14ac:dyDescent="0.2">
      <c r="D2060" s="201"/>
    </row>
    <row r="2061" spans="4:4" x14ac:dyDescent="0.2">
      <c r="D2061" s="201"/>
    </row>
    <row r="2062" spans="4:4" x14ac:dyDescent="0.2">
      <c r="D2062" s="201"/>
    </row>
    <row r="2063" spans="4:4" x14ac:dyDescent="0.2">
      <c r="D2063" s="201"/>
    </row>
    <row r="2064" spans="4:4" x14ac:dyDescent="0.2">
      <c r="D2064" s="201"/>
    </row>
    <row r="2065" spans="4:4" x14ac:dyDescent="0.2">
      <c r="D2065" s="201"/>
    </row>
    <row r="2066" spans="4:4" x14ac:dyDescent="0.2">
      <c r="D2066" s="201"/>
    </row>
    <row r="2067" spans="4:4" x14ac:dyDescent="0.2">
      <c r="D2067" s="201"/>
    </row>
    <row r="2068" spans="4:4" x14ac:dyDescent="0.2">
      <c r="D2068" s="201"/>
    </row>
    <row r="2069" spans="4:4" x14ac:dyDescent="0.2">
      <c r="D2069" s="201"/>
    </row>
    <row r="2070" spans="4:4" x14ac:dyDescent="0.2">
      <c r="D2070" s="201"/>
    </row>
    <row r="2071" spans="4:4" x14ac:dyDescent="0.2">
      <c r="D2071" s="201"/>
    </row>
    <row r="2072" spans="4:4" x14ac:dyDescent="0.2">
      <c r="D2072" s="201"/>
    </row>
    <row r="2073" spans="4:4" x14ac:dyDescent="0.2">
      <c r="D2073" s="201"/>
    </row>
    <row r="2074" spans="4:4" x14ac:dyDescent="0.2">
      <c r="D2074" s="201"/>
    </row>
    <row r="2075" spans="4:4" x14ac:dyDescent="0.2">
      <c r="D2075" s="201"/>
    </row>
    <row r="2076" spans="4:4" x14ac:dyDescent="0.2">
      <c r="D2076" s="201"/>
    </row>
    <row r="2077" spans="4:4" x14ac:dyDescent="0.2">
      <c r="D2077" s="201"/>
    </row>
    <row r="2078" spans="4:4" x14ac:dyDescent="0.2">
      <c r="D2078" s="201"/>
    </row>
    <row r="2079" spans="4:4" x14ac:dyDescent="0.2">
      <c r="D2079" s="201"/>
    </row>
    <row r="2080" spans="4:4" x14ac:dyDescent="0.2">
      <c r="D2080" s="201"/>
    </row>
    <row r="2081" spans="4:4" x14ac:dyDescent="0.2">
      <c r="D2081" s="201"/>
    </row>
    <row r="2082" spans="4:4" x14ac:dyDescent="0.2">
      <c r="D2082" s="201"/>
    </row>
    <row r="2083" spans="4:4" x14ac:dyDescent="0.2">
      <c r="D2083" s="201"/>
    </row>
    <row r="2084" spans="4:4" x14ac:dyDescent="0.2">
      <c r="D2084" s="201"/>
    </row>
    <row r="2085" spans="4:4" x14ac:dyDescent="0.2">
      <c r="D2085" s="201"/>
    </row>
    <row r="2086" spans="4:4" x14ac:dyDescent="0.2">
      <c r="D2086" s="201"/>
    </row>
    <row r="2087" spans="4:4" x14ac:dyDescent="0.2">
      <c r="D2087" s="201"/>
    </row>
    <row r="2088" spans="4:4" x14ac:dyDescent="0.2">
      <c r="D2088" s="201"/>
    </row>
    <row r="2089" spans="4:4" x14ac:dyDescent="0.2">
      <c r="D2089" s="201"/>
    </row>
    <row r="2090" spans="4:4" x14ac:dyDescent="0.2">
      <c r="D2090" s="201"/>
    </row>
    <row r="2091" spans="4:4" x14ac:dyDescent="0.2">
      <c r="D2091" s="201"/>
    </row>
    <row r="2092" spans="4:4" x14ac:dyDescent="0.2">
      <c r="D2092" s="201"/>
    </row>
    <row r="2093" spans="4:4" x14ac:dyDescent="0.2">
      <c r="D2093" s="201"/>
    </row>
    <row r="2094" spans="4:4" x14ac:dyDescent="0.2">
      <c r="D2094" s="201"/>
    </row>
    <row r="2095" spans="4:4" x14ac:dyDescent="0.2">
      <c r="D2095" s="201"/>
    </row>
    <row r="2096" spans="4:4" x14ac:dyDescent="0.2">
      <c r="D2096" s="201"/>
    </row>
    <row r="2097" spans="4:4" x14ac:dyDescent="0.2">
      <c r="D2097" s="201"/>
    </row>
    <row r="2098" spans="4:4" x14ac:dyDescent="0.2">
      <c r="D2098" s="201"/>
    </row>
    <row r="2099" spans="4:4" x14ac:dyDescent="0.2">
      <c r="D2099" s="201"/>
    </row>
    <row r="2100" spans="4:4" x14ac:dyDescent="0.2">
      <c r="D2100" s="201"/>
    </row>
    <row r="2101" spans="4:4" x14ac:dyDescent="0.2">
      <c r="D2101" s="201"/>
    </row>
    <row r="2102" spans="4:4" x14ac:dyDescent="0.2">
      <c r="D2102" s="201"/>
    </row>
    <row r="2103" spans="4:4" x14ac:dyDescent="0.2">
      <c r="D2103" s="201"/>
    </row>
    <row r="2104" spans="4:4" x14ac:dyDescent="0.2">
      <c r="D2104" s="201"/>
    </row>
    <row r="2105" spans="4:4" x14ac:dyDescent="0.2">
      <c r="D2105" s="201"/>
    </row>
    <row r="2106" spans="4:4" x14ac:dyDescent="0.2">
      <c r="D2106" s="201"/>
    </row>
    <row r="2107" spans="4:4" x14ac:dyDescent="0.2">
      <c r="D2107" s="201"/>
    </row>
    <row r="2108" spans="4:4" x14ac:dyDescent="0.2">
      <c r="D2108" s="201"/>
    </row>
    <row r="2109" spans="4:4" x14ac:dyDescent="0.2">
      <c r="D2109" s="201"/>
    </row>
    <row r="2110" spans="4:4" x14ac:dyDescent="0.2">
      <c r="D2110" s="201"/>
    </row>
    <row r="2111" spans="4:4" x14ac:dyDescent="0.2">
      <c r="D2111" s="201"/>
    </row>
    <row r="2112" spans="4:4" x14ac:dyDescent="0.2">
      <c r="D2112" s="201"/>
    </row>
    <row r="2113" spans="4:4" x14ac:dyDescent="0.2">
      <c r="D2113" s="201"/>
    </row>
    <row r="2114" spans="4:4" x14ac:dyDescent="0.2">
      <c r="D2114" s="201"/>
    </row>
    <row r="2115" spans="4:4" x14ac:dyDescent="0.2">
      <c r="D2115" s="201"/>
    </row>
    <row r="2116" spans="4:4" x14ac:dyDescent="0.2">
      <c r="D2116" s="201"/>
    </row>
    <row r="2117" spans="4:4" x14ac:dyDescent="0.2">
      <c r="D2117" s="201"/>
    </row>
    <row r="2118" spans="4:4" x14ac:dyDescent="0.2">
      <c r="D2118" s="201"/>
    </row>
    <row r="2119" spans="4:4" x14ac:dyDescent="0.2">
      <c r="D2119" s="201"/>
    </row>
    <row r="2120" spans="4:4" x14ac:dyDescent="0.2">
      <c r="D2120" s="201"/>
    </row>
    <row r="2121" spans="4:4" x14ac:dyDescent="0.2">
      <c r="D2121" s="201"/>
    </row>
    <row r="2122" spans="4:4" x14ac:dyDescent="0.2">
      <c r="D2122" s="201"/>
    </row>
    <row r="2123" spans="4:4" x14ac:dyDescent="0.2">
      <c r="D2123" s="201"/>
    </row>
    <row r="2124" spans="4:4" x14ac:dyDescent="0.2">
      <c r="D2124" s="201"/>
    </row>
    <row r="2125" spans="4:4" x14ac:dyDescent="0.2">
      <c r="D2125" s="201"/>
    </row>
    <row r="2126" spans="4:4" x14ac:dyDescent="0.2">
      <c r="D2126" s="201"/>
    </row>
    <row r="2127" spans="4:4" x14ac:dyDescent="0.2">
      <c r="D2127" s="201"/>
    </row>
    <row r="2128" spans="4:4" x14ac:dyDescent="0.2">
      <c r="D2128" s="201"/>
    </row>
    <row r="2129" spans="4:4" x14ac:dyDescent="0.2">
      <c r="D2129" s="201"/>
    </row>
    <row r="2130" spans="4:4" x14ac:dyDescent="0.2">
      <c r="D2130" s="201"/>
    </row>
    <row r="2131" spans="4:4" x14ac:dyDescent="0.2">
      <c r="D2131" s="201"/>
    </row>
    <row r="2132" spans="4:4" x14ac:dyDescent="0.2">
      <c r="D2132" s="201"/>
    </row>
    <row r="2133" spans="4:4" x14ac:dyDescent="0.2">
      <c r="D2133" s="201"/>
    </row>
    <row r="2134" spans="4:4" x14ac:dyDescent="0.2">
      <c r="D2134" s="201"/>
    </row>
    <row r="2135" spans="4:4" x14ac:dyDescent="0.2">
      <c r="D2135" s="201"/>
    </row>
    <row r="2136" spans="4:4" x14ac:dyDescent="0.2">
      <c r="D2136" s="201"/>
    </row>
    <row r="2137" spans="4:4" x14ac:dyDescent="0.2">
      <c r="D2137" s="201"/>
    </row>
    <row r="2138" spans="4:4" x14ac:dyDescent="0.2">
      <c r="D2138" s="201"/>
    </row>
    <row r="2139" spans="4:4" x14ac:dyDescent="0.2">
      <c r="D2139" s="201"/>
    </row>
    <row r="2140" spans="4:4" x14ac:dyDescent="0.2">
      <c r="D2140" s="201"/>
    </row>
    <row r="2141" spans="4:4" x14ac:dyDescent="0.2">
      <c r="D2141" s="201"/>
    </row>
    <row r="2142" spans="4:4" x14ac:dyDescent="0.2">
      <c r="D2142" s="201"/>
    </row>
    <row r="2143" spans="4:4" x14ac:dyDescent="0.2">
      <c r="D2143" s="201"/>
    </row>
    <row r="2144" spans="4:4" x14ac:dyDescent="0.2">
      <c r="D2144" s="201"/>
    </row>
    <row r="2145" spans="4:4" x14ac:dyDescent="0.2">
      <c r="D2145" s="201"/>
    </row>
    <row r="2146" spans="4:4" x14ac:dyDescent="0.2">
      <c r="D2146" s="201"/>
    </row>
    <row r="2147" spans="4:4" x14ac:dyDescent="0.2">
      <c r="D2147" s="201"/>
    </row>
    <row r="2148" spans="4:4" x14ac:dyDescent="0.2">
      <c r="D2148" s="201"/>
    </row>
    <row r="2149" spans="4:4" x14ac:dyDescent="0.2">
      <c r="D2149" s="201"/>
    </row>
    <row r="2150" spans="4:4" x14ac:dyDescent="0.2">
      <c r="D2150" s="201"/>
    </row>
    <row r="2151" spans="4:4" x14ac:dyDescent="0.2">
      <c r="D2151" s="201"/>
    </row>
    <row r="2152" spans="4:4" x14ac:dyDescent="0.2">
      <c r="D2152" s="201"/>
    </row>
    <row r="2153" spans="4:4" x14ac:dyDescent="0.2">
      <c r="D2153" s="201"/>
    </row>
    <row r="2154" spans="4:4" x14ac:dyDescent="0.2">
      <c r="D2154" s="201"/>
    </row>
    <row r="2155" spans="4:4" x14ac:dyDescent="0.2">
      <c r="D2155" s="201"/>
    </row>
    <row r="2156" spans="4:4" x14ac:dyDescent="0.2">
      <c r="D2156" s="201"/>
    </row>
    <row r="2157" spans="4:4" x14ac:dyDescent="0.2">
      <c r="D2157" s="201"/>
    </row>
    <row r="2158" spans="4:4" x14ac:dyDescent="0.2">
      <c r="D2158" s="201"/>
    </row>
    <row r="2159" spans="4:4" x14ac:dyDescent="0.2">
      <c r="D2159" s="201"/>
    </row>
    <row r="2160" spans="4:4" x14ac:dyDescent="0.2">
      <c r="D2160" s="201"/>
    </row>
    <row r="2161" spans="4:4" x14ac:dyDescent="0.2">
      <c r="D2161" s="201"/>
    </row>
    <row r="2162" spans="4:4" x14ac:dyDescent="0.2">
      <c r="D2162" s="201"/>
    </row>
    <row r="2163" spans="4:4" x14ac:dyDescent="0.2">
      <c r="D2163" s="201"/>
    </row>
    <row r="2164" spans="4:4" x14ac:dyDescent="0.2">
      <c r="D2164" s="201"/>
    </row>
    <row r="2165" spans="4:4" x14ac:dyDescent="0.2">
      <c r="D2165" s="201"/>
    </row>
    <row r="2166" spans="4:4" x14ac:dyDescent="0.2">
      <c r="D2166" s="201"/>
    </row>
    <row r="2167" spans="4:4" x14ac:dyDescent="0.2">
      <c r="D2167" s="201"/>
    </row>
    <row r="2168" spans="4:4" x14ac:dyDescent="0.2">
      <c r="D2168" s="201"/>
    </row>
    <row r="2169" spans="4:4" x14ac:dyDescent="0.2">
      <c r="D2169" s="201"/>
    </row>
    <row r="2170" spans="4:4" x14ac:dyDescent="0.2">
      <c r="D2170" s="201"/>
    </row>
    <row r="2171" spans="4:4" x14ac:dyDescent="0.2">
      <c r="D2171" s="201"/>
    </row>
    <row r="2172" spans="4:4" x14ac:dyDescent="0.2">
      <c r="D2172" s="201"/>
    </row>
    <row r="2173" spans="4:4" x14ac:dyDescent="0.2">
      <c r="D2173" s="201"/>
    </row>
    <row r="2174" spans="4:4" x14ac:dyDescent="0.2">
      <c r="D2174" s="201"/>
    </row>
    <row r="2175" spans="4:4" x14ac:dyDescent="0.2">
      <c r="D2175" s="201"/>
    </row>
    <row r="2176" spans="4:4" x14ac:dyDescent="0.2">
      <c r="D2176" s="201"/>
    </row>
    <row r="2177" spans="4:4" x14ac:dyDescent="0.2">
      <c r="D2177" s="201"/>
    </row>
    <row r="2178" spans="4:4" x14ac:dyDescent="0.2">
      <c r="D2178" s="201"/>
    </row>
    <row r="2179" spans="4:4" x14ac:dyDescent="0.2">
      <c r="D2179" s="201"/>
    </row>
    <row r="2180" spans="4:4" x14ac:dyDescent="0.2">
      <c r="D2180" s="201"/>
    </row>
    <row r="2181" spans="4:4" x14ac:dyDescent="0.2">
      <c r="D2181" s="201"/>
    </row>
    <row r="2182" spans="4:4" x14ac:dyDescent="0.2">
      <c r="D2182" s="201"/>
    </row>
    <row r="2183" spans="4:4" x14ac:dyDescent="0.2">
      <c r="D2183" s="201"/>
    </row>
    <row r="2184" spans="4:4" x14ac:dyDescent="0.2">
      <c r="D2184" s="201"/>
    </row>
    <row r="2185" spans="4:4" x14ac:dyDescent="0.2">
      <c r="D2185" s="201"/>
    </row>
    <row r="2186" spans="4:4" x14ac:dyDescent="0.2">
      <c r="D2186" s="201"/>
    </row>
    <row r="2187" spans="4:4" x14ac:dyDescent="0.2">
      <c r="D2187" s="201"/>
    </row>
    <row r="2188" spans="4:4" x14ac:dyDescent="0.2">
      <c r="D2188" s="201"/>
    </row>
    <row r="2189" spans="4:4" x14ac:dyDescent="0.2">
      <c r="D2189" s="201"/>
    </row>
    <row r="2190" spans="4:4" x14ac:dyDescent="0.2">
      <c r="D2190" s="201"/>
    </row>
    <row r="2191" spans="4:4" x14ac:dyDescent="0.2">
      <c r="D2191" s="201"/>
    </row>
    <row r="2192" spans="4:4" x14ac:dyDescent="0.2">
      <c r="D2192" s="201"/>
    </row>
    <row r="2193" spans="4:4" x14ac:dyDescent="0.2">
      <c r="D2193" s="201"/>
    </row>
    <row r="2194" spans="4:4" x14ac:dyDescent="0.2">
      <c r="D2194" s="201"/>
    </row>
    <row r="2195" spans="4:4" x14ac:dyDescent="0.2">
      <c r="D2195" s="201"/>
    </row>
    <row r="2196" spans="4:4" x14ac:dyDescent="0.2">
      <c r="D2196" s="201"/>
    </row>
    <row r="2197" spans="4:4" x14ac:dyDescent="0.2">
      <c r="D2197" s="201"/>
    </row>
    <row r="2198" spans="4:4" x14ac:dyDescent="0.2">
      <c r="D2198" s="201"/>
    </row>
    <row r="2199" spans="4:4" x14ac:dyDescent="0.2">
      <c r="D2199" s="201"/>
    </row>
    <row r="2200" spans="4:4" x14ac:dyDescent="0.2">
      <c r="D2200" s="201"/>
    </row>
    <row r="2201" spans="4:4" x14ac:dyDescent="0.2">
      <c r="D2201" s="201"/>
    </row>
    <row r="2202" spans="4:4" x14ac:dyDescent="0.2">
      <c r="D2202" s="201"/>
    </row>
    <row r="2203" spans="4:4" x14ac:dyDescent="0.2">
      <c r="D2203" s="201"/>
    </row>
    <row r="2204" spans="4:4" x14ac:dyDescent="0.2">
      <c r="D2204" s="201"/>
    </row>
    <row r="2205" spans="4:4" x14ac:dyDescent="0.2">
      <c r="D2205" s="201"/>
    </row>
    <row r="2206" spans="4:4" x14ac:dyDescent="0.2">
      <c r="D2206" s="201"/>
    </row>
    <row r="2207" spans="4:4" x14ac:dyDescent="0.2">
      <c r="D2207" s="201"/>
    </row>
    <row r="2208" spans="4:4" x14ac:dyDescent="0.2">
      <c r="D2208" s="201"/>
    </row>
    <row r="2209" spans="4:4" x14ac:dyDescent="0.2">
      <c r="D2209" s="201"/>
    </row>
    <row r="2210" spans="4:4" x14ac:dyDescent="0.2">
      <c r="D2210" s="201"/>
    </row>
    <row r="2211" spans="4:4" x14ac:dyDescent="0.2">
      <c r="D2211" s="201"/>
    </row>
    <row r="2212" spans="4:4" x14ac:dyDescent="0.2">
      <c r="D2212" s="201"/>
    </row>
    <row r="2213" spans="4:4" x14ac:dyDescent="0.2">
      <c r="D2213" s="201"/>
    </row>
    <row r="2214" spans="4:4" x14ac:dyDescent="0.2">
      <c r="D2214" s="201"/>
    </row>
    <row r="2215" spans="4:4" x14ac:dyDescent="0.2">
      <c r="D2215" s="201"/>
    </row>
    <row r="2216" spans="4:4" x14ac:dyDescent="0.2">
      <c r="D2216" s="201"/>
    </row>
    <row r="2217" spans="4:4" x14ac:dyDescent="0.2">
      <c r="D2217" s="201"/>
    </row>
    <row r="2218" spans="4:4" x14ac:dyDescent="0.2">
      <c r="D2218" s="201"/>
    </row>
    <row r="2219" spans="4:4" x14ac:dyDescent="0.2">
      <c r="D2219" s="201"/>
    </row>
    <row r="2220" spans="4:4" x14ac:dyDescent="0.2">
      <c r="D2220" s="201"/>
    </row>
    <row r="2221" spans="4:4" x14ac:dyDescent="0.2">
      <c r="D2221" s="201"/>
    </row>
    <row r="2222" spans="4:4" x14ac:dyDescent="0.2">
      <c r="D2222" s="201"/>
    </row>
    <row r="2223" spans="4:4" x14ac:dyDescent="0.2">
      <c r="D2223" s="201"/>
    </row>
    <row r="2224" spans="4:4" x14ac:dyDescent="0.2">
      <c r="D2224" s="201"/>
    </row>
    <row r="2225" spans="4:4" x14ac:dyDescent="0.2">
      <c r="D2225" s="201"/>
    </row>
    <row r="2226" spans="4:4" x14ac:dyDescent="0.2">
      <c r="D2226" s="201"/>
    </row>
    <row r="2227" spans="4:4" x14ac:dyDescent="0.2">
      <c r="D2227" s="201"/>
    </row>
    <row r="2228" spans="4:4" x14ac:dyDescent="0.2">
      <c r="D2228" s="201"/>
    </row>
    <row r="2229" spans="4:4" x14ac:dyDescent="0.2">
      <c r="D2229" s="201"/>
    </row>
    <row r="2230" spans="4:4" x14ac:dyDescent="0.2">
      <c r="D2230" s="201"/>
    </row>
    <row r="2231" spans="4:4" x14ac:dyDescent="0.2">
      <c r="D2231" s="201"/>
    </row>
    <row r="2232" spans="4:4" x14ac:dyDescent="0.2">
      <c r="D2232" s="201"/>
    </row>
    <row r="2233" spans="4:4" x14ac:dyDescent="0.2">
      <c r="D2233" s="201"/>
    </row>
    <row r="2234" spans="4:4" x14ac:dyDescent="0.2">
      <c r="D2234" s="201"/>
    </row>
    <row r="2235" spans="4:4" x14ac:dyDescent="0.2">
      <c r="D2235" s="201"/>
    </row>
    <row r="2236" spans="4:4" x14ac:dyDescent="0.2">
      <c r="D2236" s="201"/>
    </row>
    <row r="2237" spans="4:4" x14ac:dyDescent="0.2">
      <c r="D2237" s="201"/>
    </row>
    <row r="2238" spans="4:4" x14ac:dyDescent="0.2">
      <c r="D2238" s="201"/>
    </row>
    <row r="2239" spans="4:4" x14ac:dyDescent="0.2">
      <c r="D2239" s="201"/>
    </row>
    <row r="2240" spans="4:4" x14ac:dyDescent="0.2">
      <c r="D2240" s="201"/>
    </row>
    <row r="2241" spans="4:4" x14ac:dyDescent="0.2">
      <c r="D2241" s="201"/>
    </row>
    <row r="2242" spans="4:4" x14ac:dyDescent="0.2">
      <c r="D2242" s="201"/>
    </row>
    <row r="2243" spans="4:4" x14ac:dyDescent="0.2">
      <c r="D2243" s="201"/>
    </row>
    <row r="2244" spans="4:4" x14ac:dyDescent="0.2">
      <c r="D2244" s="201"/>
    </row>
    <row r="2245" spans="4:4" x14ac:dyDescent="0.2">
      <c r="D2245" s="201"/>
    </row>
    <row r="2246" spans="4:4" x14ac:dyDescent="0.2">
      <c r="D2246" s="201"/>
    </row>
    <row r="2247" spans="4:4" x14ac:dyDescent="0.2">
      <c r="D2247" s="201"/>
    </row>
    <row r="2248" spans="4:4" x14ac:dyDescent="0.2">
      <c r="D2248" s="201"/>
    </row>
    <row r="2249" spans="4:4" x14ac:dyDescent="0.2">
      <c r="D2249" s="201"/>
    </row>
    <row r="2250" spans="4:4" x14ac:dyDescent="0.2">
      <c r="D2250" s="201"/>
    </row>
    <row r="2251" spans="4:4" x14ac:dyDescent="0.2">
      <c r="D2251" s="201"/>
    </row>
    <row r="2252" spans="4:4" x14ac:dyDescent="0.2">
      <c r="D2252" s="201"/>
    </row>
    <row r="2253" spans="4:4" x14ac:dyDescent="0.2">
      <c r="D2253" s="201"/>
    </row>
    <row r="2254" spans="4:4" x14ac:dyDescent="0.2">
      <c r="D2254" s="201"/>
    </row>
    <row r="2255" spans="4:4" x14ac:dyDescent="0.2">
      <c r="D2255" s="201"/>
    </row>
    <row r="2256" spans="4:4" x14ac:dyDescent="0.2">
      <c r="D2256" s="201"/>
    </row>
    <row r="2257" spans="4:4" x14ac:dyDescent="0.2">
      <c r="D2257" s="201"/>
    </row>
    <row r="2258" spans="4:4" x14ac:dyDescent="0.2">
      <c r="D2258" s="201"/>
    </row>
    <row r="2259" spans="4:4" x14ac:dyDescent="0.2">
      <c r="D2259" s="201"/>
    </row>
    <row r="2260" spans="4:4" x14ac:dyDescent="0.2">
      <c r="D2260" s="201"/>
    </row>
    <row r="2261" spans="4:4" x14ac:dyDescent="0.2">
      <c r="D2261" s="201"/>
    </row>
    <row r="2262" spans="4:4" x14ac:dyDescent="0.2">
      <c r="D2262" s="201"/>
    </row>
    <row r="2263" spans="4:4" x14ac:dyDescent="0.2">
      <c r="D2263" s="201"/>
    </row>
    <row r="2264" spans="4:4" x14ac:dyDescent="0.2">
      <c r="D2264" s="201"/>
    </row>
    <row r="2265" spans="4:4" x14ac:dyDescent="0.2">
      <c r="D2265" s="201"/>
    </row>
    <row r="2266" spans="4:4" x14ac:dyDescent="0.2">
      <c r="D2266" s="201"/>
    </row>
    <row r="2267" spans="4:4" x14ac:dyDescent="0.2">
      <c r="D2267" s="201"/>
    </row>
    <row r="2268" spans="4:4" x14ac:dyDescent="0.2">
      <c r="D2268" s="201"/>
    </row>
    <row r="2269" spans="4:4" x14ac:dyDescent="0.2">
      <c r="D2269" s="201"/>
    </row>
    <row r="2270" spans="4:4" x14ac:dyDescent="0.2">
      <c r="D2270" s="201"/>
    </row>
    <row r="2271" spans="4:4" x14ac:dyDescent="0.2">
      <c r="D2271" s="201"/>
    </row>
    <row r="2272" spans="4:4" x14ac:dyDescent="0.2">
      <c r="D2272" s="201"/>
    </row>
    <row r="2273" spans="4:4" x14ac:dyDescent="0.2">
      <c r="D2273" s="201"/>
    </row>
    <row r="2274" spans="4:4" x14ac:dyDescent="0.2">
      <c r="D2274" s="201"/>
    </row>
    <row r="2275" spans="4:4" x14ac:dyDescent="0.2">
      <c r="D2275" s="201"/>
    </row>
    <row r="2276" spans="4:4" x14ac:dyDescent="0.2">
      <c r="D2276" s="201"/>
    </row>
    <row r="2277" spans="4:4" x14ac:dyDescent="0.2">
      <c r="D2277" s="201"/>
    </row>
    <row r="2278" spans="4:4" x14ac:dyDescent="0.2">
      <c r="D2278" s="201"/>
    </row>
    <row r="2279" spans="4:4" x14ac:dyDescent="0.2">
      <c r="D2279" s="201"/>
    </row>
    <row r="2280" spans="4:4" x14ac:dyDescent="0.2">
      <c r="D2280" s="201"/>
    </row>
    <row r="2281" spans="4:4" x14ac:dyDescent="0.2">
      <c r="D2281" s="201"/>
    </row>
    <row r="2282" spans="4:4" x14ac:dyDescent="0.2">
      <c r="D2282" s="201"/>
    </row>
    <row r="2283" spans="4:4" x14ac:dyDescent="0.2">
      <c r="D2283" s="201"/>
    </row>
    <row r="2284" spans="4:4" x14ac:dyDescent="0.2">
      <c r="D2284" s="201"/>
    </row>
    <row r="2285" spans="4:4" x14ac:dyDescent="0.2">
      <c r="D2285" s="201"/>
    </row>
    <row r="2286" spans="4:4" x14ac:dyDescent="0.2">
      <c r="D2286" s="201"/>
    </row>
    <row r="2287" spans="4:4" x14ac:dyDescent="0.2">
      <c r="D2287" s="201"/>
    </row>
    <row r="2288" spans="4:4" x14ac:dyDescent="0.2">
      <c r="D2288" s="201"/>
    </row>
    <row r="2289" spans="4:4" x14ac:dyDescent="0.2">
      <c r="D2289" s="201"/>
    </row>
    <row r="2290" spans="4:4" x14ac:dyDescent="0.2">
      <c r="D2290" s="201"/>
    </row>
    <row r="2291" spans="4:4" x14ac:dyDescent="0.2">
      <c r="D2291" s="201"/>
    </row>
    <row r="2292" spans="4:4" x14ac:dyDescent="0.2">
      <c r="D2292" s="201"/>
    </row>
    <row r="2293" spans="4:4" x14ac:dyDescent="0.2">
      <c r="D2293" s="201"/>
    </row>
    <row r="2294" spans="4:4" x14ac:dyDescent="0.2">
      <c r="D2294" s="201"/>
    </row>
    <row r="2295" spans="4:4" x14ac:dyDescent="0.2">
      <c r="D2295" s="201"/>
    </row>
    <row r="2296" spans="4:4" x14ac:dyDescent="0.2">
      <c r="D2296" s="201"/>
    </row>
    <row r="2297" spans="4:4" x14ac:dyDescent="0.2">
      <c r="D2297" s="201"/>
    </row>
    <row r="2298" spans="4:4" x14ac:dyDescent="0.2">
      <c r="D2298" s="201"/>
    </row>
    <row r="2299" spans="4:4" x14ac:dyDescent="0.2">
      <c r="D2299" s="201"/>
    </row>
    <row r="2300" spans="4:4" x14ac:dyDescent="0.2">
      <c r="D2300" s="201"/>
    </row>
    <row r="2301" spans="4:4" x14ac:dyDescent="0.2">
      <c r="D2301" s="201"/>
    </row>
    <row r="2302" spans="4:4" x14ac:dyDescent="0.2">
      <c r="D2302" s="201"/>
    </row>
    <row r="2303" spans="4:4" x14ac:dyDescent="0.2">
      <c r="D2303" s="201"/>
    </row>
    <row r="2304" spans="4:4" x14ac:dyDescent="0.2">
      <c r="D2304" s="201"/>
    </row>
    <row r="2305" spans="4:4" x14ac:dyDescent="0.2">
      <c r="D2305" s="201"/>
    </row>
    <row r="2306" spans="4:4" x14ac:dyDescent="0.2">
      <c r="D2306" s="201"/>
    </row>
    <row r="2307" spans="4:4" x14ac:dyDescent="0.2">
      <c r="D2307" s="201"/>
    </row>
    <row r="2308" spans="4:4" x14ac:dyDescent="0.2">
      <c r="D2308" s="201"/>
    </row>
    <row r="2309" spans="4:4" x14ac:dyDescent="0.2">
      <c r="D2309" s="201"/>
    </row>
    <row r="2310" spans="4:4" x14ac:dyDescent="0.2">
      <c r="D2310" s="201"/>
    </row>
    <row r="2311" spans="4:4" x14ac:dyDescent="0.2">
      <c r="D2311" s="201"/>
    </row>
    <row r="2312" spans="4:4" x14ac:dyDescent="0.2">
      <c r="D2312" s="201"/>
    </row>
    <row r="2313" spans="4:4" x14ac:dyDescent="0.2">
      <c r="D2313" s="201"/>
    </row>
    <row r="2314" spans="4:4" x14ac:dyDescent="0.2">
      <c r="D2314" s="201"/>
    </row>
    <row r="2315" spans="4:4" x14ac:dyDescent="0.2">
      <c r="D2315" s="201"/>
    </row>
    <row r="2316" spans="4:4" x14ac:dyDescent="0.2">
      <c r="D2316" s="201"/>
    </row>
    <row r="2317" spans="4:4" x14ac:dyDescent="0.2">
      <c r="D2317" s="201"/>
    </row>
    <row r="2318" spans="4:4" x14ac:dyDescent="0.2">
      <c r="D2318" s="201"/>
    </row>
    <row r="2319" spans="4:4" x14ac:dyDescent="0.2">
      <c r="D2319" s="201"/>
    </row>
    <row r="2320" spans="4:4" x14ac:dyDescent="0.2">
      <c r="D2320" s="201"/>
    </row>
    <row r="2321" spans="4:4" x14ac:dyDescent="0.2">
      <c r="D2321" s="201"/>
    </row>
    <row r="2322" spans="4:4" x14ac:dyDescent="0.2">
      <c r="D2322" s="201"/>
    </row>
    <row r="2323" spans="4:4" x14ac:dyDescent="0.2">
      <c r="D2323" s="201"/>
    </row>
    <row r="2324" spans="4:4" x14ac:dyDescent="0.2">
      <c r="D2324" s="201"/>
    </row>
    <row r="2325" spans="4:4" x14ac:dyDescent="0.2">
      <c r="D2325" s="201"/>
    </row>
    <row r="2326" spans="4:4" x14ac:dyDescent="0.2">
      <c r="D2326" s="201"/>
    </row>
    <row r="2327" spans="4:4" x14ac:dyDescent="0.2">
      <c r="D2327" s="201"/>
    </row>
    <row r="2328" spans="4:4" x14ac:dyDescent="0.2">
      <c r="D2328" s="201"/>
    </row>
    <row r="2329" spans="4:4" x14ac:dyDescent="0.2">
      <c r="D2329" s="201"/>
    </row>
    <row r="2330" spans="4:4" x14ac:dyDescent="0.2">
      <c r="D2330" s="201"/>
    </row>
    <row r="2331" spans="4:4" x14ac:dyDescent="0.2">
      <c r="D2331" s="201"/>
    </row>
    <row r="2332" spans="4:4" x14ac:dyDescent="0.2">
      <c r="D2332" s="201"/>
    </row>
    <row r="2333" spans="4:4" x14ac:dyDescent="0.2">
      <c r="D2333" s="201"/>
    </row>
    <row r="2334" spans="4:4" x14ac:dyDescent="0.2">
      <c r="D2334" s="201"/>
    </row>
    <row r="2335" spans="4:4" x14ac:dyDescent="0.2">
      <c r="D2335" s="201"/>
    </row>
    <row r="2336" spans="4:4" x14ac:dyDescent="0.2">
      <c r="D2336" s="201"/>
    </row>
    <row r="2337" spans="4:4" x14ac:dyDescent="0.2">
      <c r="D2337" s="201"/>
    </row>
    <row r="2338" spans="4:4" x14ac:dyDescent="0.2">
      <c r="D2338" s="201"/>
    </row>
    <row r="2339" spans="4:4" x14ac:dyDescent="0.2">
      <c r="D2339" s="201"/>
    </row>
    <row r="2340" spans="4:4" x14ac:dyDescent="0.2">
      <c r="D2340" s="201"/>
    </row>
    <row r="2341" spans="4:4" x14ac:dyDescent="0.2">
      <c r="D2341" s="201"/>
    </row>
    <row r="2342" spans="4:4" x14ac:dyDescent="0.2">
      <c r="D2342" s="201"/>
    </row>
    <row r="2343" spans="4:4" x14ac:dyDescent="0.2">
      <c r="D2343" s="201"/>
    </row>
    <row r="2344" spans="4:4" x14ac:dyDescent="0.2">
      <c r="D2344" s="201"/>
    </row>
    <row r="2345" spans="4:4" x14ac:dyDescent="0.2">
      <c r="D2345" s="201"/>
    </row>
    <row r="2346" spans="4:4" x14ac:dyDescent="0.2">
      <c r="D2346" s="201"/>
    </row>
    <row r="2347" spans="4:4" x14ac:dyDescent="0.2">
      <c r="D2347" s="201"/>
    </row>
    <row r="2348" spans="4:4" x14ac:dyDescent="0.2">
      <c r="D2348" s="201"/>
    </row>
    <row r="2349" spans="4:4" x14ac:dyDescent="0.2">
      <c r="D2349" s="201"/>
    </row>
    <row r="2350" spans="4:4" x14ac:dyDescent="0.2">
      <c r="D2350" s="201"/>
    </row>
    <row r="2351" spans="4:4" x14ac:dyDescent="0.2">
      <c r="D2351" s="201"/>
    </row>
    <row r="2352" spans="4:4" x14ac:dyDescent="0.2">
      <c r="D2352" s="201"/>
    </row>
    <row r="2353" spans="4:4" x14ac:dyDescent="0.2">
      <c r="D2353" s="201"/>
    </row>
    <row r="2354" spans="4:4" x14ac:dyDescent="0.2">
      <c r="D2354" s="201"/>
    </row>
    <row r="2355" spans="4:4" x14ac:dyDescent="0.2">
      <c r="D2355" s="201"/>
    </row>
    <row r="2356" spans="4:4" x14ac:dyDescent="0.2">
      <c r="D2356" s="201"/>
    </row>
    <row r="2357" spans="4:4" x14ac:dyDescent="0.2">
      <c r="D2357" s="201"/>
    </row>
    <row r="2358" spans="4:4" x14ac:dyDescent="0.2">
      <c r="D2358" s="201"/>
    </row>
    <row r="2359" spans="4:4" x14ac:dyDescent="0.2">
      <c r="D2359" s="201"/>
    </row>
    <row r="2360" spans="4:4" x14ac:dyDescent="0.2">
      <c r="D2360" s="201"/>
    </row>
    <row r="2361" spans="4:4" x14ac:dyDescent="0.2">
      <c r="D2361" s="201"/>
    </row>
    <row r="2362" spans="4:4" x14ac:dyDescent="0.2">
      <c r="D2362" s="201"/>
    </row>
    <row r="2363" spans="4:4" x14ac:dyDescent="0.2">
      <c r="D2363" s="201"/>
    </row>
    <row r="2364" spans="4:4" x14ac:dyDescent="0.2">
      <c r="D2364" s="201"/>
    </row>
    <row r="2365" spans="4:4" x14ac:dyDescent="0.2">
      <c r="D2365" s="201"/>
    </row>
    <row r="2366" spans="4:4" x14ac:dyDescent="0.2">
      <c r="D2366" s="201"/>
    </row>
    <row r="2367" spans="4:4" x14ac:dyDescent="0.2">
      <c r="D2367" s="201"/>
    </row>
    <row r="2368" spans="4:4" x14ac:dyDescent="0.2">
      <c r="D2368" s="201"/>
    </row>
    <row r="2369" spans="4:4" x14ac:dyDescent="0.2">
      <c r="D2369" s="201"/>
    </row>
    <row r="2370" spans="4:4" x14ac:dyDescent="0.2">
      <c r="D2370" s="201"/>
    </row>
    <row r="2371" spans="4:4" x14ac:dyDescent="0.2">
      <c r="D2371" s="201"/>
    </row>
    <row r="2372" spans="4:4" x14ac:dyDescent="0.2">
      <c r="D2372" s="201"/>
    </row>
    <row r="2373" spans="4:4" x14ac:dyDescent="0.2">
      <c r="D2373" s="201"/>
    </row>
    <row r="2374" spans="4:4" x14ac:dyDescent="0.2">
      <c r="D2374" s="201"/>
    </row>
    <row r="2375" spans="4:4" x14ac:dyDescent="0.2">
      <c r="D2375" s="201"/>
    </row>
    <row r="2376" spans="4:4" x14ac:dyDescent="0.2">
      <c r="D2376" s="201"/>
    </row>
    <row r="2377" spans="4:4" x14ac:dyDescent="0.2">
      <c r="D2377" s="201"/>
    </row>
    <row r="2378" spans="4:4" x14ac:dyDescent="0.2">
      <c r="D2378" s="201"/>
    </row>
    <row r="2379" spans="4:4" x14ac:dyDescent="0.2">
      <c r="D2379" s="201"/>
    </row>
    <row r="2380" spans="4:4" x14ac:dyDescent="0.2">
      <c r="D2380" s="201"/>
    </row>
    <row r="2381" spans="4:4" x14ac:dyDescent="0.2">
      <c r="D2381" s="201"/>
    </row>
    <row r="2382" spans="4:4" x14ac:dyDescent="0.2">
      <c r="D2382" s="201"/>
    </row>
    <row r="2383" spans="4:4" x14ac:dyDescent="0.2">
      <c r="D2383" s="201"/>
    </row>
    <row r="2384" spans="4:4" x14ac:dyDescent="0.2">
      <c r="D2384" s="201"/>
    </row>
    <row r="2385" spans="4:4" x14ac:dyDescent="0.2">
      <c r="D2385" s="201"/>
    </row>
    <row r="2386" spans="4:4" x14ac:dyDescent="0.2">
      <c r="D2386" s="201"/>
    </row>
    <row r="2387" spans="4:4" x14ac:dyDescent="0.2">
      <c r="D2387" s="201"/>
    </row>
    <row r="2388" spans="4:4" x14ac:dyDescent="0.2">
      <c r="D2388" s="201"/>
    </row>
    <row r="2389" spans="4:4" x14ac:dyDescent="0.2">
      <c r="D2389" s="201"/>
    </row>
    <row r="2390" spans="4:4" x14ac:dyDescent="0.2">
      <c r="D2390" s="201"/>
    </row>
    <row r="2391" spans="4:4" x14ac:dyDescent="0.2">
      <c r="D2391" s="201"/>
    </row>
    <row r="2392" spans="4:4" x14ac:dyDescent="0.2">
      <c r="D2392" s="201"/>
    </row>
    <row r="2393" spans="4:4" x14ac:dyDescent="0.2">
      <c r="D2393" s="201"/>
    </row>
    <row r="2394" spans="4:4" x14ac:dyDescent="0.2">
      <c r="D2394" s="201"/>
    </row>
    <row r="2395" spans="4:4" x14ac:dyDescent="0.2">
      <c r="D2395" s="201"/>
    </row>
    <row r="2396" spans="4:4" x14ac:dyDescent="0.2">
      <c r="D2396" s="201"/>
    </row>
    <row r="2397" spans="4:4" x14ac:dyDescent="0.2">
      <c r="D2397" s="201"/>
    </row>
    <row r="2398" spans="4:4" x14ac:dyDescent="0.2">
      <c r="D2398" s="201"/>
    </row>
    <row r="2399" spans="4:4" x14ac:dyDescent="0.2">
      <c r="D2399" s="201"/>
    </row>
    <row r="2400" spans="4:4" x14ac:dyDescent="0.2">
      <c r="D2400" s="201"/>
    </row>
    <row r="2401" spans="4:4" x14ac:dyDescent="0.2">
      <c r="D2401" s="201"/>
    </row>
    <row r="2402" spans="4:4" x14ac:dyDescent="0.2">
      <c r="D2402" s="201"/>
    </row>
    <row r="2403" spans="4:4" x14ac:dyDescent="0.2">
      <c r="D2403" s="201"/>
    </row>
    <row r="2404" spans="4:4" x14ac:dyDescent="0.2">
      <c r="D2404" s="201"/>
    </row>
    <row r="2405" spans="4:4" x14ac:dyDescent="0.2">
      <c r="D2405" s="201"/>
    </row>
    <row r="2406" spans="4:4" x14ac:dyDescent="0.2">
      <c r="D2406" s="201"/>
    </row>
    <row r="2407" spans="4:4" x14ac:dyDescent="0.2">
      <c r="D2407" s="201"/>
    </row>
    <row r="2408" spans="4:4" x14ac:dyDescent="0.2">
      <c r="D2408" s="201"/>
    </row>
    <row r="2409" spans="4:4" x14ac:dyDescent="0.2">
      <c r="D2409" s="201"/>
    </row>
    <row r="2410" spans="4:4" x14ac:dyDescent="0.2">
      <c r="D2410" s="201"/>
    </row>
    <row r="2411" spans="4:4" x14ac:dyDescent="0.2">
      <c r="D2411" s="201"/>
    </row>
    <row r="2412" spans="4:4" x14ac:dyDescent="0.2">
      <c r="D2412" s="201"/>
    </row>
    <row r="2413" spans="4:4" x14ac:dyDescent="0.2">
      <c r="D2413" s="201"/>
    </row>
    <row r="2414" spans="4:4" x14ac:dyDescent="0.2">
      <c r="D2414" s="201"/>
    </row>
    <row r="2415" spans="4:4" x14ac:dyDescent="0.2">
      <c r="D2415" s="201"/>
    </row>
    <row r="2416" spans="4:4" x14ac:dyDescent="0.2">
      <c r="D2416" s="201"/>
    </row>
    <row r="2417" spans="4:4" x14ac:dyDescent="0.2">
      <c r="D2417" s="201"/>
    </row>
    <row r="2418" spans="4:4" x14ac:dyDescent="0.2">
      <c r="D2418" s="201"/>
    </row>
    <row r="2419" spans="4:4" x14ac:dyDescent="0.2">
      <c r="D2419" s="201"/>
    </row>
    <row r="2420" spans="4:4" x14ac:dyDescent="0.2">
      <c r="D2420" s="201"/>
    </row>
    <row r="2421" spans="4:4" x14ac:dyDescent="0.2">
      <c r="D2421" s="201"/>
    </row>
    <row r="2422" spans="4:4" x14ac:dyDescent="0.2">
      <c r="D2422" s="201"/>
    </row>
    <row r="2423" spans="4:4" x14ac:dyDescent="0.2">
      <c r="D2423" s="201"/>
    </row>
    <row r="2424" spans="4:4" x14ac:dyDescent="0.2">
      <c r="D2424" s="201"/>
    </row>
    <row r="2425" spans="4:4" x14ac:dyDescent="0.2">
      <c r="D2425" s="201"/>
    </row>
    <row r="2426" spans="4:4" x14ac:dyDescent="0.2">
      <c r="D2426" s="201"/>
    </row>
    <row r="2427" spans="4:4" x14ac:dyDescent="0.2">
      <c r="D2427" s="201"/>
    </row>
    <row r="2428" spans="4:4" x14ac:dyDescent="0.2">
      <c r="D2428" s="201"/>
    </row>
    <row r="2429" spans="4:4" x14ac:dyDescent="0.2">
      <c r="D2429" s="201"/>
    </row>
    <row r="2430" spans="4:4" x14ac:dyDescent="0.2">
      <c r="D2430" s="201"/>
    </row>
    <row r="2431" spans="4:4" x14ac:dyDescent="0.2">
      <c r="D2431" s="201"/>
    </row>
    <row r="2432" spans="4:4" x14ac:dyDescent="0.2">
      <c r="D2432" s="201"/>
    </row>
    <row r="2433" spans="4:4" x14ac:dyDescent="0.2">
      <c r="D2433" s="201"/>
    </row>
    <row r="2434" spans="4:4" x14ac:dyDescent="0.2">
      <c r="D2434" s="201"/>
    </row>
    <row r="2435" spans="4:4" x14ac:dyDescent="0.2">
      <c r="D2435" s="201"/>
    </row>
    <row r="2436" spans="4:4" x14ac:dyDescent="0.2">
      <c r="D2436" s="201"/>
    </row>
    <row r="2437" spans="4:4" x14ac:dyDescent="0.2">
      <c r="D2437" s="201"/>
    </row>
    <row r="2438" spans="4:4" x14ac:dyDescent="0.2">
      <c r="D2438" s="201"/>
    </row>
    <row r="2439" spans="4:4" x14ac:dyDescent="0.2">
      <c r="D2439" s="201"/>
    </row>
    <row r="2440" spans="4:4" x14ac:dyDescent="0.2">
      <c r="D2440" s="201"/>
    </row>
    <row r="2441" spans="4:4" x14ac:dyDescent="0.2">
      <c r="D2441" s="201"/>
    </row>
    <row r="2442" spans="4:4" x14ac:dyDescent="0.2">
      <c r="D2442" s="201"/>
    </row>
    <row r="2443" spans="4:4" x14ac:dyDescent="0.2">
      <c r="D2443" s="201"/>
    </row>
    <row r="2444" spans="4:4" x14ac:dyDescent="0.2">
      <c r="D2444" s="201"/>
    </row>
    <row r="2445" spans="4:4" x14ac:dyDescent="0.2">
      <c r="D2445" s="201"/>
    </row>
    <row r="2446" spans="4:4" x14ac:dyDescent="0.2">
      <c r="D2446" s="201"/>
    </row>
    <row r="2447" spans="4:4" x14ac:dyDescent="0.2">
      <c r="D2447" s="201"/>
    </row>
    <row r="2448" spans="4:4" x14ac:dyDescent="0.2">
      <c r="D2448" s="201"/>
    </row>
    <row r="2449" spans="4:4" x14ac:dyDescent="0.2">
      <c r="D2449" s="201"/>
    </row>
    <row r="2450" spans="4:4" x14ac:dyDescent="0.2">
      <c r="D2450" s="201"/>
    </row>
    <row r="2451" spans="4:4" x14ac:dyDescent="0.2">
      <c r="D2451" s="201"/>
    </row>
    <row r="2452" spans="4:4" x14ac:dyDescent="0.2">
      <c r="D2452" s="201"/>
    </row>
    <row r="2453" spans="4:4" x14ac:dyDescent="0.2">
      <c r="D2453" s="201"/>
    </row>
    <row r="2454" spans="4:4" x14ac:dyDescent="0.2">
      <c r="D2454" s="201"/>
    </row>
    <row r="2455" spans="4:4" x14ac:dyDescent="0.2">
      <c r="D2455" s="201"/>
    </row>
    <row r="2456" spans="4:4" x14ac:dyDescent="0.2">
      <c r="D2456" s="201"/>
    </row>
    <row r="2457" spans="4:4" x14ac:dyDescent="0.2">
      <c r="D2457" s="201"/>
    </row>
    <row r="2458" spans="4:4" x14ac:dyDescent="0.2">
      <c r="D2458" s="201"/>
    </row>
    <row r="2459" spans="4:4" x14ac:dyDescent="0.2">
      <c r="D2459" s="201"/>
    </row>
    <row r="2460" spans="4:4" x14ac:dyDescent="0.2">
      <c r="D2460" s="201"/>
    </row>
    <row r="2461" spans="4:4" x14ac:dyDescent="0.2">
      <c r="D2461" s="201"/>
    </row>
    <row r="2462" spans="4:4" x14ac:dyDescent="0.2">
      <c r="D2462" s="201"/>
    </row>
    <row r="2463" spans="4:4" x14ac:dyDescent="0.2">
      <c r="D2463" s="201"/>
    </row>
    <row r="2464" spans="4:4" x14ac:dyDescent="0.2">
      <c r="D2464" s="201"/>
    </row>
    <row r="2465" spans="4:4" x14ac:dyDescent="0.2">
      <c r="D2465" s="201"/>
    </row>
    <row r="2466" spans="4:4" x14ac:dyDescent="0.2">
      <c r="D2466" s="201"/>
    </row>
    <row r="2467" spans="4:4" x14ac:dyDescent="0.2">
      <c r="D2467" s="201"/>
    </row>
    <row r="2468" spans="4:4" x14ac:dyDescent="0.2">
      <c r="D2468" s="201"/>
    </row>
    <row r="2469" spans="4:4" x14ac:dyDescent="0.2">
      <c r="D2469" s="201"/>
    </row>
    <row r="2470" spans="4:4" x14ac:dyDescent="0.2">
      <c r="D2470" s="201"/>
    </row>
    <row r="2471" spans="4:4" x14ac:dyDescent="0.2">
      <c r="D2471" s="201"/>
    </row>
    <row r="2472" spans="4:4" x14ac:dyDescent="0.2">
      <c r="D2472" s="201"/>
    </row>
    <row r="2473" spans="4:4" x14ac:dyDescent="0.2">
      <c r="D2473" s="201"/>
    </row>
    <row r="2474" spans="4:4" x14ac:dyDescent="0.2">
      <c r="D2474" s="201"/>
    </row>
    <row r="2475" spans="4:4" x14ac:dyDescent="0.2">
      <c r="D2475" s="201"/>
    </row>
    <row r="2476" spans="4:4" x14ac:dyDescent="0.2">
      <c r="D2476" s="201"/>
    </row>
    <row r="2477" spans="4:4" x14ac:dyDescent="0.2">
      <c r="D2477" s="201"/>
    </row>
    <row r="2478" spans="4:4" x14ac:dyDescent="0.2">
      <c r="D2478" s="201"/>
    </row>
    <row r="2479" spans="4:4" x14ac:dyDescent="0.2">
      <c r="D2479" s="201"/>
    </row>
    <row r="2480" spans="4:4" x14ac:dyDescent="0.2">
      <c r="D2480" s="201"/>
    </row>
    <row r="2481" spans="4:4" x14ac:dyDescent="0.2">
      <c r="D2481" s="201"/>
    </row>
    <row r="2482" spans="4:4" x14ac:dyDescent="0.2">
      <c r="D2482" s="201"/>
    </row>
    <row r="2483" spans="4:4" x14ac:dyDescent="0.2">
      <c r="D2483" s="201"/>
    </row>
    <row r="2484" spans="4:4" x14ac:dyDescent="0.2">
      <c r="D2484" s="201"/>
    </row>
    <row r="2485" spans="4:4" x14ac:dyDescent="0.2">
      <c r="D2485" s="201"/>
    </row>
    <row r="2486" spans="4:4" x14ac:dyDescent="0.2">
      <c r="D2486" s="201"/>
    </row>
    <row r="2487" spans="4:4" x14ac:dyDescent="0.2">
      <c r="D2487" s="201"/>
    </row>
    <row r="2488" spans="4:4" x14ac:dyDescent="0.2">
      <c r="D2488" s="201"/>
    </row>
    <row r="2489" spans="4:4" x14ac:dyDescent="0.2">
      <c r="D2489" s="201"/>
    </row>
    <row r="2490" spans="4:4" x14ac:dyDescent="0.2">
      <c r="D2490" s="201"/>
    </row>
    <row r="2491" spans="4:4" x14ac:dyDescent="0.2">
      <c r="D2491" s="201"/>
    </row>
    <row r="2492" spans="4:4" x14ac:dyDescent="0.2">
      <c r="D2492" s="201"/>
    </row>
    <row r="2493" spans="4:4" x14ac:dyDescent="0.2">
      <c r="D2493" s="201"/>
    </row>
    <row r="2494" spans="4:4" x14ac:dyDescent="0.2">
      <c r="D2494" s="201"/>
    </row>
    <row r="2495" spans="4:4" x14ac:dyDescent="0.2">
      <c r="D2495" s="201"/>
    </row>
    <row r="2496" spans="4:4" x14ac:dyDescent="0.2">
      <c r="D2496" s="201"/>
    </row>
    <row r="2497" spans="4:4" x14ac:dyDescent="0.2">
      <c r="D2497" s="201"/>
    </row>
    <row r="2498" spans="4:4" x14ac:dyDescent="0.2">
      <c r="D2498" s="201"/>
    </row>
    <row r="2499" spans="4:4" x14ac:dyDescent="0.2">
      <c r="D2499" s="201"/>
    </row>
    <row r="2500" spans="4:4" x14ac:dyDescent="0.2">
      <c r="D2500" s="201"/>
    </row>
    <row r="2501" spans="4:4" x14ac:dyDescent="0.2">
      <c r="D2501" s="201"/>
    </row>
    <row r="2502" spans="4:4" x14ac:dyDescent="0.2">
      <c r="D2502" s="201"/>
    </row>
    <row r="2503" spans="4:4" x14ac:dyDescent="0.2">
      <c r="D2503" s="201"/>
    </row>
    <row r="2504" spans="4:4" x14ac:dyDescent="0.2">
      <c r="D2504" s="201"/>
    </row>
    <row r="2505" spans="4:4" x14ac:dyDescent="0.2">
      <c r="D2505" s="201"/>
    </row>
    <row r="2506" spans="4:4" x14ac:dyDescent="0.2">
      <c r="D2506" s="201"/>
    </row>
    <row r="2507" spans="4:4" x14ac:dyDescent="0.2">
      <c r="D2507" s="201"/>
    </row>
    <row r="2508" spans="4:4" x14ac:dyDescent="0.2">
      <c r="D2508" s="201"/>
    </row>
    <row r="2509" spans="4:4" x14ac:dyDescent="0.2">
      <c r="D2509" s="201"/>
    </row>
    <row r="2510" spans="4:4" x14ac:dyDescent="0.2">
      <c r="D2510" s="201"/>
    </row>
    <row r="2511" spans="4:4" x14ac:dyDescent="0.2">
      <c r="D2511" s="201"/>
    </row>
    <row r="2512" spans="4:4" x14ac:dyDescent="0.2">
      <c r="D2512" s="201"/>
    </row>
    <row r="2513" spans="4:4" x14ac:dyDescent="0.2">
      <c r="D2513" s="201"/>
    </row>
    <row r="2514" spans="4:4" x14ac:dyDescent="0.2">
      <c r="D2514" s="201"/>
    </row>
    <row r="2515" spans="4:4" x14ac:dyDescent="0.2">
      <c r="D2515" s="201"/>
    </row>
    <row r="2516" spans="4:4" x14ac:dyDescent="0.2">
      <c r="D2516" s="201"/>
    </row>
    <row r="2517" spans="4:4" x14ac:dyDescent="0.2">
      <c r="D2517" s="201"/>
    </row>
    <row r="2518" spans="4:4" x14ac:dyDescent="0.2">
      <c r="D2518" s="201"/>
    </row>
    <row r="2519" spans="4:4" x14ac:dyDescent="0.2">
      <c r="D2519" s="201"/>
    </row>
    <row r="2520" spans="4:4" x14ac:dyDescent="0.2">
      <c r="D2520" s="201"/>
    </row>
    <row r="2521" spans="4:4" x14ac:dyDescent="0.2">
      <c r="D2521" s="201"/>
    </row>
    <row r="2522" spans="4:4" x14ac:dyDescent="0.2">
      <c r="D2522" s="201"/>
    </row>
    <row r="2523" spans="4:4" x14ac:dyDescent="0.2">
      <c r="D2523" s="201"/>
    </row>
    <row r="2524" spans="4:4" x14ac:dyDescent="0.2">
      <c r="D2524" s="201"/>
    </row>
    <row r="2525" spans="4:4" x14ac:dyDescent="0.2">
      <c r="D2525" s="201"/>
    </row>
    <row r="2526" spans="4:4" x14ac:dyDescent="0.2">
      <c r="D2526" s="201"/>
    </row>
    <row r="2527" spans="4:4" x14ac:dyDescent="0.2">
      <c r="D2527" s="201"/>
    </row>
    <row r="2528" spans="4:4" x14ac:dyDescent="0.2">
      <c r="D2528" s="201"/>
    </row>
    <row r="2529" spans="4:4" x14ac:dyDescent="0.2">
      <c r="D2529" s="201"/>
    </row>
    <row r="2530" spans="4:4" x14ac:dyDescent="0.2">
      <c r="D2530" s="201"/>
    </row>
    <row r="2531" spans="4:4" x14ac:dyDescent="0.2">
      <c r="D2531" s="201"/>
    </row>
    <row r="2532" spans="4:4" x14ac:dyDescent="0.2">
      <c r="D2532" s="201"/>
    </row>
    <row r="2533" spans="4:4" x14ac:dyDescent="0.2">
      <c r="D2533" s="201"/>
    </row>
    <row r="2534" spans="4:4" x14ac:dyDescent="0.2">
      <c r="D2534" s="201"/>
    </row>
    <row r="2535" spans="4:4" x14ac:dyDescent="0.2">
      <c r="D2535" s="201"/>
    </row>
    <row r="2536" spans="4:4" x14ac:dyDescent="0.2">
      <c r="D2536" s="201"/>
    </row>
    <row r="2537" spans="4:4" x14ac:dyDescent="0.2">
      <c r="D2537" s="201"/>
    </row>
    <row r="2538" spans="4:4" x14ac:dyDescent="0.2">
      <c r="D2538" s="201"/>
    </row>
    <row r="2539" spans="4:4" x14ac:dyDescent="0.2">
      <c r="D2539" s="201"/>
    </row>
    <row r="2540" spans="4:4" x14ac:dyDescent="0.2">
      <c r="D2540" s="201"/>
    </row>
    <row r="2541" spans="4:4" x14ac:dyDescent="0.2">
      <c r="D2541" s="201"/>
    </row>
    <row r="2542" spans="4:4" x14ac:dyDescent="0.2">
      <c r="D2542" s="201"/>
    </row>
    <row r="2543" spans="4:4" x14ac:dyDescent="0.2">
      <c r="D2543" s="201"/>
    </row>
    <row r="2544" spans="4:4" x14ac:dyDescent="0.2">
      <c r="D2544" s="201"/>
    </row>
    <row r="2545" spans="4:4" x14ac:dyDescent="0.2">
      <c r="D2545" s="201"/>
    </row>
    <row r="2546" spans="4:4" x14ac:dyDescent="0.2">
      <c r="D2546" s="201"/>
    </row>
    <row r="2547" spans="4:4" x14ac:dyDescent="0.2">
      <c r="D2547" s="201"/>
    </row>
    <row r="2548" spans="4:4" x14ac:dyDescent="0.2">
      <c r="D2548" s="201"/>
    </row>
    <row r="2549" spans="4:4" x14ac:dyDescent="0.2">
      <c r="D2549" s="201"/>
    </row>
    <row r="2550" spans="4:4" x14ac:dyDescent="0.2">
      <c r="D2550" s="201"/>
    </row>
    <row r="2551" spans="4:4" x14ac:dyDescent="0.2">
      <c r="D2551" s="201"/>
    </row>
    <row r="2552" spans="4:4" x14ac:dyDescent="0.2">
      <c r="D2552" s="201"/>
    </row>
    <row r="2553" spans="4:4" x14ac:dyDescent="0.2">
      <c r="D2553" s="201"/>
    </row>
    <row r="2554" spans="4:4" x14ac:dyDescent="0.2">
      <c r="D2554" s="201"/>
    </row>
    <row r="2555" spans="4:4" x14ac:dyDescent="0.2">
      <c r="D2555" s="201"/>
    </row>
    <row r="2556" spans="4:4" x14ac:dyDescent="0.2">
      <c r="D2556" s="201"/>
    </row>
    <row r="2557" spans="4:4" x14ac:dyDescent="0.2">
      <c r="D2557" s="201"/>
    </row>
    <row r="2558" spans="4:4" x14ac:dyDescent="0.2">
      <c r="D2558" s="201"/>
    </row>
    <row r="2559" spans="4:4" x14ac:dyDescent="0.2">
      <c r="D2559" s="201"/>
    </row>
    <row r="2560" spans="4:4" x14ac:dyDescent="0.2">
      <c r="D2560" s="201"/>
    </row>
    <row r="2561" spans="4:4" x14ac:dyDescent="0.2">
      <c r="D2561" s="201"/>
    </row>
    <row r="2562" spans="4:4" x14ac:dyDescent="0.2">
      <c r="D2562" s="201"/>
    </row>
    <row r="2563" spans="4:4" x14ac:dyDescent="0.2">
      <c r="D2563" s="201"/>
    </row>
    <row r="2564" spans="4:4" x14ac:dyDescent="0.2">
      <c r="D2564" s="201"/>
    </row>
    <row r="2565" spans="4:4" x14ac:dyDescent="0.2">
      <c r="D2565" s="201"/>
    </row>
    <row r="2566" spans="4:4" x14ac:dyDescent="0.2">
      <c r="D2566" s="201"/>
    </row>
    <row r="2567" spans="4:4" x14ac:dyDescent="0.2">
      <c r="D2567" s="201"/>
    </row>
    <row r="2568" spans="4:4" x14ac:dyDescent="0.2">
      <c r="D2568" s="201"/>
    </row>
    <row r="2569" spans="4:4" x14ac:dyDescent="0.2">
      <c r="D2569" s="201"/>
    </row>
    <row r="2570" spans="4:4" x14ac:dyDescent="0.2">
      <c r="D2570" s="201"/>
    </row>
    <row r="2571" spans="4:4" x14ac:dyDescent="0.2">
      <c r="D2571" s="201"/>
    </row>
    <row r="2572" spans="4:4" x14ac:dyDescent="0.2">
      <c r="D2572" s="201"/>
    </row>
    <row r="2573" spans="4:4" x14ac:dyDescent="0.2">
      <c r="D2573" s="201"/>
    </row>
    <row r="2574" spans="4:4" x14ac:dyDescent="0.2">
      <c r="D2574" s="201"/>
    </row>
    <row r="2575" spans="4:4" x14ac:dyDescent="0.2">
      <c r="D2575" s="201"/>
    </row>
    <row r="2576" spans="4:4" x14ac:dyDescent="0.2">
      <c r="D2576" s="201"/>
    </row>
    <row r="2577" spans="4:4" x14ac:dyDescent="0.2">
      <c r="D2577" s="201"/>
    </row>
    <row r="2578" spans="4:4" x14ac:dyDescent="0.2">
      <c r="D2578" s="201"/>
    </row>
    <row r="2579" spans="4:4" x14ac:dyDescent="0.2">
      <c r="D2579" s="201"/>
    </row>
    <row r="2580" spans="4:4" x14ac:dyDescent="0.2">
      <c r="D2580" s="201"/>
    </row>
    <row r="2581" spans="4:4" x14ac:dyDescent="0.2">
      <c r="D2581" s="201"/>
    </row>
    <row r="2582" spans="4:4" x14ac:dyDescent="0.2">
      <c r="D2582" s="201"/>
    </row>
    <row r="2583" spans="4:4" x14ac:dyDescent="0.2">
      <c r="D2583" s="201"/>
    </row>
    <row r="2584" spans="4:4" x14ac:dyDescent="0.2">
      <c r="D2584" s="201"/>
    </row>
    <row r="2585" spans="4:4" x14ac:dyDescent="0.2">
      <c r="D2585" s="201"/>
    </row>
    <row r="2586" spans="4:4" x14ac:dyDescent="0.2">
      <c r="D2586" s="201"/>
    </row>
    <row r="2587" spans="4:4" x14ac:dyDescent="0.2">
      <c r="D2587" s="201"/>
    </row>
    <row r="2588" spans="4:4" x14ac:dyDescent="0.2">
      <c r="D2588" s="201"/>
    </row>
    <row r="2589" spans="4:4" x14ac:dyDescent="0.2">
      <c r="D2589" s="201"/>
    </row>
    <row r="2590" spans="4:4" x14ac:dyDescent="0.2">
      <c r="D2590" s="201"/>
    </row>
    <row r="2591" spans="4:4" x14ac:dyDescent="0.2">
      <c r="D2591" s="201"/>
    </row>
    <row r="2592" spans="4:4" x14ac:dyDescent="0.2">
      <c r="D2592" s="201"/>
    </row>
    <row r="2593" spans="4:4" x14ac:dyDescent="0.2">
      <c r="D2593" s="201"/>
    </row>
    <row r="2594" spans="4:4" x14ac:dyDescent="0.2">
      <c r="D2594" s="201"/>
    </row>
    <row r="2595" spans="4:4" x14ac:dyDescent="0.2">
      <c r="D2595" s="201"/>
    </row>
    <row r="2596" spans="4:4" x14ac:dyDescent="0.2">
      <c r="D2596" s="201"/>
    </row>
    <row r="2597" spans="4:4" x14ac:dyDescent="0.2">
      <c r="D2597" s="201"/>
    </row>
    <row r="2598" spans="4:4" x14ac:dyDescent="0.2">
      <c r="D2598" s="201"/>
    </row>
    <row r="2599" spans="4:4" x14ac:dyDescent="0.2">
      <c r="D2599" s="201"/>
    </row>
    <row r="2600" spans="4:4" x14ac:dyDescent="0.2">
      <c r="D2600" s="201"/>
    </row>
    <row r="2601" spans="4:4" x14ac:dyDescent="0.2">
      <c r="D2601" s="201"/>
    </row>
    <row r="2602" spans="4:4" x14ac:dyDescent="0.2">
      <c r="D2602" s="201"/>
    </row>
    <row r="2603" spans="4:4" x14ac:dyDescent="0.2">
      <c r="D2603" s="201"/>
    </row>
    <row r="2604" spans="4:4" x14ac:dyDescent="0.2">
      <c r="D2604" s="201"/>
    </row>
    <row r="2605" spans="4:4" x14ac:dyDescent="0.2">
      <c r="D2605" s="201"/>
    </row>
    <row r="2606" spans="4:4" x14ac:dyDescent="0.2">
      <c r="D2606" s="201"/>
    </row>
    <row r="2607" spans="4:4" x14ac:dyDescent="0.2">
      <c r="D2607" s="201"/>
    </row>
    <row r="2608" spans="4:4" x14ac:dyDescent="0.2">
      <c r="D2608" s="201"/>
    </row>
    <row r="2609" spans="4:4" x14ac:dyDescent="0.2">
      <c r="D2609" s="201"/>
    </row>
    <row r="2610" spans="4:4" x14ac:dyDescent="0.2">
      <c r="D2610" s="201"/>
    </row>
    <row r="2611" spans="4:4" x14ac:dyDescent="0.2">
      <c r="D2611" s="201"/>
    </row>
    <row r="2612" spans="4:4" x14ac:dyDescent="0.2">
      <c r="D2612" s="201"/>
    </row>
    <row r="2613" spans="4:4" x14ac:dyDescent="0.2">
      <c r="D2613" s="201"/>
    </row>
    <row r="2614" spans="4:4" x14ac:dyDescent="0.2">
      <c r="D2614" s="201"/>
    </row>
    <row r="2615" spans="4:4" x14ac:dyDescent="0.2">
      <c r="D2615" s="201"/>
    </row>
    <row r="2616" spans="4:4" x14ac:dyDescent="0.2">
      <c r="D2616" s="201"/>
    </row>
    <row r="2617" spans="4:4" x14ac:dyDescent="0.2">
      <c r="D2617" s="201"/>
    </row>
    <row r="2618" spans="4:4" x14ac:dyDescent="0.2">
      <c r="D2618" s="201"/>
    </row>
    <row r="2619" spans="4:4" x14ac:dyDescent="0.2">
      <c r="D2619" s="201"/>
    </row>
    <row r="2620" spans="4:4" x14ac:dyDescent="0.2">
      <c r="D2620" s="201"/>
    </row>
    <row r="2621" spans="4:4" x14ac:dyDescent="0.2">
      <c r="D2621" s="201"/>
    </row>
    <row r="2622" spans="4:4" x14ac:dyDescent="0.2">
      <c r="D2622" s="201"/>
    </row>
    <row r="2623" spans="4:4" x14ac:dyDescent="0.2">
      <c r="D2623" s="201"/>
    </row>
    <row r="2624" spans="4:4" x14ac:dyDescent="0.2">
      <c r="D2624" s="201"/>
    </row>
    <row r="2625" spans="4:4" x14ac:dyDescent="0.2">
      <c r="D2625" s="201"/>
    </row>
    <row r="2626" spans="4:4" x14ac:dyDescent="0.2">
      <c r="D2626" s="201"/>
    </row>
    <row r="2627" spans="4:4" x14ac:dyDescent="0.2">
      <c r="D2627" s="201"/>
    </row>
    <row r="2628" spans="4:4" x14ac:dyDescent="0.2">
      <c r="D2628" s="201"/>
    </row>
    <row r="2629" spans="4:4" x14ac:dyDescent="0.2">
      <c r="D2629" s="201"/>
    </row>
    <row r="2630" spans="4:4" x14ac:dyDescent="0.2">
      <c r="D2630" s="201"/>
    </row>
    <row r="2631" spans="4:4" x14ac:dyDescent="0.2">
      <c r="D2631" s="201"/>
    </row>
    <row r="2632" spans="4:4" x14ac:dyDescent="0.2">
      <c r="D2632" s="201"/>
    </row>
    <row r="2633" spans="4:4" x14ac:dyDescent="0.2">
      <c r="D2633" s="201"/>
    </row>
    <row r="2634" spans="4:4" x14ac:dyDescent="0.2">
      <c r="D2634" s="201"/>
    </row>
    <row r="2635" spans="4:4" x14ac:dyDescent="0.2">
      <c r="D2635" s="201"/>
    </row>
    <row r="2636" spans="4:4" x14ac:dyDescent="0.2">
      <c r="D2636" s="201"/>
    </row>
    <row r="2637" spans="4:4" x14ac:dyDescent="0.2">
      <c r="D2637" s="201"/>
    </row>
    <row r="2638" spans="4:4" x14ac:dyDescent="0.2">
      <c r="D2638" s="201"/>
    </row>
    <row r="2639" spans="4:4" x14ac:dyDescent="0.2">
      <c r="D2639" s="201"/>
    </row>
    <row r="2640" spans="4:4" x14ac:dyDescent="0.2">
      <c r="D2640" s="201"/>
    </row>
    <row r="2641" spans="4:4" x14ac:dyDescent="0.2">
      <c r="D2641" s="201"/>
    </row>
    <row r="2642" spans="4:4" x14ac:dyDescent="0.2">
      <c r="D2642" s="201"/>
    </row>
    <row r="2643" spans="4:4" x14ac:dyDescent="0.2">
      <c r="D2643" s="201"/>
    </row>
    <row r="2644" spans="4:4" x14ac:dyDescent="0.2">
      <c r="D2644" s="201"/>
    </row>
    <row r="2645" spans="4:4" x14ac:dyDescent="0.2">
      <c r="D2645" s="201"/>
    </row>
    <row r="2646" spans="4:4" x14ac:dyDescent="0.2">
      <c r="D2646" s="201"/>
    </row>
    <row r="2647" spans="4:4" x14ac:dyDescent="0.2">
      <c r="D2647" s="201"/>
    </row>
    <row r="2648" spans="4:4" x14ac:dyDescent="0.2">
      <c r="D2648" s="201"/>
    </row>
    <row r="2649" spans="4:4" x14ac:dyDescent="0.2">
      <c r="D2649" s="201"/>
    </row>
    <row r="2650" spans="4:4" x14ac:dyDescent="0.2">
      <c r="D2650" s="201"/>
    </row>
    <row r="2651" spans="4:4" x14ac:dyDescent="0.2">
      <c r="D2651" s="201"/>
    </row>
    <row r="2652" spans="4:4" x14ac:dyDescent="0.2">
      <c r="D2652" s="201"/>
    </row>
    <row r="2653" spans="4:4" x14ac:dyDescent="0.2">
      <c r="D2653" s="201"/>
    </row>
    <row r="2654" spans="4:4" x14ac:dyDescent="0.2">
      <c r="D2654" s="201"/>
    </row>
    <row r="2655" spans="4:4" x14ac:dyDescent="0.2">
      <c r="D2655" s="201"/>
    </row>
    <row r="2656" spans="4:4" x14ac:dyDescent="0.2">
      <c r="D2656" s="201"/>
    </row>
    <row r="2657" spans="4:4" x14ac:dyDescent="0.2">
      <c r="D2657" s="201"/>
    </row>
    <row r="2658" spans="4:4" x14ac:dyDescent="0.2">
      <c r="D2658" s="201"/>
    </row>
    <row r="2659" spans="4:4" x14ac:dyDescent="0.2">
      <c r="D2659" s="201"/>
    </row>
    <row r="2660" spans="4:4" x14ac:dyDescent="0.2">
      <c r="D2660" s="201"/>
    </row>
    <row r="2661" spans="4:4" x14ac:dyDescent="0.2">
      <c r="D2661" s="201"/>
    </row>
    <row r="2662" spans="4:4" x14ac:dyDescent="0.2">
      <c r="D2662" s="201"/>
    </row>
    <row r="2663" spans="4:4" x14ac:dyDescent="0.2">
      <c r="D2663" s="201"/>
    </row>
    <row r="2664" spans="4:4" x14ac:dyDescent="0.2">
      <c r="D2664" s="201"/>
    </row>
    <row r="2665" spans="4:4" x14ac:dyDescent="0.2">
      <c r="D2665" s="201"/>
    </row>
    <row r="2666" spans="4:4" x14ac:dyDescent="0.2">
      <c r="D2666" s="201"/>
    </row>
    <row r="2667" spans="4:4" x14ac:dyDescent="0.2">
      <c r="D2667" s="201"/>
    </row>
    <row r="2668" spans="4:4" x14ac:dyDescent="0.2">
      <c r="D2668" s="201"/>
    </row>
    <row r="2669" spans="4:4" x14ac:dyDescent="0.2">
      <c r="D2669" s="201"/>
    </row>
    <row r="2670" spans="4:4" x14ac:dyDescent="0.2">
      <c r="D2670" s="201"/>
    </row>
    <row r="2671" spans="4:4" x14ac:dyDescent="0.2">
      <c r="D2671" s="201"/>
    </row>
    <row r="2672" spans="4:4" x14ac:dyDescent="0.2">
      <c r="D2672" s="201"/>
    </row>
    <row r="2673" spans="4:4" x14ac:dyDescent="0.2">
      <c r="D2673" s="201"/>
    </row>
    <row r="2674" spans="4:4" x14ac:dyDescent="0.2">
      <c r="D2674" s="201"/>
    </row>
    <row r="2675" spans="4:4" x14ac:dyDescent="0.2">
      <c r="D2675" s="201"/>
    </row>
    <row r="2676" spans="4:4" x14ac:dyDescent="0.2">
      <c r="D2676" s="201"/>
    </row>
    <row r="2677" spans="4:4" x14ac:dyDescent="0.2">
      <c r="D2677" s="201"/>
    </row>
    <row r="2678" spans="4:4" x14ac:dyDescent="0.2">
      <c r="D2678" s="201"/>
    </row>
    <row r="2679" spans="4:4" x14ac:dyDescent="0.2">
      <c r="D2679" s="201"/>
    </row>
    <row r="2680" spans="4:4" x14ac:dyDescent="0.2">
      <c r="D2680" s="201"/>
    </row>
    <row r="2681" spans="4:4" x14ac:dyDescent="0.2">
      <c r="D2681" s="201"/>
    </row>
    <row r="2682" spans="4:4" x14ac:dyDescent="0.2">
      <c r="D2682" s="201"/>
    </row>
    <row r="2683" spans="4:4" x14ac:dyDescent="0.2">
      <c r="D2683" s="201"/>
    </row>
    <row r="2684" spans="4:4" x14ac:dyDescent="0.2">
      <c r="D2684" s="201"/>
    </row>
    <row r="2685" spans="4:4" x14ac:dyDescent="0.2">
      <c r="D2685" s="201"/>
    </row>
    <row r="2686" spans="4:4" x14ac:dyDescent="0.2">
      <c r="D2686" s="201"/>
    </row>
    <row r="2687" spans="4:4" x14ac:dyDescent="0.2">
      <c r="D2687" s="201"/>
    </row>
    <row r="2688" spans="4:4" x14ac:dyDescent="0.2">
      <c r="D2688" s="201"/>
    </row>
    <row r="2689" spans="4:4" x14ac:dyDescent="0.2">
      <c r="D2689" s="201"/>
    </row>
    <row r="2690" spans="4:4" x14ac:dyDescent="0.2">
      <c r="D2690" s="201"/>
    </row>
    <row r="2691" spans="4:4" x14ac:dyDescent="0.2">
      <c r="D2691" s="201"/>
    </row>
    <row r="2692" spans="4:4" x14ac:dyDescent="0.2">
      <c r="D2692" s="201"/>
    </row>
    <row r="2693" spans="4:4" x14ac:dyDescent="0.2">
      <c r="D2693" s="201"/>
    </row>
    <row r="2694" spans="4:4" x14ac:dyDescent="0.2">
      <c r="D2694" s="201"/>
    </row>
    <row r="2695" spans="4:4" x14ac:dyDescent="0.2">
      <c r="D2695" s="201"/>
    </row>
    <row r="2696" spans="4:4" x14ac:dyDescent="0.2">
      <c r="D2696" s="201"/>
    </row>
    <row r="2697" spans="4:4" x14ac:dyDescent="0.2">
      <c r="D2697" s="201"/>
    </row>
    <row r="2698" spans="4:4" x14ac:dyDescent="0.2">
      <c r="D2698" s="201"/>
    </row>
    <row r="2699" spans="4:4" x14ac:dyDescent="0.2">
      <c r="D2699" s="201"/>
    </row>
    <row r="2700" spans="4:4" x14ac:dyDescent="0.2">
      <c r="D2700" s="201"/>
    </row>
    <row r="2701" spans="4:4" x14ac:dyDescent="0.2">
      <c r="D2701" s="201"/>
    </row>
    <row r="2702" spans="4:4" x14ac:dyDescent="0.2">
      <c r="D2702" s="201"/>
    </row>
    <row r="2703" spans="4:4" x14ac:dyDescent="0.2">
      <c r="D2703" s="201"/>
    </row>
    <row r="2704" spans="4:4" x14ac:dyDescent="0.2">
      <c r="D2704" s="201"/>
    </row>
    <row r="2705" spans="4:4" x14ac:dyDescent="0.2">
      <c r="D2705" s="201"/>
    </row>
    <row r="2706" spans="4:4" x14ac:dyDescent="0.2">
      <c r="D2706" s="201"/>
    </row>
    <row r="2707" spans="4:4" x14ac:dyDescent="0.2">
      <c r="D2707" s="201"/>
    </row>
    <row r="2708" spans="4:4" x14ac:dyDescent="0.2">
      <c r="D2708" s="201"/>
    </row>
    <row r="2709" spans="4:4" x14ac:dyDescent="0.2">
      <c r="D2709" s="201"/>
    </row>
    <row r="2710" spans="4:4" x14ac:dyDescent="0.2">
      <c r="D2710" s="201"/>
    </row>
    <row r="2711" spans="4:4" x14ac:dyDescent="0.2">
      <c r="D2711" s="201"/>
    </row>
    <row r="2712" spans="4:4" x14ac:dyDescent="0.2">
      <c r="D2712" s="201"/>
    </row>
    <row r="2713" spans="4:4" x14ac:dyDescent="0.2">
      <c r="D2713" s="201"/>
    </row>
    <row r="2714" spans="4:4" x14ac:dyDescent="0.2">
      <c r="D2714" s="201"/>
    </row>
    <row r="2715" spans="4:4" x14ac:dyDescent="0.2">
      <c r="D2715" s="201"/>
    </row>
    <row r="2716" spans="4:4" x14ac:dyDescent="0.2">
      <c r="D2716" s="201"/>
    </row>
    <row r="2717" spans="4:4" x14ac:dyDescent="0.2">
      <c r="D2717" s="201"/>
    </row>
    <row r="2718" spans="4:4" x14ac:dyDescent="0.2">
      <c r="D2718" s="201"/>
    </row>
    <row r="2719" spans="4:4" x14ac:dyDescent="0.2">
      <c r="D2719" s="201"/>
    </row>
    <row r="2720" spans="4:4" x14ac:dyDescent="0.2">
      <c r="D2720" s="201"/>
    </row>
    <row r="2721" spans="4:4" x14ac:dyDescent="0.2">
      <c r="D2721" s="201"/>
    </row>
    <row r="2722" spans="4:4" x14ac:dyDescent="0.2">
      <c r="D2722" s="201"/>
    </row>
    <row r="2723" spans="4:4" x14ac:dyDescent="0.2">
      <c r="D2723" s="201"/>
    </row>
    <row r="2724" spans="4:4" x14ac:dyDescent="0.2">
      <c r="D2724" s="201"/>
    </row>
    <row r="2725" spans="4:4" x14ac:dyDescent="0.2">
      <c r="D2725" s="201"/>
    </row>
    <row r="2726" spans="4:4" x14ac:dyDescent="0.2">
      <c r="D2726" s="201"/>
    </row>
    <row r="2727" spans="4:4" x14ac:dyDescent="0.2">
      <c r="D2727" s="201"/>
    </row>
    <row r="2728" spans="4:4" x14ac:dyDescent="0.2">
      <c r="D2728" s="201"/>
    </row>
    <row r="2729" spans="4:4" x14ac:dyDescent="0.2">
      <c r="D2729" s="201"/>
    </row>
    <row r="2730" spans="4:4" x14ac:dyDescent="0.2">
      <c r="D2730" s="201"/>
    </row>
    <row r="2731" spans="4:4" x14ac:dyDescent="0.2">
      <c r="D2731" s="201"/>
    </row>
    <row r="2732" spans="4:4" x14ac:dyDescent="0.2">
      <c r="D2732" s="201"/>
    </row>
    <row r="2733" spans="4:4" x14ac:dyDescent="0.2">
      <c r="D2733" s="201"/>
    </row>
    <row r="2734" spans="4:4" x14ac:dyDescent="0.2">
      <c r="D2734" s="201"/>
    </row>
    <row r="2735" spans="4:4" x14ac:dyDescent="0.2">
      <c r="D2735" s="201"/>
    </row>
    <row r="2736" spans="4:4" x14ac:dyDescent="0.2">
      <c r="D2736" s="201"/>
    </row>
    <row r="2737" spans="4:4" x14ac:dyDescent="0.2">
      <c r="D2737" s="201"/>
    </row>
    <row r="2738" spans="4:4" x14ac:dyDescent="0.2">
      <c r="D2738" s="201"/>
    </row>
    <row r="2739" spans="4:4" x14ac:dyDescent="0.2">
      <c r="D2739" s="201"/>
    </row>
    <row r="2740" spans="4:4" x14ac:dyDescent="0.2">
      <c r="D2740" s="201"/>
    </row>
    <row r="2741" spans="4:4" x14ac:dyDescent="0.2">
      <c r="D2741" s="201"/>
    </row>
    <row r="2742" spans="4:4" x14ac:dyDescent="0.2">
      <c r="D2742" s="201"/>
    </row>
    <row r="2743" spans="4:4" x14ac:dyDescent="0.2">
      <c r="D2743" s="201"/>
    </row>
    <row r="2744" spans="4:4" x14ac:dyDescent="0.2">
      <c r="D2744" s="201"/>
    </row>
    <row r="2745" spans="4:4" x14ac:dyDescent="0.2">
      <c r="D2745" s="201"/>
    </row>
    <row r="2746" spans="4:4" x14ac:dyDescent="0.2">
      <c r="D2746" s="201"/>
    </row>
    <row r="2747" spans="4:4" x14ac:dyDescent="0.2">
      <c r="D2747" s="201"/>
    </row>
    <row r="2748" spans="4:4" x14ac:dyDescent="0.2">
      <c r="D2748" s="201"/>
    </row>
    <row r="2749" spans="4:4" x14ac:dyDescent="0.2">
      <c r="D2749" s="201"/>
    </row>
    <row r="2750" spans="4:4" x14ac:dyDescent="0.2">
      <c r="D2750" s="201"/>
    </row>
    <row r="2751" spans="4:4" x14ac:dyDescent="0.2">
      <c r="D2751" s="201"/>
    </row>
    <row r="2752" spans="4:4" x14ac:dyDescent="0.2">
      <c r="D2752" s="201"/>
    </row>
    <row r="2753" spans="4:4" x14ac:dyDescent="0.2">
      <c r="D2753" s="201"/>
    </row>
    <row r="2754" spans="4:4" x14ac:dyDescent="0.2">
      <c r="D2754" s="201"/>
    </row>
    <row r="2755" spans="4:4" x14ac:dyDescent="0.2">
      <c r="D2755" s="201"/>
    </row>
    <row r="2756" spans="4:4" x14ac:dyDescent="0.2">
      <c r="D2756" s="201"/>
    </row>
    <row r="2757" spans="4:4" x14ac:dyDescent="0.2">
      <c r="D2757" s="201"/>
    </row>
    <row r="2758" spans="4:4" x14ac:dyDescent="0.2">
      <c r="D2758" s="201"/>
    </row>
    <row r="2759" spans="4:4" x14ac:dyDescent="0.2">
      <c r="D2759" s="201"/>
    </row>
    <row r="2760" spans="4:4" x14ac:dyDescent="0.2">
      <c r="D2760" s="201"/>
    </row>
    <row r="2761" spans="4:4" x14ac:dyDescent="0.2">
      <c r="D2761" s="201"/>
    </row>
    <row r="2762" spans="4:4" x14ac:dyDescent="0.2">
      <c r="D2762" s="201"/>
    </row>
    <row r="2763" spans="4:4" x14ac:dyDescent="0.2">
      <c r="D2763" s="201"/>
    </row>
    <row r="2764" spans="4:4" x14ac:dyDescent="0.2">
      <c r="D2764" s="201"/>
    </row>
    <row r="2765" spans="4:4" x14ac:dyDescent="0.2">
      <c r="D2765" s="201"/>
    </row>
    <row r="2766" spans="4:4" x14ac:dyDescent="0.2">
      <c r="D2766" s="201"/>
    </row>
    <row r="2767" spans="4:4" x14ac:dyDescent="0.2">
      <c r="D2767" s="201"/>
    </row>
    <row r="2768" spans="4:4" x14ac:dyDescent="0.2">
      <c r="D2768" s="201"/>
    </row>
    <row r="2769" spans="4:4" x14ac:dyDescent="0.2">
      <c r="D2769" s="201"/>
    </row>
    <row r="2770" spans="4:4" x14ac:dyDescent="0.2">
      <c r="D2770" s="201"/>
    </row>
    <row r="2771" spans="4:4" x14ac:dyDescent="0.2">
      <c r="D2771" s="201"/>
    </row>
    <row r="2772" spans="4:4" x14ac:dyDescent="0.2">
      <c r="D2772" s="201"/>
    </row>
    <row r="2773" spans="4:4" x14ac:dyDescent="0.2">
      <c r="D2773" s="201"/>
    </row>
    <row r="2774" spans="4:4" x14ac:dyDescent="0.2">
      <c r="D2774" s="201"/>
    </row>
    <row r="2775" spans="4:4" x14ac:dyDescent="0.2">
      <c r="D2775" s="201"/>
    </row>
    <row r="2776" spans="4:4" x14ac:dyDescent="0.2">
      <c r="D2776" s="201"/>
    </row>
    <row r="2777" spans="4:4" x14ac:dyDescent="0.2">
      <c r="D2777" s="201"/>
    </row>
    <row r="2778" spans="4:4" x14ac:dyDescent="0.2">
      <c r="D2778" s="201"/>
    </row>
    <row r="2779" spans="4:4" x14ac:dyDescent="0.2">
      <c r="D2779" s="201"/>
    </row>
    <row r="2780" spans="4:4" x14ac:dyDescent="0.2">
      <c r="D2780" s="201"/>
    </row>
    <row r="2781" spans="4:4" x14ac:dyDescent="0.2">
      <c r="D2781" s="201"/>
    </row>
    <row r="2782" spans="4:4" x14ac:dyDescent="0.2">
      <c r="D2782" s="201"/>
    </row>
    <row r="2783" spans="4:4" x14ac:dyDescent="0.2">
      <c r="D2783" s="201"/>
    </row>
    <row r="2784" spans="4:4" x14ac:dyDescent="0.2">
      <c r="D2784" s="201"/>
    </row>
    <row r="2785" spans="4:4" x14ac:dyDescent="0.2">
      <c r="D2785" s="201"/>
    </row>
    <row r="2786" spans="4:4" x14ac:dyDescent="0.2">
      <c r="D2786" s="201"/>
    </row>
    <row r="2787" spans="4:4" x14ac:dyDescent="0.2">
      <c r="D2787" s="201"/>
    </row>
    <row r="2788" spans="4:4" x14ac:dyDescent="0.2">
      <c r="D2788" s="201"/>
    </row>
    <row r="2789" spans="4:4" x14ac:dyDescent="0.2">
      <c r="D2789" s="201"/>
    </row>
    <row r="2790" spans="4:4" x14ac:dyDescent="0.2">
      <c r="D2790" s="201"/>
    </row>
    <row r="2791" spans="4:4" x14ac:dyDescent="0.2">
      <c r="D2791" s="201"/>
    </row>
    <row r="2792" spans="4:4" x14ac:dyDescent="0.2">
      <c r="D2792" s="201"/>
    </row>
    <row r="2793" spans="4:4" x14ac:dyDescent="0.2">
      <c r="D2793" s="201"/>
    </row>
    <row r="2794" spans="4:4" x14ac:dyDescent="0.2">
      <c r="D2794" s="201"/>
    </row>
    <row r="2795" spans="4:4" x14ac:dyDescent="0.2">
      <c r="D2795" s="201"/>
    </row>
    <row r="2796" spans="4:4" x14ac:dyDescent="0.2">
      <c r="D2796" s="201"/>
    </row>
    <row r="2797" spans="4:4" x14ac:dyDescent="0.2">
      <c r="D2797" s="201"/>
    </row>
    <row r="2798" spans="4:4" x14ac:dyDescent="0.2">
      <c r="D2798" s="201"/>
    </row>
    <row r="2799" spans="4:4" x14ac:dyDescent="0.2">
      <c r="D2799" s="201"/>
    </row>
    <row r="2800" spans="4:4" x14ac:dyDescent="0.2">
      <c r="D2800" s="201"/>
    </row>
    <row r="2801" spans="4:4" x14ac:dyDescent="0.2">
      <c r="D2801" s="201"/>
    </row>
    <row r="2802" spans="4:4" x14ac:dyDescent="0.2">
      <c r="D2802" s="201"/>
    </row>
    <row r="2803" spans="4:4" x14ac:dyDescent="0.2">
      <c r="D2803" s="201"/>
    </row>
    <row r="2804" spans="4:4" x14ac:dyDescent="0.2">
      <c r="D2804" s="201"/>
    </row>
    <row r="2805" spans="4:4" x14ac:dyDescent="0.2">
      <c r="D2805" s="201"/>
    </row>
    <row r="2806" spans="4:4" x14ac:dyDescent="0.2">
      <c r="D2806" s="201"/>
    </row>
    <row r="2807" spans="4:4" x14ac:dyDescent="0.2">
      <c r="D2807" s="201"/>
    </row>
    <row r="2808" spans="4:4" x14ac:dyDescent="0.2">
      <c r="D2808" s="201"/>
    </row>
    <row r="2809" spans="4:4" x14ac:dyDescent="0.2">
      <c r="D2809" s="201"/>
    </row>
    <row r="2810" spans="4:4" x14ac:dyDescent="0.2">
      <c r="D2810" s="201"/>
    </row>
    <row r="2811" spans="4:4" x14ac:dyDescent="0.2">
      <c r="D2811" s="201"/>
    </row>
    <row r="2812" spans="4:4" x14ac:dyDescent="0.2">
      <c r="D2812" s="201"/>
    </row>
    <row r="2813" spans="4:4" x14ac:dyDescent="0.2">
      <c r="D2813" s="201"/>
    </row>
    <row r="2814" spans="4:4" x14ac:dyDescent="0.2">
      <c r="D2814" s="201"/>
    </row>
    <row r="2815" spans="4:4" x14ac:dyDescent="0.2">
      <c r="D2815" s="201"/>
    </row>
    <row r="2816" spans="4:4" x14ac:dyDescent="0.2">
      <c r="D2816" s="201"/>
    </row>
    <row r="2817" spans="4:4" x14ac:dyDescent="0.2">
      <c r="D2817" s="201"/>
    </row>
    <row r="2818" spans="4:4" x14ac:dyDescent="0.2">
      <c r="D2818" s="201"/>
    </row>
    <row r="2819" spans="4:4" x14ac:dyDescent="0.2">
      <c r="D2819" s="201"/>
    </row>
    <row r="2820" spans="4:4" x14ac:dyDescent="0.2">
      <c r="D2820" s="201"/>
    </row>
    <row r="2821" spans="4:4" x14ac:dyDescent="0.2">
      <c r="D2821" s="201"/>
    </row>
    <row r="2822" spans="4:4" x14ac:dyDescent="0.2">
      <c r="D2822" s="201"/>
    </row>
    <row r="2823" spans="4:4" x14ac:dyDescent="0.2">
      <c r="D2823" s="201"/>
    </row>
    <row r="2824" spans="4:4" x14ac:dyDescent="0.2">
      <c r="D2824" s="201"/>
    </row>
    <row r="2825" spans="4:4" x14ac:dyDescent="0.2">
      <c r="D2825" s="201"/>
    </row>
    <row r="2826" spans="4:4" x14ac:dyDescent="0.2">
      <c r="D2826" s="201"/>
    </row>
    <row r="2827" spans="4:4" x14ac:dyDescent="0.2">
      <c r="D2827" s="201"/>
    </row>
    <row r="2828" spans="4:4" x14ac:dyDescent="0.2">
      <c r="D2828" s="201"/>
    </row>
    <row r="2829" spans="4:4" x14ac:dyDescent="0.2">
      <c r="D2829" s="201"/>
    </row>
    <row r="2830" spans="4:4" x14ac:dyDescent="0.2">
      <c r="D2830" s="201"/>
    </row>
    <row r="2831" spans="4:4" x14ac:dyDescent="0.2">
      <c r="D2831" s="201"/>
    </row>
    <row r="2832" spans="4:4" x14ac:dyDescent="0.2">
      <c r="D2832" s="201"/>
    </row>
    <row r="2833" spans="4:4" x14ac:dyDescent="0.2">
      <c r="D2833" s="201"/>
    </row>
    <row r="2834" spans="4:4" x14ac:dyDescent="0.2">
      <c r="D2834" s="201"/>
    </row>
    <row r="2835" spans="4:4" x14ac:dyDescent="0.2">
      <c r="D2835" s="201"/>
    </row>
    <row r="2836" spans="4:4" x14ac:dyDescent="0.2">
      <c r="D2836" s="201"/>
    </row>
    <row r="2837" spans="4:4" x14ac:dyDescent="0.2">
      <c r="D2837" s="201"/>
    </row>
    <row r="2838" spans="4:4" x14ac:dyDescent="0.2">
      <c r="D2838" s="201"/>
    </row>
    <row r="2839" spans="4:4" x14ac:dyDescent="0.2">
      <c r="D2839" s="201"/>
    </row>
    <row r="2840" spans="4:4" x14ac:dyDescent="0.2">
      <c r="D2840" s="201"/>
    </row>
    <row r="2841" spans="4:4" x14ac:dyDescent="0.2">
      <c r="D2841" s="201"/>
    </row>
    <row r="2842" spans="4:4" x14ac:dyDescent="0.2">
      <c r="D2842" s="201"/>
    </row>
    <row r="2843" spans="4:4" x14ac:dyDescent="0.2">
      <c r="D2843" s="201"/>
    </row>
    <row r="2844" spans="4:4" x14ac:dyDescent="0.2">
      <c r="D2844" s="201"/>
    </row>
    <row r="2845" spans="4:4" x14ac:dyDescent="0.2">
      <c r="D2845" s="201"/>
    </row>
    <row r="2846" spans="4:4" x14ac:dyDescent="0.2">
      <c r="D2846" s="201"/>
    </row>
    <row r="2847" spans="4:4" x14ac:dyDescent="0.2">
      <c r="D2847" s="201"/>
    </row>
    <row r="2848" spans="4:4" x14ac:dyDescent="0.2">
      <c r="D2848" s="201"/>
    </row>
    <row r="2849" spans="4:4" x14ac:dyDescent="0.2">
      <c r="D2849" s="201"/>
    </row>
    <row r="2850" spans="4:4" x14ac:dyDescent="0.2">
      <c r="D2850" s="201"/>
    </row>
    <row r="2851" spans="4:4" x14ac:dyDescent="0.2">
      <c r="D2851" s="201"/>
    </row>
    <row r="2852" spans="4:4" x14ac:dyDescent="0.2">
      <c r="D2852" s="201"/>
    </row>
    <row r="2853" spans="4:4" x14ac:dyDescent="0.2">
      <c r="D2853" s="201"/>
    </row>
    <row r="2854" spans="4:4" x14ac:dyDescent="0.2">
      <c r="D2854" s="201"/>
    </row>
    <row r="2855" spans="4:4" x14ac:dyDescent="0.2">
      <c r="D2855" s="201"/>
    </row>
    <row r="2856" spans="4:4" x14ac:dyDescent="0.2">
      <c r="D2856" s="201"/>
    </row>
    <row r="2857" spans="4:4" x14ac:dyDescent="0.2">
      <c r="D2857" s="201"/>
    </row>
    <row r="2858" spans="4:4" x14ac:dyDescent="0.2">
      <c r="D2858" s="201"/>
    </row>
    <row r="2859" spans="4:4" x14ac:dyDescent="0.2">
      <c r="D2859" s="201"/>
    </row>
    <row r="2860" spans="4:4" x14ac:dyDescent="0.2">
      <c r="D2860" s="201"/>
    </row>
    <row r="2861" spans="4:4" x14ac:dyDescent="0.2">
      <c r="D2861" s="201"/>
    </row>
    <row r="2862" spans="4:4" x14ac:dyDescent="0.2">
      <c r="D2862" s="201"/>
    </row>
    <row r="2863" spans="4:4" x14ac:dyDescent="0.2">
      <c r="D2863" s="201"/>
    </row>
    <row r="2864" spans="4:4" x14ac:dyDescent="0.2">
      <c r="D2864" s="201"/>
    </row>
    <row r="2865" spans="4:4" x14ac:dyDescent="0.2">
      <c r="D2865" s="201"/>
    </row>
    <row r="2866" spans="4:4" x14ac:dyDescent="0.2">
      <c r="D2866" s="201"/>
    </row>
    <row r="2867" spans="4:4" x14ac:dyDescent="0.2">
      <c r="D2867" s="201"/>
    </row>
    <row r="2868" spans="4:4" x14ac:dyDescent="0.2">
      <c r="D2868" s="201"/>
    </row>
    <row r="2869" spans="4:4" x14ac:dyDescent="0.2">
      <c r="D2869" s="201"/>
    </row>
    <row r="2870" spans="4:4" x14ac:dyDescent="0.2">
      <c r="D2870" s="201"/>
    </row>
    <row r="2871" spans="4:4" x14ac:dyDescent="0.2">
      <c r="D2871" s="201"/>
    </row>
    <row r="2872" spans="4:4" x14ac:dyDescent="0.2">
      <c r="D2872" s="201"/>
    </row>
    <row r="2873" spans="4:4" x14ac:dyDescent="0.2">
      <c r="D2873" s="201"/>
    </row>
    <row r="2874" spans="4:4" x14ac:dyDescent="0.2">
      <c r="D2874" s="201"/>
    </row>
    <row r="2875" spans="4:4" x14ac:dyDescent="0.2">
      <c r="D2875" s="201"/>
    </row>
    <row r="2876" spans="4:4" x14ac:dyDescent="0.2">
      <c r="D2876" s="201"/>
    </row>
    <row r="2877" spans="4:4" x14ac:dyDescent="0.2">
      <c r="D2877" s="201"/>
    </row>
    <row r="2878" spans="4:4" x14ac:dyDescent="0.2">
      <c r="D2878" s="201"/>
    </row>
    <row r="2879" spans="4:4" x14ac:dyDescent="0.2">
      <c r="D2879" s="201"/>
    </row>
    <row r="2880" spans="4:4" x14ac:dyDescent="0.2">
      <c r="D2880" s="201"/>
    </row>
    <row r="2881" spans="4:4" x14ac:dyDescent="0.2">
      <c r="D2881" s="201"/>
    </row>
    <row r="2882" spans="4:4" x14ac:dyDescent="0.2">
      <c r="D2882" s="201"/>
    </row>
    <row r="2883" spans="4:4" x14ac:dyDescent="0.2">
      <c r="D2883" s="201"/>
    </row>
    <row r="2884" spans="4:4" x14ac:dyDescent="0.2">
      <c r="D2884" s="201"/>
    </row>
    <row r="2885" spans="4:4" x14ac:dyDescent="0.2">
      <c r="D2885" s="201"/>
    </row>
    <row r="2886" spans="4:4" x14ac:dyDescent="0.2">
      <c r="D2886" s="201"/>
    </row>
    <row r="2887" spans="4:4" x14ac:dyDescent="0.2">
      <c r="D2887" s="201"/>
    </row>
    <row r="2888" spans="4:4" x14ac:dyDescent="0.2">
      <c r="D2888" s="201"/>
    </row>
    <row r="2889" spans="4:4" x14ac:dyDescent="0.2">
      <c r="D2889" s="201"/>
    </row>
    <row r="2890" spans="4:4" x14ac:dyDescent="0.2">
      <c r="D2890" s="201"/>
    </row>
    <row r="2891" spans="4:4" x14ac:dyDescent="0.2">
      <c r="D2891" s="201"/>
    </row>
    <row r="2892" spans="4:4" x14ac:dyDescent="0.2">
      <c r="D2892" s="201"/>
    </row>
    <row r="2893" spans="4:4" x14ac:dyDescent="0.2">
      <c r="D2893" s="201"/>
    </row>
    <row r="2894" spans="4:4" x14ac:dyDescent="0.2">
      <c r="D2894" s="201"/>
    </row>
    <row r="2895" spans="4:4" x14ac:dyDescent="0.2">
      <c r="D2895" s="201"/>
    </row>
    <row r="2896" spans="4:4" x14ac:dyDescent="0.2">
      <c r="D2896" s="201"/>
    </row>
    <row r="2897" spans="4:4" x14ac:dyDescent="0.2">
      <c r="D2897" s="201"/>
    </row>
    <row r="2898" spans="4:4" x14ac:dyDescent="0.2">
      <c r="D2898" s="201"/>
    </row>
    <row r="2899" spans="4:4" x14ac:dyDescent="0.2">
      <c r="D2899" s="201"/>
    </row>
    <row r="2900" spans="4:4" x14ac:dyDescent="0.2">
      <c r="D2900" s="201"/>
    </row>
    <row r="2901" spans="4:4" x14ac:dyDescent="0.2">
      <c r="D2901" s="201"/>
    </row>
    <row r="2902" spans="4:4" x14ac:dyDescent="0.2">
      <c r="D2902" s="201"/>
    </row>
    <row r="2903" spans="4:4" x14ac:dyDescent="0.2">
      <c r="D2903" s="201"/>
    </row>
    <row r="2904" spans="4:4" x14ac:dyDescent="0.2">
      <c r="D2904" s="201"/>
    </row>
    <row r="2905" spans="4:4" x14ac:dyDescent="0.2">
      <c r="D2905" s="201"/>
    </row>
    <row r="2906" spans="4:4" x14ac:dyDescent="0.2">
      <c r="D2906" s="201"/>
    </row>
    <row r="2907" spans="4:4" x14ac:dyDescent="0.2">
      <c r="D2907" s="201"/>
    </row>
    <row r="2908" spans="4:4" x14ac:dyDescent="0.2">
      <c r="D2908" s="201"/>
    </row>
    <row r="2909" spans="4:4" x14ac:dyDescent="0.2">
      <c r="D2909" s="201"/>
    </row>
    <row r="2910" spans="4:4" x14ac:dyDescent="0.2">
      <c r="D2910" s="201"/>
    </row>
    <row r="2911" spans="4:4" x14ac:dyDescent="0.2">
      <c r="D2911" s="201"/>
    </row>
    <row r="2912" spans="4:4" x14ac:dyDescent="0.2">
      <c r="D2912" s="201"/>
    </row>
    <row r="2913" spans="4:4" x14ac:dyDescent="0.2">
      <c r="D2913" s="201"/>
    </row>
    <row r="2914" spans="4:4" x14ac:dyDescent="0.2">
      <c r="D2914" s="201"/>
    </row>
    <row r="2915" spans="4:4" x14ac:dyDescent="0.2">
      <c r="D2915" s="201"/>
    </row>
    <row r="2916" spans="4:4" x14ac:dyDescent="0.2">
      <c r="D2916" s="201"/>
    </row>
    <row r="2917" spans="4:4" x14ac:dyDescent="0.2">
      <c r="D2917" s="201"/>
    </row>
    <row r="2918" spans="4:4" x14ac:dyDescent="0.2">
      <c r="D2918" s="201"/>
    </row>
    <row r="2919" spans="4:4" x14ac:dyDescent="0.2">
      <c r="D2919" s="201"/>
    </row>
    <row r="2920" spans="4:4" x14ac:dyDescent="0.2">
      <c r="D2920" s="201"/>
    </row>
    <row r="2921" spans="4:4" x14ac:dyDescent="0.2">
      <c r="D2921" s="201"/>
    </row>
    <row r="2922" spans="4:4" x14ac:dyDescent="0.2">
      <c r="D2922" s="201"/>
    </row>
    <row r="2923" spans="4:4" x14ac:dyDescent="0.2">
      <c r="D2923" s="201"/>
    </row>
    <row r="2924" spans="4:4" x14ac:dyDescent="0.2">
      <c r="D2924" s="201"/>
    </row>
    <row r="2925" spans="4:4" x14ac:dyDescent="0.2">
      <c r="D2925" s="201"/>
    </row>
    <row r="2926" spans="4:4" x14ac:dyDescent="0.2">
      <c r="D2926" s="201"/>
    </row>
    <row r="2927" spans="4:4" x14ac:dyDescent="0.2">
      <c r="D2927" s="201"/>
    </row>
    <row r="2928" spans="4:4" x14ac:dyDescent="0.2">
      <c r="D2928" s="201"/>
    </row>
    <row r="2929" spans="4:4" x14ac:dyDescent="0.2">
      <c r="D2929" s="201"/>
    </row>
    <row r="2930" spans="4:4" x14ac:dyDescent="0.2">
      <c r="D2930" s="201"/>
    </row>
    <row r="2931" spans="4:4" x14ac:dyDescent="0.2">
      <c r="D2931" s="201"/>
    </row>
    <row r="2932" spans="4:4" x14ac:dyDescent="0.2">
      <c r="D2932" s="201"/>
    </row>
    <row r="2933" spans="4:4" x14ac:dyDescent="0.2">
      <c r="D2933" s="201"/>
    </row>
    <row r="2934" spans="4:4" x14ac:dyDescent="0.2">
      <c r="D2934" s="201"/>
    </row>
    <row r="2935" spans="4:4" x14ac:dyDescent="0.2">
      <c r="D2935" s="201"/>
    </row>
    <row r="2936" spans="4:4" x14ac:dyDescent="0.2">
      <c r="D2936" s="201"/>
    </row>
    <row r="2937" spans="4:4" x14ac:dyDescent="0.2">
      <c r="D2937" s="201"/>
    </row>
    <row r="2938" spans="4:4" x14ac:dyDescent="0.2">
      <c r="D2938" s="201"/>
    </row>
    <row r="2939" spans="4:4" x14ac:dyDescent="0.2">
      <c r="D2939" s="201"/>
    </row>
    <row r="2940" spans="4:4" x14ac:dyDescent="0.2">
      <c r="D2940" s="201"/>
    </row>
    <row r="2941" spans="4:4" x14ac:dyDescent="0.2">
      <c r="D2941" s="201"/>
    </row>
    <row r="2942" spans="4:4" x14ac:dyDescent="0.2">
      <c r="D2942" s="201"/>
    </row>
    <row r="2943" spans="4:4" x14ac:dyDescent="0.2">
      <c r="D2943" s="201"/>
    </row>
    <row r="2944" spans="4:4" x14ac:dyDescent="0.2">
      <c r="D2944" s="201"/>
    </row>
    <row r="2945" spans="4:4" x14ac:dyDescent="0.2">
      <c r="D2945" s="201"/>
    </row>
    <row r="2946" spans="4:4" x14ac:dyDescent="0.2">
      <c r="D2946" s="201"/>
    </row>
    <row r="2947" spans="4:4" x14ac:dyDescent="0.2">
      <c r="D2947" s="201"/>
    </row>
    <row r="2948" spans="4:4" x14ac:dyDescent="0.2">
      <c r="D2948" s="201"/>
    </row>
    <row r="2949" spans="4:4" x14ac:dyDescent="0.2">
      <c r="D2949" s="201"/>
    </row>
    <row r="2950" spans="4:4" x14ac:dyDescent="0.2">
      <c r="D2950" s="201"/>
    </row>
    <row r="2951" spans="4:4" x14ac:dyDescent="0.2">
      <c r="D2951" s="201"/>
    </row>
    <row r="2952" spans="4:4" x14ac:dyDescent="0.2">
      <c r="D2952" s="201"/>
    </row>
    <row r="2953" spans="4:4" x14ac:dyDescent="0.2">
      <c r="D2953" s="201"/>
    </row>
    <row r="2954" spans="4:4" x14ac:dyDescent="0.2">
      <c r="D2954" s="201"/>
    </row>
    <row r="2955" spans="4:4" x14ac:dyDescent="0.2">
      <c r="D2955" s="201"/>
    </row>
    <row r="2956" spans="4:4" x14ac:dyDescent="0.2">
      <c r="D2956" s="201"/>
    </row>
    <row r="2957" spans="4:4" x14ac:dyDescent="0.2">
      <c r="D2957" s="201"/>
    </row>
    <row r="2958" spans="4:4" x14ac:dyDescent="0.2">
      <c r="D2958" s="201"/>
    </row>
    <row r="2959" spans="4:4" x14ac:dyDescent="0.2">
      <c r="D2959" s="201"/>
    </row>
    <row r="2960" spans="4:4" x14ac:dyDescent="0.2">
      <c r="D2960" s="201"/>
    </row>
    <row r="2961" spans="4:4" x14ac:dyDescent="0.2">
      <c r="D2961" s="201"/>
    </row>
    <row r="2962" spans="4:4" x14ac:dyDescent="0.2">
      <c r="D2962" s="201"/>
    </row>
    <row r="2963" spans="4:4" x14ac:dyDescent="0.2">
      <c r="D2963" s="201"/>
    </row>
    <row r="2964" spans="4:4" x14ac:dyDescent="0.2">
      <c r="D2964" s="201"/>
    </row>
    <row r="2965" spans="4:4" x14ac:dyDescent="0.2">
      <c r="D2965" s="201"/>
    </row>
    <row r="2966" spans="4:4" x14ac:dyDescent="0.2">
      <c r="D2966" s="201"/>
    </row>
    <row r="2967" spans="4:4" x14ac:dyDescent="0.2">
      <c r="D2967" s="201"/>
    </row>
    <row r="2968" spans="4:4" x14ac:dyDescent="0.2">
      <c r="D2968" s="201"/>
    </row>
    <row r="2969" spans="4:4" x14ac:dyDescent="0.2">
      <c r="D2969" s="201"/>
    </row>
    <row r="2970" spans="4:4" x14ac:dyDescent="0.2">
      <c r="D2970" s="201"/>
    </row>
    <row r="2971" spans="4:4" x14ac:dyDescent="0.2">
      <c r="D2971" s="201"/>
    </row>
    <row r="2972" spans="4:4" x14ac:dyDescent="0.2">
      <c r="D2972" s="201"/>
    </row>
    <row r="2973" spans="4:4" x14ac:dyDescent="0.2">
      <c r="D2973" s="201"/>
    </row>
    <row r="2974" spans="4:4" x14ac:dyDescent="0.2">
      <c r="D2974" s="201"/>
    </row>
    <row r="2975" spans="4:4" x14ac:dyDescent="0.2">
      <c r="D2975" s="201"/>
    </row>
    <row r="2976" spans="4:4" x14ac:dyDescent="0.2">
      <c r="D2976" s="201"/>
    </row>
    <row r="2977" spans="4:4" x14ac:dyDescent="0.2">
      <c r="D2977" s="201"/>
    </row>
    <row r="2978" spans="4:4" x14ac:dyDescent="0.2">
      <c r="D2978" s="201"/>
    </row>
    <row r="2979" spans="4:4" x14ac:dyDescent="0.2">
      <c r="D2979" s="201"/>
    </row>
    <row r="2980" spans="4:4" x14ac:dyDescent="0.2">
      <c r="D2980" s="201"/>
    </row>
    <row r="2981" spans="4:4" x14ac:dyDescent="0.2">
      <c r="D2981" s="201"/>
    </row>
    <row r="2982" spans="4:4" x14ac:dyDescent="0.2">
      <c r="D2982" s="201"/>
    </row>
    <row r="2983" spans="4:4" x14ac:dyDescent="0.2">
      <c r="D2983" s="201"/>
    </row>
    <row r="2984" spans="4:4" x14ac:dyDescent="0.2">
      <c r="D2984" s="201"/>
    </row>
    <row r="2985" spans="4:4" x14ac:dyDescent="0.2">
      <c r="D2985" s="201"/>
    </row>
    <row r="2986" spans="4:4" x14ac:dyDescent="0.2">
      <c r="D2986" s="201"/>
    </row>
    <row r="2987" spans="4:4" x14ac:dyDescent="0.2">
      <c r="D2987" s="201"/>
    </row>
    <row r="2988" spans="4:4" x14ac:dyDescent="0.2">
      <c r="D2988" s="201"/>
    </row>
    <row r="2989" spans="4:4" x14ac:dyDescent="0.2">
      <c r="D2989" s="201"/>
    </row>
    <row r="2990" spans="4:4" x14ac:dyDescent="0.2">
      <c r="D2990" s="201"/>
    </row>
    <row r="2991" spans="4:4" x14ac:dyDescent="0.2">
      <c r="D2991" s="201"/>
    </row>
    <row r="2992" spans="4:4" x14ac:dyDescent="0.2">
      <c r="D2992" s="201"/>
    </row>
    <row r="2993" spans="4:4" x14ac:dyDescent="0.2">
      <c r="D2993" s="201"/>
    </row>
    <row r="2994" spans="4:4" x14ac:dyDescent="0.2">
      <c r="D2994" s="201"/>
    </row>
    <row r="2995" spans="4:4" x14ac:dyDescent="0.2">
      <c r="D2995" s="201"/>
    </row>
    <row r="2996" spans="4:4" x14ac:dyDescent="0.2">
      <c r="D2996" s="201"/>
    </row>
    <row r="2997" spans="4:4" x14ac:dyDescent="0.2">
      <c r="D2997" s="201"/>
    </row>
    <row r="2998" spans="4:4" x14ac:dyDescent="0.2">
      <c r="D2998" s="201"/>
    </row>
    <row r="2999" spans="4:4" x14ac:dyDescent="0.2">
      <c r="D2999" s="201"/>
    </row>
    <row r="3000" spans="4:4" x14ac:dyDescent="0.2">
      <c r="D3000" s="201"/>
    </row>
    <row r="3001" spans="4:4" x14ac:dyDescent="0.2">
      <c r="D3001" s="201"/>
    </row>
    <row r="3002" spans="4:4" x14ac:dyDescent="0.2">
      <c r="D3002" s="201"/>
    </row>
    <row r="3003" spans="4:4" x14ac:dyDescent="0.2">
      <c r="D3003" s="201"/>
    </row>
    <row r="3004" spans="4:4" x14ac:dyDescent="0.2">
      <c r="D3004" s="201"/>
    </row>
    <row r="3005" spans="4:4" x14ac:dyDescent="0.2">
      <c r="D3005" s="201"/>
    </row>
    <row r="3006" spans="4:4" x14ac:dyDescent="0.2">
      <c r="D3006" s="201"/>
    </row>
    <row r="3007" spans="4:4" x14ac:dyDescent="0.2">
      <c r="D3007" s="201"/>
    </row>
    <row r="3008" spans="4:4" x14ac:dyDescent="0.2">
      <c r="D3008" s="201"/>
    </row>
    <row r="3009" spans="4:4" x14ac:dyDescent="0.2">
      <c r="D3009" s="201"/>
    </row>
    <row r="3010" spans="4:4" x14ac:dyDescent="0.2">
      <c r="D3010" s="201"/>
    </row>
    <row r="3011" spans="4:4" x14ac:dyDescent="0.2">
      <c r="D3011" s="201"/>
    </row>
    <row r="3012" spans="4:4" x14ac:dyDescent="0.2">
      <c r="D3012" s="201"/>
    </row>
    <row r="3013" spans="4:4" x14ac:dyDescent="0.2">
      <c r="D3013" s="201"/>
    </row>
    <row r="3014" spans="4:4" x14ac:dyDescent="0.2">
      <c r="D3014" s="201"/>
    </row>
    <row r="3015" spans="4:4" x14ac:dyDescent="0.2">
      <c r="D3015" s="201"/>
    </row>
    <row r="3016" spans="4:4" x14ac:dyDescent="0.2">
      <c r="D3016" s="201"/>
    </row>
    <row r="3017" spans="4:4" x14ac:dyDescent="0.2">
      <c r="D3017" s="201"/>
    </row>
    <row r="3018" spans="4:4" x14ac:dyDescent="0.2">
      <c r="D3018" s="201"/>
    </row>
    <row r="3019" spans="4:4" x14ac:dyDescent="0.2">
      <c r="D3019" s="201"/>
    </row>
    <row r="3020" spans="4:4" x14ac:dyDescent="0.2">
      <c r="D3020" s="201"/>
    </row>
    <row r="3021" spans="4:4" x14ac:dyDescent="0.2">
      <c r="D3021" s="201"/>
    </row>
    <row r="3022" spans="4:4" x14ac:dyDescent="0.2">
      <c r="D3022" s="201"/>
    </row>
    <row r="3023" spans="4:4" x14ac:dyDescent="0.2">
      <c r="D3023" s="201"/>
    </row>
    <row r="3024" spans="4:4" x14ac:dyDescent="0.2">
      <c r="D3024" s="201"/>
    </row>
    <row r="3025" spans="4:4" x14ac:dyDescent="0.2">
      <c r="D3025" s="201"/>
    </row>
    <row r="3026" spans="4:4" x14ac:dyDescent="0.2">
      <c r="D3026" s="201"/>
    </row>
    <row r="3027" spans="4:4" x14ac:dyDescent="0.2">
      <c r="D3027" s="201"/>
    </row>
    <row r="3028" spans="4:4" x14ac:dyDescent="0.2">
      <c r="D3028" s="201"/>
    </row>
    <row r="3029" spans="4:4" x14ac:dyDescent="0.2">
      <c r="D3029" s="201"/>
    </row>
    <row r="3030" spans="4:4" x14ac:dyDescent="0.2">
      <c r="D3030" s="201"/>
    </row>
    <row r="3031" spans="4:4" x14ac:dyDescent="0.2">
      <c r="D3031" s="201"/>
    </row>
    <row r="3032" spans="4:4" x14ac:dyDescent="0.2">
      <c r="D3032" s="201"/>
    </row>
    <row r="3033" spans="4:4" x14ac:dyDescent="0.2">
      <c r="D3033" s="201"/>
    </row>
    <row r="3034" spans="4:4" x14ac:dyDescent="0.2">
      <c r="D3034" s="201"/>
    </row>
    <row r="3035" spans="4:4" x14ac:dyDescent="0.2">
      <c r="D3035" s="201"/>
    </row>
    <row r="3036" spans="4:4" x14ac:dyDescent="0.2">
      <c r="D3036" s="201"/>
    </row>
    <row r="3037" spans="4:4" x14ac:dyDescent="0.2">
      <c r="D3037" s="201"/>
    </row>
    <row r="3038" spans="4:4" x14ac:dyDescent="0.2">
      <c r="D3038" s="201"/>
    </row>
    <row r="3039" spans="4:4" x14ac:dyDescent="0.2">
      <c r="D3039" s="201"/>
    </row>
    <row r="3040" spans="4:4" x14ac:dyDescent="0.2">
      <c r="D3040" s="201"/>
    </row>
    <row r="3041" spans="4:4" x14ac:dyDescent="0.2">
      <c r="D3041" s="201"/>
    </row>
    <row r="3042" spans="4:4" x14ac:dyDescent="0.2">
      <c r="D3042" s="201"/>
    </row>
    <row r="3043" spans="4:4" x14ac:dyDescent="0.2">
      <c r="D3043" s="201"/>
    </row>
    <row r="3044" spans="4:4" x14ac:dyDescent="0.2">
      <c r="D3044" s="201"/>
    </row>
    <row r="3045" spans="4:4" x14ac:dyDescent="0.2">
      <c r="D3045" s="201"/>
    </row>
    <row r="3046" spans="4:4" x14ac:dyDescent="0.2">
      <c r="D3046" s="201"/>
    </row>
    <row r="3047" spans="4:4" x14ac:dyDescent="0.2">
      <c r="D3047" s="201"/>
    </row>
    <row r="3048" spans="4:4" x14ac:dyDescent="0.2">
      <c r="D3048" s="201"/>
    </row>
    <row r="3049" spans="4:4" x14ac:dyDescent="0.2">
      <c r="D3049" s="201"/>
    </row>
    <row r="3050" spans="4:4" x14ac:dyDescent="0.2">
      <c r="D3050" s="201"/>
    </row>
    <row r="3051" spans="4:4" x14ac:dyDescent="0.2">
      <c r="D3051" s="201"/>
    </row>
    <row r="3052" spans="4:4" x14ac:dyDescent="0.2">
      <c r="D3052" s="201"/>
    </row>
    <row r="3053" spans="4:4" x14ac:dyDescent="0.2">
      <c r="D3053" s="201"/>
    </row>
    <row r="3054" spans="4:4" x14ac:dyDescent="0.2">
      <c r="D3054" s="201"/>
    </row>
    <row r="3055" spans="4:4" x14ac:dyDescent="0.2">
      <c r="D3055" s="201"/>
    </row>
    <row r="3056" spans="4:4" x14ac:dyDescent="0.2">
      <c r="D3056" s="201"/>
    </row>
    <row r="3057" spans="4:4" x14ac:dyDescent="0.2">
      <c r="D3057" s="201"/>
    </row>
    <row r="3058" spans="4:4" x14ac:dyDescent="0.2">
      <c r="D3058" s="201"/>
    </row>
    <row r="3059" spans="4:4" x14ac:dyDescent="0.2">
      <c r="D3059" s="201"/>
    </row>
    <row r="3060" spans="4:4" x14ac:dyDescent="0.2">
      <c r="D3060" s="201"/>
    </row>
    <row r="3061" spans="4:4" x14ac:dyDescent="0.2">
      <c r="D3061" s="201"/>
    </row>
    <row r="3062" spans="4:4" x14ac:dyDescent="0.2">
      <c r="D3062" s="201"/>
    </row>
    <row r="3063" spans="4:4" x14ac:dyDescent="0.2">
      <c r="D3063" s="201"/>
    </row>
    <row r="3064" spans="4:4" x14ac:dyDescent="0.2">
      <c r="D3064" s="201"/>
    </row>
    <row r="3065" spans="4:4" x14ac:dyDescent="0.2">
      <c r="D3065" s="201"/>
    </row>
    <row r="3066" spans="4:4" x14ac:dyDescent="0.2">
      <c r="D3066" s="201"/>
    </row>
    <row r="3067" spans="4:4" x14ac:dyDescent="0.2">
      <c r="D3067" s="201"/>
    </row>
    <row r="3068" spans="4:4" x14ac:dyDescent="0.2">
      <c r="D3068" s="201"/>
    </row>
    <row r="3069" spans="4:4" x14ac:dyDescent="0.2">
      <c r="D3069" s="201"/>
    </row>
    <row r="3070" spans="4:4" x14ac:dyDescent="0.2">
      <c r="D3070" s="201"/>
    </row>
    <row r="3071" spans="4:4" x14ac:dyDescent="0.2">
      <c r="D3071" s="201"/>
    </row>
    <row r="3072" spans="4:4" x14ac:dyDescent="0.2">
      <c r="D3072" s="201"/>
    </row>
    <row r="3073" spans="4:4" x14ac:dyDescent="0.2">
      <c r="D3073" s="201"/>
    </row>
    <row r="3074" spans="4:4" x14ac:dyDescent="0.2">
      <c r="D3074" s="201"/>
    </row>
    <row r="3075" spans="4:4" x14ac:dyDescent="0.2">
      <c r="D3075" s="201"/>
    </row>
    <row r="3076" spans="4:4" x14ac:dyDescent="0.2">
      <c r="D3076" s="201"/>
    </row>
    <row r="3077" spans="4:4" x14ac:dyDescent="0.2">
      <c r="D3077" s="201"/>
    </row>
    <row r="3078" spans="4:4" x14ac:dyDescent="0.2">
      <c r="D3078" s="201"/>
    </row>
    <row r="3079" spans="4:4" x14ac:dyDescent="0.2">
      <c r="D3079" s="201"/>
    </row>
    <row r="3080" spans="4:4" x14ac:dyDescent="0.2">
      <c r="D3080" s="201"/>
    </row>
    <row r="3081" spans="4:4" x14ac:dyDescent="0.2">
      <c r="D3081" s="201"/>
    </row>
    <row r="3082" spans="4:4" x14ac:dyDescent="0.2">
      <c r="D3082" s="201"/>
    </row>
    <row r="3083" spans="4:4" x14ac:dyDescent="0.2">
      <c r="D3083" s="201"/>
    </row>
    <row r="3084" spans="4:4" x14ac:dyDescent="0.2">
      <c r="D3084" s="201"/>
    </row>
    <row r="3085" spans="4:4" x14ac:dyDescent="0.2">
      <c r="D3085" s="201"/>
    </row>
    <row r="3086" spans="4:4" x14ac:dyDescent="0.2">
      <c r="D3086" s="201"/>
    </row>
    <row r="3087" spans="4:4" x14ac:dyDescent="0.2">
      <c r="D3087" s="201"/>
    </row>
    <row r="3088" spans="4:4" x14ac:dyDescent="0.2">
      <c r="D3088" s="201"/>
    </row>
    <row r="3089" spans="4:4" x14ac:dyDescent="0.2">
      <c r="D3089" s="201"/>
    </row>
    <row r="3090" spans="4:4" x14ac:dyDescent="0.2">
      <c r="D3090" s="201"/>
    </row>
    <row r="3091" spans="4:4" x14ac:dyDescent="0.2">
      <c r="D3091" s="201"/>
    </row>
    <row r="3092" spans="4:4" x14ac:dyDescent="0.2">
      <c r="D3092" s="201"/>
    </row>
    <row r="3093" spans="4:4" x14ac:dyDescent="0.2">
      <c r="D3093" s="201"/>
    </row>
    <row r="3094" spans="4:4" x14ac:dyDescent="0.2">
      <c r="D3094" s="201"/>
    </row>
    <row r="3095" spans="4:4" x14ac:dyDescent="0.2">
      <c r="D3095" s="201"/>
    </row>
    <row r="3096" spans="4:4" x14ac:dyDescent="0.2">
      <c r="D3096" s="201"/>
    </row>
    <row r="3097" spans="4:4" x14ac:dyDescent="0.2">
      <c r="D3097" s="201"/>
    </row>
    <row r="3098" spans="4:4" x14ac:dyDescent="0.2">
      <c r="D3098" s="201"/>
    </row>
    <row r="3099" spans="4:4" x14ac:dyDescent="0.2">
      <c r="D3099" s="201"/>
    </row>
    <row r="3100" spans="4:4" x14ac:dyDescent="0.2">
      <c r="D3100" s="201"/>
    </row>
    <row r="3101" spans="4:4" x14ac:dyDescent="0.2">
      <c r="D3101" s="201"/>
    </row>
    <row r="3102" spans="4:4" x14ac:dyDescent="0.2">
      <c r="D3102" s="201"/>
    </row>
    <row r="3103" spans="4:4" x14ac:dyDescent="0.2">
      <c r="D3103" s="201"/>
    </row>
    <row r="3104" spans="4:4" x14ac:dyDescent="0.2">
      <c r="D3104" s="201"/>
    </row>
    <row r="3105" spans="4:4" x14ac:dyDescent="0.2">
      <c r="D3105" s="201"/>
    </row>
    <row r="3106" spans="4:4" x14ac:dyDescent="0.2">
      <c r="D3106" s="201"/>
    </row>
    <row r="3107" spans="4:4" x14ac:dyDescent="0.2">
      <c r="D3107" s="201"/>
    </row>
    <row r="3108" spans="4:4" x14ac:dyDescent="0.2">
      <c r="D3108" s="201"/>
    </row>
    <row r="3109" spans="4:4" x14ac:dyDescent="0.2">
      <c r="D3109" s="201"/>
    </row>
    <row r="3110" spans="4:4" x14ac:dyDescent="0.2">
      <c r="D3110" s="201"/>
    </row>
    <row r="3111" spans="4:4" x14ac:dyDescent="0.2">
      <c r="D3111" s="201"/>
    </row>
    <row r="3112" spans="4:4" x14ac:dyDescent="0.2">
      <c r="D3112" s="201"/>
    </row>
    <row r="3113" spans="4:4" x14ac:dyDescent="0.2">
      <c r="D3113" s="201"/>
    </row>
    <row r="3114" spans="4:4" x14ac:dyDescent="0.2">
      <c r="D3114" s="201"/>
    </row>
    <row r="3115" spans="4:4" x14ac:dyDescent="0.2">
      <c r="D3115" s="201"/>
    </row>
    <row r="3116" spans="4:4" x14ac:dyDescent="0.2">
      <c r="D3116" s="201"/>
    </row>
    <row r="3117" spans="4:4" x14ac:dyDescent="0.2">
      <c r="D3117" s="201"/>
    </row>
    <row r="3118" spans="4:4" x14ac:dyDescent="0.2">
      <c r="D3118" s="201"/>
    </row>
    <row r="3119" spans="4:4" x14ac:dyDescent="0.2">
      <c r="D3119" s="201"/>
    </row>
    <row r="3120" spans="4:4" x14ac:dyDescent="0.2">
      <c r="D3120" s="201"/>
    </row>
    <row r="3121" spans="4:4" x14ac:dyDescent="0.2">
      <c r="D3121" s="201"/>
    </row>
    <row r="3122" spans="4:4" x14ac:dyDescent="0.2">
      <c r="D3122" s="201"/>
    </row>
    <row r="3123" spans="4:4" x14ac:dyDescent="0.2">
      <c r="D3123" s="201"/>
    </row>
    <row r="3124" spans="4:4" x14ac:dyDescent="0.2">
      <c r="D3124" s="201"/>
    </row>
    <row r="3125" spans="4:4" x14ac:dyDescent="0.2">
      <c r="D3125" s="201"/>
    </row>
    <row r="3126" spans="4:4" x14ac:dyDescent="0.2">
      <c r="D3126" s="201"/>
    </row>
    <row r="3127" spans="4:4" x14ac:dyDescent="0.2">
      <c r="D3127" s="201"/>
    </row>
    <row r="3128" spans="4:4" x14ac:dyDescent="0.2">
      <c r="D3128" s="201"/>
    </row>
    <row r="3129" spans="4:4" x14ac:dyDescent="0.2">
      <c r="D3129" s="201"/>
    </row>
    <row r="3130" spans="4:4" x14ac:dyDescent="0.2">
      <c r="D3130" s="201"/>
    </row>
    <row r="3131" spans="4:4" x14ac:dyDescent="0.2">
      <c r="D3131" s="201"/>
    </row>
    <row r="3132" spans="4:4" x14ac:dyDescent="0.2">
      <c r="D3132" s="201"/>
    </row>
    <row r="3133" spans="4:4" x14ac:dyDescent="0.2">
      <c r="D3133" s="201"/>
    </row>
    <row r="3134" spans="4:4" x14ac:dyDescent="0.2">
      <c r="D3134" s="201"/>
    </row>
    <row r="3135" spans="4:4" x14ac:dyDescent="0.2">
      <c r="D3135" s="201"/>
    </row>
    <row r="3136" spans="4:4" x14ac:dyDescent="0.2">
      <c r="D3136" s="201"/>
    </row>
    <row r="3137" spans="4:4" x14ac:dyDescent="0.2">
      <c r="D3137" s="201"/>
    </row>
    <row r="3138" spans="4:4" x14ac:dyDescent="0.2">
      <c r="D3138" s="201"/>
    </row>
    <row r="3139" spans="4:4" x14ac:dyDescent="0.2">
      <c r="D3139" s="201"/>
    </row>
    <row r="3140" spans="4:4" x14ac:dyDescent="0.2">
      <c r="D3140" s="201"/>
    </row>
    <row r="3141" spans="4:4" x14ac:dyDescent="0.2">
      <c r="D3141" s="201"/>
    </row>
    <row r="3142" spans="4:4" x14ac:dyDescent="0.2">
      <c r="D3142" s="201"/>
    </row>
    <row r="3143" spans="4:4" x14ac:dyDescent="0.2">
      <c r="D3143" s="201"/>
    </row>
    <row r="3144" spans="4:4" x14ac:dyDescent="0.2">
      <c r="D3144" s="201"/>
    </row>
    <row r="3145" spans="4:4" x14ac:dyDescent="0.2">
      <c r="D3145" s="201"/>
    </row>
    <row r="3146" spans="4:4" x14ac:dyDescent="0.2">
      <c r="D3146" s="201"/>
    </row>
    <row r="3147" spans="4:4" x14ac:dyDescent="0.2">
      <c r="D3147" s="201"/>
    </row>
    <row r="3148" spans="4:4" x14ac:dyDescent="0.2">
      <c r="D3148" s="201"/>
    </row>
    <row r="3149" spans="4:4" x14ac:dyDescent="0.2">
      <c r="D3149" s="201"/>
    </row>
    <row r="3150" spans="4:4" x14ac:dyDescent="0.2">
      <c r="D3150" s="201"/>
    </row>
    <row r="3151" spans="4:4" x14ac:dyDescent="0.2">
      <c r="D3151" s="201"/>
    </row>
    <row r="3152" spans="4:4" x14ac:dyDescent="0.2">
      <c r="D3152" s="201"/>
    </row>
    <row r="3153" spans="4:4" x14ac:dyDescent="0.2">
      <c r="D3153" s="201"/>
    </row>
    <row r="3154" spans="4:4" x14ac:dyDescent="0.2">
      <c r="D3154" s="201"/>
    </row>
    <row r="3155" spans="4:4" x14ac:dyDescent="0.2">
      <c r="D3155" s="201"/>
    </row>
    <row r="3156" spans="4:4" x14ac:dyDescent="0.2">
      <c r="D3156" s="201"/>
    </row>
    <row r="3157" spans="4:4" x14ac:dyDescent="0.2">
      <c r="D3157" s="201"/>
    </row>
    <row r="3158" spans="4:4" x14ac:dyDescent="0.2">
      <c r="D3158" s="201"/>
    </row>
    <row r="3159" spans="4:4" x14ac:dyDescent="0.2">
      <c r="D3159" s="201"/>
    </row>
    <row r="3160" spans="4:4" x14ac:dyDescent="0.2">
      <c r="D3160" s="201"/>
    </row>
    <row r="3161" spans="4:4" x14ac:dyDescent="0.2">
      <c r="D3161" s="201"/>
    </row>
    <row r="3162" spans="4:4" x14ac:dyDescent="0.2">
      <c r="D3162" s="201"/>
    </row>
    <row r="3163" spans="4:4" x14ac:dyDescent="0.2">
      <c r="D3163" s="201"/>
    </row>
    <row r="3164" spans="4:4" x14ac:dyDescent="0.2">
      <c r="D3164" s="201"/>
    </row>
    <row r="3165" spans="4:4" x14ac:dyDescent="0.2">
      <c r="D3165" s="201"/>
    </row>
    <row r="3166" spans="4:4" x14ac:dyDescent="0.2">
      <c r="D3166" s="201"/>
    </row>
    <row r="3167" spans="4:4" x14ac:dyDescent="0.2">
      <c r="D3167" s="201"/>
    </row>
    <row r="3168" spans="4:4" x14ac:dyDescent="0.2">
      <c r="D3168" s="201"/>
    </row>
    <row r="3169" spans="4:4" x14ac:dyDescent="0.2">
      <c r="D3169" s="201"/>
    </row>
    <row r="3170" spans="4:4" x14ac:dyDescent="0.2">
      <c r="D3170" s="201"/>
    </row>
    <row r="3171" spans="4:4" x14ac:dyDescent="0.2">
      <c r="D3171" s="201"/>
    </row>
    <row r="3172" spans="4:4" x14ac:dyDescent="0.2">
      <c r="D3172" s="201"/>
    </row>
    <row r="3173" spans="4:4" x14ac:dyDescent="0.2">
      <c r="D3173" s="201"/>
    </row>
    <row r="3174" spans="4:4" x14ac:dyDescent="0.2">
      <c r="D3174" s="201"/>
    </row>
    <row r="3175" spans="4:4" x14ac:dyDescent="0.2">
      <c r="D3175" s="201"/>
    </row>
    <row r="3176" spans="4:4" x14ac:dyDescent="0.2">
      <c r="D3176" s="201"/>
    </row>
    <row r="3177" spans="4:4" x14ac:dyDescent="0.2">
      <c r="D3177" s="201"/>
    </row>
    <row r="3178" spans="4:4" x14ac:dyDescent="0.2">
      <c r="D3178" s="201"/>
    </row>
    <row r="3179" spans="4:4" x14ac:dyDescent="0.2">
      <c r="D3179" s="201"/>
    </row>
    <row r="3180" spans="4:4" x14ac:dyDescent="0.2">
      <c r="D3180" s="201"/>
    </row>
    <row r="3181" spans="4:4" x14ac:dyDescent="0.2">
      <c r="D3181" s="201"/>
    </row>
    <row r="3182" spans="4:4" x14ac:dyDescent="0.2">
      <c r="D3182" s="201"/>
    </row>
    <row r="3183" spans="4:4" x14ac:dyDescent="0.2">
      <c r="D3183" s="201"/>
    </row>
    <row r="3184" spans="4:4" x14ac:dyDescent="0.2">
      <c r="D3184" s="201"/>
    </row>
    <row r="3185" spans="4:4" x14ac:dyDescent="0.2">
      <c r="D3185" s="201"/>
    </row>
    <row r="3186" spans="4:4" x14ac:dyDescent="0.2">
      <c r="D3186" s="201"/>
    </row>
    <row r="3187" spans="4:4" x14ac:dyDescent="0.2">
      <c r="D3187" s="201"/>
    </row>
    <row r="3188" spans="4:4" x14ac:dyDescent="0.2">
      <c r="D3188" s="201"/>
    </row>
    <row r="3189" spans="4:4" x14ac:dyDescent="0.2">
      <c r="D3189" s="201"/>
    </row>
    <row r="3190" spans="4:4" x14ac:dyDescent="0.2">
      <c r="D3190" s="201"/>
    </row>
    <row r="3191" spans="4:4" x14ac:dyDescent="0.2">
      <c r="D3191" s="201"/>
    </row>
    <row r="3192" spans="4:4" x14ac:dyDescent="0.2">
      <c r="D3192" s="201"/>
    </row>
    <row r="3193" spans="4:4" x14ac:dyDescent="0.2">
      <c r="D3193" s="201"/>
    </row>
    <row r="3194" spans="4:4" x14ac:dyDescent="0.2">
      <c r="D3194" s="201"/>
    </row>
    <row r="3195" spans="4:4" x14ac:dyDescent="0.2">
      <c r="D3195" s="201"/>
    </row>
    <row r="3196" spans="4:4" x14ac:dyDescent="0.2">
      <c r="D3196" s="201"/>
    </row>
    <row r="3197" spans="4:4" x14ac:dyDescent="0.2">
      <c r="D3197" s="201"/>
    </row>
    <row r="3198" spans="4:4" x14ac:dyDescent="0.2">
      <c r="D3198" s="201"/>
    </row>
    <row r="3199" spans="4:4" x14ac:dyDescent="0.2">
      <c r="D3199" s="201"/>
    </row>
    <row r="3200" spans="4:4" x14ac:dyDescent="0.2">
      <c r="D3200" s="201"/>
    </row>
    <row r="3201" spans="4:4" x14ac:dyDescent="0.2">
      <c r="D3201" s="201"/>
    </row>
    <row r="3202" spans="4:4" x14ac:dyDescent="0.2">
      <c r="D3202" s="201"/>
    </row>
    <row r="3203" spans="4:4" x14ac:dyDescent="0.2">
      <c r="D3203" s="201"/>
    </row>
    <row r="3204" spans="4:4" x14ac:dyDescent="0.2">
      <c r="D3204" s="201"/>
    </row>
    <row r="3205" spans="4:4" x14ac:dyDescent="0.2">
      <c r="D3205" s="201"/>
    </row>
    <row r="3206" spans="4:4" x14ac:dyDescent="0.2">
      <c r="D3206" s="201"/>
    </row>
    <row r="3207" spans="4:4" x14ac:dyDescent="0.2">
      <c r="D3207" s="201"/>
    </row>
    <row r="3208" spans="4:4" x14ac:dyDescent="0.2">
      <c r="D3208" s="201"/>
    </row>
    <row r="3209" spans="4:4" x14ac:dyDescent="0.2">
      <c r="D3209" s="201"/>
    </row>
    <row r="3210" spans="4:4" x14ac:dyDescent="0.2">
      <c r="D3210" s="201"/>
    </row>
    <row r="3211" spans="4:4" x14ac:dyDescent="0.2">
      <c r="D3211" s="201"/>
    </row>
    <row r="3212" spans="4:4" x14ac:dyDescent="0.2">
      <c r="D3212" s="201"/>
    </row>
    <row r="3213" spans="4:4" x14ac:dyDescent="0.2">
      <c r="D3213" s="201"/>
    </row>
    <row r="3214" spans="4:4" x14ac:dyDescent="0.2">
      <c r="D3214" s="201"/>
    </row>
    <row r="3215" spans="4:4" x14ac:dyDescent="0.2">
      <c r="D3215" s="201"/>
    </row>
    <row r="3216" spans="4:4" x14ac:dyDescent="0.2">
      <c r="D3216" s="201"/>
    </row>
    <row r="3217" spans="4:4" x14ac:dyDescent="0.2">
      <c r="D3217" s="201"/>
    </row>
    <row r="3218" spans="4:4" x14ac:dyDescent="0.2">
      <c r="D3218" s="201"/>
    </row>
    <row r="3219" spans="4:4" x14ac:dyDescent="0.2">
      <c r="D3219" s="201"/>
    </row>
    <row r="3220" spans="4:4" x14ac:dyDescent="0.2">
      <c r="D3220" s="201"/>
    </row>
    <row r="3221" spans="4:4" x14ac:dyDescent="0.2">
      <c r="D3221" s="201"/>
    </row>
    <row r="3222" spans="4:4" x14ac:dyDescent="0.2">
      <c r="D3222" s="201"/>
    </row>
    <row r="3223" spans="4:4" x14ac:dyDescent="0.2">
      <c r="D3223" s="201"/>
    </row>
    <row r="3224" spans="4:4" x14ac:dyDescent="0.2">
      <c r="D3224" s="201"/>
    </row>
    <row r="3225" spans="4:4" x14ac:dyDescent="0.2">
      <c r="D3225" s="201"/>
    </row>
    <row r="3226" spans="4:4" x14ac:dyDescent="0.2">
      <c r="D3226" s="201"/>
    </row>
    <row r="3227" spans="4:4" x14ac:dyDescent="0.2">
      <c r="D3227" s="201"/>
    </row>
    <row r="3228" spans="4:4" x14ac:dyDescent="0.2">
      <c r="D3228" s="201"/>
    </row>
    <row r="3229" spans="4:4" x14ac:dyDescent="0.2">
      <c r="D3229" s="201"/>
    </row>
    <row r="3230" spans="4:4" x14ac:dyDescent="0.2">
      <c r="D3230" s="201"/>
    </row>
    <row r="3231" spans="4:4" x14ac:dyDescent="0.2">
      <c r="D3231" s="201"/>
    </row>
    <row r="3232" spans="4:4" x14ac:dyDescent="0.2">
      <c r="D3232" s="201"/>
    </row>
    <row r="3233" spans="4:4" x14ac:dyDescent="0.2">
      <c r="D3233" s="201"/>
    </row>
    <row r="3234" spans="4:4" x14ac:dyDescent="0.2">
      <c r="D3234" s="201"/>
    </row>
    <row r="3235" spans="4:4" x14ac:dyDescent="0.2">
      <c r="D3235" s="201"/>
    </row>
    <row r="3236" spans="4:4" x14ac:dyDescent="0.2">
      <c r="D3236" s="201"/>
    </row>
    <row r="3237" spans="4:4" x14ac:dyDescent="0.2">
      <c r="D3237" s="201"/>
    </row>
    <row r="3238" spans="4:4" x14ac:dyDescent="0.2">
      <c r="D3238" s="201"/>
    </row>
    <row r="3239" spans="4:4" x14ac:dyDescent="0.2">
      <c r="D3239" s="201"/>
    </row>
    <row r="3240" spans="4:4" x14ac:dyDescent="0.2">
      <c r="D3240" s="201"/>
    </row>
    <row r="3241" spans="4:4" x14ac:dyDescent="0.2">
      <c r="D3241" s="201"/>
    </row>
    <row r="3242" spans="4:4" x14ac:dyDescent="0.2">
      <c r="D3242" s="201"/>
    </row>
    <row r="3243" spans="4:4" x14ac:dyDescent="0.2">
      <c r="D3243" s="201"/>
    </row>
    <row r="3244" spans="4:4" x14ac:dyDescent="0.2">
      <c r="D3244" s="201"/>
    </row>
    <row r="3245" spans="4:4" x14ac:dyDescent="0.2">
      <c r="D3245" s="201"/>
    </row>
    <row r="3246" spans="4:4" x14ac:dyDescent="0.2">
      <c r="D3246" s="201"/>
    </row>
    <row r="3247" spans="4:4" x14ac:dyDescent="0.2">
      <c r="D3247" s="201"/>
    </row>
    <row r="3248" spans="4:4" x14ac:dyDescent="0.2">
      <c r="D3248" s="201"/>
    </row>
    <row r="3249" spans="4:4" x14ac:dyDescent="0.2">
      <c r="D3249" s="201"/>
    </row>
    <row r="3250" spans="4:4" x14ac:dyDescent="0.2">
      <c r="D3250" s="201"/>
    </row>
    <row r="3251" spans="4:4" x14ac:dyDescent="0.2">
      <c r="D3251" s="201"/>
    </row>
    <row r="3252" spans="4:4" x14ac:dyDescent="0.2">
      <c r="D3252" s="201"/>
    </row>
    <row r="3253" spans="4:4" x14ac:dyDescent="0.2">
      <c r="D3253" s="201"/>
    </row>
    <row r="3254" spans="4:4" x14ac:dyDescent="0.2">
      <c r="D3254" s="201"/>
    </row>
    <row r="3255" spans="4:4" x14ac:dyDescent="0.2">
      <c r="D3255" s="201"/>
    </row>
    <row r="3256" spans="4:4" x14ac:dyDescent="0.2">
      <c r="D3256" s="201"/>
    </row>
    <row r="3257" spans="4:4" x14ac:dyDescent="0.2">
      <c r="D3257" s="201"/>
    </row>
    <row r="3258" spans="4:4" x14ac:dyDescent="0.2">
      <c r="D3258" s="201"/>
    </row>
    <row r="3259" spans="4:4" x14ac:dyDescent="0.2">
      <c r="D3259" s="201"/>
    </row>
    <row r="3260" spans="4:4" x14ac:dyDescent="0.2">
      <c r="D3260" s="201"/>
    </row>
    <row r="3261" spans="4:4" x14ac:dyDescent="0.2">
      <c r="D3261" s="201"/>
    </row>
    <row r="3262" spans="4:4" x14ac:dyDescent="0.2">
      <c r="D3262" s="201"/>
    </row>
    <row r="3263" spans="4:4" x14ac:dyDescent="0.2">
      <c r="D3263" s="201"/>
    </row>
    <row r="3264" spans="4:4" x14ac:dyDescent="0.2">
      <c r="D3264" s="201"/>
    </row>
    <row r="3265" spans="4:4" x14ac:dyDescent="0.2">
      <c r="D3265" s="201"/>
    </row>
    <row r="3266" spans="4:4" x14ac:dyDescent="0.2">
      <c r="D3266" s="201"/>
    </row>
    <row r="3267" spans="4:4" x14ac:dyDescent="0.2">
      <c r="D3267" s="201"/>
    </row>
    <row r="3268" spans="4:4" x14ac:dyDescent="0.2">
      <c r="D3268" s="201"/>
    </row>
    <row r="3269" spans="4:4" x14ac:dyDescent="0.2">
      <c r="D3269" s="201"/>
    </row>
    <row r="3270" spans="4:4" x14ac:dyDescent="0.2">
      <c r="D3270" s="201"/>
    </row>
    <row r="3271" spans="4:4" x14ac:dyDescent="0.2">
      <c r="D3271" s="201"/>
    </row>
    <row r="3272" spans="4:4" x14ac:dyDescent="0.2">
      <c r="D3272" s="201"/>
    </row>
    <row r="3273" spans="4:4" x14ac:dyDescent="0.2">
      <c r="D3273" s="201"/>
    </row>
    <row r="3274" spans="4:4" x14ac:dyDescent="0.2">
      <c r="D3274" s="201"/>
    </row>
    <row r="3275" spans="4:4" x14ac:dyDescent="0.2">
      <c r="D3275" s="201"/>
    </row>
    <row r="3276" spans="4:4" x14ac:dyDescent="0.2">
      <c r="D3276" s="201"/>
    </row>
    <row r="3277" spans="4:4" x14ac:dyDescent="0.2">
      <c r="D3277" s="201"/>
    </row>
    <row r="3278" spans="4:4" x14ac:dyDescent="0.2">
      <c r="D3278" s="201"/>
    </row>
    <row r="3279" spans="4:4" x14ac:dyDescent="0.2">
      <c r="D3279" s="201"/>
    </row>
    <row r="3280" spans="4:4" x14ac:dyDescent="0.2">
      <c r="D3280" s="201"/>
    </row>
    <row r="3281" spans="4:4" x14ac:dyDescent="0.2">
      <c r="D3281" s="201"/>
    </row>
    <row r="3282" spans="4:4" x14ac:dyDescent="0.2">
      <c r="D3282" s="201"/>
    </row>
    <row r="3283" spans="4:4" x14ac:dyDescent="0.2">
      <c r="D3283" s="201"/>
    </row>
    <row r="3284" spans="4:4" x14ac:dyDescent="0.2">
      <c r="D3284" s="201"/>
    </row>
    <row r="3285" spans="4:4" x14ac:dyDescent="0.2">
      <c r="D3285" s="201"/>
    </row>
    <row r="3286" spans="4:4" x14ac:dyDescent="0.2">
      <c r="D3286" s="201"/>
    </row>
    <row r="3287" spans="4:4" x14ac:dyDescent="0.2">
      <c r="D3287" s="201"/>
    </row>
    <row r="3288" spans="4:4" x14ac:dyDescent="0.2">
      <c r="D3288" s="201"/>
    </row>
    <row r="3289" spans="4:4" x14ac:dyDescent="0.2">
      <c r="D3289" s="201"/>
    </row>
    <row r="3290" spans="4:4" x14ac:dyDescent="0.2">
      <c r="D3290" s="201"/>
    </row>
    <row r="3291" spans="4:4" x14ac:dyDescent="0.2">
      <c r="D3291" s="201"/>
    </row>
    <row r="3292" spans="4:4" x14ac:dyDescent="0.2">
      <c r="D3292" s="201"/>
    </row>
    <row r="3293" spans="4:4" x14ac:dyDescent="0.2">
      <c r="D3293" s="201"/>
    </row>
    <row r="3294" spans="4:4" x14ac:dyDescent="0.2">
      <c r="D3294" s="201"/>
    </row>
    <row r="3295" spans="4:4" x14ac:dyDescent="0.2">
      <c r="D3295" s="201"/>
    </row>
    <row r="3296" spans="4:4" x14ac:dyDescent="0.2">
      <c r="D3296" s="201"/>
    </row>
    <row r="3297" spans="4:4" x14ac:dyDescent="0.2">
      <c r="D3297" s="201"/>
    </row>
    <row r="3298" spans="4:4" x14ac:dyDescent="0.2">
      <c r="D3298" s="201"/>
    </row>
    <row r="3299" spans="4:4" x14ac:dyDescent="0.2">
      <c r="D3299" s="201"/>
    </row>
    <row r="3300" spans="4:4" x14ac:dyDescent="0.2">
      <c r="D3300" s="201"/>
    </row>
    <row r="3301" spans="4:4" x14ac:dyDescent="0.2">
      <c r="D3301" s="201"/>
    </row>
    <row r="3302" spans="4:4" x14ac:dyDescent="0.2">
      <c r="D3302" s="201"/>
    </row>
    <row r="3303" spans="4:4" x14ac:dyDescent="0.2">
      <c r="D3303" s="201"/>
    </row>
    <row r="3304" spans="4:4" x14ac:dyDescent="0.2">
      <c r="D3304" s="201"/>
    </row>
    <row r="3305" spans="4:4" x14ac:dyDescent="0.2">
      <c r="D3305" s="201"/>
    </row>
    <row r="3306" spans="4:4" x14ac:dyDescent="0.2">
      <c r="D3306" s="201"/>
    </row>
    <row r="3307" spans="4:4" x14ac:dyDescent="0.2">
      <c r="D3307" s="201"/>
    </row>
    <row r="3308" spans="4:4" x14ac:dyDescent="0.2">
      <c r="D3308" s="201"/>
    </row>
    <row r="3309" spans="4:4" x14ac:dyDescent="0.2">
      <c r="D3309" s="201"/>
    </row>
    <row r="3310" spans="4:4" x14ac:dyDescent="0.2">
      <c r="D3310" s="201"/>
    </row>
    <row r="3311" spans="4:4" x14ac:dyDescent="0.2">
      <c r="D3311" s="201"/>
    </row>
    <row r="3312" spans="4:4" x14ac:dyDescent="0.2">
      <c r="D3312" s="201"/>
    </row>
    <row r="3313" spans="4:4" x14ac:dyDescent="0.2">
      <c r="D3313" s="201"/>
    </row>
    <row r="3314" spans="4:4" x14ac:dyDescent="0.2">
      <c r="D3314" s="201"/>
    </row>
    <row r="3315" spans="4:4" x14ac:dyDescent="0.2">
      <c r="D3315" s="201"/>
    </row>
    <row r="3316" spans="4:4" x14ac:dyDescent="0.2">
      <c r="D3316" s="201"/>
    </row>
    <row r="3317" spans="4:4" x14ac:dyDescent="0.2">
      <c r="D3317" s="201"/>
    </row>
    <row r="3318" spans="4:4" x14ac:dyDescent="0.2">
      <c r="D3318" s="201"/>
    </row>
    <row r="3319" spans="4:4" x14ac:dyDescent="0.2">
      <c r="D3319" s="201"/>
    </row>
    <row r="3320" spans="4:4" x14ac:dyDescent="0.2">
      <c r="D3320" s="201"/>
    </row>
    <row r="3321" spans="4:4" x14ac:dyDescent="0.2">
      <c r="D3321" s="201"/>
    </row>
    <row r="3322" spans="4:4" x14ac:dyDescent="0.2">
      <c r="D3322" s="201"/>
    </row>
    <row r="3323" spans="4:4" x14ac:dyDescent="0.2">
      <c r="D3323" s="201"/>
    </row>
    <row r="3324" spans="4:4" x14ac:dyDescent="0.2">
      <c r="D3324" s="201"/>
    </row>
    <row r="3325" spans="4:4" x14ac:dyDescent="0.2">
      <c r="D3325" s="201"/>
    </row>
    <row r="3326" spans="4:4" x14ac:dyDescent="0.2">
      <c r="D3326" s="201"/>
    </row>
    <row r="3327" spans="4:4" x14ac:dyDescent="0.2">
      <c r="D3327" s="201"/>
    </row>
    <row r="3328" spans="4:4" x14ac:dyDescent="0.2">
      <c r="D3328" s="201"/>
    </row>
    <row r="3329" spans="4:4" x14ac:dyDescent="0.2">
      <c r="D3329" s="201"/>
    </row>
    <row r="3330" spans="4:4" x14ac:dyDescent="0.2">
      <c r="D3330" s="201"/>
    </row>
    <row r="3331" spans="4:4" x14ac:dyDescent="0.2">
      <c r="D3331" s="201"/>
    </row>
    <row r="3332" spans="4:4" x14ac:dyDescent="0.2">
      <c r="D3332" s="201"/>
    </row>
    <row r="3333" spans="4:4" x14ac:dyDescent="0.2">
      <c r="D3333" s="201"/>
    </row>
    <row r="3334" spans="4:4" x14ac:dyDescent="0.2">
      <c r="D3334" s="201"/>
    </row>
    <row r="3335" spans="4:4" x14ac:dyDescent="0.2">
      <c r="D3335" s="201"/>
    </row>
    <row r="3336" spans="4:4" x14ac:dyDescent="0.2">
      <c r="D3336" s="201"/>
    </row>
    <row r="3337" spans="4:4" x14ac:dyDescent="0.2">
      <c r="D3337" s="201"/>
    </row>
    <row r="3338" spans="4:4" x14ac:dyDescent="0.2">
      <c r="D3338" s="201"/>
    </row>
    <row r="3339" spans="4:4" x14ac:dyDescent="0.2">
      <c r="D3339" s="201"/>
    </row>
    <row r="3340" spans="4:4" x14ac:dyDescent="0.2">
      <c r="D3340" s="201"/>
    </row>
    <row r="3341" spans="4:4" x14ac:dyDescent="0.2">
      <c r="D3341" s="201"/>
    </row>
    <row r="3342" spans="4:4" x14ac:dyDescent="0.2">
      <c r="D3342" s="201"/>
    </row>
    <row r="3343" spans="4:4" x14ac:dyDescent="0.2">
      <c r="D3343" s="201"/>
    </row>
    <row r="3344" spans="4:4" x14ac:dyDescent="0.2">
      <c r="D3344" s="201"/>
    </row>
    <row r="3345" spans="4:4" x14ac:dyDescent="0.2">
      <c r="D3345" s="201"/>
    </row>
    <row r="3346" spans="4:4" x14ac:dyDescent="0.2">
      <c r="D3346" s="201"/>
    </row>
    <row r="3347" spans="4:4" x14ac:dyDescent="0.2">
      <c r="D3347" s="201"/>
    </row>
    <row r="3348" spans="4:4" x14ac:dyDescent="0.2">
      <c r="D3348" s="201"/>
    </row>
    <row r="3349" spans="4:4" x14ac:dyDescent="0.2">
      <c r="D3349" s="201"/>
    </row>
    <row r="3350" spans="4:4" x14ac:dyDescent="0.2">
      <c r="D3350" s="201"/>
    </row>
    <row r="3351" spans="4:4" x14ac:dyDescent="0.2">
      <c r="D3351" s="201"/>
    </row>
    <row r="3352" spans="4:4" x14ac:dyDescent="0.2">
      <c r="D3352" s="201"/>
    </row>
    <row r="3353" spans="4:4" x14ac:dyDescent="0.2">
      <c r="D3353" s="201"/>
    </row>
    <row r="3354" spans="4:4" x14ac:dyDescent="0.2">
      <c r="D3354" s="201"/>
    </row>
    <row r="3355" spans="4:4" x14ac:dyDescent="0.2">
      <c r="D3355" s="201"/>
    </row>
    <row r="3356" spans="4:4" x14ac:dyDescent="0.2">
      <c r="D3356" s="201"/>
    </row>
    <row r="3357" spans="4:4" x14ac:dyDescent="0.2">
      <c r="D3357" s="201"/>
    </row>
    <row r="3358" spans="4:4" x14ac:dyDescent="0.2">
      <c r="D3358" s="201"/>
    </row>
    <row r="3359" spans="4:4" x14ac:dyDescent="0.2">
      <c r="D3359" s="201"/>
    </row>
    <row r="3360" spans="4:4" x14ac:dyDescent="0.2">
      <c r="D3360" s="201"/>
    </row>
    <row r="3361" spans="4:4" x14ac:dyDescent="0.2">
      <c r="D3361" s="201"/>
    </row>
    <row r="3362" spans="4:4" x14ac:dyDescent="0.2">
      <c r="D3362" s="201"/>
    </row>
    <row r="3363" spans="4:4" x14ac:dyDescent="0.2">
      <c r="D3363" s="201"/>
    </row>
    <row r="3364" spans="4:4" x14ac:dyDescent="0.2">
      <c r="D3364" s="201"/>
    </row>
    <row r="3365" spans="4:4" x14ac:dyDescent="0.2">
      <c r="D3365" s="201"/>
    </row>
    <row r="3366" spans="4:4" x14ac:dyDescent="0.2">
      <c r="D3366" s="201"/>
    </row>
    <row r="3367" spans="4:4" x14ac:dyDescent="0.2">
      <c r="D3367" s="201"/>
    </row>
    <row r="3368" spans="4:4" x14ac:dyDescent="0.2">
      <c r="D3368" s="201"/>
    </row>
    <row r="3369" spans="4:4" x14ac:dyDescent="0.2">
      <c r="D3369" s="201"/>
    </row>
    <row r="3370" spans="4:4" x14ac:dyDescent="0.2">
      <c r="D3370" s="201"/>
    </row>
    <row r="3371" spans="4:4" x14ac:dyDescent="0.2">
      <c r="D3371" s="201"/>
    </row>
    <row r="3372" spans="4:4" x14ac:dyDescent="0.2">
      <c r="D3372" s="201"/>
    </row>
    <row r="3373" spans="4:4" x14ac:dyDescent="0.2">
      <c r="D3373" s="201"/>
    </row>
    <row r="3374" spans="4:4" x14ac:dyDescent="0.2">
      <c r="D3374" s="201"/>
    </row>
    <row r="3375" spans="4:4" x14ac:dyDescent="0.2">
      <c r="D3375" s="201"/>
    </row>
    <row r="3376" spans="4:4" x14ac:dyDescent="0.2">
      <c r="D3376" s="201"/>
    </row>
    <row r="3377" spans="4:4" x14ac:dyDescent="0.2">
      <c r="D3377" s="201"/>
    </row>
    <row r="3378" spans="4:4" x14ac:dyDescent="0.2">
      <c r="D3378" s="201"/>
    </row>
    <row r="3379" spans="4:4" x14ac:dyDescent="0.2">
      <c r="D3379" s="201"/>
    </row>
    <row r="3380" spans="4:4" x14ac:dyDescent="0.2">
      <c r="D3380" s="201"/>
    </row>
    <row r="3381" spans="4:4" x14ac:dyDescent="0.2">
      <c r="D3381" s="201"/>
    </row>
    <row r="3382" spans="4:4" x14ac:dyDescent="0.2">
      <c r="D3382" s="201"/>
    </row>
    <row r="3383" spans="4:4" x14ac:dyDescent="0.2">
      <c r="D3383" s="201"/>
    </row>
    <row r="3384" spans="4:4" x14ac:dyDescent="0.2">
      <c r="D3384" s="201"/>
    </row>
    <row r="3385" spans="4:4" x14ac:dyDescent="0.2">
      <c r="D3385" s="201"/>
    </row>
    <row r="3386" spans="4:4" x14ac:dyDescent="0.2">
      <c r="D3386" s="201"/>
    </row>
    <row r="3387" spans="4:4" x14ac:dyDescent="0.2">
      <c r="D3387" s="201"/>
    </row>
    <row r="3388" spans="4:4" x14ac:dyDescent="0.2">
      <c r="D3388" s="201"/>
    </row>
    <row r="3389" spans="4:4" x14ac:dyDescent="0.2">
      <c r="D3389" s="201"/>
    </row>
    <row r="3390" spans="4:4" x14ac:dyDescent="0.2">
      <c r="D3390" s="201"/>
    </row>
    <row r="3391" spans="4:4" x14ac:dyDescent="0.2">
      <c r="D3391" s="201"/>
    </row>
    <row r="3392" spans="4:4" x14ac:dyDescent="0.2">
      <c r="D3392" s="201"/>
    </row>
    <row r="3393" spans="4:4" x14ac:dyDescent="0.2">
      <c r="D3393" s="201"/>
    </row>
    <row r="3394" spans="4:4" x14ac:dyDescent="0.2">
      <c r="D3394" s="201"/>
    </row>
    <row r="3395" spans="4:4" x14ac:dyDescent="0.2">
      <c r="D3395" s="201"/>
    </row>
    <row r="3396" spans="4:4" x14ac:dyDescent="0.2">
      <c r="D3396" s="201"/>
    </row>
    <row r="3397" spans="4:4" x14ac:dyDescent="0.2">
      <c r="D3397" s="201"/>
    </row>
    <row r="3398" spans="4:4" x14ac:dyDescent="0.2">
      <c r="D3398" s="201"/>
    </row>
    <row r="3399" spans="4:4" x14ac:dyDescent="0.2">
      <c r="D3399" s="201"/>
    </row>
    <row r="3400" spans="4:4" x14ac:dyDescent="0.2">
      <c r="D3400" s="201"/>
    </row>
    <row r="3401" spans="4:4" x14ac:dyDescent="0.2">
      <c r="D3401" s="201"/>
    </row>
    <row r="3402" spans="4:4" x14ac:dyDescent="0.2">
      <c r="D3402" s="201"/>
    </row>
    <row r="3403" spans="4:4" x14ac:dyDescent="0.2">
      <c r="D3403" s="201"/>
    </row>
    <row r="3404" spans="4:4" x14ac:dyDescent="0.2">
      <c r="D3404" s="201"/>
    </row>
    <row r="3405" spans="4:4" x14ac:dyDescent="0.2">
      <c r="D3405" s="201"/>
    </row>
    <row r="3406" spans="4:4" x14ac:dyDescent="0.2">
      <c r="D3406" s="201"/>
    </row>
    <row r="3407" spans="4:4" x14ac:dyDescent="0.2">
      <c r="D3407" s="201"/>
    </row>
    <row r="3408" spans="4:4" x14ac:dyDescent="0.2">
      <c r="D3408" s="201"/>
    </row>
    <row r="3409" spans="4:4" x14ac:dyDescent="0.2">
      <c r="D3409" s="201"/>
    </row>
    <row r="3410" spans="4:4" x14ac:dyDescent="0.2">
      <c r="D3410" s="201"/>
    </row>
    <row r="3411" spans="4:4" x14ac:dyDescent="0.2">
      <c r="D3411" s="201"/>
    </row>
    <row r="3412" spans="4:4" x14ac:dyDescent="0.2">
      <c r="D3412" s="201"/>
    </row>
    <row r="3413" spans="4:4" x14ac:dyDescent="0.2">
      <c r="D3413" s="201"/>
    </row>
    <row r="3414" spans="4:4" x14ac:dyDescent="0.2">
      <c r="D3414" s="201"/>
    </row>
    <row r="3415" spans="4:4" x14ac:dyDescent="0.2">
      <c r="D3415" s="201"/>
    </row>
    <row r="3416" spans="4:4" x14ac:dyDescent="0.2">
      <c r="D3416" s="201"/>
    </row>
    <row r="3417" spans="4:4" x14ac:dyDescent="0.2">
      <c r="D3417" s="201"/>
    </row>
    <row r="3418" spans="4:4" x14ac:dyDescent="0.2">
      <c r="D3418" s="201"/>
    </row>
    <row r="3419" spans="4:4" x14ac:dyDescent="0.2">
      <c r="D3419" s="201"/>
    </row>
    <row r="3420" spans="4:4" x14ac:dyDescent="0.2">
      <c r="D3420" s="201"/>
    </row>
    <row r="3421" spans="4:4" x14ac:dyDescent="0.2">
      <c r="D3421" s="201"/>
    </row>
    <row r="3422" spans="4:4" x14ac:dyDescent="0.2">
      <c r="D3422" s="201"/>
    </row>
    <row r="3423" spans="4:4" x14ac:dyDescent="0.2">
      <c r="D3423" s="201"/>
    </row>
    <row r="3424" spans="4:4" x14ac:dyDescent="0.2">
      <c r="D3424" s="201"/>
    </row>
    <row r="3425" spans="4:4" x14ac:dyDescent="0.2">
      <c r="D3425" s="201"/>
    </row>
    <row r="3426" spans="4:4" x14ac:dyDescent="0.2">
      <c r="D3426" s="201"/>
    </row>
    <row r="3427" spans="4:4" x14ac:dyDescent="0.2">
      <c r="D3427" s="201"/>
    </row>
    <row r="3428" spans="4:4" x14ac:dyDescent="0.2">
      <c r="D3428" s="201"/>
    </row>
    <row r="3429" spans="4:4" x14ac:dyDescent="0.2">
      <c r="D3429" s="201"/>
    </row>
    <row r="3430" spans="4:4" x14ac:dyDescent="0.2">
      <c r="D3430" s="201"/>
    </row>
    <row r="3431" spans="4:4" x14ac:dyDescent="0.2">
      <c r="D3431" s="201"/>
    </row>
    <row r="3432" spans="4:4" x14ac:dyDescent="0.2">
      <c r="D3432" s="201"/>
    </row>
    <row r="3433" spans="4:4" x14ac:dyDescent="0.2">
      <c r="D3433" s="201"/>
    </row>
    <row r="3434" spans="4:4" x14ac:dyDescent="0.2">
      <c r="D3434" s="201"/>
    </row>
    <row r="3435" spans="4:4" x14ac:dyDescent="0.2">
      <c r="D3435" s="201"/>
    </row>
    <row r="3436" spans="4:4" x14ac:dyDescent="0.2">
      <c r="D3436" s="201"/>
    </row>
    <row r="3437" spans="4:4" x14ac:dyDescent="0.2">
      <c r="D3437" s="201"/>
    </row>
    <row r="3438" spans="4:4" x14ac:dyDescent="0.2">
      <c r="D3438" s="201"/>
    </row>
    <row r="3439" spans="4:4" x14ac:dyDescent="0.2">
      <c r="D3439" s="201"/>
    </row>
    <row r="3440" spans="4:4" x14ac:dyDescent="0.2">
      <c r="D3440" s="201"/>
    </row>
    <row r="3441" spans="4:4" x14ac:dyDescent="0.2">
      <c r="D3441" s="201"/>
    </row>
    <row r="3442" spans="4:4" x14ac:dyDescent="0.2">
      <c r="D3442" s="201"/>
    </row>
    <row r="3443" spans="4:4" x14ac:dyDescent="0.2">
      <c r="D3443" s="201"/>
    </row>
    <row r="3444" spans="4:4" x14ac:dyDescent="0.2">
      <c r="D3444" s="201"/>
    </row>
    <row r="3445" spans="4:4" x14ac:dyDescent="0.2">
      <c r="D3445" s="201"/>
    </row>
    <row r="3446" spans="4:4" x14ac:dyDescent="0.2">
      <c r="D3446" s="201"/>
    </row>
    <row r="3447" spans="4:4" x14ac:dyDescent="0.2">
      <c r="D3447" s="201"/>
    </row>
    <row r="3448" spans="4:4" x14ac:dyDescent="0.2">
      <c r="D3448" s="201"/>
    </row>
    <row r="3449" spans="4:4" x14ac:dyDescent="0.2">
      <c r="D3449" s="201"/>
    </row>
    <row r="3450" spans="4:4" x14ac:dyDescent="0.2">
      <c r="D3450" s="201"/>
    </row>
    <row r="3451" spans="4:4" x14ac:dyDescent="0.2">
      <c r="D3451" s="201"/>
    </row>
    <row r="3452" spans="4:4" x14ac:dyDescent="0.2">
      <c r="D3452" s="201"/>
    </row>
    <row r="3453" spans="4:4" x14ac:dyDescent="0.2">
      <c r="D3453" s="201"/>
    </row>
    <row r="3454" spans="4:4" x14ac:dyDescent="0.2">
      <c r="D3454" s="201"/>
    </row>
    <row r="3455" spans="4:4" x14ac:dyDescent="0.2">
      <c r="D3455" s="201"/>
    </row>
    <row r="3456" spans="4:4" x14ac:dyDescent="0.2">
      <c r="D3456" s="201"/>
    </row>
    <row r="3457" spans="4:4" x14ac:dyDescent="0.2">
      <c r="D3457" s="201"/>
    </row>
    <row r="3458" spans="4:4" x14ac:dyDescent="0.2">
      <c r="D3458" s="201"/>
    </row>
    <row r="3459" spans="4:4" x14ac:dyDescent="0.2">
      <c r="D3459" s="201"/>
    </row>
    <row r="3460" spans="4:4" x14ac:dyDescent="0.2">
      <c r="D3460" s="201"/>
    </row>
    <row r="3461" spans="4:4" x14ac:dyDescent="0.2">
      <c r="D3461" s="201"/>
    </row>
    <row r="3462" spans="4:4" x14ac:dyDescent="0.2">
      <c r="D3462" s="201"/>
    </row>
    <row r="3463" spans="4:4" x14ac:dyDescent="0.2">
      <c r="D3463" s="201"/>
    </row>
    <row r="3464" spans="4:4" x14ac:dyDescent="0.2">
      <c r="D3464" s="201"/>
    </row>
    <row r="3465" spans="4:4" x14ac:dyDescent="0.2">
      <c r="D3465" s="201"/>
    </row>
    <row r="3466" spans="4:4" x14ac:dyDescent="0.2">
      <c r="D3466" s="201"/>
    </row>
    <row r="3467" spans="4:4" x14ac:dyDescent="0.2">
      <c r="D3467" s="201"/>
    </row>
    <row r="3468" spans="4:4" x14ac:dyDescent="0.2">
      <c r="D3468" s="201"/>
    </row>
    <row r="3469" spans="4:4" x14ac:dyDescent="0.2">
      <c r="D3469" s="201"/>
    </row>
    <row r="3470" spans="4:4" x14ac:dyDescent="0.2">
      <c r="D3470" s="201"/>
    </row>
    <row r="3471" spans="4:4" x14ac:dyDescent="0.2">
      <c r="D3471" s="201"/>
    </row>
    <row r="3472" spans="4:4" x14ac:dyDescent="0.2">
      <c r="D3472" s="201"/>
    </row>
    <row r="3473" spans="4:4" x14ac:dyDescent="0.2">
      <c r="D3473" s="201"/>
    </row>
    <row r="3474" spans="4:4" x14ac:dyDescent="0.2">
      <c r="D3474" s="201"/>
    </row>
    <row r="3475" spans="4:4" x14ac:dyDescent="0.2">
      <c r="D3475" s="201"/>
    </row>
    <row r="3476" spans="4:4" x14ac:dyDescent="0.2">
      <c r="D3476" s="201"/>
    </row>
    <row r="3477" spans="4:4" x14ac:dyDescent="0.2">
      <c r="D3477" s="201"/>
    </row>
    <row r="3478" spans="4:4" x14ac:dyDescent="0.2">
      <c r="D3478" s="201"/>
    </row>
    <row r="3479" spans="4:4" x14ac:dyDescent="0.2">
      <c r="D3479" s="201"/>
    </row>
    <row r="3480" spans="4:4" x14ac:dyDescent="0.2">
      <c r="D3480" s="201"/>
    </row>
    <row r="3481" spans="4:4" x14ac:dyDescent="0.2">
      <c r="D3481" s="201"/>
    </row>
    <row r="3482" spans="4:4" x14ac:dyDescent="0.2">
      <c r="D3482" s="201"/>
    </row>
    <row r="3483" spans="4:4" x14ac:dyDescent="0.2">
      <c r="D3483" s="201"/>
    </row>
    <row r="3484" spans="4:4" x14ac:dyDescent="0.2">
      <c r="D3484" s="201"/>
    </row>
    <row r="3485" spans="4:4" x14ac:dyDescent="0.2">
      <c r="D3485" s="201"/>
    </row>
    <row r="3486" spans="4:4" x14ac:dyDescent="0.2">
      <c r="D3486" s="201"/>
    </row>
    <row r="3487" spans="4:4" x14ac:dyDescent="0.2">
      <c r="D3487" s="201"/>
    </row>
    <row r="3488" spans="4:4" x14ac:dyDescent="0.2">
      <c r="D3488" s="201"/>
    </row>
    <row r="3489" spans="4:4" x14ac:dyDescent="0.2">
      <c r="D3489" s="201"/>
    </row>
    <row r="3490" spans="4:4" x14ac:dyDescent="0.2">
      <c r="D3490" s="201"/>
    </row>
    <row r="3491" spans="4:4" x14ac:dyDescent="0.2">
      <c r="D3491" s="201"/>
    </row>
    <row r="3492" spans="4:4" x14ac:dyDescent="0.2">
      <c r="D3492" s="201"/>
    </row>
    <row r="3493" spans="4:4" x14ac:dyDescent="0.2">
      <c r="D3493" s="201"/>
    </row>
    <row r="3494" spans="4:4" x14ac:dyDescent="0.2">
      <c r="D3494" s="201"/>
    </row>
    <row r="3495" spans="4:4" x14ac:dyDescent="0.2">
      <c r="D3495" s="201"/>
    </row>
    <row r="3496" spans="4:4" x14ac:dyDescent="0.2">
      <c r="D3496" s="201"/>
    </row>
    <row r="3497" spans="4:4" x14ac:dyDescent="0.2">
      <c r="D3497" s="201"/>
    </row>
    <row r="3498" spans="4:4" x14ac:dyDescent="0.2">
      <c r="D3498" s="201"/>
    </row>
    <row r="3499" spans="4:4" x14ac:dyDescent="0.2">
      <c r="D3499" s="201"/>
    </row>
    <row r="3500" spans="4:4" x14ac:dyDescent="0.2">
      <c r="D3500" s="201"/>
    </row>
    <row r="3501" spans="4:4" x14ac:dyDescent="0.2">
      <c r="D3501" s="201"/>
    </row>
    <row r="3502" spans="4:4" x14ac:dyDescent="0.2">
      <c r="D3502" s="201"/>
    </row>
    <row r="3503" spans="4:4" x14ac:dyDescent="0.2">
      <c r="D3503" s="201"/>
    </row>
    <row r="3504" spans="4:4" x14ac:dyDescent="0.2">
      <c r="D3504" s="201"/>
    </row>
    <row r="3505" spans="4:4" x14ac:dyDescent="0.2">
      <c r="D3505" s="201"/>
    </row>
    <row r="3506" spans="4:4" x14ac:dyDescent="0.2">
      <c r="D3506" s="201"/>
    </row>
    <row r="3507" spans="4:4" x14ac:dyDescent="0.2">
      <c r="D3507" s="201"/>
    </row>
    <row r="3508" spans="4:4" x14ac:dyDescent="0.2">
      <c r="D3508" s="201"/>
    </row>
    <row r="3509" spans="4:4" x14ac:dyDescent="0.2">
      <c r="D3509" s="201"/>
    </row>
    <row r="3510" spans="4:4" x14ac:dyDescent="0.2">
      <c r="D3510" s="201"/>
    </row>
    <row r="3511" spans="4:4" x14ac:dyDescent="0.2">
      <c r="D3511" s="201"/>
    </row>
    <row r="3512" spans="4:4" x14ac:dyDescent="0.2">
      <c r="D3512" s="201"/>
    </row>
    <row r="3513" spans="4:4" x14ac:dyDescent="0.2">
      <c r="D3513" s="201"/>
    </row>
    <row r="3514" spans="4:4" x14ac:dyDescent="0.2">
      <c r="D3514" s="201"/>
    </row>
    <row r="3515" spans="4:4" x14ac:dyDescent="0.2">
      <c r="D3515" s="201"/>
    </row>
    <row r="3516" spans="4:4" x14ac:dyDescent="0.2">
      <c r="D3516" s="201"/>
    </row>
    <row r="3517" spans="4:4" x14ac:dyDescent="0.2">
      <c r="D3517" s="201"/>
    </row>
    <row r="3518" spans="4:4" x14ac:dyDescent="0.2">
      <c r="D3518" s="201"/>
    </row>
    <row r="3519" spans="4:4" x14ac:dyDescent="0.2">
      <c r="D3519" s="201"/>
    </row>
    <row r="3520" spans="4:4" x14ac:dyDescent="0.2">
      <c r="D3520" s="201"/>
    </row>
    <row r="3521" spans="4:4" x14ac:dyDescent="0.2">
      <c r="D3521" s="201"/>
    </row>
    <row r="3522" spans="4:4" x14ac:dyDescent="0.2">
      <c r="D3522" s="201"/>
    </row>
    <row r="3523" spans="4:4" x14ac:dyDescent="0.2">
      <c r="D3523" s="201"/>
    </row>
    <row r="3524" spans="4:4" x14ac:dyDescent="0.2">
      <c r="D3524" s="201"/>
    </row>
    <row r="3525" spans="4:4" x14ac:dyDescent="0.2">
      <c r="D3525" s="201"/>
    </row>
    <row r="3526" spans="4:4" x14ac:dyDescent="0.2">
      <c r="D3526" s="201"/>
    </row>
    <row r="3527" spans="4:4" x14ac:dyDescent="0.2">
      <c r="D3527" s="201"/>
    </row>
    <row r="3528" spans="4:4" x14ac:dyDescent="0.2">
      <c r="D3528" s="201"/>
    </row>
    <row r="3529" spans="4:4" x14ac:dyDescent="0.2">
      <c r="D3529" s="201"/>
    </row>
    <row r="3530" spans="4:4" x14ac:dyDescent="0.2">
      <c r="D3530" s="201"/>
    </row>
    <row r="3531" spans="4:4" x14ac:dyDescent="0.2">
      <c r="D3531" s="201"/>
    </row>
    <row r="3532" spans="4:4" x14ac:dyDescent="0.2">
      <c r="D3532" s="201"/>
    </row>
    <row r="3533" spans="4:4" x14ac:dyDescent="0.2">
      <c r="D3533" s="201"/>
    </row>
    <row r="3534" spans="4:4" x14ac:dyDescent="0.2">
      <c r="D3534" s="201"/>
    </row>
    <row r="3535" spans="4:4" x14ac:dyDescent="0.2">
      <c r="D3535" s="201"/>
    </row>
    <row r="3536" spans="4:4" x14ac:dyDescent="0.2">
      <c r="D3536" s="201"/>
    </row>
    <row r="3537" spans="4:4" x14ac:dyDescent="0.2">
      <c r="D3537" s="201"/>
    </row>
    <row r="3538" spans="4:4" x14ac:dyDescent="0.2">
      <c r="D3538" s="201"/>
    </row>
    <row r="3539" spans="4:4" x14ac:dyDescent="0.2">
      <c r="D3539" s="201"/>
    </row>
    <row r="3540" spans="4:4" x14ac:dyDescent="0.2">
      <c r="D3540" s="201"/>
    </row>
    <row r="3541" spans="4:4" x14ac:dyDescent="0.2">
      <c r="D3541" s="201"/>
    </row>
    <row r="3542" spans="4:4" x14ac:dyDescent="0.2">
      <c r="D3542" s="201"/>
    </row>
    <row r="3543" spans="4:4" x14ac:dyDescent="0.2">
      <c r="D3543" s="201"/>
    </row>
    <row r="3544" spans="4:4" x14ac:dyDescent="0.2">
      <c r="D3544" s="201"/>
    </row>
    <row r="3545" spans="4:4" x14ac:dyDescent="0.2">
      <c r="D3545" s="201"/>
    </row>
    <row r="3546" spans="4:4" x14ac:dyDescent="0.2">
      <c r="D3546" s="201"/>
    </row>
    <row r="3547" spans="4:4" x14ac:dyDescent="0.2">
      <c r="D3547" s="201"/>
    </row>
    <row r="3548" spans="4:4" x14ac:dyDescent="0.2">
      <c r="D3548" s="201"/>
    </row>
    <row r="3549" spans="4:4" x14ac:dyDescent="0.2">
      <c r="D3549" s="201"/>
    </row>
    <row r="3550" spans="4:4" x14ac:dyDescent="0.2">
      <c r="D3550" s="201"/>
    </row>
    <row r="3551" spans="4:4" x14ac:dyDescent="0.2">
      <c r="D3551" s="201"/>
    </row>
    <row r="3552" spans="4:4" x14ac:dyDescent="0.2">
      <c r="D3552" s="201"/>
    </row>
    <row r="3553" spans="4:4" x14ac:dyDescent="0.2">
      <c r="D3553" s="201"/>
    </row>
    <row r="3554" spans="4:4" x14ac:dyDescent="0.2">
      <c r="D3554" s="201"/>
    </row>
    <row r="3555" spans="4:4" x14ac:dyDescent="0.2">
      <c r="D3555" s="201"/>
    </row>
    <row r="3556" spans="4:4" x14ac:dyDescent="0.2">
      <c r="D3556" s="201"/>
    </row>
    <row r="3557" spans="4:4" x14ac:dyDescent="0.2">
      <c r="D3557" s="201"/>
    </row>
    <row r="3558" spans="4:4" x14ac:dyDescent="0.2">
      <c r="D3558" s="201"/>
    </row>
    <row r="3559" spans="4:4" x14ac:dyDescent="0.2">
      <c r="D3559" s="201"/>
    </row>
    <row r="3560" spans="4:4" x14ac:dyDescent="0.2">
      <c r="D3560" s="201"/>
    </row>
    <row r="3561" spans="4:4" x14ac:dyDescent="0.2">
      <c r="D3561" s="201"/>
    </row>
    <row r="3562" spans="4:4" x14ac:dyDescent="0.2">
      <c r="D3562" s="201"/>
    </row>
    <row r="3563" spans="4:4" x14ac:dyDescent="0.2">
      <c r="D3563" s="201"/>
    </row>
    <row r="3564" spans="4:4" x14ac:dyDescent="0.2">
      <c r="D3564" s="201"/>
    </row>
    <row r="3565" spans="4:4" x14ac:dyDescent="0.2">
      <c r="D3565" s="201"/>
    </row>
    <row r="3566" spans="4:4" x14ac:dyDescent="0.2">
      <c r="D3566" s="201"/>
    </row>
    <row r="3567" spans="4:4" x14ac:dyDescent="0.2">
      <c r="D3567" s="201"/>
    </row>
    <row r="3568" spans="4:4" x14ac:dyDescent="0.2">
      <c r="D3568" s="201"/>
    </row>
    <row r="3569" spans="4:4" x14ac:dyDescent="0.2">
      <c r="D3569" s="201"/>
    </row>
    <row r="3570" spans="4:4" x14ac:dyDescent="0.2">
      <c r="D3570" s="201"/>
    </row>
    <row r="3571" spans="4:4" x14ac:dyDescent="0.2">
      <c r="D3571" s="201"/>
    </row>
    <row r="3572" spans="4:4" x14ac:dyDescent="0.2">
      <c r="D3572" s="201"/>
    </row>
    <row r="3573" spans="4:4" x14ac:dyDescent="0.2">
      <c r="D3573" s="201"/>
    </row>
    <row r="3574" spans="4:4" x14ac:dyDescent="0.2">
      <c r="D3574" s="201"/>
    </row>
    <row r="3575" spans="4:4" x14ac:dyDescent="0.2">
      <c r="D3575" s="201"/>
    </row>
    <row r="3576" spans="4:4" x14ac:dyDescent="0.2">
      <c r="D3576" s="201"/>
    </row>
    <row r="3577" spans="4:4" x14ac:dyDescent="0.2">
      <c r="D3577" s="201"/>
    </row>
    <row r="3578" spans="4:4" x14ac:dyDescent="0.2">
      <c r="D3578" s="201"/>
    </row>
    <row r="3579" spans="4:4" x14ac:dyDescent="0.2">
      <c r="D3579" s="201"/>
    </row>
    <row r="3580" spans="4:4" x14ac:dyDescent="0.2">
      <c r="D3580" s="201"/>
    </row>
    <row r="3581" spans="4:4" x14ac:dyDescent="0.2">
      <c r="D3581" s="201"/>
    </row>
    <row r="3582" spans="4:4" x14ac:dyDescent="0.2">
      <c r="D3582" s="201"/>
    </row>
    <row r="3583" spans="4:4" x14ac:dyDescent="0.2">
      <c r="D3583" s="201"/>
    </row>
    <row r="3584" spans="4:4" x14ac:dyDescent="0.2">
      <c r="D3584" s="201"/>
    </row>
    <row r="3585" spans="4:4" x14ac:dyDescent="0.2">
      <c r="D3585" s="201"/>
    </row>
    <row r="3586" spans="4:4" x14ac:dyDescent="0.2">
      <c r="D3586" s="201"/>
    </row>
    <row r="3587" spans="4:4" x14ac:dyDescent="0.2">
      <c r="D3587" s="201"/>
    </row>
    <row r="3588" spans="4:4" x14ac:dyDescent="0.2">
      <c r="D3588" s="201"/>
    </row>
    <row r="3589" spans="4:4" x14ac:dyDescent="0.2">
      <c r="D3589" s="201"/>
    </row>
    <row r="3590" spans="4:4" x14ac:dyDescent="0.2">
      <c r="D3590" s="201"/>
    </row>
    <row r="3591" spans="4:4" x14ac:dyDescent="0.2">
      <c r="D3591" s="201"/>
    </row>
    <row r="3592" spans="4:4" x14ac:dyDescent="0.2">
      <c r="D3592" s="201"/>
    </row>
    <row r="3593" spans="4:4" x14ac:dyDescent="0.2">
      <c r="D3593" s="201"/>
    </row>
    <row r="3594" spans="4:4" x14ac:dyDescent="0.2">
      <c r="D3594" s="201"/>
    </row>
    <row r="3595" spans="4:4" x14ac:dyDescent="0.2">
      <c r="D3595" s="201"/>
    </row>
    <row r="3596" spans="4:4" x14ac:dyDescent="0.2">
      <c r="D3596" s="201"/>
    </row>
    <row r="3597" spans="4:4" x14ac:dyDescent="0.2">
      <c r="D3597" s="201"/>
    </row>
    <row r="3598" spans="4:4" x14ac:dyDescent="0.2">
      <c r="D3598" s="201"/>
    </row>
    <row r="3599" spans="4:4" x14ac:dyDescent="0.2">
      <c r="D3599" s="201"/>
    </row>
    <row r="3600" spans="4:4" x14ac:dyDescent="0.2">
      <c r="D3600" s="201"/>
    </row>
    <row r="3601" spans="4:4" x14ac:dyDescent="0.2">
      <c r="D3601" s="201"/>
    </row>
    <row r="3602" spans="4:4" x14ac:dyDescent="0.2">
      <c r="D3602" s="201"/>
    </row>
    <row r="3603" spans="4:4" x14ac:dyDescent="0.2">
      <c r="D3603" s="201"/>
    </row>
    <row r="3604" spans="4:4" x14ac:dyDescent="0.2">
      <c r="D3604" s="201"/>
    </row>
    <row r="3605" spans="4:4" x14ac:dyDescent="0.2">
      <c r="D3605" s="201"/>
    </row>
    <row r="3606" spans="4:4" x14ac:dyDescent="0.2">
      <c r="D3606" s="201"/>
    </row>
    <row r="3607" spans="4:4" x14ac:dyDescent="0.2">
      <c r="D3607" s="201"/>
    </row>
    <row r="3608" spans="4:4" x14ac:dyDescent="0.2">
      <c r="D3608" s="201"/>
    </row>
    <row r="3609" spans="4:4" x14ac:dyDescent="0.2">
      <c r="D3609" s="201"/>
    </row>
    <row r="3610" spans="4:4" x14ac:dyDescent="0.2">
      <c r="D3610" s="201"/>
    </row>
    <row r="3611" spans="4:4" x14ac:dyDescent="0.2">
      <c r="D3611" s="201"/>
    </row>
    <row r="3612" spans="4:4" x14ac:dyDescent="0.2">
      <c r="D3612" s="201"/>
    </row>
    <row r="3613" spans="4:4" x14ac:dyDescent="0.2">
      <c r="D3613" s="201"/>
    </row>
    <row r="3614" spans="4:4" x14ac:dyDescent="0.2">
      <c r="D3614" s="201"/>
    </row>
    <row r="3615" spans="4:4" x14ac:dyDescent="0.2">
      <c r="D3615" s="201"/>
    </row>
    <row r="3616" spans="4:4" x14ac:dyDescent="0.2">
      <c r="D3616" s="201"/>
    </row>
    <row r="3617" spans="4:4" x14ac:dyDescent="0.2">
      <c r="D3617" s="201"/>
    </row>
    <row r="3618" spans="4:4" x14ac:dyDescent="0.2">
      <c r="D3618" s="201"/>
    </row>
    <row r="3619" spans="4:4" x14ac:dyDescent="0.2">
      <c r="D3619" s="201"/>
    </row>
    <row r="3620" spans="4:4" x14ac:dyDescent="0.2">
      <c r="D3620" s="201"/>
    </row>
    <row r="3621" spans="4:4" x14ac:dyDescent="0.2">
      <c r="D3621" s="201"/>
    </row>
    <row r="3622" spans="4:4" x14ac:dyDescent="0.2">
      <c r="D3622" s="201"/>
    </row>
    <row r="3623" spans="4:4" x14ac:dyDescent="0.2">
      <c r="D3623" s="201"/>
    </row>
    <row r="3624" spans="4:4" x14ac:dyDescent="0.2">
      <c r="D3624" s="201"/>
    </row>
    <row r="3625" spans="4:4" x14ac:dyDescent="0.2">
      <c r="D3625" s="201"/>
    </row>
    <row r="3626" spans="4:4" x14ac:dyDescent="0.2">
      <c r="D3626" s="201"/>
    </row>
    <row r="3627" spans="4:4" x14ac:dyDescent="0.2">
      <c r="D3627" s="201"/>
    </row>
    <row r="3628" spans="4:4" x14ac:dyDescent="0.2">
      <c r="D3628" s="201"/>
    </row>
    <row r="3629" spans="4:4" x14ac:dyDescent="0.2">
      <c r="D3629" s="201"/>
    </row>
    <row r="3630" spans="4:4" x14ac:dyDescent="0.2">
      <c r="D3630" s="201"/>
    </row>
    <row r="3631" spans="4:4" x14ac:dyDescent="0.2">
      <c r="D3631" s="201"/>
    </row>
    <row r="3632" spans="4:4" x14ac:dyDescent="0.2">
      <c r="D3632" s="201"/>
    </row>
    <row r="3633" spans="4:4" x14ac:dyDescent="0.2">
      <c r="D3633" s="201"/>
    </row>
    <row r="3634" spans="4:4" x14ac:dyDescent="0.2">
      <c r="D3634" s="201"/>
    </row>
    <row r="3635" spans="4:4" x14ac:dyDescent="0.2">
      <c r="D3635" s="201"/>
    </row>
    <row r="3636" spans="4:4" x14ac:dyDescent="0.2">
      <c r="D3636" s="201"/>
    </row>
    <row r="3637" spans="4:4" x14ac:dyDescent="0.2">
      <c r="D3637" s="201"/>
    </row>
    <row r="3638" spans="4:4" x14ac:dyDescent="0.2">
      <c r="D3638" s="201"/>
    </row>
    <row r="3639" spans="4:4" x14ac:dyDescent="0.2">
      <c r="D3639" s="201"/>
    </row>
    <row r="3640" spans="4:4" x14ac:dyDescent="0.2">
      <c r="D3640" s="201"/>
    </row>
    <row r="3641" spans="4:4" x14ac:dyDescent="0.2">
      <c r="D3641" s="201"/>
    </row>
    <row r="3642" spans="4:4" x14ac:dyDescent="0.2">
      <c r="D3642" s="201"/>
    </row>
    <row r="3643" spans="4:4" x14ac:dyDescent="0.2">
      <c r="D3643" s="201"/>
    </row>
    <row r="3644" spans="4:4" x14ac:dyDescent="0.2">
      <c r="D3644" s="201"/>
    </row>
    <row r="3645" spans="4:4" x14ac:dyDescent="0.2">
      <c r="D3645" s="201"/>
    </row>
    <row r="3646" spans="4:4" x14ac:dyDescent="0.2">
      <c r="D3646" s="201"/>
    </row>
    <row r="3647" spans="4:4" x14ac:dyDescent="0.2">
      <c r="D3647" s="201"/>
    </row>
    <row r="3648" spans="4:4" x14ac:dyDescent="0.2">
      <c r="D3648" s="201"/>
    </row>
    <row r="3649" spans="4:4" x14ac:dyDescent="0.2">
      <c r="D3649" s="201"/>
    </row>
    <row r="3650" spans="4:4" x14ac:dyDescent="0.2">
      <c r="D3650" s="201"/>
    </row>
    <row r="3651" spans="4:4" x14ac:dyDescent="0.2">
      <c r="D3651" s="201"/>
    </row>
    <row r="3652" spans="4:4" x14ac:dyDescent="0.2">
      <c r="D3652" s="201"/>
    </row>
    <row r="3653" spans="4:4" x14ac:dyDescent="0.2">
      <c r="D3653" s="201"/>
    </row>
    <row r="3654" spans="4:4" x14ac:dyDescent="0.2">
      <c r="D3654" s="201"/>
    </row>
    <row r="3655" spans="4:4" x14ac:dyDescent="0.2">
      <c r="D3655" s="201"/>
    </row>
    <row r="3656" spans="4:4" x14ac:dyDescent="0.2">
      <c r="D3656" s="201"/>
    </row>
    <row r="3657" spans="4:4" x14ac:dyDescent="0.2">
      <c r="D3657" s="201"/>
    </row>
    <row r="3658" spans="4:4" x14ac:dyDescent="0.2">
      <c r="D3658" s="201"/>
    </row>
    <row r="3659" spans="4:4" x14ac:dyDescent="0.2">
      <c r="D3659" s="201"/>
    </row>
    <row r="3660" spans="4:4" x14ac:dyDescent="0.2">
      <c r="D3660" s="201"/>
    </row>
    <row r="3661" spans="4:4" x14ac:dyDescent="0.2">
      <c r="D3661" s="201"/>
    </row>
    <row r="3662" spans="4:4" x14ac:dyDescent="0.2">
      <c r="D3662" s="201"/>
    </row>
    <row r="3663" spans="4:4" x14ac:dyDescent="0.2">
      <c r="D3663" s="201"/>
    </row>
    <row r="3664" spans="4:4" x14ac:dyDescent="0.2">
      <c r="D3664" s="201"/>
    </row>
    <row r="3665" spans="4:4" x14ac:dyDescent="0.2">
      <c r="D3665" s="201"/>
    </row>
    <row r="3666" spans="4:4" x14ac:dyDescent="0.2">
      <c r="D3666" s="201"/>
    </row>
    <row r="3667" spans="4:4" x14ac:dyDescent="0.2">
      <c r="D3667" s="201"/>
    </row>
    <row r="3668" spans="4:4" x14ac:dyDescent="0.2">
      <c r="D3668" s="201"/>
    </row>
    <row r="3669" spans="4:4" x14ac:dyDescent="0.2">
      <c r="D3669" s="201"/>
    </row>
    <row r="3670" spans="4:4" x14ac:dyDescent="0.2">
      <c r="D3670" s="201"/>
    </row>
    <row r="3671" spans="4:4" x14ac:dyDescent="0.2">
      <c r="D3671" s="201"/>
    </row>
    <row r="3672" spans="4:4" x14ac:dyDescent="0.2">
      <c r="D3672" s="201"/>
    </row>
    <row r="3673" spans="4:4" x14ac:dyDescent="0.2">
      <c r="D3673" s="201"/>
    </row>
    <row r="3674" spans="4:4" x14ac:dyDescent="0.2">
      <c r="D3674" s="201"/>
    </row>
    <row r="3675" spans="4:4" x14ac:dyDescent="0.2">
      <c r="D3675" s="201"/>
    </row>
    <row r="3676" spans="4:4" x14ac:dyDescent="0.2">
      <c r="D3676" s="201"/>
    </row>
    <row r="3677" spans="4:4" x14ac:dyDescent="0.2">
      <c r="D3677" s="201"/>
    </row>
    <row r="3678" spans="4:4" x14ac:dyDescent="0.2">
      <c r="D3678" s="201"/>
    </row>
    <row r="3679" spans="4:4" x14ac:dyDescent="0.2">
      <c r="D3679" s="201"/>
    </row>
    <row r="3680" spans="4:4" x14ac:dyDescent="0.2">
      <c r="D3680" s="201"/>
    </row>
    <row r="3681" spans="4:4" x14ac:dyDescent="0.2">
      <c r="D3681" s="201"/>
    </row>
    <row r="3682" spans="4:4" x14ac:dyDescent="0.2">
      <c r="D3682" s="201"/>
    </row>
    <row r="3683" spans="4:4" x14ac:dyDescent="0.2">
      <c r="D3683" s="201"/>
    </row>
    <row r="3684" spans="4:4" x14ac:dyDescent="0.2">
      <c r="D3684" s="201"/>
    </row>
    <row r="3685" spans="4:4" x14ac:dyDescent="0.2">
      <c r="D3685" s="201"/>
    </row>
    <row r="3686" spans="4:4" x14ac:dyDescent="0.2">
      <c r="D3686" s="201"/>
    </row>
    <row r="3687" spans="4:4" x14ac:dyDescent="0.2">
      <c r="D3687" s="201"/>
    </row>
    <row r="3688" spans="4:4" x14ac:dyDescent="0.2">
      <c r="D3688" s="201"/>
    </row>
    <row r="3689" spans="4:4" x14ac:dyDescent="0.2">
      <c r="D3689" s="201"/>
    </row>
    <row r="3690" spans="4:4" x14ac:dyDescent="0.2">
      <c r="D3690" s="201"/>
    </row>
    <row r="3691" spans="4:4" x14ac:dyDescent="0.2">
      <c r="D3691" s="201"/>
    </row>
    <row r="3692" spans="4:4" x14ac:dyDescent="0.2">
      <c r="D3692" s="201"/>
    </row>
    <row r="3693" spans="4:4" x14ac:dyDescent="0.2">
      <c r="D3693" s="201"/>
    </row>
    <row r="3694" spans="4:4" x14ac:dyDescent="0.2">
      <c r="D3694" s="201"/>
    </row>
    <row r="3695" spans="4:4" x14ac:dyDescent="0.2">
      <c r="D3695" s="201"/>
    </row>
    <row r="3696" spans="4:4" x14ac:dyDescent="0.2">
      <c r="D3696" s="201"/>
    </row>
    <row r="3697" spans="4:4" x14ac:dyDescent="0.2">
      <c r="D3697" s="201"/>
    </row>
    <row r="3698" spans="4:4" x14ac:dyDescent="0.2">
      <c r="D3698" s="201"/>
    </row>
    <row r="3699" spans="4:4" x14ac:dyDescent="0.2">
      <c r="D3699" s="201"/>
    </row>
    <row r="3700" spans="4:4" x14ac:dyDescent="0.2">
      <c r="D3700" s="201"/>
    </row>
    <row r="3701" spans="4:4" x14ac:dyDescent="0.2">
      <c r="D3701" s="201"/>
    </row>
    <row r="3702" spans="4:4" x14ac:dyDescent="0.2">
      <c r="D3702" s="201"/>
    </row>
    <row r="3703" spans="4:4" x14ac:dyDescent="0.2">
      <c r="D3703" s="201"/>
    </row>
    <row r="3704" spans="4:4" x14ac:dyDescent="0.2">
      <c r="D3704" s="201"/>
    </row>
    <row r="3705" spans="4:4" x14ac:dyDescent="0.2">
      <c r="D3705" s="201"/>
    </row>
    <row r="3706" spans="4:4" x14ac:dyDescent="0.2">
      <c r="D3706" s="201"/>
    </row>
    <row r="3707" spans="4:4" x14ac:dyDescent="0.2">
      <c r="D3707" s="201"/>
    </row>
    <row r="3708" spans="4:4" x14ac:dyDescent="0.2">
      <c r="D3708" s="201"/>
    </row>
    <row r="3709" spans="4:4" x14ac:dyDescent="0.2">
      <c r="D3709" s="201"/>
    </row>
    <row r="3710" spans="4:4" x14ac:dyDescent="0.2">
      <c r="D3710" s="201"/>
    </row>
    <row r="3711" spans="4:4" x14ac:dyDescent="0.2">
      <c r="D3711" s="201"/>
    </row>
    <row r="3712" spans="4:4" x14ac:dyDescent="0.2">
      <c r="D3712" s="201"/>
    </row>
    <row r="3713" spans="4:4" x14ac:dyDescent="0.2">
      <c r="D3713" s="201"/>
    </row>
    <row r="3714" spans="4:4" x14ac:dyDescent="0.2">
      <c r="D3714" s="201"/>
    </row>
    <row r="3715" spans="4:4" x14ac:dyDescent="0.2">
      <c r="D3715" s="201"/>
    </row>
    <row r="3716" spans="4:4" x14ac:dyDescent="0.2">
      <c r="D3716" s="201"/>
    </row>
    <row r="3717" spans="4:4" x14ac:dyDescent="0.2">
      <c r="D3717" s="201"/>
    </row>
    <row r="3718" spans="4:4" x14ac:dyDescent="0.2">
      <c r="D3718" s="201"/>
    </row>
    <row r="3719" spans="4:4" x14ac:dyDescent="0.2">
      <c r="D3719" s="201"/>
    </row>
    <row r="3720" spans="4:4" x14ac:dyDescent="0.2">
      <c r="D3720" s="201"/>
    </row>
    <row r="3721" spans="4:4" x14ac:dyDescent="0.2">
      <c r="D3721" s="201"/>
    </row>
    <row r="3722" spans="4:4" x14ac:dyDescent="0.2">
      <c r="D3722" s="201"/>
    </row>
    <row r="3723" spans="4:4" x14ac:dyDescent="0.2">
      <c r="D3723" s="201"/>
    </row>
    <row r="3724" spans="4:4" x14ac:dyDescent="0.2">
      <c r="D3724" s="201"/>
    </row>
    <row r="3725" spans="4:4" x14ac:dyDescent="0.2">
      <c r="D3725" s="201"/>
    </row>
    <row r="3726" spans="4:4" x14ac:dyDescent="0.2">
      <c r="D3726" s="201"/>
    </row>
    <row r="3727" spans="4:4" x14ac:dyDescent="0.2">
      <c r="D3727" s="201"/>
    </row>
    <row r="3728" spans="4:4" x14ac:dyDescent="0.2">
      <c r="D3728" s="201"/>
    </row>
    <row r="3729" spans="4:4" x14ac:dyDescent="0.2">
      <c r="D3729" s="201"/>
    </row>
    <row r="3730" spans="4:4" x14ac:dyDescent="0.2">
      <c r="D3730" s="201"/>
    </row>
    <row r="3731" spans="4:4" x14ac:dyDescent="0.2">
      <c r="D3731" s="201"/>
    </row>
    <row r="3732" spans="4:4" x14ac:dyDescent="0.2">
      <c r="D3732" s="201"/>
    </row>
    <row r="3733" spans="4:4" x14ac:dyDescent="0.2">
      <c r="D3733" s="201"/>
    </row>
    <row r="3734" spans="4:4" x14ac:dyDescent="0.2">
      <c r="D3734" s="201"/>
    </row>
    <row r="3735" spans="4:4" x14ac:dyDescent="0.2">
      <c r="D3735" s="201"/>
    </row>
    <row r="3736" spans="4:4" x14ac:dyDescent="0.2">
      <c r="D3736" s="201"/>
    </row>
    <row r="3737" spans="4:4" x14ac:dyDescent="0.2">
      <c r="D3737" s="201"/>
    </row>
    <row r="3738" spans="4:4" x14ac:dyDescent="0.2">
      <c r="D3738" s="201"/>
    </row>
    <row r="3739" spans="4:4" x14ac:dyDescent="0.2">
      <c r="D3739" s="201"/>
    </row>
    <row r="3740" spans="4:4" x14ac:dyDescent="0.2">
      <c r="D3740" s="201"/>
    </row>
    <row r="3741" spans="4:4" x14ac:dyDescent="0.2">
      <c r="D3741" s="201"/>
    </row>
    <row r="3742" spans="4:4" x14ac:dyDescent="0.2">
      <c r="D3742" s="201"/>
    </row>
    <row r="3743" spans="4:4" x14ac:dyDescent="0.2">
      <c r="D3743" s="201"/>
    </row>
    <row r="3744" spans="4:4" x14ac:dyDescent="0.2">
      <c r="D3744" s="201"/>
    </row>
    <row r="3745" spans="4:4" x14ac:dyDescent="0.2">
      <c r="D3745" s="201"/>
    </row>
    <row r="3746" spans="4:4" x14ac:dyDescent="0.2">
      <c r="D3746" s="201"/>
    </row>
    <row r="3747" spans="4:4" x14ac:dyDescent="0.2">
      <c r="D3747" s="201"/>
    </row>
    <row r="3748" spans="4:4" x14ac:dyDescent="0.2">
      <c r="D3748" s="201"/>
    </row>
    <row r="3749" spans="4:4" x14ac:dyDescent="0.2">
      <c r="D3749" s="201"/>
    </row>
    <row r="3750" spans="4:4" x14ac:dyDescent="0.2">
      <c r="D3750" s="201"/>
    </row>
    <row r="3751" spans="4:4" x14ac:dyDescent="0.2">
      <c r="D3751" s="201"/>
    </row>
    <row r="3752" spans="4:4" x14ac:dyDescent="0.2">
      <c r="D3752" s="201"/>
    </row>
    <row r="3753" spans="4:4" x14ac:dyDescent="0.2">
      <c r="D3753" s="201"/>
    </row>
    <row r="3754" spans="4:4" x14ac:dyDescent="0.2">
      <c r="D3754" s="201"/>
    </row>
    <row r="3755" spans="4:4" x14ac:dyDescent="0.2">
      <c r="D3755" s="201"/>
    </row>
    <row r="3756" spans="4:4" x14ac:dyDescent="0.2">
      <c r="D3756" s="201"/>
    </row>
    <row r="3757" spans="4:4" x14ac:dyDescent="0.2">
      <c r="D3757" s="201"/>
    </row>
    <row r="3758" spans="4:4" x14ac:dyDescent="0.2">
      <c r="D3758" s="201"/>
    </row>
    <row r="3759" spans="4:4" x14ac:dyDescent="0.2">
      <c r="D3759" s="201"/>
    </row>
    <row r="3760" spans="4:4" x14ac:dyDescent="0.2">
      <c r="D3760" s="201"/>
    </row>
    <row r="3761" spans="4:4" x14ac:dyDescent="0.2">
      <c r="D3761" s="201"/>
    </row>
    <row r="3762" spans="4:4" x14ac:dyDescent="0.2">
      <c r="D3762" s="201"/>
    </row>
    <row r="3763" spans="4:4" x14ac:dyDescent="0.2">
      <c r="D3763" s="201"/>
    </row>
    <row r="3764" spans="4:4" x14ac:dyDescent="0.2">
      <c r="D3764" s="201"/>
    </row>
    <row r="3765" spans="4:4" x14ac:dyDescent="0.2">
      <c r="D3765" s="201"/>
    </row>
    <row r="3766" spans="4:4" x14ac:dyDescent="0.2">
      <c r="D3766" s="201"/>
    </row>
    <row r="3767" spans="4:4" x14ac:dyDescent="0.2">
      <c r="D3767" s="201"/>
    </row>
    <row r="3768" spans="4:4" x14ac:dyDescent="0.2">
      <c r="D3768" s="201"/>
    </row>
    <row r="3769" spans="4:4" x14ac:dyDescent="0.2">
      <c r="D3769" s="201"/>
    </row>
    <row r="3770" spans="4:4" x14ac:dyDescent="0.2">
      <c r="D3770" s="201"/>
    </row>
    <row r="3771" spans="4:4" x14ac:dyDescent="0.2">
      <c r="D3771" s="201"/>
    </row>
    <row r="3772" spans="4:4" x14ac:dyDescent="0.2">
      <c r="D3772" s="201"/>
    </row>
    <row r="3773" spans="4:4" x14ac:dyDescent="0.2">
      <c r="D3773" s="201"/>
    </row>
    <row r="3774" spans="4:4" x14ac:dyDescent="0.2">
      <c r="D3774" s="201"/>
    </row>
    <row r="3775" spans="4:4" x14ac:dyDescent="0.2">
      <c r="D3775" s="201"/>
    </row>
    <row r="3776" spans="4:4" x14ac:dyDescent="0.2">
      <c r="D3776" s="201"/>
    </row>
    <row r="3777" spans="4:4" x14ac:dyDescent="0.2">
      <c r="D3777" s="201"/>
    </row>
    <row r="3778" spans="4:4" x14ac:dyDescent="0.2">
      <c r="D3778" s="201"/>
    </row>
    <row r="3779" spans="4:4" x14ac:dyDescent="0.2">
      <c r="D3779" s="201"/>
    </row>
    <row r="3780" spans="4:4" x14ac:dyDescent="0.2">
      <c r="D3780" s="201"/>
    </row>
    <row r="3781" spans="4:4" x14ac:dyDescent="0.2">
      <c r="D3781" s="201"/>
    </row>
    <row r="3782" spans="4:4" x14ac:dyDescent="0.2">
      <c r="D3782" s="201"/>
    </row>
    <row r="3783" spans="4:4" x14ac:dyDescent="0.2">
      <c r="D3783" s="201"/>
    </row>
    <row r="3784" spans="4:4" x14ac:dyDescent="0.2">
      <c r="D3784" s="201"/>
    </row>
    <row r="3785" spans="4:4" x14ac:dyDescent="0.2">
      <c r="D3785" s="201"/>
    </row>
    <row r="3786" spans="4:4" x14ac:dyDescent="0.2">
      <c r="D3786" s="201"/>
    </row>
    <row r="3787" spans="4:4" x14ac:dyDescent="0.2">
      <c r="D3787" s="201"/>
    </row>
    <row r="3788" spans="4:4" x14ac:dyDescent="0.2">
      <c r="D3788" s="201"/>
    </row>
    <row r="3789" spans="4:4" x14ac:dyDescent="0.2">
      <c r="D3789" s="201"/>
    </row>
    <row r="3790" spans="4:4" x14ac:dyDescent="0.2">
      <c r="D3790" s="201"/>
    </row>
    <row r="3791" spans="4:4" x14ac:dyDescent="0.2">
      <c r="D3791" s="201"/>
    </row>
    <row r="3792" spans="4:4" x14ac:dyDescent="0.2">
      <c r="D3792" s="201"/>
    </row>
    <row r="3793" spans="4:4" x14ac:dyDescent="0.2">
      <c r="D3793" s="201"/>
    </row>
    <row r="3794" spans="4:4" x14ac:dyDescent="0.2">
      <c r="D3794" s="201"/>
    </row>
    <row r="3795" spans="4:4" x14ac:dyDescent="0.2">
      <c r="D3795" s="201"/>
    </row>
    <row r="3796" spans="4:4" x14ac:dyDescent="0.2">
      <c r="D3796" s="201"/>
    </row>
    <row r="3797" spans="4:4" x14ac:dyDescent="0.2">
      <c r="D3797" s="201"/>
    </row>
    <row r="3798" spans="4:4" x14ac:dyDescent="0.2">
      <c r="D3798" s="201"/>
    </row>
    <row r="3799" spans="4:4" x14ac:dyDescent="0.2">
      <c r="D3799" s="201"/>
    </row>
    <row r="3800" spans="4:4" x14ac:dyDescent="0.2">
      <c r="D3800" s="201"/>
    </row>
    <row r="3801" spans="4:4" x14ac:dyDescent="0.2">
      <c r="D3801" s="201"/>
    </row>
    <row r="3802" spans="4:4" x14ac:dyDescent="0.2">
      <c r="D3802" s="201"/>
    </row>
    <row r="3803" spans="4:4" x14ac:dyDescent="0.2">
      <c r="D3803" s="201"/>
    </row>
    <row r="3804" spans="4:4" x14ac:dyDescent="0.2">
      <c r="D3804" s="201"/>
    </row>
    <row r="3805" spans="4:4" x14ac:dyDescent="0.2">
      <c r="D3805" s="201"/>
    </row>
    <row r="3806" spans="4:4" x14ac:dyDescent="0.2">
      <c r="D3806" s="201"/>
    </row>
    <row r="3807" spans="4:4" x14ac:dyDescent="0.2">
      <c r="D3807" s="201"/>
    </row>
    <row r="3808" spans="4:4" x14ac:dyDescent="0.2">
      <c r="D3808" s="201"/>
    </row>
    <row r="3809" spans="4:4" x14ac:dyDescent="0.2">
      <c r="D3809" s="201"/>
    </row>
    <row r="3810" spans="4:4" x14ac:dyDescent="0.2">
      <c r="D3810" s="201"/>
    </row>
    <row r="3811" spans="4:4" x14ac:dyDescent="0.2">
      <c r="D3811" s="201"/>
    </row>
    <row r="3812" spans="4:4" x14ac:dyDescent="0.2">
      <c r="D3812" s="201"/>
    </row>
    <row r="3813" spans="4:4" x14ac:dyDescent="0.2">
      <c r="D3813" s="201"/>
    </row>
    <row r="3814" spans="4:4" x14ac:dyDescent="0.2">
      <c r="D3814" s="201"/>
    </row>
    <row r="3815" spans="4:4" x14ac:dyDescent="0.2">
      <c r="D3815" s="201"/>
    </row>
    <row r="3816" spans="4:4" x14ac:dyDescent="0.2">
      <c r="D3816" s="201"/>
    </row>
    <row r="3817" spans="4:4" x14ac:dyDescent="0.2">
      <c r="D3817" s="201"/>
    </row>
    <row r="3818" spans="4:4" x14ac:dyDescent="0.2">
      <c r="D3818" s="201"/>
    </row>
    <row r="3819" spans="4:4" x14ac:dyDescent="0.2">
      <c r="D3819" s="201"/>
    </row>
    <row r="3820" spans="4:4" x14ac:dyDescent="0.2">
      <c r="D3820" s="201"/>
    </row>
    <row r="3821" spans="4:4" x14ac:dyDescent="0.2">
      <c r="D3821" s="201"/>
    </row>
    <row r="3822" spans="4:4" x14ac:dyDescent="0.2">
      <c r="D3822" s="201"/>
    </row>
    <row r="3823" spans="4:4" x14ac:dyDescent="0.2">
      <c r="D3823" s="201"/>
    </row>
    <row r="3824" spans="4:4" x14ac:dyDescent="0.2">
      <c r="D3824" s="201"/>
    </row>
    <row r="3825" spans="4:4" x14ac:dyDescent="0.2">
      <c r="D3825" s="201"/>
    </row>
    <row r="3826" spans="4:4" x14ac:dyDescent="0.2">
      <c r="D3826" s="201"/>
    </row>
    <row r="3827" spans="4:4" x14ac:dyDescent="0.2">
      <c r="D3827" s="201"/>
    </row>
    <row r="3828" spans="4:4" x14ac:dyDescent="0.2">
      <c r="D3828" s="201"/>
    </row>
    <row r="3829" spans="4:4" x14ac:dyDescent="0.2">
      <c r="D3829" s="201"/>
    </row>
    <row r="3830" spans="4:4" x14ac:dyDescent="0.2">
      <c r="D3830" s="201"/>
    </row>
    <row r="3831" spans="4:4" x14ac:dyDescent="0.2">
      <c r="D3831" s="201"/>
    </row>
    <row r="3832" spans="4:4" x14ac:dyDescent="0.2">
      <c r="D3832" s="201"/>
    </row>
    <row r="3833" spans="4:4" x14ac:dyDescent="0.2">
      <c r="D3833" s="201"/>
    </row>
    <row r="3834" spans="4:4" x14ac:dyDescent="0.2">
      <c r="D3834" s="201"/>
    </row>
    <row r="3835" spans="4:4" x14ac:dyDescent="0.2">
      <c r="D3835" s="201"/>
    </row>
    <row r="3836" spans="4:4" x14ac:dyDescent="0.2">
      <c r="D3836" s="201"/>
    </row>
    <row r="3837" spans="4:4" x14ac:dyDescent="0.2">
      <c r="D3837" s="201"/>
    </row>
    <row r="3838" spans="4:4" x14ac:dyDescent="0.2">
      <c r="D3838" s="201"/>
    </row>
    <row r="3839" spans="4:4" x14ac:dyDescent="0.2">
      <c r="D3839" s="201"/>
    </row>
    <row r="3840" spans="4:4" x14ac:dyDescent="0.2">
      <c r="D3840" s="201"/>
    </row>
    <row r="3841" spans="4:4" x14ac:dyDescent="0.2">
      <c r="D3841" s="201"/>
    </row>
    <row r="3842" spans="4:4" x14ac:dyDescent="0.2">
      <c r="D3842" s="201"/>
    </row>
    <row r="3843" spans="4:4" x14ac:dyDescent="0.2">
      <c r="D3843" s="201"/>
    </row>
    <row r="3844" spans="4:4" x14ac:dyDescent="0.2">
      <c r="D3844" s="201"/>
    </row>
    <row r="3845" spans="4:4" x14ac:dyDescent="0.2">
      <c r="D3845" s="201"/>
    </row>
    <row r="3846" spans="4:4" x14ac:dyDescent="0.2">
      <c r="D3846" s="201"/>
    </row>
    <row r="3847" spans="4:4" x14ac:dyDescent="0.2">
      <c r="D3847" s="201"/>
    </row>
    <row r="3848" spans="4:4" x14ac:dyDescent="0.2">
      <c r="D3848" s="201"/>
    </row>
    <row r="3849" spans="4:4" x14ac:dyDescent="0.2">
      <c r="D3849" s="201"/>
    </row>
    <row r="3850" spans="4:4" x14ac:dyDescent="0.2">
      <c r="D3850" s="201"/>
    </row>
    <row r="3851" spans="4:4" x14ac:dyDescent="0.2">
      <c r="D3851" s="201"/>
    </row>
    <row r="3852" spans="4:4" x14ac:dyDescent="0.2">
      <c r="D3852" s="201"/>
    </row>
    <row r="3853" spans="4:4" x14ac:dyDescent="0.2">
      <c r="D3853" s="201"/>
    </row>
    <row r="3854" spans="4:4" x14ac:dyDescent="0.2">
      <c r="D3854" s="201"/>
    </row>
    <row r="3855" spans="4:4" x14ac:dyDescent="0.2">
      <c r="D3855" s="201"/>
    </row>
    <row r="3856" spans="4:4" x14ac:dyDescent="0.2">
      <c r="D3856" s="201"/>
    </row>
    <row r="3857" spans="4:4" x14ac:dyDescent="0.2">
      <c r="D3857" s="201"/>
    </row>
    <row r="3858" spans="4:4" x14ac:dyDescent="0.2">
      <c r="D3858" s="201"/>
    </row>
    <row r="3859" spans="4:4" x14ac:dyDescent="0.2">
      <c r="D3859" s="201"/>
    </row>
    <row r="3860" spans="4:4" x14ac:dyDescent="0.2">
      <c r="D3860" s="201"/>
    </row>
    <row r="3861" spans="4:4" x14ac:dyDescent="0.2">
      <c r="D3861" s="201"/>
    </row>
    <row r="3862" spans="4:4" x14ac:dyDescent="0.2">
      <c r="D3862" s="201"/>
    </row>
    <row r="3863" spans="4:4" x14ac:dyDescent="0.2">
      <c r="D3863" s="201"/>
    </row>
    <row r="3864" spans="4:4" x14ac:dyDescent="0.2">
      <c r="D3864" s="201"/>
    </row>
    <row r="3865" spans="4:4" x14ac:dyDescent="0.2">
      <c r="D3865" s="201"/>
    </row>
    <row r="3866" spans="4:4" x14ac:dyDescent="0.2">
      <c r="D3866" s="201"/>
    </row>
    <row r="3867" spans="4:4" x14ac:dyDescent="0.2">
      <c r="D3867" s="201"/>
    </row>
    <row r="3868" spans="4:4" x14ac:dyDescent="0.2">
      <c r="D3868" s="201"/>
    </row>
    <row r="3869" spans="4:4" x14ac:dyDescent="0.2">
      <c r="D3869" s="201"/>
    </row>
    <row r="3870" spans="4:4" x14ac:dyDescent="0.2">
      <c r="D3870" s="201"/>
    </row>
    <row r="3871" spans="4:4" x14ac:dyDescent="0.2">
      <c r="D3871" s="201"/>
    </row>
    <row r="3872" spans="4:4" x14ac:dyDescent="0.2">
      <c r="D3872" s="201"/>
    </row>
    <row r="3873" spans="4:4" x14ac:dyDescent="0.2">
      <c r="D3873" s="201"/>
    </row>
    <row r="3874" spans="4:4" x14ac:dyDescent="0.2">
      <c r="D3874" s="201"/>
    </row>
    <row r="3875" spans="4:4" x14ac:dyDescent="0.2">
      <c r="D3875" s="201"/>
    </row>
    <row r="3876" spans="4:4" x14ac:dyDescent="0.2">
      <c r="D3876" s="201"/>
    </row>
    <row r="3877" spans="4:4" x14ac:dyDescent="0.2">
      <c r="D3877" s="201"/>
    </row>
    <row r="3878" spans="4:4" x14ac:dyDescent="0.2">
      <c r="D3878" s="201"/>
    </row>
    <row r="3879" spans="4:4" x14ac:dyDescent="0.2">
      <c r="D3879" s="201"/>
    </row>
    <row r="3880" spans="4:4" x14ac:dyDescent="0.2">
      <c r="D3880" s="201"/>
    </row>
    <row r="3881" spans="4:4" x14ac:dyDescent="0.2">
      <c r="D3881" s="201"/>
    </row>
    <row r="3882" spans="4:4" x14ac:dyDescent="0.2">
      <c r="D3882" s="201"/>
    </row>
    <row r="3883" spans="4:4" x14ac:dyDescent="0.2">
      <c r="D3883" s="201"/>
    </row>
    <row r="3884" spans="4:4" x14ac:dyDescent="0.2">
      <c r="D3884" s="201"/>
    </row>
    <row r="3885" spans="4:4" x14ac:dyDescent="0.2">
      <c r="D3885" s="201"/>
    </row>
    <row r="3886" spans="4:4" x14ac:dyDescent="0.2">
      <c r="D3886" s="201"/>
    </row>
    <row r="3887" spans="4:4" x14ac:dyDescent="0.2">
      <c r="D3887" s="201"/>
    </row>
    <row r="3888" spans="4:4" x14ac:dyDescent="0.2">
      <c r="D3888" s="201"/>
    </row>
    <row r="3889" spans="4:4" x14ac:dyDescent="0.2">
      <c r="D3889" s="201"/>
    </row>
    <row r="3890" spans="4:4" x14ac:dyDescent="0.2">
      <c r="D3890" s="201"/>
    </row>
    <row r="3891" spans="4:4" x14ac:dyDescent="0.2">
      <c r="D3891" s="201"/>
    </row>
    <row r="3892" spans="4:4" x14ac:dyDescent="0.2">
      <c r="D3892" s="201"/>
    </row>
    <row r="3893" spans="4:4" x14ac:dyDescent="0.2">
      <c r="D3893" s="201"/>
    </row>
    <row r="3894" spans="4:4" x14ac:dyDescent="0.2">
      <c r="D3894" s="201"/>
    </row>
    <row r="3895" spans="4:4" x14ac:dyDescent="0.2">
      <c r="D3895" s="201"/>
    </row>
    <row r="3896" spans="4:4" x14ac:dyDescent="0.2">
      <c r="D3896" s="201"/>
    </row>
    <row r="3897" spans="4:4" x14ac:dyDescent="0.2">
      <c r="D3897" s="201"/>
    </row>
    <row r="3898" spans="4:4" x14ac:dyDescent="0.2">
      <c r="D3898" s="201"/>
    </row>
    <row r="3899" spans="4:4" x14ac:dyDescent="0.2">
      <c r="D3899" s="201"/>
    </row>
    <row r="3900" spans="4:4" x14ac:dyDescent="0.2">
      <c r="D3900" s="201"/>
    </row>
    <row r="3901" spans="4:4" x14ac:dyDescent="0.2">
      <c r="D3901" s="201"/>
    </row>
    <row r="3902" spans="4:4" x14ac:dyDescent="0.2">
      <c r="D3902" s="201"/>
    </row>
    <row r="3903" spans="4:4" x14ac:dyDescent="0.2">
      <c r="D3903" s="201"/>
    </row>
    <row r="3904" spans="4:4" x14ac:dyDescent="0.2">
      <c r="D3904" s="201"/>
    </row>
    <row r="3905" spans="4:4" x14ac:dyDescent="0.2">
      <c r="D3905" s="201"/>
    </row>
    <row r="3906" spans="4:4" x14ac:dyDescent="0.2">
      <c r="D3906" s="201"/>
    </row>
    <row r="3907" spans="4:4" x14ac:dyDescent="0.2">
      <c r="D3907" s="201"/>
    </row>
    <row r="3908" spans="4:4" x14ac:dyDescent="0.2">
      <c r="D3908" s="201"/>
    </row>
    <row r="3909" spans="4:4" x14ac:dyDescent="0.2">
      <c r="D3909" s="201"/>
    </row>
    <row r="3910" spans="4:4" x14ac:dyDescent="0.2">
      <c r="D3910" s="201"/>
    </row>
    <row r="3911" spans="4:4" x14ac:dyDescent="0.2">
      <c r="D3911" s="201"/>
    </row>
    <row r="3912" spans="4:4" x14ac:dyDescent="0.2">
      <c r="D3912" s="201"/>
    </row>
    <row r="3913" spans="4:4" x14ac:dyDescent="0.2">
      <c r="D3913" s="201"/>
    </row>
    <row r="3914" spans="4:4" x14ac:dyDescent="0.2">
      <c r="D3914" s="201"/>
    </row>
    <row r="3915" spans="4:4" x14ac:dyDescent="0.2">
      <c r="D3915" s="201"/>
    </row>
    <row r="3916" spans="4:4" x14ac:dyDescent="0.2">
      <c r="D3916" s="201"/>
    </row>
    <row r="3917" spans="4:4" x14ac:dyDescent="0.2">
      <c r="D3917" s="201"/>
    </row>
    <row r="3918" spans="4:4" x14ac:dyDescent="0.2">
      <c r="D3918" s="201"/>
    </row>
    <row r="3919" spans="4:4" x14ac:dyDescent="0.2">
      <c r="D3919" s="201"/>
    </row>
    <row r="3920" spans="4:4" x14ac:dyDescent="0.2">
      <c r="D3920" s="201"/>
    </row>
    <row r="3921" spans="4:4" x14ac:dyDescent="0.2">
      <c r="D3921" s="201"/>
    </row>
    <row r="3922" spans="4:4" x14ac:dyDescent="0.2">
      <c r="D3922" s="201"/>
    </row>
    <row r="3923" spans="4:4" x14ac:dyDescent="0.2">
      <c r="D3923" s="201"/>
    </row>
    <row r="3924" spans="4:4" x14ac:dyDescent="0.2">
      <c r="D3924" s="201"/>
    </row>
    <row r="3925" spans="4:4" x14ac:dyDescent="0.2">
      <c r="D3925" s="201"/>
    </row>
    <row r="3926" spans="4:4" x14ac:dyDescent="0.2">
      <c r="D3926" s="201"/>
    </row>
    <row r="3927" spans="4:4" x14ac:dyDescent="0.2">
      <c r="D3927" s="201"/>
    </row>
    <row r="3928" spans="4:4" x14ac:dyDescent="0.2">
      <c r="D3928" s="201"/>
    </row>
    <row r="3929" spans="4:4" x14ac:dyDescent="0.2">
      <c r="D3929" s="201"/>
    </row>
    <row r="3930" spans="4:4" x14ac:dyDescent="0.2">
      <c r="D3930" s="201"/>
    </row>
    <row r="3931" spans="4:4" x14ac:dyDescent="0.2">
      <c r="D3931" s="201"/>
    </row>
    <row r="3932" spans="4:4" x14ac:dyDescent="0.2">
      <c r="D3932" s="201"/>
    </row>
    <row r="3933" spans="4:4" x14ac:dyDescent="0.2">
      <c r="D3933" s="201"/>
    </row>
    <row r="3934" spans="4:4" x14ac:dyDescent="0.2">
      <c r="D3934" s="201"/>
    </row>
    <row r="3935" spans="4:4" x14ac:dyDescent="0.2">
      <c r="D3935" s="201"/>
    </row>
    <row r="3936" spans="4:4" x14ac:dyDescent="0.2">
      <c r="D3936" s="201"/>
    </row>
    <row r="3937" spans="4:4" x14ac:dyDescent="0.2">
      <c r="D3937" s="201"/>
    </row>
    <row r="3938" spans="4:4" x14ac:dyDescent="0.2">
      <c r="D3938" s="201"/>
    </row>
    <row r="3939" spans="4:4" x14ac:dyDescent="0.2">
      <c r="D3939" s="201"/>
    </row>
    <row r="3940" spans="4:4" x14ac:dyDescent="0.2">
      <c r="D3940" s="201"/>
    </row>
    <row r="3941" spans="4:4" x14ac:dyDescent="0.2">
      <c r="D3941" s="201"/>
    </row>
    <row r="3942" spans="4:4" x14ac:dyDescent="0.2">
      <c r="D3942" s="201"/>
    </row>
    <row r="3943" spans="4:4" x14ac:dyDescent="0.2">
      <c r="D3943" s="201"/>
    </row>
    <row r="3944" spans="4:4" x14ac:dyDescent="0.2">
      <c r="D3944" s="201"/>
    </row>
    <row r="3945" spans="4:4" x14ac:dyDescent="0.2">
      <c r="D3945" s="201"/>
    </row>
    <row r="3946" spans="4:4" x14ac:dyDescent="0.2">
      <c r="D3946" s="201"/>
    </row>
    <row r="3947" spans="4:4" x14ac:dyDescent="0.2">
      <c r="D3947" s="201"/>
    </row>
    <row r="3948" spans="4:4" x14ac:dyDescent="0.2">
      <c r="D3948" s="201"/>
    </row>
    <row r="3949" spans="4:4" x14ac:dyDescent="0.2">
      <c r="D3949" s="201"/>
    </row>
    <row r="3950" spans="4:4" x14ac:dyDescent="0.2">
      <c r="D3950" s="201"/>
    </row>
    <row r="3951" spans="4:4" x14ac:dyDescent="0.2">
      <c r="D3951" s="201"/>
    </row>
    <row r="3952" spans="4:4" x14ac:dyDescent="0.2">
      <c r="D3952" s="201"/>
    </row>
    <row r="3953" spans="4:4" x14ac:dyDescent="0.2">
      <c r="D3953" s="201"/>
    </row>
    <row r="3954" spans="4:4" x14ac:dyDescent="0.2">
      <c r="D3954" s="201"/>
    </row>
    <row r="3955" spans="4:4" x14ac:dyDescent="0.2">
      <c r="D3955" s="201"/>
    </row>
    <row r="3956" spans="4:4" x14ac:dyDescent="0.2">
      <c r="D3956" s="201"/>
    </row>
    <row r="3957" spans="4:4" x14ac:dyDescent="0.2">
      <c r="D3957" s="201"/>
    </row>
    <row r="3958" spans="4:4" x14ac:dyDescent="0.2">
      <c r="D3958" s="201"/>
    </row>
    <row r="3959" spans="4:4" x14ac:dyDescent="0.2">
      <c r="D3959" s="201"/>
    </row>
    <row r="3960" spans="4:4" x14ac:dyDescent="0.2">
      <c r="D3960" s="201"/>
    </row>
    <row r="3961" spans="4:4" x14ac:dyDescent="0.2">
      <c r="D3961" s="201"/>
    </row>
    <row r="3962" spans="4:4" x14ac:dyDescent="0.2">
      <c r="D3962" s="201"/>
    </row>
    <row r="3963" spans="4:4" x14ac:dyDescent="0.2">
      <c r="D3963" s="201"/>
    </row>
    <row r="3964" spans="4:4" x14ac:dyDescent="0.2">
      <c r="D3964" s="201"/>
    </row>
    <row r="3965" spans="4:4" x14ac:dyDescent="0.2">
      <c r="D3965" s="201"/>
    </row>
    <row r="3966" spans="4:4" x14ac:dyDescent="0.2">
      <c r="D3966" s="201"/>
    </row>
    <row r="3967" spans="4:4" x14ac:dyDescent="0.2">
      <c r="D3967" s="201"/>
    </row>
    <row r="3968" spans="4:4" x14ac:dyDescent="0.2">
      <c r="D3968" s="201"/>
    </row>
    <row r="3969" spans="4:4" x14ac:dyDescent="0.2">
      <c r="D3969" s="201"/>
    </row>
    <row r="3970" spans="4:4" x14ac:dyDescent="0.2">
      <c r="D3970" s="201"/>
    </row>
    <row r="3971" spans="4:4" x14ac:dyDescent="0.2">
      <c r="D3971" s="201"/>
    </row>
    <row r="3972" spans="4:4" x14ac:dyDescent="0.2">
      <c r="D3972" s="201"/>
    </row>
    <row r="3973" spans="4:4" x14ac:dyDescent="0.2">
      <c r="D3973" s="201"/>
    </row>
    <row r="3974" spans="4:4" x14ac:dyDescent="0.2">
      <c r="D3974" s="201"/>
    </row>
    <row r="3975" spans="4:4" x14ac:dyDescent="0.2">
      <c r="D3975" s="201"/>
    </row>
    <row r="3976" spans="4:4" x14ac:dyDescent="0.2">
      <c r="D3976" s="201"/>
    </row>
    <row r="3977" spans="4:4" x14ac:dyDescent="0.2">
      <c r="D3977" s="201"/>
    </row>
    <row r="3978" spans="4:4" x14ac:dyDescent="0.2">
      <c r="D3978" s="201"/>
    </row>
    <row r="3979" spans="4:4" x14ac:dyDescent="0.2">
      <c r="D3979" s="201"/>
    </row>
    <row r="3980" spans="4:4" x14ac:dyDescent="0.2">
      <c r="D3980" s="201"/>
    </row>
    <row r="3981" spans="4:4" x14ac:dyDescent="0.2">
      <c r="D3981" s="201"/>
    </row>
    <row r="3982" spans="4:4" x14ac:dyDescent="0.2">
      <c r="D3982" s="201"/>
    </row>
    <row r="3983" spans="4:4" x14ac:dyDescent="0.2">
      <c r="D3983" s="201"/>
    </row>
    <row r="3984" spans="4:4" x14ac:dyDescent="0.2">
      <c r="D3984" s="201"/>
    </row>
    <row r="3985" spans="4:4" x14ac:dyDescent="0.2">
      <c r="D3985" s="201"/>
    </row>
    <row r="3986" spans="4:4" x14ac:dyDescent="0.2">
      <c r="D3986" s="201"/>
    </row>
    <row r="3987" spans="4:4" x14ac:dyDescent="0.2">
      <c r="D3987" s="201"/>
    </row>
    <row r="3988" spans="4:4" x14ac:dyDescent="0.2">
      <c r="D3988" s="201"/>
    </row>
    <row r="3989" spans="4:4" x14ac:dyDescent="0.2">
      <c r="D3989" s="201"/>
    </row>
    <row r="3990" spans="4:4" x14ac:dyDescent="0.2">
      <c r="D3990" s="201"/>
    </row>
    <row r="3991" spans="4:4" x14ac:dyDescent="0.2">
      <c r="D3991" s="201"/>
    </row>
    <row r="3992" spans="4:4" x14ac:dyDescent="0.2">
      <c r="D3992" s="201"/>
    </row>
    <row r="3993" spans="4:4" x14ac:dyDescent="0.2">
      <c r="D3993" s="201"/>
    </row>
    <row r="3994" spans="4:4" x14ac:dyDescent="0.2">
      <c r="D3994" s="201"/>
    </row>
    <row r="3995" spans="4:4" x14ac:dyDescent="0.2">
      <c r="D3995" s="201"/>
    </row>
    <row r="3996" spans="4:4" x14ac:dyDescent="0.2">
      <c r="D3996" s="201"/>
    </row>
    <row r="3997" spans="4:4" x14ac:dyDescent="0.2">
      <c r="D3997" s="201"/>
    </row>
    <row r="3998" spans="4:4" x14ac:dyDescent="0.2">
      <c r="D3998" s="201"/>
    </row>
    <row r="3999" spans="4:4" x14ac:dyDescent="0.2">
      <c r="D3999" s="201"/>
    </row>
    <row r="4000" spans="4:4" x14ac:dyDescent="0.2">
      <c r="D4000" s="201"/>
    </row>
    <row r="4001" spans="4:4" x14ac:dyDescent="0.2">
      <c r="D4001" s="201"/>
    </row>
    <row r="4002" spans="4:4" x14ac:dyDescent="0.2">
      <c r="D4002" s="201"/>
    </row>
    <row r="4003" spans="4:4" x14ac:dyDescent="0.2">
      <c r="D4003" s="201"/>
    </row>
    <row r="4004" spans="4:4" x14ac:dyDescent="0.2">
      <c r="D4004" s="201"/>
    </row>
    <row r="4005" spans="4:4" x14ac:dyDescent="0.2">
      <c r="D4005" s="201"/>
    </row>
    <row r="4006" spans="4:4" x14ac:dyDescent="0.2">
      <c r="D4006" s="201"/>
    </row>
    <row r="4007" spans="4:4" x14ac:dyDescent="0.2">
      <c r="D4007" s="201"/>
    </row>
    <row r="4008" spans="4:4" x14ac:dyDescent="0.2">
      <c r="D4008" s="201"/>
    </row>
    <row r="4009" spans="4:4" x14ac:dyDescent="0.2">
      <c r="D4009" s="201"/>
    </row>
    <row r="4010" spans="4:4" x14ac:dyDescent="0.2">
      <c r="D4010" s="201"/>
    </row>
    <row r="4011" spans="4:4" x14ac:dyDescent="0.2">
      <c r="D4011" s="201"/>
    </row>
    <row r="4012" spans="4:4" x14ac:dyDescent="0.2">
      <c r="D4012" s="201"/>
    </row>
    <row r="4013" spans="4:4" x14ac:dyDescent="0.2">
      <c r="D4013" s="201"/>
    </row>
    <row r="4014" spans="4:4" x14ac:dyDescent="0.2">
      <c r="D4014" s="201"/>
    </row>
    <row r="4015" spans="4:4" x14ac:dyDescent="0.2">
      <c r="D4015" s="201"/>
    </row>
    <row r="4016" spans="4:4" x14ac:dyDescent="0.2">
      <c r="D4016" s="201"/>
    </row>
    <row r="4017" spans="4:4" x14ac:dyDescent="0.2">
      <c r="D4017" s="201"/>
    </row>
    <row r="4018" spans="4:4" x14ac:dyDescent="0.2">
      <c r="D4018" s="201"/>
    </row>
    <row r="4019" spans="4:4" x14ac:dyDescent="0.2">
      <c r="D4019" s="201"/>
    </row>
    <row r="4020" spans="4:4" x14ac:dyDescent="0.2">
      <c r="D4020" s="201"/>
    </row>
    <row r="4021" spans="4:4" x14ac:dyDescent="0.2">
      <c r="D4021" s="201"/>
    </row>
    <row r="4022" spans="4:4" x14ac:dyDescent="0.2">
      <c r="D4022" s="201"/>
    </row>
    <row r="4023" spans="4:4" x14ac:dyDescent="0.2">
      <c r="D4023" s="201"/>
    </row>
    <row r="4024" spans="4:4" x14ac:dyDescent="0.2">
      <c r="D4024" s="201"/>
    </row>
    <row r="4025" spans="4:4" x14ac:dyDescent="0.2">
      <c r="D4025" s="201"/>
    </row>
    <row r="4026" spans="4:4" x14ac:dyDescent="0.2">
      <c r="D4026" s="201"/>
    </row>
    <row r="4027" spans="4:4" x14ac:dyDescent="0.2">
      <c r="D4027" s="201"/>
    </row>
    <row r="4028" spans="4:4" x14ac:dyDescent="0.2">
      <c r="D4028" s="201"/>
    </row>
    <row r="4029" spans="4:4" x14ac:dyDescent="0.2">
      <c r="D4029" s="201"/>
    </row>
    <row r="4030" spans="4:4" x14ac:dyDescent="0.2">
      <c r="D4030" s="201"/>
    </row>
    <row r="4031" spans="4:4" x14ac:dyDescent="0.2">
      <c r="D4031" s="201"/>
    </row>
    <row r="4032" spans="4:4" x14ac:dyDescent="0.2">
      <c r="D4032" s="201"/>
    </row>
    <row r="4033" spans="4:4" x14ac:dyDescent="0.2">
      <c r="D4033" s="201"/>
    </row>
    <row r="4034" spans="4:4" x14ac:dyDescent="0.2">
      <c r="D4034" s="201"/>
    </row>
    <row r="4035" spans="4:4" x14ac:dyDescent="0.2">
      <c r="D4035" s="201"/>
    </row>
    <row r="4036" spans="4:4" x14ac:dyDescent="0.2">
      <c r="D4036" s="201"/>
    </row>
    <row r="4037" spans="4:4" x14ac:dyDescent="0.2">
      <c r="D4037" s="201"/>
    </row>
    <row r="4038" spans="4:4" x14ac:dyDescent="0.2">
      <c r="D4038" s="201"/>
    </row>
    <row r="4039" spans="4:4" x14ac:dyDescent="0.2">
      <c r="D4039" s="201"/>
    </row>
    <row r="4040" spans="4:4" x14ac:dyDescent="0.2">
      <c r="D4040" s="201"/>
    </row>
    <row r="4041" spans="4:4" x14ac:dyDescent="0.2">
      <c r="D4041" s="201"/>
    </row>
    <row r="4042" spans="4:4" x14ac:dyDescent="0.2">
      <c r="D4042" s="201"/>
    </row>
    <row r="4043" spans="4:4" x14ac:dyDescent="0.2">
      <c r="D4043" s="201"/>
    </row>
    <row r="4044" spans="4:4" x14ac:dyDescent="0.2">
      <c r="D4044" s="201"/>
    </row>
    <row r="4045" spans="4:4" x14ac:dyDescent="0.2">
      <c r="D4045" s="201"/>
    </row>
    <row r="4046" spans="4:4" x14ac:dyDescent="0.2">
      <c r="D4046" s="201"/>
    </row>
    <row r="4047" spans="4:4" x14ac:dyDescent="0.2">
      <c r="D4047" s="201"/>
    </row>
    <row r="4048" spans="4:4" x14ac:dyDescent="0.2">
      <c r="D4048" s="201"/>
    </row>
    <row r="4049" spans="4:4" x14ac:dyDescent="0.2">
      <c r="D4049" s="201"/>
    </row>
    <row r="4050" spans="4:4" x14ac:dyDescent="0.2">
      <c r="D4050" s="201"/>
    </row>
    <row r="4051" spans="4:4" x14ac:dyDescent="0.2">
      <c r="D4051" s="201"/>
    </row>
    <row r="4052" spans="4:4" x14ac:dyDescent="0.2">
      <c r="D4052" s="201"/>
    </row>
    <row r="4053" spans="4:4" x14ac:dyDescent="0.2">
      <c r="D4053" s="201"/>
    </row>
    <row r="4054" spans="4:4" x14ac:dyDescent="0.2">
      <c r="D4054" s="201"/>
    </row>
    <row r="4055" spans="4:4" x14ac:dyDescent="0.2">
      <c r="D4055" s="201"/>
    </row>
    <row r="4056" spans="4:4" x14ac:dyDescent="0.2">
      <c r="D4056" s="201"/>
    </row>
    <row r="4057" spans="4:4" x14ac:dyDescent="0.2">
      <c r="D4057" s="201"/>
    </row>
    <row r="4058" spans="4:4" x14ac:dyDescent="0.2">
      <c r="D4058" s="201"/>
    </row>
    <row r="4059" spans="4:4" x14ac:dyDescent="0.2">
      <c r="D4059" s="201"/>
    </row>
    <row r="4060" spans="4:4" x14ac:dyDescent="0.2">
      <c r="D4060" s="201"/>
    </row>
    <row r="4061" spans="4:4" x14ac:dyDescent="0.2">
      <c r="D4061" s="201"/>
    </row>
    <row r="4062" spans="4:4" x14ac:dyDescent="0.2">
      <c r="D4062" s="201"/>
    </row>
    <row r="4063" spans="4:4" x14ac:dyDescent="0.2">
      <c r="D4063" s="201"/>
    </row>
    <row r="4064" spans="4:4" x14ac:dyDescent="0.2">
      <c r="D4064" s="201"/>
    </row>
    <row r="4065" spans="4:4" x14ac:dyDescent="0.2">
      <c r="D4065" s="201"/>
    </row>
    <row r="4066" spans="4:4" x14ac:dyDescent="0.2">
      <c r="D4066" s="201"/>
    </row>
    <row r="4067" spans="4:4" x14ac:dyDescent="0.2">
      <c r="D4067" s="201"/>
    </row>
    <row r="4068" spans="4:4" x14ac:dyDescent="0.2">
      <c r="D4068" s="201"/>
    </row>
    <row r="4069" spans="4:4" x14ac:dyDescent="0.2">
      <c r="D4069" s="201"/>
    </row>
    <row r="4070" spans="4:4" x14ac:dyDescent="0.2">
      <c r="D4070" s="201"/>
    </row>
    <row r="4071" spans="4:4" x14ac:dyDescent="0.2">
      <c r="D4071" s="201"/>
    </row>
    <row r="4072" spans="4:4" x14ac:dyDescent="0.2">
      <c r="D4072" s="201"/>
    </row>
    <row r="4073" spans="4:4" x14ac:dyDescent="0.2">
      <c r="D4073" s="201"/>
    </row>
    <row r="4074" spans="4:4" x14ac:dyDescent="0.2">
      <c r="D4074" s="201"/>
    </row>
    <row r="4075" spans="4:4" x14ac:dyDescent="0.2">
      <c r="D4075" s="201"/>
    </row>
    <row r="4076" spans="4:4" x14ac:dyDescent="0.2">
      <c r="D4076" s="201"/>
    </row>
    <row r="4077" spans="4:4" x14ac:dyDescent="0.2">
      <c r="D4077" s="201"/>
    </row>
    <row r="4078" spans="4:4" x14ac:dyDescent="0.2">
      <c r="D4078" s="201"/>
    </row>
    <row r="4079" spans="4:4" x14ac:dyDescent="0.2">
      <c r="D4079" s="201"/>
    </row>
    <row r="4080" spans="4:4" x14ac:dyDescent="0.2">
      <c r="D4080" s="201"/>
    </row>
    <row r="4081" spans="4:4" x14ac:dyDescent="0.2">
      <c r="D4081" s="201"/>
    </row>
    <row r="4082" spans="4:4" x14ac:dyDescent="0.2">
      <c r="D4082" s="201"/>
    </row>
    <row r="4083" spans="4:4" x14ac:dyDescent="0.2">
      <c r="D4083" s="201"/>
    </row>
    <row r="4084" spans="4:4" x14ac:dyDescent="0.2">
      <c r="D4084" s="201"/>
    </row>
    <row r="4085" spans="4:4" x14ac:dyDescent="0.2">
      <c r="D4085" s="201"/>
    </row>
    <row r="4086" spans="4:4" x14ac:dyDescent="0.2">
      <c r="D4086" s="201"/>
    </row>
    <row r="4087" spans="4:4" x14ac:dyDescent="0.2">
      <c r="D4087" s="201"/>
    </row>
    <row r="4088" spans="4:4" x14ac:dyDescent="0.2">
      <c r="D4088" s="201"/>
    </row>
    <row r="4089" spans="4:4" x14ac:dyDescent="0.2">
      <c r="D4089" s="201"/>
    </row>
    <row r="4090" spans="4:4" x14ac:dyDescent="0.2">
      <c r="D4090" s="201"/>
    </row>
    <row r="4091" spans="4:4" x14ac:dyDescent="0.2">
      <c r="D4091" s="201"/>
    </row>
    <row r="4092" spans="4:4" x14ac:dyDescent="0.2">
      <c r="D4092" s="201"/>
    </row>
    <row r="4093" spans="4:4" x14ac:dyDescent="0.2">
      <c r="D4093" s="201"/>
    </row>
    <row r="4094" spans="4:4" x14ac:dyDescent="0.2">
      <c r="D4094" s="201"/>
    </row>
    <row r="4095" spans="4:4" x14ac:dyDescent="0.2">
      <c r="D4095" s="201"/>
    </row>
    <row r="4096" spans="4:4" x14ac:dyDescent="0.2">
      <c r="D4096" s="201"/>
    </row>
    <row r="4097" spans="4:4" x14ac:dyDescent="0.2">
      <c r="D4097" s="201"/>
    </row>
    <row r="4098" spans="4:4" x14ac:dyDescent="0.2">
      <c r="D4098" s="201"/>
    </row>
    <row r="4099" spans="4:4" x14ac:dyDescent="0.2">
      <c r="D4099" s="201"/>
    </row>
    <row r="4100" spans="4:4" x14ac:dyDescent="0.2">
      <c r="D4100" s="201"/>
    </row>
    <row r="4101" spans="4:4" x14ac:dyDescent="0.2">
      <c r="D4101" s="201"/>
    </row>
    <row r="4102" spans="4:4" x14ac:dyDescent="0.2">
      <c r="D4102" s="201"/>
    </row>
    <row r="4103" spans="4:4" x14ac:dyDescent="0.2">
      <c r="D4103" s="201"/>
    </row>
    <row r="4104" spans="4:4" x14ac:dyDescent="0.2">
      <c r="D4104" s="201"/>
    </row>
    <row r="4105" spans="4:4" x14ac:dyDescent="0.2">
      <c r="D4105" s="201"/>
    </row>
    <row r="4106" spans="4:4" x14ac:dyDescent="0.2">
      <c r="D4106" s="201"/>
    </row>
    <row r="4107" spans="4:4" x14ac:dyDescent="0.2">
      <c r="D4107" s="201"/>
    </row>
    <row r="4108" spans="4:4" x14ac:dyDescent="0.2">
      <c r="D4108" s="201"/>
    </row>
    <row r="4109" spans="4:4" x14ac:dyDescent="0.2">
      <c r="D4109" s="201"/>
    </row>
    <row r="4110" spans="4:4" x14ac:dyDescent="0.2">
      <c r="D4110" s="201"/>
    </row>
    <row r="4111" spans="4:4" x14ac:dyDescent="0.2">
      <c r="D4111" s="201"/>
    </row>
    <row r="4112" spans="4:4" x14ac:dyDescent="0.2">
      <c r="D4112" s="201"/>
    </row>
    <row r="4113" spans="4:4" x14ac:dyDescent="0.2">
      <c r="D4113" s="201"/>
    </row>
    <row r="4114" spans="4:4" x14ac:dyDescent="0.2">
      <c r="D4114" s="201"/>
    </row>
    <row r="4115" spans="4:4" x14ac:dyDescent="0.2">
      <c r="D4115" s="201"/>
    </row>
    <row r="4116" spans="4:4" x14ac:dyDescent="0.2">
      <c r="D4116" s="201"/>
    </row>
    <row r="4117" spans="4:4" x14ac:dyDescent="0.2">
      <c r="D4117" s="201"/>
    </row>
    <row r="4118" spans="4:4" x14ac:dyDescent="0.2">
      <c r="D4118" s="201"/>
    </row>
    <row r="4119" spans="4:4" x14ac:dyDescent="0.2">
      <c r="D4119" s="201"/>
    </row>
    <row r="4120" spans="4:4" x14ac:dyDescent="0.2">
      <c r="D4120" s="201"/>
    </row>
    <row r="4121" spans="4:4" x14ac:dyDescent="0.2">
      <c r="D4121" s="201"/>
    </row>
    <row r="4122" spans="4:4" x14ac:dyDescent="0.2">
      <c r="D4122" s="201"/>
    </row>
    <row r="4123" spans="4:4" x14ac:dyDescent="0.2">
      <c r="D4123" s="201"/>
    </row>
    <row r="4124" spans="4:4" x14ac:dyDescent="0.2">
      <c r="D4124" s="201"/>
    </row>
    <row r="4125" spans="4:4" x14ac:dyDescent="0.2">
      <c r="D4125" s="201"/>
    </row>
    <row r="4126" spans="4:4" x14ac:dyDescent="0.2">
      <c r="D4126" s="201"/>
    </row>
    <row r="4127" spans="4:4" x14ac:dyDescent="0.2">
      <c r="D4127" s="201"/>
    </row>
    <row r="4128" spans="4:4" x14ac:dyDescent="0.2">
      <c r="D4128" s="201"/>
    </row>
    <row r="4129" spans="4:4" x14ac:dyDescent="0.2">
      <c r="D4129" s="201"/>
    </row>
    <row r="4130" spans="4:4" x14ac:dyDescent="0.2">
      <c r="D4130" s="201"/>
    </row>
    <row r="4131" spans="4:4" x14ac:dyDescent="0.2">
      <c r="D4131" s="201"/>
    </row>
    <row r="4132" spans="4:4" x14ac:dyDescent="0.2">
      <c r="D4132" s="201"/>
    </row>
    <row r="4133" spans="4:4" x14ac:dyDescent="0.2">
      <c r="D4133" s="201"/>
    </row>
    <row r="4134" spans="4:4" x14ac:dyDescent="0.2">
      <c r="D4134" s="201"/>
    </row>
    <row r="4135" spans="4:4" x14ac:dyDescent="0.2">
      <c r="D4135" s="201"/>
    </row>
    <row r="4136" spans="4:4" x14ac:dyDescent="0.2">
      <c r="D4136" s="201"/>
    </row>
    <row r="4137" spans="4:4" x14ac:dyDescent="0.2">
      <c r="D4137" s="201"/>
    </row>
    <row r="4138" spans="4:4" x14ac:dyDescent="0.2">
      <c r="D4138" s="201"/>
    </row>
    <row r="4139" spans="4:4" x14ac:dyDescent="0.2">
      <c r="D4139" s="201"/>
    </row>
    <row r="4140" spans="4:4" x14ac:dyDescent="0.2">
      <c r="D4140" s="201"/>
    </row>
    <row r="4141" spans="4:4" x14ac:dyDescent="0.2">
      <c r="D4141" s="201"/>
    </row>
    <row r="4142" spans="4:4" x14ac:dyDescent="0.2">
      <c r="D4142" s="201"/>
    </row>
    <row r="4143" spans="4:4" x14ac:dyDescent="0.2">
      <c r="D4143" s="201"/>
    </row>
    <row r="4144" spans="4:4" x14ac:dyDescent="0.2">
      <c r="D4144" s="201"/>
    </row>
    <row r="4145" spans="4:4" x14ac:dyDescent="0.2">
      <c r="D4145" s="201"/>
    </row>
    <row r="4146" spans="4:4" x14ac:dyDescent="0.2">
      <c r="D4146" s="201"/>
    </row>
    <row r="4147" spans="4:4" x14ac:dyDescent="0.2">
      <c r="D4147" s="201"/>
    </row>
    <row r="4148" spans="4:4" x14ac:dyDescent="0.2">
      <c r="D4148" s="201"/>
    </row>
    <row r="4149" spans="4:4" x14ac:dyDescent="0.2">
      <c r="D4149" s="201"/>
    </row>
    <row r="4150" spans="4:4" x14ac:dyDescent="0.2">
      <c r="D4150" s="201"/>
    </row>
    <row r="4151" spans="4:4" x14ac:dyDescent="0.2">
      <c r="D4151" s="201"/>
    </row>
    <row r="4152" spans="4:4" x14ac:dyDescent="0.2">
      <c r="D4152" s="201"/>
    </row>
    <row r="4153" spans="4:4" x14ac:dyDescent="0.2">
      <c r="D4153" s="201"/>
    </row>
    <row r="4154" spans="4:4" x14ac:dyDescent="0.2">
      <c r="D4154" s="201"/>
    </row>
    <row r="4155" spans="4:4" x14ac:dyDescent="0.2">
      <c r="D4155" s="201"/>
    </row>
    <row r="4156" spans="4:4" x14ac:dyDescent="0.2">
      <c r="D4156" s="201"/>
    </row>
    <row r="4157" spans="4:4" x14ac:dyDescent="0.2">
      <c r="D4157" s="201"/>
    </row>
    <row r="4158" spans="4:4" x14ac:dyDescent="0.2">
      <c r="D4158" s="201"/>
    </row>
    <row r="4159" spans="4:4" x14ac:dyDescent="0.2">
      <c r="D4159" s="201"/>
    </row>
    <row r="4160" spans="4:4" x14ac:dyDescent="0.2">
      <c r="D4160" s="201"/>
    </row>
    <row r="4161" spans="4:4" x14ac:dyDescent="0.2">
      <c r="D4161" s="201"/>
    </row>
    <row r="4162" spans="4:4" x14ac:dyDescent="0.2">
      <c r="D4162" s="201"/>
    </row>
    <row r="4163" spans="4:4" x14ac:dyDescent="0.2">
      <c r="D4163" s="201"/>
    </row>
    <row r="4164" spans="4:4" x14ac:dyDescent="0.2">
      <c r="D4164" s="201"/>
    </row>
    <row r="4165" spans="4:4" x14ac:dyDescent="0.2">
      <c r="D4165" s="201"/>
    </row>
    <row r="4166" spans="4:4" x14ac:dyDescent="0.2">
      <c r="D4166" s="201"/>
    </row>
    <row r="4167" spans="4:4" x14ac:dyDescent="0.2">
      <c r="D4167" s="201"/>
    </row>
    <row r="4168" spans="4:4" x14ac:dyDescent="0.2">
      <c r="D4168" s="201"/>
    </row>
    <row r="4169" spans="4:4" x14ac:dyDescent="0.2">
      <c r="D4169" s="201"/>
    </row>
    <row r="4170" spans="4:4" x14ac:dyDescent="0.2">
      <c r="D4170" s="201"/>
    </row>
    <row r="4171" spans="4:4" x14ac:dyDescent="0.2">
      <c r="D4171" s="201"/>
    </row>
    <row r="4172" spans="4:4" x14ac:dyDescent="0.2">
      <c r="D4172" s="201"/>
    </row>
    <row r="4173" spans="4:4" x14ac:dyDescent="0.2">
      <c r="D4173" s="201"/>
    </row>
    <row r="4174" spans="4:4" x14ac:dyDescent="0.2">
      <c r="D4174" s="201"/>
    </row>
    <row r="4175" spans="4:4" x14ac:dyDescent="0.2">
      <c r="D4175" s="201"/>
    </row>
    <row r="4176" spans="4:4" x14ac:dyDescent="0.2">
      <c r="D4176" s="201"/>
    </row>
    <row r="4177" spans="4:4" x14ac:dyDescent="0.2">
      <c r="D4177" s="201"/>
    </row>
    <row r="4178" spans="4:4" x14ac:dyDescent="0.2">
      <c r="D4178" s="201"/>
    </row>
    <row r="4179" spans="4:4" x14ac:dyDescent="0.2">
      <c r="D4179" s="201"/>
    </row>
    <row r="4180" spans="4:4" x14ac:dyDescent="0.2">
      <c r="D4180" s="201"/>
    </row>
    <row r="4181" spans="4:4" x14ac:dyDescent="0.2">
      <c r="D4181" s="201"/>
    </row>
    <row r="4182" spans="4:4" x14ac:dyDescent="0.2">
      <c r="D4182" s="201"/>
    </row>
    <row r="4183" spans="4:4" x14ac:dyDescent="0.2">
      <c r="D4183" s="201"/>
    </row>
    <row r="4184" spans="4:4" x14ac:dyDescent="0.2">
      <c r="D4184" s="201"/>
    </row>
    <row r="4185" spans="4:4" x14ac:dyDescent="0.2">
      <c r="D4185" s="201"/>
    </row>
    <row r="4186" spans="4:4" x14ac:dyDescent="0.2">
      <c r="D4186" s="201"/>
    </row>
    <row r="4187" spans="4:4" x14ac:dyDescent="0.2">
      <c r="D4187" s="201"/>
    </row>
    <row r="4188" spans="4:4" x14ac:dyDescent="0.2">
      <c r="D4188" s="201"/>
    </row>
    <row r="4189" spans="4:4" x14ac:dyDescent="0.2">
      <c r="D4189" s="201"/>
    </row>
    <row r="4190" spans="4:4" x14ac:dyDescent="0.2">
      <c r="D4190" s="201"/>
    </row>
    <row r="4191" spans="4:4" x14ac:dyDescent="0.2">
      <c r="D4191" s="201"/>
    </row>
    <row r="4192" spans="4:4" x14ac:dyDescent="0.2">
      <c r="D4192" s="201"/>
    </row>
    <row r="4193" spans="4:4" x14ac:dyDescent="0.2">
      <c r="D4193" s="201"/>
    </row>
    <row r="4194" spans="4:4" x14ac:dyDescent="0.2">
      <c r="D4194" s="201"/>
    </row>
    <row r="4195" spans="4:4" x14ac:dyDescent="0.2">
      <c r="D4195" s="201"/>
    </row>
    <row r="4196" spans="4:4" x14ac:dyDescent="0.2">
      <c r="D4196" s="201"/>
    </row>
    <row r="4197" spans="4:4" x14ac:dyDescent="0.2">
      <c r="D4197" s="201"/>
    </row>
    <row r="4198" spans="4:4" x14ac:dyDescent="0.2">
      <c r="D4198" s="201"/>
    </row>
    <row r="4199" spans="4:4" x14ac:dyDescent="0.2">
      <c r="D4199" s="201"/>
    </row>
    <row r="4200" spans="4:4" x14ac:dyDescent="0.2">
      <c r="D4200" s="201"/>
    </row>
    <row r="4201" spans="4:4" x14ac:dyDescent="0.2">
      <c r="D4201" s="201"/>
    </row>
    <row r="4202" spans="4:4" x14ac:dyDescent="0.2">
      <c r="D4202" s="201"/>
    </row>
    <row r="4203" spans="4:4" x14ac:dyDescent="0.2">
      <c r="D4203" s="201"/>
    </row>
    <row r="4204" spans="4:4" x14ac:dyDescent="0.2">
      <c r="D4204" s="201"/>
    </row>
    <row r="4205" spans="4:4" x14ac:dyDescent="0.2">
      <c r="D4205" s="201"/>
    </row>
    <row r="4206" spans="4:4" x14ac:dyDescent="0.2">
      <c r="D4206" s="201"/>
    </row>
    <row r="4207" spans="4:4" x14ac:dyDescent="0.2">
      <c r="D4207" s="201"/>
    </row>
    <row r="4208" spans="4:4" x14ac:dyDescent="0.2">
      <c r="D4208" s="201"/>
    </row>
    <row r="4209" spans="4:4" x14ac:dyDescent="0.2">
      <c r="D4209" s="201"/>
    </row>
    <row r="4210" spans="4:4" x14ac:dyDescent="0.2">
      <c r="D4210" s="201"/>
    </row>
    <row r="4211" spans="4:4" x14ac:dyDescent="0.2">
      <c r="D4211" s="201"/>
    </row>
    <row r="4212" spans="4:4" x14ac:dyDescent="0.2">
      <c r="D4212" s="201"/>
    </row>
    <row r="4213" spans="4:4" x14ac:dyDescent="0.2">
      <c r="D4213" s="201"/>
    </row>
    <row r="4214" spans="4:4" x14ac:dyDescent="0.2">
      <c r="D4214" s="201"/>
    </row>
    <row r="4215" spans="4:4" x14ac:dyDescent="0.2">
      <c r="D4215" s="201"/>
    </row>
    <row r="4216" spans="4:4" x14ac:dyDescent="0.2">
      <c r="D4216" s="201"/>
    </row>
    <row r="4217" spans="4:4" x14ac:dyDescent="0.2">
      <c r="D4217" s="201"/>
    </row>
    <row r="4218" spans="4:4" x14ac:dyDescent="0.2">
      <c r="D4218" s="201"/>
    </row>
    <row r="4219" spans="4:4" x14ac:dyDescent="0.2">
      <c r="D4219" s="201"/>
    </row>
    <row r="4220" spans="4:4" x14ac:dyDescent="0.2">
      <c r="D4220" s="201"/>
    </row>
    <row r="4221" spans="4:4" x14ac:dyDescent="0.2">
      <c r="D4221" s="201"/>
    </row>
    <row r="4222" spans="4:4" x14ac:dyDescent="0.2">
      <c r="D4222" s="201"/>
    </row>
    <row r="4223" spans="4:4" x14ac:dyDescent="0.2">
      <c r="D4223" s="201"/>
    </row>
    <row r="4224" spans="4:4" x14ac:dyDescent="0.2">
      <c r="D4224" s="201"/>
    </row>
    <row r="4225" spans="4:4" x14ac:dyDescent="0.2">
      <c r="D4225" s="201"/>
    </row>
    <row r="4226" spans="4:4" x14ac:dyDescent="0.2">
      <c r="D4226" s="201"/>
    </row>
    <row r="4227" spans="4:4" x14ac:dyDescent="0.2">
      <c r="D4227" s="201"/>
    </row>
    <row r="4228" spans="4:4" x14ac:dyDescent="0.2">
      <c r="D4228" s="201"/>
    </row>
    <row r="4229" spans="4:4" x14ac:dyDescent="0.2">
      <c r="D4229" s="201"/>
    </row>
    <row r="4230" spans="4:4" x14ac:dyDescent="0.2">
      <c r="D4230" s="201"/>
    </row>
    <row r="4231" spans="4:4" x14ac:dyDescent="0.2">
      <c r="D4231" s="201"/>
    </row>
    <row r="4232" spans="4:4" x14ac:dyDescent="0.2">
      <c r="D4232" s="201"/>
    </row>
    <row r="4233" spans="4:4" x14ac:dyDescent="0.2">
      <c r="D4233" s="201"/>
    </row>
    <row r="4234" spans="4:4" x14ac:dyDescent="0.2">
      <c r="D4234" s="201"/>
    </row>
    <row r="4235" spans="4:4" x14ac:dyDescent="0.2">
      <c r="D4235" s="201"/>
    </row>
    <row r="4236" spans="4:4" x14ac:dyDescent="0.2">
      <c r="D4236" s="201"/>
    </row>
    <row r="4237" spans="4:4" x14ac:dyDescent="0.2">
      <c r="D4237" s="201"/>
    </row>
    <row r="4238" spans="4:4" x14ac:dyDescent="0.2">
      <c r="D4238" s="201"/>
    </row>
    <row r="4239" spans="4:4" x14ac:dyDescent="0.2">
      <c r="D4239" s="201"/>
    </row>
    <row r="4240" spans="4:4" x14ac:dyDescent="0.2">
      <c r="D4240" s="201"/>
    </row>
    <row r="4241" spans="4:4" x14ac:dyDescent="0.2">
      <c r="D4241" s="201"/>
    </row>
    <row r="4242" spans="4:4" x14ac:dyDescent="0.2">
      <c r="D4242" s="201"/>
    </row>
    <row r="4243" spans="4:4" x14ac:dyDescent="0.2">
      <c r="D4243" s="201"/>
    </row>
    <row r="4244" spans="4:4" x14ac:dyDescent="0.2">
      <c r="D4244" s="201"/>
    </row>
    <row r="4245" spans="4:4" x14ac:dyDescent="0.2">
      <c r="D4245" s="201"/>
    </row>
    <row r="4246" spans="4:4" x14ac:dyDescent="0.2">
      <c r="D4246" s="201"/>
    </row>
    <row r="4247" spans="4:4" x14ac:dyDescent="0.2">
      <c r="D4247" s="201"/>
    </row>
    <row r="4248" spans="4:4" x14ac:dyDescent="0.2">
      <c r="D4248" s="201"/>
    </row>
    <row r="4249" spans="4:4" x14ac:dyDescent="0.2">
      <c r="D4249" s="201"/>
    </row>
    <row r="4250" spans="4:4" x14ac:dyDescent="0.2">
      <c r="D4250" s="201"/>
    </row>
    <row r="4251" spans="4:4" x14ac:dyDescent="0.2">
      <c r="D4251" s="201"/>
    </row>
    <row r="4252" spans="4:4" x14ac:dyDescent="0.2">
      <c r="D4252" s="201"/>
    </row>
    <row r="4253" spans="4:4" x14ac:dyDescent="0.2">
      <c r="D4253" s="201"/>
    </row>
    <row r="4254" spans="4:4" x14ac:dyDescent="0.2">
      <c r="D4254" s="201"/>
    </row>
    <row r="4255" spans="4:4" x14ac:dyDescent="0.2">
      <c r="D4255" s="201"/>
    </row>
    <row r="4256" spans="4:4" x14ac:dyDescent="0.2">
      <c r="D4256" s="201"/>
    </row>
    <row r="4257" spans="4:4" x14ac:dyDescent="0.2">
      <c r="D4257" s="201"/>
    </row>
    <row r="4258" spans="4:4" x14ac:dyDescent="0.2">
      <c r="D4258" s="201"/>
    </row>
    <row r="4259" spans="4:4" x14ac:dyDescent="0.2">
      <c r="D4259" s="201"/>
    </row>
    <row r="4260" spans="4:4" x14ac:dyDescent="0.2">
      <c r="D4260" s="201"/>
    </row>
    <row r="4261" spans="4:4" x14ac:dyDescent="0.2">
      <c r="D4261" s="201"/>
    </row>
    <row r="4262" spans="4:4" x14ac:dyDescent="0.2">
      <c r="D4262" s="201"/>
    </row>
    <row r="4263" spans="4:4" x14ac:dyDescent="0.2">
      <c r="D4263" s="201"/>
    </row>
    <row r="4264" spans="4:4" x14ac:dyDescent="0.2">
      <c r="D4264" s="201"/>
    </row>
    <row r="4265" spans="4:4" x14ac:dyDescent="0.2">
      <c r="D4265" s="201"/>
    </row>
    <row r="4266" spans="4:4" x14ac:dyDescent="0.2">
      <c r="D4266" s="201"/>
    </row>
    <row r="4267" spans="4:4" x14ac:dyDescent="0.2">
      <c r="D4267" s="201"/>
    </row>
    <row r="4268" spans="4:4" x14ac:dyDescent="0.2">
      <c r="D4268" s="201"/>
    </row>
    <row r="4269" spans="4:4" x14ac:dyDescent="0.2">
      <c r="D4269" s="201"/>
    </row>
    <row r="4270" spans="4:4" x14ac:dyDescent="0.2">
      <c r="D4270" s="201"/>
    </row>
    <row r="4271" spans="4:4" x14ac:dyDescent="0.2">
      <c r="D4271" s="201"/>
    </row>
    <row r="4272" spans="4:4" x14ac:dyDescent="0.2">
      <c r="D4272" s="201"/>
    </row>
    <row r="4273" spans="4:4" x14ac:dyDescent="0.2">
      <c r="D4273" s="201"/>
    </row>
    <row r="4274" spans="4:4" x14ac:dyDescent="0.2">
      <c r="D4274" s="201"/>
    </row>
    <row r="4275" spans="4:4" x14ac:dyDescent="0.2">
      <c r="D4275" s="201"/>
    </row>
    <row r="4276" spans="4:4" x14ac:dyDescent="0.2">
      <c r="D4276" s="201"/>
    </row>
    <row r="4277" spans="4:4" x14ac:dyDescent="0.2">
      <c r="D4277" s="201"/>
    </row>
    <row r="4278" spans="4:4" x14ac:dyDescent="0.2">
      <c r="D4278" s="201"/>
    </row>
    <row r="4279" spans="4:4" x14ac:dyDescent="0.2">
      <c r="D4279" s="201"/>
    </row>
    <row r="4280" spans="4:4" x14ac:dyDescent="0.2">
      <c r="D4280" s="201"/>
    </row>
    <row r="4281" spans="4:4" x14ac:dyDescent="0.2">
      <c r="D4281" s="201"/>
    </row>
    <row r="4282" spans="4:4" x14ac:dyDescent="0.2">
      <c r="D4282" s="201"/>
    </row>
    <row r="4283" spans="4:4" x14ac:dyDescent="0.2">
      <c r="D4283" s="201"/>
    </row>
    <row r="4284" spans="4:4" x14ac:dyDescent="0.2">
      <c r="D4284" s="201"/>
    </row>
    <row r="4285" spans="4:4" x14ac:dyDescent="0.2">
      <c r="D4285" s="201"/>
    </row>
    <row r="4286" spans="4:4" x14ac:dyDescent="0.2">
      <c r="D4286" s="201"/>
    </row>
    <row r="4287" spans="4:4" x14ac:dyDescent="0.2">
      <c r="D4287" s="201"/>
    </row>
    <row r="4288" spans="4:4" x14ac:dyDescent="0.2">
      <c r="D4288" s="201"/>
    </row>
    <row r="4289" spans="4:4" x14ac:dyDescent="0.2">
      <c r="D4289" s="201"/>
    </row>
    <row r="4290" spans="4:4" x14ac:dyDescent="0.2">
      <c r="D4290" s="201"/>
    </row>
    <row r="4291" spans="4:4" x14ac:dyDescent="0.2">
      <c r="D4291" s="201"/>
    </row>
    <row r="4292" spans="4:4" x14ac:dyDescent="0.2">
      <c r="D4292" s="201"/>
    </row>
    <row r="4293" spans="4:4" x14ac:dyDescent="0.2">
      <c r="D4293" s="201"/>
    </row>
    <row r="4294" spans="4:4" x14ac:dyDescent="0.2">
      <c r="D4294" s="201"/>
    </row>
    <row r="4295" spans="4:4" x14ac:dyDescent="0.2">
      <c r="D4295" s="201"/>
    </row>
    <row r="4296" spans="4:4" x14ac:dyDescent="0.2">
      <c r="D4296" s="201"/>
    </row>
    <row r="4297" spans="4:4" x14ac:dyDescent="0.2">
      <c r="D4297" s="201"/>
    </row>
    <row r="4298" spans="4:4" x14ac:dyDescent="0.2">
      <c r="D4298" s="201"/>
    </row>
    <row r="4299" spans="4:4" x14ac:dyDescent="0.2">
      <c r="D4299" s="201"/>
    </row>
    <row r="4300" spans="4:4" x14ac:dyDescent="0.2">
      <c r="D4300" s="201"/>
    </row>
    <row r="4301" spans="4:4" x14ac:dyDescent="0.2">
      <c r="D4301" s="201"/>
    </row>
    <row r="4302" spans="4:4" x14ac:dyDescent="0.2">
      <c r="D4302" s="201"/>
    </row>
    <row r="4303" spans="4:4" x14ac:dyDescent="0.2">
      <c r="D4303" s="201"/>
    </row>
    <row r="4304" spans="4:4" x14ac:dyDescent="0.2">
      <c r="D4304" s="201"/>
    </row>
    <row r="4305" spans="4:4" x14ac:dyDescent="0.2">
      <c r="D4305" s="201"/>
    </row>
    <row r="4306" spans="4:4" x14ac:dyDescent="0.2">
      <c r="D4306" s="201"/>
    </row>
    <row r="4307" spans="4:4" x14ac:dyDescent="0.2">
      <c r="D4307" s="201"/>
    </row>
    <row r="4308" spans="4:4" x14ac:dyDescent="0.2">
      <c r="D4308" s="201"/>
    </row>
    <row r="4309" spans="4:4" x14ac:dyDescent="0.2">
      <c r="D4309" s="201"/>
    </row>
    <row r="4310" spans="4:4" x14ac:dyDescent="0.2">
      <c r="D4310" s="201"/>
    </row>
    <row r="4311" spans="4:4" x14ac:dyDescent="0.2">
      <c r="D4311" s="201"/>
    </row>
    <row r="4312" spans="4:4" x14ac:dyDescent="0.2">
      <c r="D4312" s="201"/>
    </row>
    <row r="4313" spans="4:4" x14ac:dyDescent="0.2">
      <c r="D4313" s="201"/>
    </row>
    <row r="4314" spans="4:4" x14ac:dyDescent="0.2">
      <c r="D4314" s="201"/>
    </row>
    <row r="4315" spans="4:4" x14ac:dyDescent="0.2">
      <c r="D4315" s="201"/>
    </row>
    <row r="4316" spans="4:4" x14ac:dyDescent="0.2">
      <c r="D4316" s="201"/>
    </row>
    <row r="4317" spans="4:4" x14ac:dyDescent="0.2">
      <c r="D4317" s="201"/>
    </row>
    <row r="4318" spans="4:4" x14ac:dyDescent="0.2">
      <c r="D4318" s="201"/>
    </row>
    <row r="4319" spans="4:4" x14ac:dyDescent="0.2">
      <c r="D4319" s="201"/>
    </row>
    <row r="4320" spans="4:4" x14ac:dyDescent="0.2">
      <c r="D4320" s="201"/>
    </row>
    <row r="4321" spans="4:4" x14ac:dyDescent="0.2">
      <c r="D4321" s="201"/>
    </row>
    <row r="4322" spans="4:4" x14ac:dyDescent="0.2">
      <c r="D4322" s="201"/>
    </row>
    <row r="4323" spans="4:4" x14ac:dyDescent="0.2">
      <c r="D4323" s="201"/>
    </row>
    <row r="4324" spans="4:4" x14ac:dyDescent="0.2">
      <c r="D4324" s="201"/>
    </row>
    <row r="4325" spans="4:4" x14ac:dyDescent="0.2">
      <c r="D4325" s="201"/>
    </row>
    <row r="4326" spans="4:4" x14ac:dyDescent="0.2">
      <c r="D4326" s="201"/>
    </row>
    <row r="4327" spans="4:4" x14ac:dyDescent="0.2">
      <c r="D4327" s="201"/>
    </row>
    <row r="4328" spans="4:4" x14ac:dyDescent="0.2">
      <c r="D4328" s="201"/>
    </row>
    <row r="4329" spans="4:4" x14ac:dyDescent="0.2">
      <c r="D4329" s="201"/>
    </row>
    <row r="4330" spans="4:4" x14ac:dyDescent="0.2">
      <c r="D4330" s="201"/>
    </row>
    <row r="4331" spans="4:4" x14ac:dyDescent="0.2">
      <c r="D4331" s="201"/>
    </row>
    <row r="4332" spans="4:4" x14ac:dyDescent="0.2">
      <c r="D4332" s="201"/>
    </row>
    <row r="4333" spans="4:4" x14ac:dyDescent="0.2">
      <c r="D4333" s="201"/>
    </row>
    <row r="4334" spans="4:4" x14ac:dyDescent="0.2">
      <c r="D4334" s="201"/>
    </row>
    <row r="4335" spans="4:4" x14ac:dyDescent="0.2">
      <c r="D4335" s="201"/>
    </row>
    <row r="4336" spans="4:4" x14ac:dyDescent="0.2">
      <c r="D4336" s="201"/>
    </row>
    <row r="4337" spans="4:4" x14ac:dyDescent="0.2">
      <c r="D4337" s="201"/>
    </row>
    <row r="4338" spans="4:4" x14ac:dyDescent="0.2">
      <c r="D4338" s="201"/>
    </row>
    <row r="4339" spans="4:4" x14ac:dyDescent="0.2">
      <c r="D4339" s="201"/>
    </row>
    <row r="4340" spans="4:4" x14ac:dyDescent="0.2">
      <c r="D4340" s="201"/>
    </row>
    <row r="4341" spans="4:4" x14ac:dyDescent="0.2">
      <c r="D4341" s="201"/>
    </row>
    <row r="4342" spans="4:4" x14ac:dyDescent="0.2">
      <c r="D4342" s="201"/>
    </row>
    <row r="4343" spans="4:4" x14ac:dyDescent="0.2">
      <c r="D4343" s="201"/>
    </row>
    <row r="4344" spans="4:4" x14ac:dyDescent="0.2">
      <c r="D4344" s="201"/>
    </row>
    <row r="4345" spans="4:4" x14ac:dyDescent="0.2">
      <c r="D4345" s="201"/>
    </row>
    <row r="4346" spans="4:4" x14ac:dyDescent="0.2">
      <c r="D4346" s="201"/>
    </row>
    <row r="4347" spans="4:4" x14ac:dyDescent="0.2">
      <c r="D4347" s="201"/>
    </row>
    <row r="4348" spans="4:4" x14ac:dyDescent="0.2">
      <c r="D4348" s="201"/>
    </row>
    <row r="4349" spans="4:4" x14ac:dyDescent="0.2">
      <c r="D4349" s="201"/>
    </row>
    <row r="4350" spans="4:4" x14ac:dyDescent="0.2">
      <c r="D4350" s="201"/>
    </row>
    <row r="4351" spans="4:4" x14ac:dyDescent="0.2">
      <c r="D4351" s="201"/>
    </row>
    <row r="4352" spans="4:4" x14ac:dyDescent="0.2">
      <c r="D4352" s="201"/>
    </row>
    <row r="4353" spans="4:4" x14ac:dyDescent="0.2">
      <c r="D4353" s="201"/>
    </row>
    <row r="4354" spans="4:4" x14ac:dyDescent="0.2">
      <c r="D4354" s="201"/>
    </row>
    <row r="4355" spans="4:4" x14ac:dyDescent="0.2">
      <c r="D4355" s="201"/>
    </row>
    <row r="4356" spans="4:4" x14ac:dyDescent="0.2">
      <c r="D4356" s="201"/>
    </row>
    <row r="4357" spans="4:4" x14ac:dyDescent="0.2">
      <c r="D4357" s="201"/>
    </row>
    <row r="4358" spans="4:4" x14ac:dyDescent="0.2">
      <c r="D4358" s="201"/>
    </row>
    <row r="4359" spans="4:4" x14ac:dyDescent="0.2">
      <c r="D4359" s="201"/>
    </row>
    <row r="4360" spans="4:4" x14ac:dyDescent="0.2">
      <c r="D4360" s="201"/>
    </row>
    <row r="4361" spans="4:4" x14ac:dyDescent="0.2">
      <c r="D4361" s="201"/>
    </row>
    <row r="4362" spans="4:4" x14ac:dyDescent="0.2">
      <c r="D4362" s="201"/>
    </row>
    <row r="4363" spans="4:4" x14ac:dyDescent="0.2">
      <c r="D4363" s="201"/>
    </row>
    <row r="4364" spans="4:4" x14ac:dyDescent="0.2">
      <c r="D4364" s="201"/>
    </row>
    <row r="4365" spans="4:4" x14ac:dyDescent="0.2">
      <c r="D4365" s="201"/>
    </row>
    <row r="4366" spans="4:4" x14ac:dyDescent="0.2">
      <c r="D4366" s="201"/>
    </row>
    <row r="4367" spans="4:4" x14ac:dyDescent="0.2">
      <c r="D4367" s="201"/>
    </row>
    <row r="4368" spans="4:4" x14ac:dyDescent="0.2">
      <c r="D4368" s="201"/>
    </row>
    <row r="4369" spans="4:4" x14ac:dyDescent="0.2">
      <c r="D4369" s="201"/>
    </row>
    <row r="4370" spans="4:4" x14ac:dyDescent="0.2">
      <c r="D4370" s="201"/>
    </row>
    <row r="4371" spans="4:4" x14ac:dyDescent="0.2">
      <c r="D4371" s="201"/>
    </row>
    <row r="4372" spans="4:4" x14ac:dyDescent="0.2">
      <c r="D4372" s="201"/>
    </row>
    <row r="4373" spans="4:4" x14ac:dyDescent="0.2">
      <c r="D4373" s="201"/>
    </row>
    <row r="4374" spans="4:4" x14ac:dyDescent="0.2">
      <c r="D4374" s="201"/>
    </row>
    <row r="4375" spans="4:4" x14ac:dyDescent="0.2">
      <c r="D4375" s="201"/>
    </row>
    <row r="4376" spans="4:4" x14ac:dyDescent="0.2">
      <c r="D4376" s="201"/>
    </row>
    <row r="4377" spans="4:4" x14ac:dyDescent="0.2">
      <c r="D4377" s="201"/>
    </row>
    <row r="4378" spans="4:4" x14ac:dyDescent="0.2">
      <c r="D4378" s="201"/>
    </row>
    <row r="4379" spans="4:4" x14ac:dyDescent="0.2">
      <c r="D4379" s="201"/>
    </row>
    <row r="4380" spans="4:4" x14ac:dyDescent="0.2">
      <c r="D4380" s="201"/>
    </row>
    <row r="4381" spans="4:4" x14ac:dyDescent="0.2">
      <c r="D4381" s="201"/>
    </row>
    <row r="4382" spans="4:4" x14ac:dyDescent="0.2">
      <c r="D4382" s="201"/>
    </row>
    <row r="4383" spans="4:4" x14ac:dyDescent="0.2">
      <c r="D4383" s="201"/>
    </row>
    <row r="4384" spans="4:4" x14ac:dyDescent="0.2">
      <c r="D4384" s="201"/>
    </row>
    <row r="4385" spans="4:4" x14ac:dyDescent="0.2">
      <c r="D4385" s="201"/>
    </row>
    <row r="4386" spans="4:4" x14ac:dyDescent="0.2">
      <c r="D4386" s="201"/>
    </row>
    <row r="4387" spans="4:4" x14ac:dyDescent="0.2">
      <c r="D4387" s="201"/>
    </row>
    <row r="4388" spans="4:4" x14ac:dyDescent="0.2">
      <c r="D4388" s="201"/>
    </row>
    <row r="4389" spans="4:4" x14ac:dyDescent="0.2">
      <c r="D4389" s="201"/>
    </row>
    <row r="4390" spans="4:4" x14ac:dyDescent="0.2">
      <c r="D4390" s="201"/>
    </row>
    <row r="4391" spans="4:4" x14ac:dyDescent="0.2">
      <c r="D4391" s="201"/>
    </row>
    <row r="4392" spans="4:4" x14ac:dyDescent="0.2">
      <c r="D4392" s="201"/>
    </row>
    <row r="4393" spans="4:4" x14ac:dyDescent="0.2">
      <c r="D4393" s="201"/>
    </row>
    <row r="4394" spans="4:4" x14ac:dyDescent="0.2">
      <c r="D4394" s="201"/>
    </row>
    <row r="4395" spans="4:4" x14ac:dyDescent="0.2">
      <c r="D4395" s="201"/>
    </row>
    <row r="4396" spans="4:4" x14ac:dyDescent="0.2">
      <c r="D4396" s="201"/>
    </row>
    <row r="4397" spans="4:4" x14ac:dyDescent="0.2">
      <c r="D4397" s="201"/>
    </row>
    <row r="4398" spans="4:4" x14ac:dyDescent="0.2">
      <c r="D4398" s="201"/>
    </row>
    <row r="4399" spans="4:4" x14ac:dyDescent="0.2">
      <c r="D4399" s="201"/>
    </row>
    <row r="4400" spans="4:4" x14ac:dyDescent="0.2">
      <c r="D4400" s="201"/>
    </row>
    <row r="4401" spans="4:4" x14ac:dyDescent="0.2">
      <c r="D4401" s="201"/>
    </row>
    <row r="4402" spans="4:4" x14ac:dyDescent="0.2">
      <c r="D4402" s="201"/>
    </row>
    <row r="4403" spans="4:4" x14ac:dyDescent="0.2">
      <c r="D4403" s="201"/>
    </row>
    <row r="4404" spans="4:4" x14ac:dyDescent="0.2">
      <c r="D4404" s="201"/>
    </row>
    <row r="4405" spans="4:4" x14ac:dyDescent="0.2">
      <c r="D4405" s="201"/>
    </row>
    <row r="4406" spans="4:4" x14ac:dyDescent="0.2">
      <c r="D4406" s="201"/>
    </row>
    <row r="4407" spans="4:4" x14ac:dyDescent="0.2">
      <c r="D4407" s="201"/>
    </row>
    <row r="4408" spans="4:4" x14ac:dyDescent="0.2">
      <c r="D4408" s="201"/>
    </row>
    <row r="4409" spans="4:4" x14ac:dyDescent="0.2">
      <c r="D4409" s="201"/>
    </row>
    <row r="4410" spans="4:4" x14ac:dyDescent="0.2">
      <c r="D4410" s="201"/>
    </row>
    <row r="4411" spans="4:4" x14ac:dyDescent="0.2">
      <c r="D4411" s="201"/>
    </row>
    <row r="4412" spans="4:4" x14ac:dyDescent="0.2">
      <c r="D4412" s="201"/>
    </row>
    <row r="4413" spans="4:4" x14ac:dyDescent="0.2">
      <c r="D4413" s="201"/>
    </row>
    <row r="4414" spans="4:4" x14ac:dyDescent="0.2">
      <c r="D4414" s="201"/>
    </row>
    <row r="4415" spans="4:4" x14ac:dyDescent="0.2">
      <c r="D4415" s="201"/>
    </row>
    <row r="4416" spans="4:4" x14ac:dyDescent="0.2">
      <c r="D4416" s="201"/>
    </row>
    <row r="4417" spans="4:4" x14ac:dyDescent="0.2">
      <c r="D4417" s="201"/>
    </row>
    <row r="4418" spans="4:4" x14ac:dyDescent="0.2">
      <c r="D4418" s="201"/>
    </row>
    <row r="4419" spans="4:4" x14ac:dyDescent="0.2">
      <c r="D4419" s="201"/>
    </row>
    <row r="4420" spans="4:4" x14ac:dyDescent="0.2">
      <c r="D4420" s="201"/>
    </row>
    <row r="4421" spans="4:4" x14ac:dyDescent="0.2">
      <c r="D4421" s="201"/>
    </row>
    <row r="4422" spans="4:4" x14ac:dyDescent="0.2">
      <c r="D4422" s="201"/>
    </row>
    <row r="4423" spans="4:4" x14ac:dyDescent="0.2">
      <c r="D4423" s="201"/>
    </row>
    <row r="4424" spans="4:4" x14ac:dyDescent="0.2">
      <c r="D4424" s="201"/>
    </row>
    <row r="4425" spans="4:4" x14ac:dyDescent="0.2">
      <c r="D4425" s="201"/>
    </row>
    <row r="4426" spans="4:4" x14ac:dyDescent="0.2">
      <c r="D4426" s="201"/>
    </row>
    <row r="4427" spans="4:4" x14ac:dyDescent="0.2">
      <c r="D4427" s="201"/>
    </row>
    <row r="4428" spans="4:4" x14ac:dyDescent="0.2">
      <c r="D4428" s="201"/>
    </row>
    <row r="4429" spans="4:4" x14ac:dyDescent="0.2">
      <c r="D4429" s="201"/>
    </row>
    <row r="4430" spans="4:4" x14ac:dyDescent="0.2">
      <c r="D4430" s="201"/>
    </row>
    <row r="4431" spans="4:4" x14ac:dyDescent="0.2">
      <c r="D4431" s="201"/>
    </row>
    <row r="4432" spans="4:4" x14ac:dyDescent="0.2">
      <c r="D4432" s="201"/>
    </row>
    <row r="4433" spans="4:4" x14ac:dyDescent="0.2">
      <c r="D4433" s="201"/>
    </row>
    <row r="4434" spans="4:4" x14ac:dyDescent="0.2">
      <c r="D4434" s="201"/>
    </row>
    <row r="4435" spans="4:4" x14ac:dyDescent="0.2">
      <c r="D4435" s="201"/>
    </row>
    <row r="4436" spans="4:4" x14ac:dyDescent="0.2">
      <c r="D4436" s="201"/>
    </row>
    <row r="4437" spans="4:4" x14ac:dyDescent="0.2">
      <c r="D4437" s="201"/>
    </row>
    <row r="4438" spans="4:4" x14ac:dyDescent="0.2">
      <c r="D4438" s="201"/>
    </row>
    <row r="4439" spans="4:4" x14ac:dyDescent="0.2">
      <c r="D4439" s="201"/>
    </row>
    <row r="4440" spans="4:4" x14ac:dyDescent="0.2">
      <c r="D4440" s="201"/>
    </row>
    <row r="4441" spans="4:4" x14ac:dyDescent="0.2">
      <c r="D4441" s="201"/>
    </row>
    <row r="4442" spans="4:4" x14ac:dyDescent="0.2">
      <c r="D4442" s="201"/>
    </row>
    <row r="4443" spans="4:4" x14ac:dyDescent="0.2">
      <c r="D4443" s="201"/>
    </row>
    <row r="4444" spans="4:4" x14ac:dyDescent="0.2">
      <c r="D4444" s="201"/>
    </row>
    <row r="4445" spans="4:4" x14ac:dyDescent="0.2">
      <c r="D4445" s="201"/>
    </row>
    <row r="4446" spans="4:4" x14ac:dyDescent="0.2">
      <c r="D4446" s="201"/>
    </row>
    <row r="4447" spans="4:4" x14ac:dyDescent="0.2">
      <c r="D4447" s="201"/>
    </row>
    <row r="4448" spans="4:4" x14ac:dyDescent="0.2">
      <c r="D4448" s="201"/>
    </row>
    <row r="4449" spans="4:4" x14ac:dyDescent="0.2">
      <c r="D4449" s="201"/>
    </row>
    <row r="4450" spans="4:4" x14ac:dyDescent="0.2">
      <c r="D4450" s="201"/>
    </row>
    <row r="4451" spans="4:4" x14ac:dyDescent="0.2">
      <c r="D4451" s="201"/>
    </row>
    <row r="4452" spans="4:4" x14ac:dyDescent="0.2">
      <c r="D4452" s="201"/>
    </row>
    <row r="4453" spans="4:4" x14ac:dyDescent="0.2">
      <c r="D4453" s="201"/>
    </row>
    <row r="4454" spans="4:4" x14ac:dyDescent="0.2">
      <c r="D4454" s="201"/>
    </row>
    <row r="4455" spans="4:4" x14ac:dyDescent="0.2">
      <c r="D4455" s="201"/>
    </row>
    <row r="4456" spans="4:4" x14ac:dyDescent="0.2">
      <c r="D4456" s="201"/>
    </row>
    <row r="4457" spans="4:4" x14ac:dyDescent="0.2">
      <c r="D4457" s="201"/>
    </row>
    <row r="4458" spans="4:4" x14ac:dyDescent="0.2">
      <c r="D4458" s="201"/>
    </row>
    <row r="4459" spans="4:4" x14ac:dyDescent="0.2">
      <c r="D4459" s="201"/>
    </row>
    <row r="4460" spans="4:4" x14ac:dyDescent="0.2">
      <c r="D4460" s="201"/>
    </row>
    <row r="4461" spans="4:4" x14ac:dyDescent="0.2">
      <c r="D4461" s="201"/>
    </row>
    <row r="4462" spans="4:4" x14ac:dyDescent="0.2">
      <c r="D4462" s="201"/>
    </row>
    <row r="4463" spans="4:4" x14ac:dyDescent="0.2">
      <c r="D4463" s="201"/>
    </row>
    <row r="4464" spans="4:4" x14ac:dyDescent="0.2">
      <c r="D4464" s="201"/>
    </row>
    <row r="4465" spans="4:4" x14ac:dyDescent="0.2">
      <c r="D4465" s="201"/>
    </row>
    <row r="4466" spans="4:4" x14ac:dyDescent="0.2">
      <c r="D4466" s="201"/>
    </row>
    <row r="4467" spans="4:4" x14ac:dyDescent="0.2">
      <c r="D4467" s="201"/>
    </row>
    <row r="4468" spans="4:4" x14ac:dyDescent="0.2">
      <c r="D4468" s="201"/>
    </row>
    <row r="4469" spans="4:4" x14ac:dyDescent="0.2">
      <c r="D4469" s="201"/>
    </row>
    <row r="4470" spans="4:4" x14ac:dyDescent="0.2">
      <c r="D4470" s="201"/>
    </row>
    <row r="4471" spans="4:4" x14ac:dyDescent="0.2">
      <c r="D4471" s="201"/>
    </row>
    <row r="4472" spans="4:4" x14ac:dyDescent="0.2">
      <c r="D4472" s="201"/>
    </row>
    <row r="4473" spans="4:4" x14ac:dyDescent="0.2">
      <c r="D4473" s="201"/>
    </row>
    <row r="4474" spans="4:4" x14ac:dyDescent="0.2">
      <c r="D4474" s="201"/>
    </row>
    <row r="4475" spans="4:4" x14ac:dyDescent="0.2">
      <c r="D4475" s="201"/>
    </row>
    <row r="4476" spans="4:4" x14ac:dyDescent="0.2">
      <c r="D4476" s="201"/>
    </row>
    <row r="4477" spans="4:4" x14ac:dyDescent="0.2">
      <c r="D4477" s="201"/>
    </row>
    <row r="4478" spans="4:4" x14ac:dyDescent="0.2">
      <c r="D4478" s="201"/>
    </row>
    <row r="4479" spans="4:4" x14ac:dyDescent="0.2">
      <c r="D4479" s="201"/>
    </row>
    <row r="4480" spans="4:4" x14ac:dyDescent="0.2">
      <c r="D4480" s="201"/>
    </row>
    <row r="4481" spans="4:4" x14ac:dyDescent="0.2">
      <c r="D4481" s="201"/>
    </row>
    <row r="4482" spans="4:4" x14ac:dyDescent="0.2">
      <c r="D4482" s="201"/>
    </row>
    <row r="4483" spans="4:4" x14ac:dyDescent="0.2">
      <c r="D4483" s="201"/>
    </row>
    <row r="4484" spans="4:4" x14ac:dyDescent="0.2">
      <c r="D4484" s="201"/>
    </row>
    <row r="4485" spans="4:4" x14ac:dyDescent="0.2">
      <c r="D4485" s="201"/>
    </row>
    <row r="4486" spans="4:4" x14ac:dyDescent="0.2">
      <c r="D4486" s="201"/>
    </row>
    <row r="4487" spans="4:4" x14ac:dyDescent="0.2">
      <c r="D4487" s="201"/>
    </row>
    <row r="4488" spans="4:4" x14ac:dyDescent="0.2">
      <c r="D4488" s="201"/>
    </row>
    <row r="4489" spans="4:4" x14ac:dyDescent="0.2">
      <c r="D4489" s="201"/>
    </row>
    <row r="4490" spans="4:4" x14ac:dyDescent="0.2">
      <c r="D4490" s="201"/>
    </row>
    <row r="4491" spans="4:4" x14ac:dyDescent="0.2">
      <c r="D4491" s="201"/>
    </row>
    <row r="4492" spans="4:4" x14ac:dyDescent="0.2">
      <c r="D4492" s="201"/>
    </row>
    <row r="4493" spans="4:4" x14ac:dyDescent="0.2">
      <c r="D4493" s="201"/>
    </row>
    <row r="4494" spans="4:4" x14ac:dyDescent="0.2">
      <c r="D4494" s="201"/>
    </row>
    <row r="4495" spans="4:4" x14ac:dyDescent="0.2">
      <c r="D4495" s="201"/>
    </row>
    <row r="4496" spans="4:4" x14ac:dyDescent="0.2">
      <c r="D4496" s="201"/>
    </row>
    <row r="4497" spans="4:4" x14ac:dyDescent="0.2">
      <c r="D4497" s="201"/>
    </row>
    <row r="4498" spans="4:4" x14ac:dyDescent="0.2">
      <c r="D4498" s="201"/>
    </row>
    <row r="4499" spans="4:4" x14ac:dyDescent="0.2">
      <c r="D4499" s="201"/>
    </row>
    <row r="4500" spans="4:4" x14ac:dyDescent="0.2">
      <c r="D4500" s="201"/>
    </row>
    <row r="4501" spans="4:4" x14ac:dyDescent="0.2">
      <c r="D4501" s="201"/>
    </row>
    <row r="4502" spans="4:4" x14ac:dyDescent="0.2">
      <c r="D4502" s="201"/>
    </row>
    <row r="4503" spans="4:4" x14ac:dyDescent="0.2">
      <c r="D4503" s="201"/>
    </row>
    <row r="4504" spans="4:4" x14ac:dyDescent="0.2">
      <c r="D4504" s="201"/>
    </row>
    <row r="4505" spans="4:4" x14ac:dyDescent="0.2">
      <c r="D4505" s="201"/>
    </row>
    <row r="4506" spans="4:4" x14ac:dyDescent="0.2">
      <c r="D4506" s="201"/>
    </row>
    <row r="4507" spans="4:4" x14ac:dyDescent="0.2">
      <c r="D4507" s="201"/>
    </row>
    <row r="4508" spans="4:4" x14ac:dyDescent="0.2">
      <c r="D4508" s="201"/>
    </row>
    <row r="4509" spans="4:4" x14ac:dyDescent="0.2">
      <c r="D4509" s="201"/>
    </row>
    <row r="4510" spans="4:4" x14ac:dyDescent="0.2">
      <c r="D4510" s="201"/>
    </row>
    <row r="4511" spans="4:4" x14ac:dyDescent="0.2">
      <c r="D4511" s="201"/>
    </row>
    <row r="4512" spans="4:4" x14ac:dyDescent="0.2">
      <c r="D4512" s="201"/>
    </row>
    <row r="4513" spans="4:4" x14ac:dyDescent="0.2">
      <c r="D4513" s="201"/>
    </row>
    <row r="4514" spans="4:4" x14ac:dyDescent="0.2">
      <c r="D4514" s="201"/>
    </row>
    <row r="4515" spans="4:4" x14ac:dyDescent="0.2">
      <c r="D4515" s="201"/>
    </row>
    <row r="4516" spans="4:4" x14ac:dyDescent="0.2">
      <c r="D4516" s="201"/>
    </row>
    <row r="4517" spans="4:4" x14ac:dyDescent="0.2">
      <c r="D4517" s="201"/>
    </row>
    <row r="4518" spans="4:4" x14ac:dyDescent="0.2">
      <c r="D4518" s="201"/>
    </row>
    <row r="4519" spans="4:4" x14ac:dyDescent="0.2">
      <c r="D4519" s="201"/>
    </row>
    <row r="4520" spans="4:4" x14ac:dyDescent="0.2">
      <c r="D4520" s="201"/>
    </row>
    <row r="4521" spans="4:4" x14ac:dyDescent="0.2">
      <c r="D4521" s="201"/>
    </row>
    <row r="4522" spans="4:4" x14ac:dyDescent="0.2">
      <c r="D4522" s="201"/>
    </row>
    <row r="4523" spans="4:4" x14ac:dyDescent="0.2">
      <c r="D4523" s="201"/>
    </row>
    <row r="4524" spans="4:4" x14ac:dyDescent="0.2">
      <c r="D4524" s="201"/>
    </row>
    <row r="4525" spans="4:4" x14ac:dyDescent="0.2">
      <c r="D4525" s="201"/>
    </row>
    <row r="4526" spans="4:4" x14ac:dyDescent="0.2">
      <c r="D4526" s="201"/>
    </row>
    <row r="4527" spans="4:4" x14ac:dyDescent="0.2">
      <c r="D4527" s="201"/>
    </row>
    <row r="4528" spans="4:4" x14ac:dyDescent="0.2">
      <c r="D4528" s="201"/>
    </row>
    <row r="4529" spans="4:4" x14ac:dyDescent="0.2">
      <c r="D4529" s="201"/>
    </row>
    <row r="4530" spans="4:4" x14ac:dyDescent="0.2">
      <c r="D4530" s="201"/>
    </row>
    <row r="4531" spans="4:4" x14ac:dyDescent="0.2">
      <c r="D4531" s="201"/>
    </row>
    <row r="4532" spans="4:4" x14ac:dyDescent="0.2">
      <c r="D4532" s="201"/>
    </row>
    <row r="4533" spans="4:4" x14ac:dyDescent="0.2">
      <c r="D4533" s="201"/>
    </row>
    <row r="4534" spans="4:4" x14ac:dyDescent="0.2">
      <c r="D4534" s="201"/>
    </row>
    <row r="4535" spans="4:4" x14ac:dyDescent="0.2">
      <c r="D4535" s="201"/>
    </row>
    <row r="4536" spans="4:4" x14ac:dyDescent="0.2">
      <c r="D4536" s="201"/>
    </row>
    <row r="4537" spans="4:4" x14ac:dyDescent="0.2">
      <c r="D4537" s="201"/>
    </row>
    <row r="4538" spans="4:4" x14ac:dyDescent="0.2">
      <c r="D4538" s="201"/>
    </row>
    <row r="4539" spans="4:4" x14ac:dyDescent="0.2">
      <c r="D4539" s="201"/>
    </row>
    <row r="4540" spans="4:4" x14ac:dyDescent="0.2">
      <c r="D4540" s="201"/>
    </row>
    <row r="4541" spans="4:4" x14ac:dyDescent="0.2">
      <c r="D4541" s="201"/>
    </row>
    <row r="4542" spans="4:4" x14ac:dyDescent="0.2">
      <c r="D4542" s="201"/>
    </row>
    <row r="4543" spans="4:4" x14ac:dyDescent="0.2">
      <c r="D4543" s="201"/>
    </row>
    <row r="4544" spans="4:4" x14ac:dyDescent="0.2">
      <c r="D4544" s="201"/>
    </row>
    <row r="4545" spans="4:4" x14ac:dyDescent="0.2">
      <c r="D4545" s="201"/>
    </row>
    <row r="4546" spans="4:4" x14ac:dyDescent="0.2">
      <c r="D4546" s="201"/>
    </row>
    <row r="4547" spans="4:4" x14ac:dyDescent="0.2">
      <c r="D4547" s="201"/>
    </row>
    <row r="4548" spans="4:4" x14ac:dyDescent="0.2">
      <c r="D4548" s="201"/>
    </row>
    <row r="4549" spans="4:4" x14ac:dyDescent="0.2">
      <c r="D4549" s="201"/>
    </row>
    <row r="4550" spans="4:4" x14ac:dyDescent="0.2">
      <c r="D4550" s="201"/>
    </row>
    <row r="4551" spans="4:4" x14ac:dyDescent="0.2">
      <c r="D4551" s="201"/>
    </row>
    <row r="4552" spans="4:4" x14ac:dyDescent="0.2">
      <c r="D4552" s="201"/>
    </row>
    <row r="4553" spans="4:4" x14ac:dyDescent="0.2">
      <c r="D4553" s="201"/>
    </row>
    <row r="4554" spans="4:4" x14ac:dyDescent="0.2">
      <c r="D4554" s="201"/>
    </row>
    <row r="4555" spans="4:4" x14ac:dyDescent="0.2">
      <c r="D4555" s="201"/>
    </row>
    <row r="4556" spans="4:4" x14ac:dyDescent="0.2">
      <c r="D4556" s="201"/>
    </row>
    <row r="4557" spans="4:4" x14ac:dyDescent="0.2">
      <c r="D4557" s="201"/>
    </row>
    <row r="4558" spans="4:4" x14ac:dyDescent="0.2">
      <c r="D4558" s="201"/>
    </row>
    <row r="4559" spans="4:4" x14ac:dyDescent="0.2">
      <c r="D4559" s="201"/>
    </row>
    <row r="4560" spans="4:4" x14ac:dyDescent="0.2">
      <c r="D4560" s="201"/>
    </row>
    <row r="4561" spans="4:4" x14ac:dyDescent="0.2">
      <c r="D4561" s="201"/>
    </row>
    <row r="4562" spans="4:4" x14ac:dyDescent="0.2">
      <c r="D4562" s="201"/>
    </row>
    <row r="4563" spans="4:4" x14ac:dyDescent="0.2">
      <c r="D4563" s="201"/>
    </row>
    <row r="4564" spans="4:4" x14ac:dyDescent="0.2">
      <c r="D4564" s="201"/>
    </row>
    <row r="4565" spans="4:4" x14ac:dyDescent="0.2">
      <c r="D4565" s="201"/>
    </row>
    <row r="4566" spans="4:4" x14ac:dyDescent="0.2">
      <c r="D4566" s="201"/>
    </row>
    <row r="4567" spans="4:4" x14ac:dyDescent="0.2">
      <c r="D4567" s="201"/>
    </row>
    <row r="4568" spans="4:4" x14ac:dyDescent="0.2">
      <c r="D4568" s="201"/>
    </row>
    <row r="4569" spans="4:4" x14ac:dyDescent="0.2">
      <c r="D4569" s="201"/>
    </row>
    <row r="4570" spans="4:4" x14ac:dyDescent="0.2">
      <c r="D4570" s="201"/>
    </row>
    <row r="4571" spans="4:4" x14ac:dyDescent="0.2">
      <c r="D4571" s="201"/>
    </row>
    <row r="4572" spans="4:4" x14ac:dyDescent="0.2">
      <c r="D4572" s="201"/>
    </row>
    <row r="4573" spans="4:4" x14ac:dyDescent="0.2">
      <c r="D4573" s="201"/>
    </row>
    <row r="4574" spans="4:4" x14ac:dyDescent="0.2">
      <c r="D4574" s="201"/>
    </row>
    <row r="4575" spans="4:4" x14ac:dyDescent="0.2">
      <c r="D4575" s="201"/>
    </row>
    <row r="4576" spans="4:4" x14ac:dyDescent="0.2">
      <c r="D4576" s="201"/>
    </row>
    <row r="4577" spans="4:4" x14ac:dyDescent="0.2">
      <c r="D4577" s="201"/>
    </row>
    <row r="4578" spans="4:4" x14ac:dyDescent="0.2">
      <c r="D4578" s="201"/>
    </row>
    <row r="4579" spans="4:4" x14ac:dyDescent="0.2">
      <c r="D4579" s="201"/>
    </row>
    <row r="4580" spans="4:4" x14ac:dyDescent="0.2">
      <c r="D4580" s="201"/>
    </row>
    <row r="4581" spans="4:4" x14ac:dyDescent="0.2">
      <c r="D4581" s="201"/>
    </row>
    <row r="4582" spans="4:4" x14ac:dyDescent="0.2">
      <c r="D4582" s="201"/>
    </row>
    <row r="4583" spans="4:4" x14ac:dyDescent="0.2">
      <c r="D4583" s="201"/>
    </row>
    <row r="4584" spans="4:4" x14ac:dyDescent="0.2">
      <c r="D4584" s="201"/>
    </row>
    <row r="4585" spans="4:4" x14ac:dyDescent="0.2">
      <c r="D4585" s="201"/>
    </row>
    <row r="4586" spans="4:4" x14ac:dyDescent="0.2">
      <c r="D4586" s="201"/>
    </row>
    <row r="4587" spans="4:4" x14ac:dyDescent="0.2">
      <c r="D4587" s="201"/>
    </row>
    <row r="4588" spans="4:4" x14ac:dyDescent="0.2">
      <c r="D4588" s="201"/>
    </row>
    <row r="4589" spans="4:4" x14ac:dyDescent="0.2">
      <c r="D4589" s="201"/>
    </row>
    <row r="4590" spans="4:4" x14ac:dyDescent="0.2">
      <c r="D4590" s="201"/>
    </row>
    <row r="4591" spans="4:4" x14ac:dyDescent="0.2">
      <c r="D4591" s="201"/>
    </row>
    <row r="4592" spans="4:4" x14ac:dyDescent="0.2">
      <c r="D4592" s="201"/>
    </row>
    <row r="4593" spans="4:4" x14ac:dyDescent="0.2">
      <c r="D4593" s="201"/>
    </row>
    <row r="4594" spans="4:4" x14ac:dyDescent="0.2">
      <c r="D4594" s="201"/>
    </row>
    <row r="4595" spans="4:4" x14ac:dyDescent="0.2">
      <c r="D4595" s="201"/>
    </row>
    <row r="4596" spans="4:4" x14ac:dyDescent="0.2">
      <c r="D4596" s="201"/>
    </row>
    <row r="4597" spans="4:4" x14ac:dyDescent="0.2">
      <c r="D4597" s="201"/>
    </row>
    <row r="4598" spans="4:4" x14ac:dyDescent="0.2">
      <c r="D4598" s="201"/>
    </row>
    <row r="4599" spans="4:4" x14ac:dyDescent="0.2">
      <c r="D4599" s="201"/>
    </row>
    <row r="4600" spans="4:4" x14ac:dyDescent="0.2">
      <c r="D4600" s="201"/>
    </row>
    <row r="4601" spans="4:4" x14ac:dyDescent="0.2">
      <c r="D4601" s="201"/>
    </row>
    <row r="4602" spans="4:4" x14ac:dyDescent="0.2">
      <c r="D4602" s="201"/>
    </row>
    <row r="4603" spans="4:4" x14ac:dyDescent="0.2">
      <c r="D4603" s="201"/>
    </row>
    <row r="4604" spans="4:4" x14ac:dyDescent="0.2">
      <c r="D4604" s="201"/>
    </row>
    <row r="4605" spans="4:4" x14ac:dyDescent="0.2">
      <c r="D4605" s="201"/>
    </row>
    <row r="4606" spans="4:4" x14ac:dyDescent="0.2">
      <c r="D4606" s="201"/>
    </row>
    <row r="4607" spans="4:4" x14ac:dyDescent="0.2">
      <c r="D4607" s="201"/>
    </row>
    <row r="4608" spans="4:4" x14ac:dyDescent="0.2">
      <c r="D4608" s="201"/>
    </row>
    <row r="4609" spans="4:4" x14ac:dyDescent="0.2">
      <c r="D4609" s="201"/>
    </row>
    <row r="4610" spans="4:4" x14ac:dyDescent="0.2">
      <c r="D4610" s="201"/>
    </row>
    <row r="4611" spans="4:4" x14ac:dyDescent="0.2">
      <c r="D4611" s="201"/>
    </row>
    <row r="4612" spans="4:4" x14ac:dyDescent="0.2">
      <c r="D4612" s="201"/>
    </row>
    <row r="4613" spans="4:4" x14ac:dyDescent="0.2">
      <c r="D4613" s="201"/>
    </row>
    <row r="4614" spans="4:4" x14ac:dyDescent="0.2">
      <c r="D4614" s="201"/>
    </row>
    <row r="4615" spans="4:4" x14ac:dyDescent="0.2">
      <c r="D4615" s="201"/>
    </row>
    <row r="4616" spans="4:4" x14ac:dyDescent="0.2">
      <c r="D4616" s="201"/>
    </row>
    <row r="4617" spans="4:4" x14ac:dyDescent="0.2">
      <c r="D4617" s="201"/>
    </row>
    <row r="4618" spans="4:4" x14ac:dyDescent="0.2">
      <c r="D4618" s="201"/>
    </row>
    <row r="4619" spans="4:4" x14ac:dyDescent="0.2">
      <c r="D4619" s="201"/>
    </row>
    <row r="4620" spans="4:4" x14ac:dyDescent="0.2">
      <c r="D4620" s="201"/>
    </row>
    <row r="4621" spans="4:4" x14ac:dyDescent="0.2">
      <c r="D4621" s="201"/>
    </row>
    <row r="4622" spans="4:4" x14ac:dyDescent="0.2">
      <c r="D4622" s="201"/>
    </row>
    <row r="4623" spans="4:4" x14ac:dyDescent="0.2">
      <c r="D4623" s="201"/>
    </row>
    <row r="4624" spans="4:4" x14ac:dyDescent="0.2">
      <c r="D4624" s="201"/>
    </row>
    <row r="4625" spans="4:4" x14ac:dyDescent="0.2">
      <c r="D4625" s="201"/>
    </row>
    <row r="4626" spans="4:4" x14ac:dyDescent="0.2">
      <c r="D4626" s="201"/>
    </row>
    <row r="4627" spans="4:4" x14ac:dyDescent="0.2">
      <c r="D4627" s="201"/>
    </row>
    <row r="4628" spans="4:4" x14ac:dyDescent="0.2">
      <c r="D4628" s="201"/>
    </row>
    <row r="4629" spans="4:4" x14ac:dyDescent="0.2">
      <c r="D4629" s="201"/>
    </row>
    <row r="4630" spans="4:4" x14ac:dyDescent="0.2">
      <c r="D4630" s="201"/>
    </row>
    <row r="4631" spans="4:4" x14ac:dyDescent="0.2">
      <c r="D4631" s="201"/>
    </row>
    <row r="4632" spans="4:4" x14ac:dyDescent="0.2">
      <c r="D4632" s="201"/>
    </row>
    <row r="4633" spans="4:4" x14ac:dyDescent="0.2">
      <c r="D4633" s="201"/>
    </row>
    <row r="4634" spans="4:4" x14ac:dyDescent="0.2">
      <c r="D4634" s="201"/>
    </row>
    <row r="4635" spans="4:4" x14ac:dyDescent="0.2">
      <c r="D4635" s="201"/>
    </row>
    <row r="4636" spans="4:4" x14ac:dyDescent="0.2">
      <c r="D4636" s="201"/>
    </row>
    <row r="4637" spans="4:4" x14ac:dyDescent="0.2">
      <c r="D4637" s="201"/>
    </row>
    <row r="4638" spans="4:4" x14ac:dyDescent="0.2">
      <c r="D4638" s="201"/>
    </row>
    <row r="4639" spans="4:4" x14ac:dyDescent="0.2">
      <c r="D4639" s="201"/>
    </row>
    <row r="4640" spans="4:4" x14ac:dyDescent="0.2">
      <c r="D4640" s="201"/>
    </row>
    <row r="4641" spans="4:4" x14ac:dyDescent="0.2">
      <c r="D4641" s="201"/>
    </row>
    <row r="4642" spans="4:4" x14ac:dyDescent="0.2">
      <c r="D4642" s="201"/>
    </row>
    <row r="4643" spans="4:4" x14ac:dyDescent="0.2">
      <c r="D4643" s="201"/>
    </row>
    <row r="4644" spans="4:4" x14ac:dyDescent="0.2">
      <c r="D4644" s="201"/>
    </row>
    <row r="4645" spans="4:4" x14ac:dyDescent="0.2">
      <c r="D4645" s="201"/>
    </row>
    <row r="4646" spans="4:4" x14ac:dyDescent="0.2">
      <c r="D4646" s="201"/>
    </row>
    <row r="4647" spans="4:4" x14ac:dyDescent="0.2">
      <c r="D4647" s="201"/>
    </row>
    <row r="4648" spans="4:4" x14ac:dyDescent="0.2">
      <c r="D4648" s="201"/>
    </row>
    <row r="4649" spans="4:4" x14ac:dyDescent="0.2">
      <c r="D4649" s="201"/>
    </row>
    <row r="4650" spans="4:4" x14ac:dyDescent="0.2">
      <c r="D4650" s="201"/>
    </row>
    <row r="4651" spans="4:4" x14ac:dyDescent="0.2">
      <c r="D4651" s="201"/>
    </row>
    <row r="4652" spans="4:4" x14ac:dyDescent="0.2">
      <c r="D4652" s="201"/>
    </row>
    <row r="4653" spans="4:4" x14ac:dyDescent="0.2">
      <c r="D4653" s="201"/>
    </row>
    <row r="4654" spans="4:4" x14ac:dyDescent="0.2">
      <c r="D4654" s="201"/>
    </row>
    <row r="4655" spans="4:4" x14ac:dyDescent="0.2">
      <c r="D4655" s="201"/>
    </row>
    <row r="4656" spans="4:4" x14ac:dyDescent="0.2">
      <c r="D4656" s="201"/>
    </row>
    <row r="4657" spans="4:4" x14ac:dyDescent="0.2">
      <c r="D4657" s="201"/>
    </row>
    <row r="4658" spans="4:4" x14ac:dyDescent="0.2">
      <c r="D4658" s="201"/>
    </row>
    <row r="4659" spans="4:4" x14ac:dyDescent="0.2">
      <c r="D4659" s="201"/>
    </row>
    <row r="4660" spans="4:4" x14ac:dyDescent="0.2">
      <c r="D4660" s="201"/>
    </row>
    <row r="4661" spans="4:4" x14ac:dyDescent="0.2">
      <c r="D4661" s="201"/>
    </row>
    <row r="4662" spans="4:4" x14ac:dyDescent="0.2">
      <c r="D4662" s="201"/>
    </row>
    <row r="4663" spans="4:4" x14ac:dyDescent="0.2">
      <c r="D4663" s="201"/>
    </row>
    <row r="4664" spans="4:4" x14ac:dyDescent="0.2">
      <c r="D4664" s="201"/>
    </row>
    <row r="4665" spans="4:4" x14ac:dyDescent="0.2">
      <c r="D4665" s="201"/>
    </row>
    <row r="4666" spans="4:4" x14ac:dyDescent="0.2">
      <c r="D4666" s="201"/>
    </row>
    <row r="4667" spans="4:4" x14ac:dyDescent="0.2">
      <c r="D4667" s="201"/>
    </row>
    <row r="4668" spans="4:4" x14ac:dyDescent="0.2">
      <c r="D4668" s="201"/>
    </row>
    <row r="4669" spans="4:4" x14ac:dyDescent="0.2">
      <c r="D4669" s="201"/>
    </row>
    <row r="4670" spans="4:4" x14ac:dyDescent="0.2">
      <c r="D4670" s="201"/>
    </row>
    <row r="4671" spans="4:4" x14ac:dyDescent="0.2">
      <c r="D4671" s="201"/>
    </row>
    <row r="4672" spans="4:4" x14ac:dyDescent="0.2">
      <c r="D4672" s="201"/>
    </row>
    <row r="4673" spans="4:4" x14ac:dyDescent="0.2">
      <c r="D4673" s="201"/>
    </row>
    <row r="4674" spans="4:4" x14ac:dyDescent="0.2">
      <c r="D4674" s="201"/>
    </row>
    <row r="4675" spans="4:4" x14ac:dyDescent="0.2">
      <c r="D4675" s="201"/>
    </row>
    <row r="4676" spans="4:4" x14ac:dyDescent="0.2">
      <c r="D4676" s="201"/>
    </row>
    <row r="4677" spans="4:4" x14ac:dyDescent="0.2">
      <c r="D4677" s="201"/>
    </row>
    <row r="4678" spans="4:4" x14ac:dyDescent="0.2">
      <c r="D4678" s="201"/>
    </row>
    <row r="4679" spans="4:4" x14ac:dyDescent="0.2">
      <c r="D4679" s="201"/>
    </row>
    <row r="4680" spans="4:4" x14ac:dyDescent="0.2">
      <c r="D4680" s="201"/>
    </row>
    <row r="4681" spans="4:4" x14ac:dyDescent="0.2">
      <c r="D4681" s="201"/>
    </row>
    <row r="4682" spans="4:4" x14ac:dyDescent="0.2">
      <c r="D4682" s="201"/>
    </row>
    <row r="4683" spans="4:4" x14ac:dyDescent="0.2">
      <c r="D4683" s="201"/>
    </row>
    <row r="4684" spans="4:4" x14ac:dyDescent="0.2">
      <c r="D4684" s="201"/>
    </row>
    <row r="4685" spans="4:4" x14ac:dyDescent="0.2">
      <c r="D4685" s="201"/>
    </row>
    <row r="4686" spans="4:4" x14ac:dyDescent="0.2">
      <c r="D4686" s="201"/>
    </row>
    <row r="4687" spans="4:4" x14ac:dyDescent="0.2">
      <c r="D4687" s="201"/>
    </row>
    <row r="4688" spans="4:4" x14ac:dyDescent="0.2">
      <c r="D4688" s="201"/>
    </row>
    <row r="4689" spans="4:4" x14ac:dyDescent="0.2">
      <c r="D4689" s="201"/>
    </row>
    <row r="4690" spans="4:4" x14ac:dyDescent="0.2">
      <c r="D4690" s="201"/>
    </row>
    <row r="4691" spans="4:4" x14ac:dyDescent="0.2">
      <c r="D4691" s="201"/>
    </row>
    <row r="4692" spans="4:4" x14ac:dyDescent="0.2">
      <c r="D4692" s="201"/>
    </row>
    <row r="4693" spans="4:4" x14ac:dyDescent="0.2">
      <c r="D4693" s="201"/>
    </row>
    <row r="4694" spans="4:4" x14ac:dyDescent="0.2">
      <c r="D4694" s="201"/>
    </row>
    <row r="4695" spans="4:4" x14ac:dyDescent="0.2">
      <c r="D4695" s="201"/>
    </row>
    <row r="4696" spans="4:4" x14ac:dyDescent="0.2">
      <c r="D4696" s="201"/>
    </row>
    <row r="4697" spans="4:4" x14ac:dyDescent="0.2">
      <c r="D4697" s="201"/>
    </row>
    <row r="4698" spans="4:4" x14ac:dyDescent="0.2">
      <c r="D4698" s="201"/>
    </row>
    <row r="4699" spans="4:4" x14ac:dyDescent="0.2">
      <c r="D4699" s="201"/>
    </row>
    <row r="4700" spans="4:4" x14ac:dyDescent="0.2">
      <c r="D4700" s="201"/>
    </row>
    <row r="4701" spans="4:4" x14ac:dyDescent="0.2">
      <c r="D4701" s="201"/>
    </row>
    <row r="4702" spans="4:4" x14ac:dyDescent="0.2">
      <c r="D4702" s="201"/>
    </row>
    <row r="4703" spans="4:4" x14ac:dyDescent="0.2">
      <c r="D4703" s="201"/>
    </row>
    <row r="4704" spans="4:4" x14ac:dyDescent="0.2">
      <c r="D4704" s="201"/>
    </row>
    <row r="4705" spans="4:4" x14ac:dyDescent="0.2">
      <c r="D4705" s="201"/>
    </row>
    <row r="4706" spans="4:4" x14ac:dyDescent="0.2">
      <c r="D4706" s="201"/>
    </row>
    <row r="4707" spans="4:4" x14ac:dyDescent="0.2">
      <c r="D4707" s="201"/>
    </row>
    <row r="4708" spans="4:4" x14ac:dyDescent="0.2">
      <c r="D4708" s="201"/>
    </row>
    <row r="4709" spans="4:4" x14ac:dyDescent="0.2">
      <c r="D4709" s="201"/>
    </row>
    <row r="4710" spans="4:4" x14ac:dyDescent="0.2">
      <c r="D4710" s="201"/>
    </row>
    <row r="4711" spans="4:4" x14ac:dyDescent="0.2">
      <c r="D4711" s="201"/>
    </row>
    <row r="4712" spans="4:4" x14ac:dyDescent="0.2">
      <c r="D4712" s="201"/>
    </row>
    <row r="4713" spans="4:4" x14ac:dyDescent="0.2">
      <c r="D4713" s="201"/>
    </row>
    <row r="4714" spans="4:4" x14ac:dyDescent="0.2">
      <c r="D4714" s="201"/>
    </row>
    <row r="4715" spans="4:4" x14ac:dyDescent="0.2">
      <c r="D4715" s="201"/>
    </row>
    <row r="4716" spans="4:4" x14ac:dyDescent="0.2">
      <c r="D4716" s="201"/>
    </row>
    <row r="4717" spans="4:4" x14ac:dyDescent="0.2">
      <c r="D4717" s="201"/>
    </row>
    <row r="4718" spans="4:4" x14ac:dyDescent="0.2">
      <c r="D4718" s="201"/>
    </row>
    <row r="4719" spans="4:4" x14ac:dyDescent="0.2">
      <c r="D4719" s="201"/>
    </row>
    <row r="4720" spans="4:4" x14ac:dyDescent="0.2">
      <c r="D4720" s="201"/>
    </row>
    <row r="4721" spans="4:4" x14ac:dyDescent="0.2">
      <c r="D4721" s="201"/>
    </row>
    <row r="4722" spans="4:4" x14ac:dyDescent="0.2">
      <c r="D4722" s="201"/>
    </row>
    <row r="4723" spans="4:4" x14ac:dyDescent="0.2">
      <c r="D4723" s="201"/>
    </row>
    <row r="4724" spans="4:4" x14ac:dyDescent="0.2">
      <c r="D4724" s="201"/>
    </row>
    <row r="4725" spans="4:4" x14ac:dyDescent="0.2">
      <c r="D4725" s="201"/>
    </row>
    <row r="4726" spans="4:4" x14ac:dyDescent="0.2">
      <c r="D4726" s="201"/>
    </row>
    <row r="4727" spans="4:4" x14ac:dyDescent="0.2">
      <c r="D4727" s="201"/>
    </row>
    <row r="4728" spans="4:4" x14ac:dyDescent="0.2">
      <c r="D4728" s="201"/>
    </row>
    <row r="4729" spans="4:4" x14ac:dyDescent="0.2">
      <c r="D4729" s="201"/>
    </row>
    <row r="4730" spans="4:4" x14ac:dyDescent="0.2">
      <c r="D4730" s="201"/>
    </row>
    <row r="4731" spans="4:4" x14ac:dyDescent="0.2">
      <c r="D4731" s="201"/>
    </row>
    <row r="4732" spans="4:4" x14ac:dyDescent="0.2">
      <c r="D4732" s="201"/>
    </row>
    <row r="4733" spans="4:4" x14ac:dyDescent="0.2">
      <c r="D4733" s="201"/>
    </row>
    <row r="4734" spans="4:4" x14ac:dyDescent="0.2">
      <c r="D4734" s="201"/>
    </row>
    <row r="4735" spans="4:4" x14ac:dyDescent="0.2">
      <c r="D4735" s="201"/>
    </row>
    <row r="4736" spans="4:4" x14ac:dyDescent="0.2">
      <c r="D4736" s="201"/>
    </row>
    <row r="4737" spans="4:4" x14ac:dyDescent="0.2">
      <c r="D4737" s="201"/>
    </row>
    <row r="4738" spans="4:4" x14ac:dyDescent="0.2">
      <c r="D4738" s="201"/>
    </row>
    <row r="4739" spans="4:4" x14ac:dyDescent="0.2">
      <c r="D4739" s="201"/>
    </row>
    <row r="4740" spans="4:4" x14ac:dyDescent="0.2">
      <c r="D4740" s="201"/>
    </row>
    <row r="4741" spans="4:4" x14ac:dyDescent="0.2">
      <c r="D4741" s="201"/>
    </row>
    <row r="4742" spans="4:4" x14ac:dyDescent="0.2">
      <c r="D4742" s="201"/>
    </row>
    <row r="4743" spans="4:4" x14ac:dyDescent="0.2">
      <c r="D4743" s="201"/>
    </row>
    <row r="4744" spans="4:4" x14ac:dyDescent="0.2">
      <c r="D4744" s="201"/>
    </row>
    <row r="4745" spans="4:4" x14ac:dyDescent="0.2">
      <c r="D4745" s="201"/>
    </row>
    <row r="4746" spans="4:4" x14ac:dyDescent="0.2">
      <c r="D4746" s="201"/>
    </row>
    <row r="4747" spans="4:4" x14ac:dyDescent="0.2">
      <c r="D4747" s="201"/>
    </row>
    <row r="4748" spans="4:4" x14ac:dyDescent="0.2">
      <c r="D4748" s="201"/>
    </row>
    <row r="4749" spans="4:4" x14ac:dyDescent="0.2">
      <c r="D4749" s="201"/>
    </row>
    <row r="4750" spans="4:4" x14ac:dyDescent="0.2">
      <c r="D4750" s="201"/>
    </row>
    <row r="4751" spans="4:4" x14ac:dyDescent="0.2">
      <c r="D4751" s="201"/>
    </row>
    <row r="4752" spans="4:4" x14ac:dyDescent="0.2">
      <c r="D4752" s="201"/>
    </row>
    <row r="4753" spans="4:4" x14ac:dyDescent="0.2">
      <c r="D4753" s="201"/>
    </row>
    <row r="4754" spans="4:4" x14ac:dyDescent="0.2">
      <c r="D4754" s="201"/>
    </row>
    <row r="4755" spans="4:4" x14ac:dyDescent="0.2">
      <c r="D4755" s="201"/>
    </row>
    <row r="4756" spans="4:4" x14ac:dyDescent="0.2">
      <c r="D4756" s="201"/>
    </row>
    <row r="4757" spans="4:4" x14ac:dyDescent="0.2">
      <c r="D4757" s="201"/>
    </row>
    <row r="4758" spans="4:4" x14ac:dyDescent="0.2">
      <c r="D4758" s="201"/>
    </row>
    <row r="4759" spans="4:4" x14ac:dyDescent="0.2">
      <c r="D4759" s="201"/>
    </row>
    <row r="4760" spans="4:4" x14ac:dyDescent="0.2">
      <c r="D4760" s="201"/>
    </row>
    <row r="4761" spans="4:4" x14ac:dyDescent="0.2">
      <c r="D4761" s="201"/>
    </row>
    <row r="4762" spans="4:4" x14ac:dyDescent="0.2">
      <c r="D4762" s="201"/>
    </row>
    <row r="4763" spans="4:4" x14ac:dyDescent="0.2">
      <c r="D4763" s="201"/>
    </row>
    <row r="4764" spans="4:4" x14ac:dyDescent="0.2">
      <c r="D4764" s="201"/>
    </row>
    <row r="4765" spans="4:4" x14ac:dyDescent="0.2">
      <c r="D4765" s="201"/>
    </row>
    <row r="4766" spans="4:4" x14ac:dyDescent="0.2">
      <c r="D4766" s="201"/>
    </row>
    <row r="4767" spans="4:4" x14ac:dyDescent="0.2">
      <c r="D4767" s="201"/>
    </row>
    <row r="4768" spans="4:4" x14ac:dyDescent="0.2">
      <c r="D4768" s="201"/>
    </row>
    <row r="4769" spans="4:4" x14ac:dyDescent="0.2">
      <c r="D4769" s="201"/>
    </row>
    <row r="4770" spans="4:4" x14ac:dyDescent="0.2">
      <c r="D4770" s="201"/>
    </row>
    <row r="4771" spans="4:4" x14ac:dyDescent="0.2">
      <c r="D4771" s="201"/>
    </row>
    <row r="4772" spans="4:4" x14ac:dyDescent="0.2">
      <c r="D4772" s="201"/>
    </row>
    <row r="4773" spans="4:4" x14ac:dyDescent="0.2">
      <c r="D4773" s="201"/>
    </row>
    <row r="4774" spans="4:4" x14ac:dyDescent="0.2">
      <c r="D4774" s="201"/>
    </row>
    <row r="4775" spans="4:4" x14ac:dyDescent="0.2">
      <c r="D4775" s="201"/>
    </row>
    <row r="4776" spans="4:4" x14ac:dyDescent="0.2">
      <c r="D4776" s="201"/>
    </row>
    <row r="4777" spans="4:4" x14ac:dyDescent="0.2">
      <c r="D4777" s="201"/>
    </row>
    <row r="4778" spans="4:4" x14ac:dyDescent="0.2">
      <c r="D4778" s="201"/>
    </row>
    <row r="4779" spans="4:4" x14ac:dyDescent="0.2">
      <c r="D4779" s="201"/>
    </row>
    <row r="4780" spans="4:4" x14ac:dyDescent="0.2">
      <c r="D4780" s="201"/>
    </row>
    <row r="4781" spans="4:4" x14ac:dyDescent="0.2">
      <c r="D4781" s="201"/>
    </row>
    <row r="4782" spans="4:4" x14ac:dyDescent="0.2">
      <c r="D4782" s="201"/>
    </row>
    <row r="4783" spans="4:4" x14ac:dyDescent="0.2">
      <c r="D4783" s="201"/>
    </row>
    <row r="4784" spans="4:4" x14ac:dyDescent="0.2">
      <c r="D4784" s="201"/>
    </row>
    <row r="4785" spans="4:4" x14ac:dyDescent="0.2">
      <c r="D4785" s="201"/>
    </row>
    <row r="4786" spans="4:4" x14ac:dyDescent="0.2">
      <c r="D4786" s="201"/>
    </row>
    <row r="4787" spans="4:4" x14ac:dyDescent="0.2">
      <c r="D4787" s="201"/>
    </row>
    <row r="4788" spans="4:4" x14ac:dyDescent="0.2">
      <c r="D4788" s="201"/>
    </row>
    <row r="4789" spans="4:4" x14ac:dyDescent="0.2">
      <c r="D4789" s="201"/>
    </row>
    <row r="4790" spans="4:4" x14ac:dyDescent="0.2">
      <c r="D4790" s="201"/>
    </row>
    <row r="4791" spans="4:4" x14ac:dyDescent="0.2">
      <c r="D4791" s="201"/>
    </row>
    <row r="4792" spans="4:4" x14ac:dyDescent="0.2">
      <c r="D4792" s="201"/>
    </row>
    <row r="4793" spans="4:4" x14ac:dyDescent="0.2">
      <c r="D4793" s="201"/>
    </row>
    <row r="4794" spans="4:4" x14ac:dyDescent="0.2">
      <c r="D4794" s="201"/>
    </row>
    <row r="4795" spans="4:4" x14ac:dyDescent="0.2">
      <c r="D4795" s="201"/>
    </row>
    <row r="4796" spans="4:4" x14ac:dyDescent="0.2">
      <c r="D4796" s="201"/>
    </row>
    <row r="4797" spans="4:4" x14ac:dyDescent="0.2">
      <c r="D4797" s="201"/>
    </row>
    <row r="4798" spans="4:4" x14ac:dyDescent="0.2">
      <c r="D4798" s="201"/>
    </row>
    <row r="4799" spans="4:4" x14ac:dyDescent="0.2">
      <c r="D4799" s="201"/>
    </row>
    <row r="4800" spans="4:4" x14ac:dyDescent="0.2">
      <c r="D4800" s="201"/>
    </row>
    <row r="4801" spans="4:4" x14ac:dyDescent="0.2">
      <c r="D4801" s="201"/>
    </row>
    <row r="4802" spans="4:4" x14ac:dyDescent="0.2">
      <c r="D4802" s="201"/>
    </row>
    <row r="4803" spans="4:4" x14ac:dyDescent="0.2">
      <c r="D4803" s="201"/>
    </row>
    <row r="4804" spans="4:4" x14ac:dyDescent="0.2">
      <c r="D4804" s="201"/>
    </row>
    <row r="4805" spans="4:4" x14ac:dyDescent="0.2">
      <c r="D4805" s="201"/>
    </row>
    <row r="4806" spans="4:4" x14ac:dyDescent="0.2">
      <c r="D4806" s="201"/>
    </row>
    <row r="4807" spans="4:4" x14ac:dyDescent="0.2">
      <c r="D4807" s="201"/>
    </row>
    <row r="4808" spans="4:4" x14ac:dyDescent="0.2">
      <c r="D4808" s="201"/>
    </row>
    <row r="4809" spans="4:4" x14ac:dyDescent="0.2">
      <c r="D4809" s="201"/>
    </row>
    <row r="4810" spans="4:4" x14ac:dyDescent="0.2">
      <c r="D4810" s="201"/>
    </row>
    <row r="4811" spans="4:4" x14ac:dyDescent="0.2">
      <c r="D4811" s="201"/>
    </row>
    <row r="4812" spans="4:4" x14ac:dyDescent="0.2">
      <c r="D4812" s="201"/>
    </row>
    <row r="4813" spans="4:4" x14ac:dyDescent="0.2">
      <c r="D4813" s="201"/>
    </row>
    <row r="4814" spans="4:4" x14ac:dyDescent="0.2">
      <c r="D4814" s="201"/>
    </row>
    <row r="4815" spans="4:4" x14ac:dyDescent="0.2">
      <c r="D4815" s="201"/>
    </row>
    <row r="4816" spans="4:4" x14ac:dyDescent="0.2">
      <c r="D4816" s="201"/>
    </row>
    <row r="4817" spans="4:4" x14ac:dyDescent="0.2">
      <c r="D4817" s="201"/>
    </row>
    <row r="4818" spans="4:4" x14ac:dyDescent="0.2">
      <c r="D4818" s="201"/>
    </row>
    <row r="4819" spans="4:4" x14ac:dyDescent="0.2">
      <c r="D4819" s="201"/>
    </row>
    <row r="4820" spans="4:4" x14ac:dyDescent="0.2">
      <c r="D4820" s="201"/>
    </row>
    <row r="4821" spans="4:4" x14ac:dyDescent="0.2">
      <c r="D4821" s="201"/>
    </row>
    <row r="4822" spans="4:4" x14ac:dyDescent="0.2">
      <c r="D4822" s="201"/>
    </row>
    <row r="4823" spans="4:4" x14ac:dyDescent="0.2">
      <c r="D4823" s="201"/>
    </row>
    <row r="4824" spans="4:4" x14ac:dyDescent="0.2">
      <c r="D4824" s="201"/>
    </row>
    <row r="4825" spans="4:4" x14ac:dyDescent="0.2">
      <c r="D4825" s="201"/>
    </row>
    <row r="4826" spans="4:4" x14ac:dyDescent="0.2">
      <c r="D4826" s="201"/>
    </row>
    <row r="4827" spans="4:4" x14ac:dyDescent="0.2">
      <c r="D4827" s="201"/>
    </row>
    <row r="4828" spans="4:4" x14ac:dyDescent="0.2">
      <c r="D4828" s="201"/>
    </row>
    <row r="4829" spans="4:4" x14ac:dyDescent="0.2">
      <c r="D4829" s="201"/>
    </row>
    <row r="4830" spans="4:4" x14ac:dyDescent="0.2">
      <c r="D4830" s="201"/>
    </row>
    <row r="4831" spans="4:4" x14ac:dyDescent="0.2">
      <c r="D4831" s="201"/>
    </row>
    <row r="4832" spans="4:4" x14ac:dyDescent="0.2">
      <c r="D4832" s="201"/>
    </row>
    <row r="4833" spans="4:4" x14ac:dyDescent="0.2">
      <c r="D4833" s="201"/>
    </row>
    <row r="4834" spans="4:4" x14ac:dyDescent="0.2">
      <c r="D4834" s="201"/>
    </row>
    <row r="4835" spans="4:4" x14ac:dyDescent="0.2">
      <c r="D4835" s="201"/>
    </row>
    <row r="4836" spans="4:4" x14ac:dyDescent="0.2">
      <c r="D4836" s="201"/>
    </row>
    <row r="4837" spans="4:4" x14ac:dyDescent="0.2">
      <c r="D4837" s="201"/>
    </row>
    <row r="4838" spans="4:4" x14ac:dyDescent="0.2">
      <c r="D4838" s="201"/>
    </row>
    <row r="4839" spans="4:4" x14ac:dyDescent="0.2">
      <c r="D4839" s="201"/>
    </row>
    <row r="4840" spans="4:4" x14ac:dyDescent="0.2">
      <c r="D4840" s="201"/>
    </row>
    <row r="4841" spans="4:4" x14ac:dyDescent="0.2">
      <c r="D4841" s="201"/>
    </row>
    <row r="4842" spans="4:4" x14ac:dyDescent="0.2">
      <c r="D4842" s="201"/>
    </row>
    <row r="4843" spans="4:4" x14ac:dyDescent="0.2">
      <c r="D4843" s="201"/>
    </row>
    <row r="4844" spans="4:4" x14ac:dyDescent="0.2">
      <c r="D4844" s="201"/>
    </row>
    <row r="4845" spans="4:4" x14ac:dyDescent="0.2">
      <c r="D4845" s="201"/>
    </row>
    <row r="4846" spans="4:4" x14ac:dyDescent="0.2">
      <c r="D4846" s="201"/>
    </row>
    <row r="4847" spans="4:4" x14ac:dyDescent="0.2">
      <c r="D4847" s="201"/>
    </row>
    <row r="4848" spans="4:4" x14ac:dyDescent="0.2">
      <c r="D4848" s="201"/>
    </row>
    <row r="4849" spans="4:4" x14ac:dyDescent="0.2">
      <c r="D4849" s="201"/>
    </row>
    <row r="4850" spans="4:4" x14ac:dyDescent="0.2">
      <c r="D4850" s="201"/>
    </row>
    <row r="4851" spans="4:4" x14ac:dyDescent="0.2">
      <c r="D4851" s="201"/>
    </row>
    <row r="4852" spans="4:4" x14ac:dyDescent="0.2">
      <c r="D4852" s="201"/>
    </row>
    <row r="4853" spans="4:4" x14ac:dyDescent="0.2">
      <c r="D4853" s="201"/>
    </row>
    <row r="4854" spans="4:4" x14ac:dyDescent="0.2">
      <c r="D4854" s="201"/>
    </row>
    <row r="4855" spans="4:4" x14ac:dyDescent="0.2">
      <c r="D4855" s="201"/>
    </row>
    <row r="4856" spans="4:4" x14ac:dyDescent="0.2">
      <c r="D4856" s="201"/>
    </row>
    <row r="4857" spans="4:4" x14ac:dyDescent="0.2">
      <c r="D4857" s="201"/>
    </row>
    <row r="4858" spans="4:4" x14ac:dyDescent="0.2">
      <c r="D4858" s="201"/>
    </row>
    <row r="4859" spans="4:4" x14ac:dyDescent="0.2">
      <c r="D4859" s="201"/>
    </row>
    <row r="4860" spans="4:4" x14ac:dyDescent="0.2">
      <c r="D4860" s="201"/>
    </row>
    <row r="4861" spans="4:4" x14ac:dyDescent="0.2">
      <c r="D4861" s="201"/>
    </row>
    <row r="4862" spans="4:4" x14ac:dyDescent="0.2">
      <c r="D4862" s="201"/>
    </row>
    <row r="4863" spans="4:4" x14ac:dyDescent="0.2">
      <c r="D4863" s="201"/>
    </row>
    <row r="4864" spans="4:4" x14ac:dyDescent="0.2">
      <c r="D4864" s="201"/>
    </row>
    <row r="4865" spans="4:4" x14ac:dyDescent="0.2">
      <c r="D4865" s="201"/>
    </row>
    <row r="4866" spans="4:4" x14ac:dyDescent="0.2">
      <c r="D4866" s="201"/>
    </row>
    <row r="4867" spans="4:4" x14ac:dyDescent="0.2">
      <c r="D4867" s="201"/>
    </row>
    <row r="4868" spans="4:4" x14ac:dyDescent="0.2">
      <c r="D4868" s="201"/>
    </row>
    <row r="4869" spans="4:4" x14ac:dyDescent="0.2">
      <c r="D4869" s="201"/>
    </row>
    <row r="4870" spans="4:4" x14ac:dyDescent="0.2">
      <c r="D4870" s="201"/>
    </row>
    <row r="4871" spans="4:4" x14ac:dyDescent="0.2">
      <c r="D4871" s="201"/>
    </row>
    <row r="4872" spans="4:4" x14ac:dyDescent="0.2">
      <c r="D4872" s="201"/>
    </row>
    <row r="4873" spans="4:4" x14ac:dyDescent="0.2">
      <c r="D4873" s="201"/>
    </row>
    <row r="4874" spans="4:4" x14ac:dyDescent="0.2">
      <c r="D4874" s="201"/>
    </row>
    <row r="4875" spans="4:4" x14ac:dyDescent="0.2">
      <c r="D4875" s="201"/>
    </row>
    <row r="4876" spans="4:4" x14ac:dyDescent="0.2">
      <c r="D4876" s="201"/>
    </row>
    <row r="4877" spans="4:4" x14ac:dyDescent="0.2">
      <c r="D4877" s="201"/>
    </row>
    <row r="4878" spans="4:4" x14ac:dyDescent="0.2">
      <c r="D4878" s="201"/>
    </row>
    <row r="4879" spans="4:4" x14ac:dyDescent="0.2">
      <c r="D4879" s="201"/>
    </row>
    <row r="4880" spans="4:4" x14ac:dyDescent="0.2">
      <c r="D4880" s="201"/>
    </row>
    <row r="4881" spans="4:4" x14ac:dyDescent="0.2">
      <c r="D4881" s="201"/>
    </row>
    <row r="4882" spans="4:4" x14ac:dyDescent="0.2">
      <c r="D4882" s="201"/>
    </row>
    <row r="4883" spans="4:4" x14ac:dyDescent="0.2">
      <c r="D4883" s="201"/>
    </row>
    <row r="4884" spans="4:4" x14ac:dyDescent="0.2">
      <c r="D4884" s="201"/>
    </row>
    <row r="4885" spans="4:4" x14ac:dyDescent="0.2">
      <c r="D4885" s="201"/>
    </row>
    <row r="4886" spans="4:4" x14ac:dyDescent="0.2">
      <c r="D4886" s="201"/>
    </row>
    <row r="4887" spans="4:4" x14ac:dyDescent="0.2">
      <c r="D4887" s="201"/>
    </row>
    <row r="4888" spans="4:4" x14ac:dyDescent="0.2">
      <c r="D4888" s="201"/>
    </row>
    <row r="4889" spans="4:4" x14ac:dyDescent="0.2">
      <c r="D4889" s="201"/>
    </row>
    <row r="4890" spans="4:4" x14ac:dyDescent="0.2">
      <c r="D4890" s="201"/>
    </row>
    <row r="4891" spans="4:4" x14ac:dyDescent="0.2">
      <c r="D4891" s="201"/>
    </row>
    <row r="4892" spans="4:4" x14ac:dyDescent="0.2">
      <c r="D4892" s="201"/>
    </row>
    <row r="4893" spans="4:4" x14ac:dyDescent="0.2">
      <c r="D4893" s="201"/>
    </row>
    <row r="4894" spans="4:4" x14ac:dyDescent="0.2">
      <c r="D4894" s="201"/>
    </row>
    <row r="4895" spans="4:4" x14ac:dyDescent="0.2">
      <c r="D4895" s="201"/>
    </row>
    <row r="4896" spans="4:4" x14ac:dyDescent="0.2">
      <c r="D4896" s="201"/>
    </row>
    <row r="4897" spans="4:4" x14ac:dyDescent="0.2">
      <c r="D4897" s="201"/>
    </row>
    <row r="4898" spans="4:4" x14ac:dyDescent="0.2">
      <c r="D4898" s="201"/>
    </row>
    <row r="4899" spans="4:4" x14ac:dyDescent="0.2">
      <c r="D4899" s="201"/>
    </row>
    <row r="4900" spans="4:4" x14ac:dyDescent="0.2">
      <c r="D4900" s="201"/>
    </row>
    <row r="4901" spans="4:4" x14ac:dyDescent="0.2">
      <c r="D4901" s="201"/>
    </row>
    <row r="4902" spans="4:4" x14ac:dyDescent="0.2">
      <c r="D4902" s="201"/>
    </row>
    <row r="4903" spans="4:4" x14ac:dyDescent="0.2">
      <c r="D4903" s="201"/>
    </row>
    <row r="4904" spans="4:4" x14ac:dyDescent="0.2">
      <c r="D4904" s="201"/>
    </row>
    <row r="4905" spans="4:4" x14ac:dyDescent="0.2">
      <c r="D4905" s="201"/>
    </row>
    <row r="4906" spans="4:4" x14ac:dyDescent="0.2">
      <c r="D4906" s="201"/>
    </row>
    <row r="4907" spans="4:4" x14ac:dyDescent="0.2">
      <c r="D4907" s="201"/>
    </row>
    <row r="4908" spans="4:4" x14ac:dyDescent="0.2">
      <c r="D4908" s="201"/>
    </row>
    <row r="4909" spans="4:4" x14ac:dyDescent="0.2">
      <c r="D4909" s="201"/>
    </row>
    <row r="4910" spans="4:4" x14ac:dyDescent="0.2">
      <c r="D4910" s="201"/>
    </row>
    <row r="4911" spans="4:4" x14ac:dyDescent="0.2">
      <c r="D4911" s="201"/>
    </row>
    <row r="4912" spans="4:4" x14ac:dyDescent="0.2">
      <c r="D4912" s="201"/>
    </row>
    <row r="4913" spans="4:4" x14ac:dyDescent="0.2">
      <c r="D4913" s="201"/>
    </row>
    <row r="4914" spans="4:4" x14ac:dyDescent="0.2">
      <c r="D4914" s="201"/>
    </row>
    <row r="4915" spans="4:4" x14ac:dyDescent="0.2">
      <c r="D4915" s="201"/>
    </row>
    <row r="4916" spans="4:4" x14ac:dyDescent="0.2">
      <c r="D4916" s="201"/>
    </row>
    <row r="4917" spans="4:4" x14ac:dyDescent="0.2">
      <c r="D4917" s="201"/>
    </row>
    <row r="4918" spans="4:4" x14ac:dyDescent="0.2">
      <c r="D4918" s="201"/>
    </row>
    <row r="4919" spans="4:4" x14ac:dyDescent="0.2">
      <c r="D4919" s="201"/>
    </row>
    <row r="4920" spans="4:4" x14ac:dyDescent="0.2">
      <c r="D4920" s="201"/>
    </row>
    <row r="4921" spans="4:4" x14ac:dyDescent="0.2">
      <c r="D4921" s="201"/>
    </row>
    <row r="4922" spans="4:4" x14ac:dyDescent="0.2">
      <c r="D4922" s="201"/>
    </row>
    <row r="4923" spans="4:4" x14ac:dyDescent="0.2">
      <c r="D4923" s="201"/>
    </row>
    <row r="4924" spans="4:4" x14ac:dyDescent="0.2">
      <c r="D4924" s="201"/>
    </row>
    <row r="4925" spans="4:4" x14ac:dyDescent="0.2">
      <c r="D4925" s="201"/>
    </row>
    <row r="4926" spans="4:4" x14ac:dyDescent="0.2">
      <c r="D4926" s="201"/>
    </row>
    <row r="4927" spans="4:4" x14ac:dyDescent="0.2">
      <c r="D4927" s="201"/>
    </row>
    <row r="4928" spans="4:4" x14ac:dyDescent="0.2">
      <c r="D4928" s="201"/>
    </row>
    <row r="4929" spans="4:4" x14ac:dyDescent="0.2">
      <c r="D4929" s="201"/>
    </row>
    <row r="4930" spans="4:4" x14ac:dyDescent="0.2">
      <c r="D4930" s="201"/>
    </row>
    <row r="4931" spans="4:4" x14ac:dyDescent="0.2">
      <c r="D4931" s="201"/>
    </row>
    <row r="4932" spans="4:4" x14ac:dyDescent="0.2">
      <c r="D4932" s="201"/>
    </row>
    <row r="4933" spans="4:4" x14ac:dyDescent="0.2">
      <c r="D4933" s="201"/>
    </row>
    <row r="4934" spans="4:4" x14ac:dyDescent="0.2">
      <c r="D4934" s="201"/>
    </row>
    <row r="4935" spans="4:4" x14ac:dyDescent="0.2">
      <c r="D4935" s="201"/>
    </row>
    <row r="4936" spans="4:4" x14ac:dyDescent="0.2">
      <c r="D4936" s="201"/>
    </row>
    <row r="4937" spans="4:4" x14ac:dyDescent="0.2">
      <c r="D4937" s="201"/>
    </row>
    <row r="4938" spans="4:4" x14ac:dyDescent="0.2">
      <c r="D4938" s="201"/>
    </row>
    <row r="4939" spans="4:4" x14ac:dyDescent="0.2">
      <c r="D4939" s="201"/>
    </row>
    <row r="4940" spans="4:4" x14ac:dyDescent="0.2">
      <c r="D4940" s="201"/>
    </row>
    <row r="4941" spans="4:4" x14ac:dyDescent="0.2">
      <c r="D4941" s="201"/>
    </row>
    <row r="4942" spans="4:4" x14ac:dyDescent="0.2">
      <c r="D4942" s="201"/>
    </row>
    <row r="4943" spans="4:4" x14ac:dyDescent="0.2">
      <c r="D4943" s="201"/>
    </row>
    <row r="4944" spans="4:4" x14ac:dyDescent="0.2">
      <c r="D4944" s="201"/>
    </row>
    <row r="4945" spans="4:4" x14ac:dyDescent="0.2">
      <c r="D4945" s="201"/>
    </row>
    <row r="4946" spans="4:4" x14ac:dyDescent="0.2">
      <c r="D4946" s="201"/>
    </row>
    <row r="4947" spans="4:4" x14ac:dyDescent="0.2">
      <c r="D4947" s="201"/>
    </row>
    <row r="4948" spans="4:4" x14ac:dyDescent="0.2">
      <c r="D4948" s="201"/>
    </row>
    <row r="4949" spans="4:4" x14ac:dyDescent="0.2">
      <c r="D4949" s="201"/>
    </row>
    <row r="4950" spans="4:4" x14ac:dyDescent="0.2">
      <c r="D4950" s="201"/>
    </row>
    <row r="4951" spans="4:4" x14ac:dyDescent="0.2">
      <c r="D4951" s="201"/>
    </row>
    <row r="4952" spans="4:4" x14ac:dyDescent="0.2">
      <c r="D4952" s="201"/>
    </row>
    <row r="4953" spans="4:4" x14ac:dyDescent="0.2">
      <c r="D4953" s="201"/>
    </row>
    <row r="4954" spans="4:4" x14ac:dyDescent="0.2">
      <c r="D4954" s="201"/>
    </row>
    <row r="4955" spans="4:4" x14ac:dyDescent="0.2">
      <c r="D4955" s="201"/>
    </row>
    <row r="4956" spans="4:4" x14ac:dyDescent="0.2">
      <c r="D4956" s="201"/>
    </row>
    <row r="4957" spans="4:4" x14ac:dyDescent="0.2">
      <c r="D4957" s="201"/>
    </row>
    <row r="4958" spans="4:4" x14ac:dyDescent="0.2">
      <c r="D4958" s="201"/>
    </row>
    <row r="4959" spans="4:4" x14ac:dyDescent="0.2">
      <c r="D4959" s="201"/>
    </row>
    <row r="4960" spans="4:4" x14ac:dyDescent="0.2">
      <c r="D4960" s="201"/>
    </row>
    <row r="4961" spans="4:4" x14ac:dyDescent="0.2">
      <c r="D4961" s="201"/>
    </row>
    <row r="4962" spans="4:4" x14ac:dyDescent="0.2">
      <c r="D4962" s="201"/>
    </row>
    <row r="4963" spans="4:4" x14ac:dyDescent="0.2">
      <c r="D4963" s="201"/>
    </row>
    <row r="4964" spans="4:4" x14ac:dyDescent="0.2">
      <c r="D4964" s="201"/>
    </row>
    <row r="4965" spans="4:4" x14ac:dyDescent="0.2">
      <c r="D4965" s="201"/>
    </row>
    <row r="4966" spans="4:4" x14ac:dyDescent="0.2">
      <c r="D4966" s="201"/>
    </row>
    <row r="4967" spans="4:4" x14ac:dyDescent="0.2">
      <c r="D4967" s="201"/>
    </row>
    <row r="4968" spans="4:4" x14ac:dyDescent="0.2">
      <c r="D4968" s="201"/>
    </row>
    <row r="4969" spans="4:4" x14ac:dyDescent="0.2">
      <c r="D4969" s="201"/>
    </row>
    <row r="4970" spans="4:4" x14ac:dyDescent="0.2">
      <c r="D4970" s="201"/>
    </row>
    <row r="4971" spans="4:4" x14ac:dyDescent="0.2">
      <c r="D4971" s="201"/>
    </row>
    <row r="4972" spans="4:4" x14ac:dyDescent="0.2">
      <c r="D4972" s="201"/>
    </row>
    <row r="4973" spans="4:4" x14ac:dyDescent="0.2">
      <c r="D4973" s="201"/>
    </row>
    <row r="4974" spans="4:4" x14ac:dyDescent="0.2">
      <c r="D4974" s="201"/>
    </row>
    <row r="4975" spans="4:4" x14ac:dyDescent="0.2">
      <c r="D4975" s="201"/>
    </row>
    <row r="4976" spans="4:4" x14ac:dyDescent="0.2">
      <c r="D4976" s="201"/>
    </row>
    <row r="4977" spans="4:4" x14ac:dyDescent="0.2">
      <c r="D4977" s="201"/>
    </row>
    <row r="4978" spans="4:4" x14ac:dyDescent="0.2">
      <c r="D4978" s="201"/>
    </row>
    <row r="4979" spans="4:4" x14ac:dyDescent="0.2">
      <c r="D4979" s="201"/>
    </row>
    <row r="4980" spans="4:4" x14ac:dyDescent="0.2">
      <c r="D4980" s="201"/>
    </row>
    <row r="4981" spans="4:4" x14ac:dyDescent="0.2">
      <c r="D4981" s="201"/>
    </row>
    <row r="4982" spans="4:4" x14ac:dyDescent="0.2">
      <c r="D4982" s="201"/>
    </row>
    <row r="4983" spans="4:4" x14ac:dyDescent="0.2">
      <c r="D4983" s="201"/>
    </row>
    <row r="4984" spans="4:4" x14ac:dyDescent="0.2">
      <c r="D4984" s="201"/>
    </row>
    <row r="4985" spans="4:4" x14ac:dyDescent="0.2">
      <c r="D4985" s="201"/>
    </row>
    <row r="4986" spans="4:4" x14ac:dyDescent="0.2">
      <c r="D4986" s="201"/>
    </row>
    <row r="4987" spans="4:4" x14ac:dyDescent="0.2">
      <c r="D4987" s="201"/>
    </row>
    <row r="4988" spans="4:4" x14ac:dyDescent="0.2">
      <c r="D4988" s="201"/>
    </row>
    <row r="4989" spans="4:4" x14ac:dyDescent="0.2">
      <c r="D4989" s="201"/>
    </row>
    <row r="4990" spans="4:4" x14ac:dyDescent="0.2">
      <c r="D4990" s="201"/>
    </row>
    <row r="4991" spans="4:4" x14ac:dyDescent="0.2">
      <c r="D4991" s="201"/>
    </row>
    <row r="4992" spans="4:4" x14ac:dyDescent="0.2">
      <c r="D4992" s="201"/>
    </row>
    <row r="4993" spans="4:4" x14ac:dyDescent="0.2">
      <c r="D4993" s="201"/>
    </row>
    <row r="4994" spans="4:4" x14ac:dyDescent="0.2">
      <c r="D4994" s="201"/>
    </row>
    <row r="4995" spans="4:4" x14ac:dyDescent="0.2">
      <c r="D4995" s="201"/>
    </row>
    <row r="4996" spans="4:4" x14ac:dyDescent="0.2">
      <c r="D4996" s="201"/>
    </row>
    <row r="4997" spans="4:4" x14ac:dyDescent="0.2">
      <c r="D4997" s="201"/>
    </row>
    <row r="4998" spans="4:4" x14ac:dyDescent="0.2">
      <c r="D4998" s="201"/>
    </row>
    <row r="4999" spans="4:4" x14ac:dyDescent="0.2">
      <c r="D4999" s="201"/>
    </row>
    <row r="5000" spans="4:4" x14ac:dyDescent="0.2">
      <c r="D5000" s="201"/>
    </row>
  </sheetData>
  <sheetProtection algorithmName="SHA-512" hashValue="6HS7pwzUnvCZOOU1arV4euGa4SQ3+3V/mmmRbPtHy+WcDj3AKWZUCRLrd+fb0BHthMWsbBd5I2iSbQWNfnbR/Q==" saltValue="ajyr4rGgwi887TuVTwg+kw==" spinCount="100000" sheet="1"/>
  <mergeCells count="12">
    <mergeCell ref="C72:G72"/>
    <mergeCell ref="C106:G106"/>
    <mergeCell ref="A1:G1"/>
    <mergeCell ref="C2:G2"/>
    <mergeCell ref="C3:G3"/>
    <mergeCell ref="C4:G4"/>
    <mergeCell ref="C10:G10"/>
    <mergeCell ref="C11:G11"/>
    <mergeCell ref="C13:G13"/>
    <mergeCell ref="C15:G15"/>
    <mergeCell ref="C17:G17"/>
    <mergeCell ref="C61:G6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2CD90-34CF-43BD-AD18-244D7BAF226F}">
  <sheetPr>
    <outlinePr summaryBelow="0"/>
  </sheetPr>
  <dimension ref="A1:BH5000"/>
  <sheetViews>
    <sheetView workbookViewId="0">
      <pane ySplit="7" topLeftCell="A8" activePane="bottomLeft" state="frozen"/>
      <selection sqref="A1:J1"/>
      <selection pane="bottomLeft" sqref="A1:J1"/>
    </sheetView>
  </sheetViews>
  <sheetFormatPr defaultRowHeight="12.75" outlineLevelRow="1" x14ac:dyDescent="0.2"/>
  <cols>
    <col min="1" max="1" width="3.42578125" customWidth="1"/>
    <col min="2" max="2" width="12.5703125" style="95" customWidth="1"/>
    <col min="3" max="3" width="63.28515625" style="9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401" t="s">
        <v>586</v>
      </c>
      <c r="B1" s="401"/>
      <c r="C1" s="401"/>
      <c r="D1" s="401"/>
      <c r="E1" s="401"/>
      <c r="F1" s="401"/>
      <c r="G1" s="401"/>
      <c r="AG1" t="s">
        <v>87</v>
      </c>
    </row>
    <row r="2" spans="1:60" ht="24.95" customHeight="1" x14ac:dyDescent="0.2">
      <c r="A2" s="248" t="s">
        <v>86</v>
      </c>
      <c r="B2" s="247" t="s">
        <v>603</v>
      </c>
      <c r="C2" s="402" t="s">
        <v>602</v>
      </c>
      <c r="D2" s="403"/>
      <c r="E2" s="403"/>
      <c r="F2" s="403"/>
      <c r="G2" s="404"/>
      <c r="AG2" t="s">
        <v>88</v>
      </c>
    </row>
    <row r="3" spans="1:60" ht="24.95" customHeight="1" x14ac:dyDescent="0.2">
      <c r="A3" s="248" t="s">
        <v>7</v>
      </c>
      <c r="B3" s="247" t="s">
        <v>593</v>
      </c>
      <c r="C3" s="402" t="s">
        <v>596</v>
      </c>
      <c r="D3" s="403"/>
      <c r="E3" s="403"/>
      <c r="F3" s="403"/>
      <c r="G3" s="404"/>
      <c r="AC3" s="95" t="s">
        <v>88</v>
      </c>
      <c r="AG3" t="s">
        <v>89</v>
      </c>
    </row>
    <row r="4" spans="1:60" ht="24.95" customHeight="1" x14ac:dyDescent="0.2">
      <c r="A4" s="246" t="s">
        <v>8</v>
      </c>
      <c r="B4" s="245" t="s">
        <v>593</v>
      </c>
      <c r="C4" s="413" t="s">
        <v>592</v>
      </c>
      <c r="D4" s="414"/>
      <c r="E4" s="414"/>
      <c r="F4" s="414"/>
      <c r="G4" s="415"/>
      <c r="AG4" t="s">
        <v>90</v>
      </c>
    </row>
    <row r="5" spans="1:60" x14ac:dyDescent="0.2">
      <c r="D5" s="201"/>
    </row>
    <row r="6" spans="1:60" ht="38.25" x14ac:dyDescent="0.2">
      <c r="A6" s="241" t="s">
        <v>93</v>
      </c>
      <c r="B6" s="244" t="s">
        <v>94</v>
      </c>
      <c r="C6" s="244" t="s">
        <v>95</v>
      </c>
      <c r="D6" s="243" t="s">
        <v>96</v>
      </c>
      <c r="E6" s="241" t="s">
        <v>97</v>
      </c>
      <c r="F6" s="242" t="s">
        <v>98</v>
      </c>
      <c r="G6" s="241" t="s">
        <v>28</v>
      </c>
      <c r="H6" s="240" t="s">
        <v>29</v>
      </c>
      <c r="I6" s="240" t="s">
        <v>99</v>
      </c>
      <c r="J6" s="240" t="s">
        <v>30</v>
      </c>
      <c r="K6" s="240" t="s">
        <v>100</v>
      </c>
      <c r="L6" s="240" t="s">
        <v>101</v>
      </c>
      <c r="M6" s="240" t="s">
        <v>102</v>
      </c>
      <c r="N6" s="240" t="s">
        <v>103</v>
      </c>
      <c r="O6" s="240" t="s">
        <v>104</v>
      </c>
      <c r="P6" s="240" t="s">
        <v>105</v>
      </c>
      <c r="Q6" s="240" t="s">
        <v>106</v>
      </c>
      <c r="R6" s="240" t="s">
        <v>107</v>
      </c>
      <c r="S6" s="240" t="s">
        <v>579</v>
      </c>
      <c r="T6" s="240" t="s">
        <v>578</v>
      </c>
      <c r="U6" s="240" t="s">
        <v>109</v>
      </c>
      <c r="V6" s="240" t="s">
        <v>110</v>
      </c>
      <c r="W6" s="240" t="s">
        <v>577</v>
      </c>
    </row>
    <row r="7" spans="1:60" hidden="1" x14ac:dyDescent="0.2">
      <c r="A7" s="192"/>
      <c r="B7" s="7"/>
      <c r="C7" s="7"/>
      <c r="D7" s="9"/>
      <c r="E7" s="239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</row>
    <row r="8" spans="1:60" x14ac:dyDescent="0.2">
      <c r="A8" s="226" t="s">
        <v>111</v>
      </c>
      <c r="B8" s="225" t="s">
        <v>591</v>
      </c>
      <c r="C8" s="224" t="s">
        <v>590</v>
      </c>
      <c r="D8" s="223"/>
      <c r="E8" s="222"/>
      <c r="F8" s="221"/>
      <c r="G8" s="221">
        <f>SUMIF(AG9:AG19,"&lt;&gt;NOR",G9:G19)</f>
        <v>0</v>
      </c>
      <c r="H8" s="221"/>
      <c r="I8" s="221">
        <f>SUM(I9:I19)</f>
        <v>0</v>
      </c>
      <c r="J8" s="221"/>
      <c r="K8" s="221">
        <f>SUM(K9:K19)</f>
        <v>0</v>
      </c>
      <c r="L8" s="221"/>
      <c r="M8" s="221">
        <f>SUM(M9:M19)</f>
        <v>0</v>
      </c>
      <c r="N8" s="221"/>
      <c r="O8" s="221">
        <f>SUM(O9:O19)</f>
        <v>0.01</v>
      </c>
      <c r="P8" s="221"/>
      <c r="Q8" s="221">
        <f>SUM(Q9:Q19)</f>
        <v>0</v>
      </c>
      <c r="R8" s="221"/>
      <c r="S8" s="221"/>
      <c r="T8" s="220"/>
      <c r="U8" s="219"/>
      <c r="V8" s="219">
        <f>SUM(V9:V19)</f>
        <v>12.170000000000002</v>
      </c>
      <c r="W8" s="219"/>
      <c r="AG8" t="s">
        <v>112</v>
      </c>
    </row>
    <row r="9" spans="1:60" outlineLevel="1" x14ac:dyDescent="0.2">
      <c r="A9" s="234">
        <v>1</v>
      </c>
      <c r="B9" s="233" t="s">
        <v>762</v>
      </c>
      <c r="C9" s="232" t="s">
        <v>761</v>
      </c>
      <c r="D9" s="231" t="s">
        <v>628</v>
      </c>
      <c r="E9" s="230">
        <v>20</v>
      </c>
      <c r="F9" s="229"/>
      <c r="G9" s="228">
        <f>ROUND(E9*F9,2)</f>
        <v>0</v>
      </c>
      <c r="H9" s="229"/>
      <c r="I9" s="228">
        <f>ROUND(E9*H9,2)</f>
        <v>0</v>
      </c>
      <c r="J9" s="229"/>
      <c r="K9" s="228">
        <f>ROUND(E9*J9,2)</f>
        <v>0</v>
      </c>
      <c r="L9" s="228">
        <v>21</v>
      </c>
      <c r="M9" s="228">
        <f>G9*(1+L9/100)</f>
        <v>0</v>
      </c>
      <c r="N9" s="228">
        <v>0</v>
      </c>
      <c r="O9" s="228">
        <f>ROUND(E9*N9,2)</f>
        <v>0</v>
      </c>
      <c r="P9" s="228">
        <v>0</v>
      </c>
      <c r="Q9" s="228">
        <f>ROUND(E9*P9,2)</f>
        <v>0</v>
      </c>
      <c r="R9" s="228"/>
      <c r="S9" s="228" t="s">
        <v>627</v>
      </c>
      <c r="T9" s="227" t="s">
        <v>440</v>
      </c>
      <c r="U9" s="208">
        <v>0</v>
      </c>
      <c r="V9" s="208">
        <f>ROUND(E9*U9,2)</f>
        <v>0</v>
      </c>
      <c r="W9" s="208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453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218">
        <v>2</v>
      </c>
      <c r="B10" s="217" t="s">
        <v>755</v>
      </c>
      <c r="C10" s="216" t="s">
        <v>754</v>
      </c>
      <c r="D10" s="215" t="s">
        <v>163</v>
      </c>
      <c r="E10" s="214">
        <v>20</v>
      </c>
      <c r="F10" s="213"/>
      <c r="G10" s="212">
        <f>ROUND(E10*F10,2)</f>
        <v>0</v>
      </c>
      <c r="H10" s="213"/>
      <c r="I10" s="212">
        <f>ROUND(E10*H10,2)</f>
        <v>0</v>
      </c>
      <c r="J10" s="213"/>
      <c r="K10" s="212">
        <f>ROUND(E10*J10,2)</f>
        <v>0</v>
      </c>
      <c r="L10" s="212">
        <v>21</v>
      </c>
      <c r="M10" s="212">
        <f>G10*(1+L10/100)</f>
        <v>0</v>
      </c>
      <c r="N10" s="212">
        <v>0</v>
      </c>
      <c r="O10" s="212">
        <f>ROUND(E10*N10,2)</f>
        <v>0</v>
      </c>
      <c r="P10" s="212">
        <v>0</v>
      </c>
      <c r="Q10" s="212">
        <f>ROUND(E10*P10,2)</f>
        <v>0</v>
      </c>
      <c r="R10" s="212"/>
      <c r="S10" s="212" t="s">
        <v>627</v>
      </c>
      <c r="T10" s="211" t="s">
        <v>441</v>
      </c>
      <c r="U10" s="208">
        <v>0.31617000000000001</v>
      </c>
      <c r="V10" s="208">
        <f>ROUND(E10*U10,2)</f>
        <v>6.32</v>
      </c>
      <c r="W10" s="208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637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210"/>
      <c r="B11" s="209"/>
      <c r="C11" s="237" t="s">
        <v>760</v>
      </c>
      <c r="D11" s="236"/>
      <c r="E11" s="235">
        <v>20</v>
      </c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118</v>
      </c>
      <c r="AH11" s="151">
        <v>5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234">
        <v>3</v>
      </c>
      <c r="B12" s="233" t="s">
        <v>759</v>
      </c>
      <c r="C12" s="232" t="s">
        <v>758</v>
      </c>
      <c r="D12" s="231" t="s">
        <v>163</v>
      </c>
      <c r="E12" s="230">
        <v>1</v>
      </c>
      <c r="F12" s="229"/>
      <c r="G12" s="228">
        <f>ROUND(E12*F12,2)</f>
        <v>0</v>
      </c>
      <c r="H12" s="229"/>
      <c r="I12" s="228">
        <f>ROUND(E12*H12,2)</f>
        <v>0</v>
      </c>
      <c r="J12" s="229"/>
      <c r="K12" s="228">
        <f>ROUND(E12*J12,2)</f>
        <v>0</v>
      </c>
      <c r="L12" s="228">
        <v>21</v>
      </c>
      <c r="M12" s="228">
        <f>G12*(1+L12/100)</f>
        <v>0</v>
      </c>
      <c r="N12" s="228">
        <v>5.0000000000000001E-3</v>
      </c>
      <c r="O12" s="228">
        <f>ROUND(E12*N12,2)</f>
        <v>0.01</v>
      </c>
      <c r="P12" s="228">
        <v>0</v>
      </c>
      <c r="Q12" s="228">
        <f>ROUND(E12*P12,2)</f>
        <v>0</v>
      </c>
      <c r="R12" s="228"/>
      <c r="S12" s="228" t="s">
        <v>627</v>
      </c>
      <c r="T12" s="227" t="s">
        <v>440</v>
      </c>
      <c r="U12" s="208">
        <v>0</v>
      </c>
      <c r="V12" s="208">
        <f>ROUND(E12*U12,2)</f>
        <v>0</v>
      </c>
      <c r="W12" s="208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286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234">
        <v>4</v>
      </c>
      <c r="B13" s="233" t="s">
        <v>750</v>
      </c>
      <c r="C13" s="232" t="s">
        <v>749</v>
      </c>
      <c r="D13" s="231" t="s">
        <v>748</v>
      </c>
      <c r="E13" s="230">
        <v>1</v>
      </c>
      <c r="F13" s="229"/>
      <c r="G13" s="228">
        <f>ROUND(E13*F13,2)</f>
        <v>0</v>
      </c>
      <c r="H13" s="229"/>
      <c r="I13" s="228">
        <f>ROUND(E13*H13,2)</f>
        <v>0</v>
      </c>
      <c r="J13" s="229"/>
      <c r="K13" s="228">
        <f>ROUND(E13*J13,2)</f>
        <v>0</v>
      </c>
      <c r="L13" s="228">
        <v>21</v>
      </c>
      <c r="M13" s="228">
        <f>G13*(1+L13/100)</f>
        <v>0</v>
      </c>
      <c r="N13" s="228">
        <v>0</v>
      </c>
      <c r="O13" s="228">
        <f>ROUND(E13*N13,2)</f>
        <v>0</v>
      </c>
      <c r="P13" s="228">
        <v>0</v>
      </c>
      <c r="Q13" s="228">
        <f>ROUND(E13*P13,2)</f>
        <v>0</v>
      </c>
      <c r="R13" s="228"/>
      <c r="S13" s="228" t="s">
        <v>627</v>
      </c>
      <c r="T13" s="227" t="s">
        <v>441</v>
      </c>
      <c r="U13" s="208">
        <v>0.31617000000000001</v>
      </c>
      <c r="V13" s="208">
        <f>ROUND(E13*U13,2)</f>
        <v>0.32</v>
      </c>
      <c r="W13" s="208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637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234">
        <v>5</v>
      </c>
      <c r="B14" s="233" t="s">
        <v>757</v>
      </c>
      <c r="C14" s="232" t="s">
        <v>756</v>
      </c>
      <c r="D14" s="231" t="s">
        <v>628</v>
      </c>
      <c r="E14" s="230">
        <v>15</v>
      </c>
      <c r="F14" s="229"/>
      <c r="G14" s="228">
        <f>ROUND(E14*F14,2)</f>
        <v>0</v>
      </c>
      <c r="H14" s="229"/>
      <c r="I14" s="228">
        <f>ROUND(E14*H14,2)</f>
        <v>0</v>
      </c>
      <c r="J14" s="229"/>
      <c r="K14" s="228">
        <f>ROUND(E14*J14,2)</f>
        <v>0</v>
      </c>
      <c r="L14" s="228">
        <v>21</v>
      </c>
      <c r="M14" s="228">
        <f>G14*(1+L14/100)</f>
        <v>0</v>
      </c>
      <c r="N14" s="228">
        <v>0</v>
      </c>
      <c r="O14" s="228">
        <f>ROUND(E14*N14,2)</f>
        <v>0</v>
      </c>
      <c r="P14" s="228">
        <v>0</v>
      </c>
      <c r="Q14" s="228">
        <f>ROUND(E14*P14,2)</f>
        <v>0</v>
      </c>
      <c r="R14" s="228"/>
      <c r="S14" s="228" t="s">
        <v>627</v>
      </c>
      <c r="T14" s="227" t="s">
        <v>440</v>
      </c>
      <c r="U14" s="208">
        <v>0</v>
      </c>
      <c r="V14" s="208">
        <f>ROUND(E14*U14,2)</f>
        <v>0</v>
      </c>
      <c r="W14" s="208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453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218">
        <v>6</v>
      </c>
      <c r="B15" s="217" t="s">
        <v>755</v>
      </c>
      <c r="C15" s="216" t="s">
        <v>754</v>
      </c>
      <c r="D15" s="215" t="s">
        <v>163</v>
      </c>
      <c r="E15" s="214">
        <v>15</v>
      </c>
      <c r="F15" s="213"/>
      <c r="G15" s="212">
        <f>ROUND(E15*F15,2)</f>
        <v>0</v>
      </c>
      <c r="H15" s="213"/>
      <c r="I15" s="212">
        <f>ROUND(E15*H15,2)</f>
        <v>0</v>
      </c>
      <c r="J15" s="213"/>
      <c r="K15" s="212">
        <f>ROUND(E15*J15,2)</f>
        <v>0</v>
      </c>
      <c r="L15" s="212">
        <v>21</v>
      </c>
      <c r="M15" s="212">
        <f>G15*(1+L15/100)</f>
        <v>0</v>
      </c>
      <c r="N15" s="212">
        <v>0</v>
      </c>
      <c r="O15" s="212">
        <f>ROUND(E15*N15,2)</f>
        <v>0</v>
      </c>
      <c r="P15" s="212">
        <v>0</v>
      </c>
      <c r="Q15" s="212">
        <f>ROUND(E15*P15,2)</f>
        <v>0</v>
      </c>
      <c r="R15" s="212"/>
      <c r="S15" s="212" t="s">
        <v>627</v>
      </c>
      <c r="T15" s="211" t="s">
        <v>441</v>
      </c>
      <c r="U15" s="208">
        <v>0.31617000000000001</v>
      </c>
      <c r="V15" s="208">
        <f>ROUND(E15*U15,2)</f>
        <v>4.74</v>
      </c>
      <c r="W15" s="208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637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210"/>
      <c r="B16" s="209"/>
      <c r="C16" s="237" t="s">
        <v>753</v>
      </c>
      <c r="D16" s="236"/>
      <c r="E16" s="235">
        <v>15</v>
      </c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118</v>
      </c>
      <c r="AH16" s="151">
        <v>5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234">
        <v>7</v>
      </c>
      <c r="B17" s="233" t="s">
        <v>752</v>
      </c>
      <c r="C17" s="232" t="s">
        <v>751</v>
      </c>
      <c r="D17" s="231" t="s">
        <v>748</v>
      </c>
      <c r="E17" s="230">
        <v>2.5</v>
      </c>
      <c r="F17" s="229"/>
      <c r="G17" s="228">
        <f>ROUND(E17*F17,2)</f>
        <v>0</v>
      </c>
      <c r="H17" s="229"/>
      <c r="I17" s="228">
        <f>ROUND(E17*H17,2)</f>
        <v>0</v>
      </c>
      <c r="J17" s="229"/>
      <c r="K17" s="228">
        <f>ROUND(E17*J17,2)</f>
        <v>0</v>
      </c>
      <c r="L17" s="228">
        <v>21</v>
      </c>
      <c r="M17" s="228">
        <f>G17*(1+L17/100)</f>
        <v>0</v>
      </c>
      <c r="N17" s="228">
        <v>0</v>
      </c>
      <c r="O17" s="228">
        <f>ROUND(E17*N17,2)</f>
        <v>0</v>
      </c>
      <c r="P17" s="228">
        <v>0</v>
      </c>
      <c r="Q17" s="228">
        <f>ROUND(E17*P17,2)</f>
        <v>0</v>
      </c>
      <c r="R17" s="228"/>
      <c r="S17" s="228" t="s">
        <v>627</v>
      </c>
      <c r="T17" s="227" t="s">
        <v>440</v>
      </c>
      <c r="U17" s="208">
        <v>0</v>
      </c>
      <c r="V17" s="208">
        <f>ROUND(E17*U17,2)</f>
        <v>0</v>
      </c>
      <c r="W17" s="208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453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218">
        <v>8</v>
      </c>
      <c r="B18" s="217" t="s">
        <v>750</v>
      </c>
      <c r="C18" s="216" t="s">
        <v>749</v>
      </c>
      <c r="D18" s="215" t="s">
        <v>748</v>
      </c>
      <c r="E18" s="214">
        <v>2.5</v>
      </c>
      <c r="F18" s="213"/>
      <c r="G18" s="212">
        <f>ROUND(E18*F18,2)</f>
        <v>0</v>
      </c>
      <c r="H18" s="213"/>
      <c r="I18" s="212">
        <f>ROUND(E18*H18,2)</f>
        <v>0</v>
      </c>
      <c r="J18" s="213"/>
      <c r="K18" s="212">
        <f>ROUND(E18*J18,2)</f>
        <v>0</v>
      </c>
      <c r="L18" s="212">
        <v>21</v>
      </c>
      <c r="M18" s="212">
        <f>G18*(1+L18/100)</f>
        <v>0</v>
      </c>
      <c r="N18" s="212">
        <v>0</v>
      </c>
      <c r="O18" s="212">
        <f>ROUND(E18*N18,2)</f>
        <v>0</v>
      </c>
      <c r="P18" s="212">
        <v>0</v>
      </c>
      <c r="Q18" s="212">
        <f>ROUND(E18*P18,2)</f>
        <v>0</v>
      </c>
      <c r="R18" s="212"/>
      <c r="S18" s="212" t="s">
        <v>627</v>
      </c>
      <c r="T18" s="211" t="s">
        <v>441</v>
      </c>
      <c r="U18" s="208">
        <v>0.31617000000000001</v>
      </c>
      <c r="V18" s="208">
        <f>ROUND(E18*U18,2)</f>
        <v>0.79</v>
      </c>
      <c r="W18" s="208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637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210"/>
      <c r="B19" s="209"/>
      <c r="C19" s="237" t="s">
        <v>747</v>
      </c>
      <c r="D19" s="236"/>
      <c r="E19" s="235">
        <v>2.5</v>
      </c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118</v>
      </c>
      <c r="AH19" s="151">
        <v>5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x14ac:dyDescent="0.2">
      <c r="A20" s="192"/>
      <c r="B20" s="7"/>
      <c r="C20" s="198"/>
      <c r="D20" s="9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AE20">
        <v>15</v>
      </c>
      <c r="AF20">
        <v>21</v>
      </c>
    </row>
    <row r="21" spans="1:60" x14ac:dyDescent="0.2">
      <c r="A21" s="207"/>
      <c r="B21" s="206" t="s">
        <v>28</v>
      </c>
      <c r="C21" s="205"/>
      <c r="D21" s="204"/>
      <c r="E21" s="203"/>
      <c r="F21" s="203"/>
      <c r="G21" s="202">
        <f>G8</f>
        <v>0</v>
      </c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AE21">
        <f>SUMIF(L7:L19,AE20,G7:G19)</f>
        <v>0</v>
      </c>
      <c r="AF21">
        <f>SUMIF(L7:L19,AF20,G7:G19)</f>
        <v>0</v>
      </c>
      <c r="AG21" t="s">
        <v>434</v>
      </c>
    </row>
    <row r="22" spans="1:60" x14ac:dyDescent="0.2">
      <c r="C22" s="200"/>
      <c r="D22" s="201"/>
      <c r="AG22" t="s">
        <v>436</v>
      </c>
    </row>
    <row r="23" spans="1:60" x14ac:dyDescent="0.2">
      <c r="D23" s="201"/>
    </row>
    <row r="24" spans="1:60" x14ac:dyDescent="0.2">
      <c r="D24" s="201"/>
    </row>
    <row r="25" spans="1:60" x14ac:dyDescent="0.2">
      <c r="D25" s="201"/>
    </row>
    <row r="26" spans="1:60" x14ac:dyDescent="0.2">
      <c r="D26" s="201"/>
    </row>
    <row r="27" spans="1:60" x14ac:dyDescent="0.2">
      <c r="D27" s="201"/>
    </row>
    <row r="28" spans="1:60" x14ac:dyDescent="0.2">
      <c r="D28" s="201"/>
    </row>
    <row r="29" spans="1:60" x14ac:dyDescent="0.2">
      <c r="D29" s="201"/>
    </row>
    <row r="30" spans="1:60" x14ac:dyDescent="0.2">
      <c r="D30" s="201"/>
    </row>
    <row r="31" spans="1:60" x14ac:dyDescent="0.2">
      <c r="D31" s="201"/>
    </row>
    <row r="32" spans="1:60" x14ac:dyDescent="0.2">
      <c r="D32" s="201"/>
    </row>
    <row r="33" spans="4:4" x14ac:dyDescent="0.2">
      <c r="D33" s="201"/>
    </row>
    <row r="34" spans="4:4" x14ac:dyDescent="0.2">
      <c r="D34" s="201"/>
    </row>
    <row r="35" spans="4:4" x14ac:dyDescent="0.2">
      <c r="D35" s="201"/>
    </row>
    <row r="36" spans="4:4" x14ac:dyDescent="0.2">
      <c r="D36" s="201"/>
    </row>
    <row r="37" spans="4:4" x14ac:dyDescent="0.2">
      <c r="D37" s="201"/>
    </row>
    <row r="38" spans="4:4" x14ac:dyDescent="0.2">
      <c r="D38" s="201"/>
    </row>
    <row r="39" spans="4:4" x14ac:dyDescent="0.2">
      <c r="D39" s="201"/>
    </row>
    <row r="40" spans="4:4" x14ac:dyDescent="0.2">
      <c r="D40" s="201"/>
    </row>
    <row r="41" spans="4:4" x14ac:dyDescent="0.2">
      <c r="D41" s="201"/>
    </row>
    <row r="42" spans="4:4" x14ac:dyDescent="0.2">
      <c r="D42" s="201"/>
    </row>
    <row r="43" spans="4:4" x14ac:dyDescent="0.2">
      <c r="D43" s="201"/>
    </row>
    <row r="44" spans="4:4" x14ac:dyDescent="0.2">
      <c r="D44" s="201"/>
    </row>
    <row r="45" spans="4:4" x14ac:dyDescent="0.2">
      <c r="D45" s="201"/>
    </row>
    <row r="46" spans="4:4" x14ac:dyDescent="0.2">
      <c r="D46" s="201"/>
    </row>
    <row r="47" spans="4:4" x14ac:dyDescent="0.2">
      <c r="D47" s="201"/>
    </row>
    <row r="48" spans="4:4" x14ac:dyDescent="0.2">
      <c r="D48" s="201"/>
    </row>
    <row r="49" spans="4:4" x14ac:dyDescent="0.2">
      <c r="D49" s="201"/>
    </row>
    <row r="50" spans="4:4" x14ac:dyDescent="0.2">
      <c r="D50" s="201"/>
    </row>
    <row r="51" spans="4:4" x14ac:dyDescent="0.2">
      <c r="D51" s="201"/>
    </row>
    <row r="52" spans="4:4" x14ac:dyDescent="0.2">
      <c r="D52" s="201"/>
    </row>
    <row r="53" spans="4:4" x14ac:dyDescent="0.2">
      <c r="D53" s="201"/>
    </row>
    <row r="54" spans="4:4" x14ac:dyDescent="0.2">
      <c r="D54" s="201"/>
    </row>
    <row r="55" spans="4:4" x14ac:dyDescent="0.2">
      <c r="D55" s="201"/>
    </row>
    <row r="56" spans="4:4" x14ac:dyDescent="0.2">
      <c r="D56" s="201"/>
    </row>
    <row r="57" spans="4:4" x14ac:dyDescent="0.2">
      <c r="D57" s="201"/>
    </row>
    <row r="58" spans="4:4" x14ac:dyDescent="0.2">
      <c r="D58" s="201"/>
    </row>
    <row r="59" spans="4:4" x14ac:dyDescent="0.2">
      <c r="D59" s="201"/>
    </row>
    <row r="60" spans="4:4" x14ac:dyDescent="0.2">
      <c r="D60" s="201"/>
    </row>
    <row r="61" spans="4:4" x14ac:dyDescent="0.2">
      <c r="D61" s="201"/>
    </row>
    <row r="62" spans="4:4" x14ac:dyDescent="0.2">
      <c r="D62" s="201"/>
    </row>
    <row r="63" spans="4:4" x14ac:dyDescent="0.2">
      <c r="D63" s="201"/>
    </row>
    <row r="64" spans="4:4" x14ac:dyDescent="0.2">
      <c r="D64" s="201"/>
    </row>
    <row r="65" spans="4:4" x14ac:dyDescent="0.2">
      <c r="D65" s="201"/>
    </row>
    <row r="66" spans="4:4" x14ac:dyDescent="0.2">
      <c r="D66" s="201"/>
    </row>
    <row r="67" spans="4:4" x14ac:dyDescent="0.2">
      <c r="D67" s="201"/>
    </row>
    <row r="68" spans="4:4" x14ac:dyDescent="0.2">
      <c r="D68" s="201"/>
    </row>
    <row r="69" spans="4:4" x14ac:dyDescent="0.2">
      <c r="D69" s="201"/>
    </row>
    <row r="70" spans="4:4" x14ac:dyDescent="0.2">
      <c r="D70" s="201"/>
    </row>
    <row r="71" spans="4:4" x14ac:dyDescent="0.2">
      <c r="D71" s="201"/>
    </row>
    <row r="72" spans="4:4" x14ac:dyDescent="0.2">
      <c r="D72" s="201"/>
    </row>
    <row r="73" spans="4:4" x14ac:dyDescent="0.2">
      <c r="D73" s="201"/>
    </row>
    <row r="74" spans="4:4" x14ac:dyDescent="0.2">
      <c r="D74" s="201"/>
    </row>
    <row r="75" spans="4:4" x14ac:dyDescent="0.2">
      <c r="D75" s="201"/>
    </row>
    <row r="76" spans="4:4" x14ac:dyDescent="0.2">
      <c r="D76" s="201"/>
    </row>
    <row r="77" spans="4:4" x14ac:dyDescent="0.2">
      <c r="D77" s="201"/>
    </row>
    <row r="78" spans="4:4" x14ac:dyDescent="0.2">
      <c r="D78" s="201"/>
    </row>
    <row r="79" spans="4:4" x14ac:dyDescent="0.2">
      <c r="D79" s="201"/>
    </row>
    <row r="80" spans="4:4" x14ac:dyDescent="0.2">
      <c r="D80" s="201"/>
    </row>
    <row r="81" spans="4:4" x14ac:dyDescent="0.2">
      <c r="D81" s="201"/>
    </row>
    <row r="82" spans="4:4" x14ac:dyDescent="0.2">
      <c r="D82" s="201"/>
    </row>
    <row r="83" spans="4:4" x14ac:dyDescent="0.2">
      <c r="D83" s="201"/>
    </row>
    <row r="84" spans="4:4" x14ac:dyDescent="0.2">
      <c r="D84" s="201"/>
    </row>
    <row r="85" spans="4:4" x14ac:dyDescent="0.2">
      <c r="D85" s="201"/>
    </row>
    <row r="86" spans="4:4" x14ac:dyDescent="0.2">
      <c r="D86" s="201"/>
    </row>
    <row r="87" spans="4:4" x14ac:dyDescent="0.2">
      <c r="D87" s="201"/>
    </row>
    <row r="88" spans="4:4" x14ac:dyDescent="0.2">
      <c r="D88" s="201"/>
    </row>
    <row r="89" spans="4:4" x14ac:dyDescent="0.2">
      <c r="D89" s="201"/>
    </row>
    <row r="90" spans="4:4" x14ac:dyDescent="0.2">
      <c r="D90" s="201"/>
    </row>
    <row r="91" spans="4:4" x14ac:dyDescent="0.2">
      <c r="D91" s="201"/>
    </row>
    <row r="92" spans="4:4" x14ac:dyDescent="0.2">
      <c r="D92" s="201"/>
    </row>
    <row r="93" spans="4:4" x14ac:dyDescent="0.2">
      <c r="D93" s="201"/>
    </row>
    <row r="94" spans="4:4" x14ac:dyDescent="0.2">
      <c r="D94" s="201"/>
    </row>
    <row r="95" spans="4:4" x14ac:dyDescent="0.2">
      <c r="D95" s="201"/>
    </row>
    <row r="96" spans="4:4" x14ac:dyDescent="0.2">
      <c r="D96" s="201"/>
    </row>
    <row r="97" spans="4:4" x14ac:dyDescent="0.2">
      <c r="D97" s="201"/>
    </row>
    <row r="98" spans="4:4" x14ac:dyDescent="0.2">
      <c r="D98" s="201"/>
    </row>
    <row r="99" spans="4:4" x14ac:dyDescent="0.2">
      <c r="D99" s="201"/>
    </row>
    <row r="100" spans="4:4" x14ac:dyDescent="0.2">
      <c r="D100" s="201"/>
    </row>
    <row r="101" spans="4:4" x14ac:dyDescent="0.2">
      <c r="D101" s="201"/>
    </row>
    <row r="102" spans="4:4" x14ac:dyDescent="0.2">
      <c r="D102" s="201"/>
    </row>
    <row r="103" spans="4:4" x14ac:dyDescent="0.2">
      <c r="D103" s="201"/>
    </row>
    <row r="104" spans="4:4" x14ac:dyDescent="0.2">
      <c r="D104" s="201"/>
    </row>
    <row r="105" spans="4:4" x14ac:dyDescent="0.2">
      <c r="D105" s="201"/>
    </row>
    <row r="106" spans="4:4" x14ac:dyDescent="0.2">
      <c r="D106" s="201"/>
    </row>
    <row r="107" spans="4:4" x14ac:dyDescent="0.2">
      <c r="D107" s="201"/>
    </row>
    <row r="108" spans="4:4" x14ac:dyDescent="0.2">
      <c r="D108" s="201"/>
    </row>
    <row r="109" spans="4:4" x14ac:dyDescent="0.2">
      <c r="D109" s="201"/>
    </row>
    <row r="110" spans="4:4" x14ac:dyDescent="0.2">
      <c r="D110" s="201"/>
    </row>
    <row r="111" spans="4:4" x14ac:dyDescent="0.2">
      <c r="D111" s="201"/>
    </row>
    <row r="112" spans="4:4" x14ac:dyDescent="0.2">
      <c r="D112" s="201"/>
    </row>
    <row r="113" spans="4:4" x14ac:dyDescent="0.2">
      <c r="D113" s="201"/>
    </row>
    <row r="114" spans="4:4" x14ac:dyDescent="0.2">
      <c r="D114" s="201"/>
    </row>
    <row r="115" spans="4:4" x14ac:dyDescent="0.2">
      <c r="D115" s="201"/>
    </row>
    <row r="116" spans="4:4" x14ac:dyDescent="0.2">
      <c r="D116" s="201"/>
    </row>
    <row r="117" spans="4:4" x14ac:dyDescent="0.2">
      <c r="D117" s="201"/>
    </row>
    <row r="118" spans="4:4" x14ac:dyDescent="0.2">
      <c r="D118" s="201"/>
    </row>
    <row r="119" spans="4:4" x14ac:dyDescent="0.2">
      <c r="D119" s="201"/>
    </row>
    <row r="120" spans="4:4" x14ac:dyDescent="0.2">
      <c r="D120" s="201"/>
    </row>
    <row r="121" spans="4:4" x14ac:dyDescent="0.2">
      <c r="D121" s="201"/>
    </row>
    <row r="122" spans="4:4" x14ac:dyDescent="0.2">
      <c r="D122" s="201"/>
    </row>
    <row r="123" spans="4:4" x14ac:dyDescent="0.2">
      <c r="D123" s="201"/>
    </row>
    <row r="124" spans="4:4" x14ac:dyDescent="0.2">
      <c r="D124" s="201"/>
    </row>
    <row r="125" spans="4:4" x14ac:dyDescent="0.2">
      <c r="D125" s="201"/>
    </row>
    <row r="126" spans="4:4" x14ac:dyDescent="0.2">
      <c r="D126" s="201"/>
    </row>
    <row r="127" spans="4:4" x14ac:dyDescent="0.2">
      <c r="D127" s="201"/>
    </row>
    <row r="128" spans="4:4" x14ac:dyDescent="0.2">
      <c r="D128" s="201"/>
    </row>
    <row r="129" spans="4:4" x14ac:dyDescent="0.2">
      <c r="D129" s="201"/>
    </row>
    <row r="130" spans="4:4" x14ac:dyDescent="0.2">
      <c r="D130" s="201"/>
    </row>
    <row r="131" spans="4:4" x14ac:dyDescent="0.2">
      <c r="D131" s="201"/>
    </row>
    <row r="132" spans="4:4" x14ac:dyDescent="0.2">
      <c r="D132" s="201"/>
    </row>
    <row r="133" spans="4:4" x14ac:dyDescent="0.2">
      <c r="D133" s="201"/>
    </row>
    <row r="134" spans="4:4" x14ac:dyDescent="0.2">
      <c r="D134" s="201"/>
    </row>
    <row r="135" spans="4:4" x14ac:dyDescent="0.2">
      <c r="D135" s="201"/>
    </row>
    <row r="136" spans="4:4" x14ac:dyDescent="0.2">
      <c r="D136" s="201"/>
    </row>
    <row r="137" spans="4:4" x14ac:dyDescent="0.2">
      <c r="D137" s="201"/>
    </row>
    <row r="138" spans="4:4" x14ac:dyDescent="0.2">
      <c r="D138" s="201"/>
    </row>
    <row r="139" spans="4:4" x14ac:dyDescent="0.2">
      <c r="D139" s="201"/>
    </row>
    <row r="140" spans="4:4" x14ac:dyDescent="0.2">
      <c r="D140" s="201"/>
    </row>
    <row r="141" spans="4:4" x14ac:dyDescent="0.2">
      <c r="D141" s="201"/>
    </row>
    <row r="142" spans="4:4" x14ac:dyDescent="0.2">
      <c r="D142" s="201"/>
    </row>
    <row r="143" spans="4:4" x14ac:dyDescent="0.2">
      <c r="D143" s="201"/>
    </row>
    <row r="144" spans="4:4" x14ac:dyDescent="0.2">
      <c r="D144" s="201"/>
    </row>
    <row r="145" spans="4:4" x14ac:dyDescent="0.2">
      <c r="D145" s="201"/>
    </row>
    <row r="146" spans="4:4" x14ac:dyDescent="0.2">
      <c r="D146" s="201"/>
    </row>
    <row r="147" spans="4:4" x14ac:dyDescent="0.2">
      <c r="D147" s="201"/>
    </row>
    <row r="148" spans="4:4" x14ac:dyDescent="0.2">
      <c r="D148" s="201"/>
    </row>
    <row r="149" spans="4:4" x14ac:dyDescent="0.2">
      <c r="D149" s="201"/>
    </row>
    <row r="150" spans="4:4" x14ac:dyDescent="0.2">
      <c r="D150" s="201"/>
    </row>
    <row r="151" spans="4:4" x14ac:dyDescent="0.2">
      <c r="D151" s="201"/>
    </row>
    <row r="152" spans="4:4" x14ac:dyDescent="0.2">
      <c r="D152" s="201"/>
    </row>
    <row r="153" spans="4:4" x14ac:dyDescent="0.2">
      <c r="D153" s="201"/>
    </row>
    <row r="154" spans="4:4" x14ac:dyDescent="0.2">
      <c r="D154" s="201"/>
    </row>
    <row r="155" spans="4:4" x14ac:dyDescent="0.2">
      <c r="D155" s="201"/>
    </row>
    <row r="156" spans="4:4" x14ac:dyDescent="0.2">
      <c r="D156" s="201"/>
    </row>
    <row r="157" spans="4:4" x14ac:dyDescent="0.2">
      <c r="D157" s="201"/>
    </row>
    <row r="158" spans="4:4" x14ac:dyDescent="0.2">
      <c r="D158" s="201"/>
    </row>
    <row r="159" spans="4:4" x14ac:dyDescent="0.2">
      <c r="D159" s="201"/>
    </row>
    <row r="160" spans="4:4" x14ac:dyDescent="0.2">
      <c r="D160" s="201"/>
    </row>
    <row r="161" spans="4:4" x14ac:dyDescent="0.2">
      <c r="D161" s="201"/>
    </row>
    <row r="162" spans="4:4" x14ac:dyDescent="0.2">
      <c r="D162" s="201"/>
    </row>
    <row r="163" spans="4:4" x14ac:dyDescent="0.2">
      <c r="D163" s="201"/>
    </row>
    <row r="164" spans="4:4" x14ac:dyDescent="0.2">
      <c r="D164" s="201"/>
    </row>
    <row r="165" spans="4:4" x14ac:dyDescent="0.2">
      <c r="D165" s="201"/>
    </row>
    <row r="166" spans="4:4" x14ac:dyDescent="0.2">
      <c r="D166" s="201"/>
    </row>
    <row r="167" spans="4:4" x14ac:dyDescent="0.2">
      <c r="D167" s="201"/>
    </row>
    <row r="168" spans="4:4" x14ac:dyDescent="0.2">
      <c r="D168" s="201"/>
    </row>
    <row r="169" spans="4:4" x14ac:dyDescent="0.2">
      <c r="D169" s="201"/>
    </row>
    <row r="170" spans="4:4" x14ac:dyDescent="0.2">
      <c r="D170" s="201"/>
    </row>
    <row r="171" spans="4:4" x14ac:dyDescent="0.2">
      <c r="D171" s="201"/>
    </row>
    <row r="172" spans="4:4" x14ac:dyDescent="0.2">
      <c r="D172" s="201"/>
    </row>
    <row r="173" spans="4:4" x14ac:dyDescent="0.2">
      <c r="D173" s="201"/>
    </row>
    <row r="174" spans="4:4" x14ac:dyDescent="0.2">
      <c r="D174" s="201"/>
    </row>
    <row r="175" spans="4:4" x14ac:dyDescent="0.2">
      <c r="D175" s="201"/>
    </row>
    <row r="176" spans="4:4" x14ac:dyDescent="0.2">
      <c r="D176" s="201"/>
    </row>
    <row r="177" spans="4:4" x14ac:dyDescent="0.2">
      <c r="D177" s="201"/>
    </row>
    <row r="178" spans="4:4" x14ac:dyDescent="0.2">
      <c r="D178" s="201"/>
    </row>
    <row r="179" spans="4:4" x14ac:dyDescent="0.2">
      <c r="D179" s="201"/>
    </row>
    <row r="180" spans="4:4" x14ac:dyDescent="0.2">
      <c r="D180" s="201"/>
    </row>
    <row r="181" spans="4:4" x14ac:dyDescent="0.2">
      <c r="D181" s="201"/>
    </row>
    <row r="182" spans="4:4" x14ac:dyDescent="0.2">
      <c r="D182" s="201"/>
    </row>
    <row r="183" spans="4:4" x14ac:dyDescent="0.2">
      <c r="D183" s="201"/>
    </row>
    <row r="184" spans="4:4" x14ac:dyDescent="0.2">
      <c r="D184" s="201"/>
    </row>
    <row r="185" spans="4:4" x14ac:dyDescent="0.2">
      <c r="D185" s="201"/>
    </row>
    <row r="186" spans="4:4" x14ac:dyDescent="0.2">
      <c r="D186" s="201"/>
    </row>
    <row r="187" spans="4:4" x14ac:dyDescent="0.2">
      <c r="D187" s="201"/>
    </row>
    <row r="188" spans="4:4" x14ac:dyDescent="0.2">
      <c r="D188" s="201"/>
    </row>
    <row r="189" spans="4:4" x14ac:dyDescent="0.2">
      <c r="D189" s="201"/>
    </row>
    <row r="190" spans="4:4" x14ac:dyDescent="0.2">
      <c r="D190" s="201"/>
    </row>
    <row r="191" spans="4:4" x14ac:dyDescent="0.2">
      <c r="D191" s="201"/>
    </row>
    <row r="192" spans="4:4" x14ac:dyDescent="0.2">
      <c r="D192" s="201"/>
    </row>
    <row r="193" spans="4:4" x14ac:dyDescent="0.2">
      <c r="D193" s="201"/>
    </row>
    <row r="194" spans="4:4" x14ac:dyDescent="0.2">
      <c r="D194" s="201"/>
    </row>
    <row r="195" spans="4:4" x14ac:dyDescent="0.2">
      <c r="D195" s="201"/>
    </row>
    <row r="196" spans="4:4" x14ac:dyDescent="0.2">
      <c r="D196" s="201"/>
    </row>
    <row r="197" spans="4:4" x14ac:dyDescent="0.2">
      <c r="D197" s="201"/>
    </row>
    <row r="198" spans="4:4" x14ac:dyDescent="0.2">
      <c r="D198" s="201"/>
    </row>
    <row r="199" spans="4:4" x14ac:dyDescent="0.2">
      <c r="D199" s="201"/>
    </row>
    <row r="200" spans="4:4" x14ac:dyDescent="0.2">
      <c r="D200" s="201"/>
    </row>
    <row r="201" spans="4:4" x14ac:dyDescent="0.2">
      <c r="D201" s="201"/>
    </row>
    <row r="202" spans="4:4" x14ac:dyDescent="0.2">
      <c r="D202" s="201"/>
    </row>
    <row r="203" spans="4:4" x14ac:dyDescent="0.2">
      <c r="D203" s="201"/>
    </row>
    <row r="204" spans="4:4" x14ac:dyDescent="0.2">
      <c r="D204" s="201"/>
    </row>
    <row r="205" spans="4:4" x14ac:dyDescent="0.2">
      <c r="D205" s="201"/>
    </row>
    <row r="206" spans="4:4" x14ac:dyDescent="0.2">
      <c r="D206" s="201"/>
    </row>
    <row r="207" spans="4:4" x14ac:dyDescent="0.2">
      <c r="D207" s="201"/>
    </row>
    <row r="208" spans="4:4" x14ac:dyDescent="0.2">
      <c r="D208" s="201"/>
    </row>
    <row r="209" spans="4:4" x14ac:dyDescent="0.2">
      <c r="D209" s="201"/>
    </row>
    <row r="210" spans="4:4" x14ac:dyDescent="0.2">
      <c r="D210" s="201"/>
    </row>
    <row r="211" spans="4:4" x14ac:dyDescent="0.2">
      <c r="D211" s="201"/>
    </row>
    <row r="212" spans="4:4" x14ac:dyDescent="0.2">
      <c r="D212" s="201"/>
    </row>
    <row r="213" spans="4:4" x14ac:dyDescent="0.2">
      <c r="D213" s="201"/>
    </row>
    <row r="214" spans="4:4" x14ac:dyDescent="0.2">
      <c r="D214" s="201"/>
    </row>
    <row r="215" spans="4:4" x14ac:dyDescent="0.2">
      <c r="D215" s="201"/>
    </row>
    <row r="216" spans="4:4" x14ac:dyDescent="0.2">
      <c r="D216" s="201"/>
    </row>
    <row r="217" spans="4:4" x14ac:dyDescent="0.2">
      <c r="D217" s="201"/>
    </row>
    <row r="218" spans="4:4" x14ac:dyDescent="0.2">
      <c r="D218" s="201"/>
    </row>
    <row r="219" spans="4:4" x14ac:dyDescent="0.2">
      <c r="D219" s="201"/>
    </row>
    <row r="220" spans="4:4" x14ac:dyDescent="0.2">
      <c r="D220" s="201"/>
    </row>
    <row r="221" spans="4:4" x14ac:dyDescent="0.2">
      <c r="D221" s="201"/>
    </row>
    <row r="222" spans="4:4" x14ac:dyDescent="0.2">
      <c r="D222" s="201"/>
    </row>
    <row r="223" spans="4:4" x14ac:dyDescent="0.2">
      <c r="D223" s="201"/>
    </row>
    <row r="224" spans="4:4" x14ac:dyDescent="0.2">
      <c r="D224" s="201"/>
    </row>
    <row r="225" spans="4:4" x14ac:dyDescent="0.2">
      <c r="D225" s="201"/>
    </row>
    <row r="226" spans="4:4" x14ac:dyDescent="0.2">
      <c r="D226" s="201"/>
    </row>
    <row r="227" spans="4:4" x14ac:dyDescent="0.2">
      <c r="D227" s="201"/>
    </row>
    <row r="228" spans="4:4" x14ac:dyDescent="0.2">
      <c r="D228" s="201"/>
    </row>
    <row r="229" spans="4:4" x14ac:dyDescent="0.2">
      <c r="D229" s="201"/>
    </row>
    <row r="230" spans="4:4" x14ac:dyDescent="0.2">
      <c r="D230" s="201"/>
    </row>
    <row r="231" spans="4:4" x14ac:dyDescent="0.2">
      <c r="D231" s="201"/>
    </row>
    <row r="232" spans="4:4" x14ac:dyDescent="0.2">
      <c r="D232" s="201"/>
    </row>
    <row r="233" spans="4:4" x14ac:dyDescent="0.2">
      <c r="D233" s="201"/>
    </row>
    <row r="234" spans="4:4" x14ac:dyDescent="0.2">
      <c r="D234" s="201"/>
    </row>
    <row r="235" spans="4:4" x14ac:dyDescent="0.2">
      <c r="D235" s="201"/>
    </row>
    <row r="236" spans="4:4" x14ac:dyDescent="0.2">
      <c r="D236" s="201"/>
    </row>
    <row r="237" spans="4:4" x14ac:dyDescent="0.2">
      <c r="D237" s="201"/>
    </row>
    <row r="238" spans="4:4" x14ac:dyDescent="0.2">
      <c r="D238" s="201"/>
    </row>
    <row r="239" spans="4:4" x14ac:dyDescent="0.2">
      <c r="D239" s="201"/>
    </row>
    <row r="240" spans="4:4" x14ac:dyDescent="0.2">
      <c r="D240" s="201"/>
    </row>
    <row r="241" spans="4:4" x14ac:dyDescent="0.2">
      <c r="D241" s="201"/>
    </row>
    <row r="242" spans="4:4" x14ac:dyDescent="0.2">
      <c r="D242" s="201"/>
    </row>
    <row r="243" spans="4:4" x14ac:dyDescent="0.2">
      <c r="D243" s="201"/>
    </row>
    <row r="244" spans="4:4" x14ac:dyDescent="0.2">
      <c r="D244" s="201"/>
    </row>
    <row r="245" spans="4:4" x14ac:dyDescent="0.2">
      <c r="D245" s="201"/>
    </row>
    <row r="246" spans="4:4" x14ac:dyDescent="0.2">
      <c r="D246" s="201"/>
    </row>
    <row r="247" spans="4:4" x14ac:dyDescent="0.2">
      <c r="D247" s="201"/>
    </row>
    <row r="248" spans="4:4" x14ac:dyDescent="0.2">
      <c r="D248" s="201"/>
    </row>
    <row r="249" spans="4:4" x14ac:dyDescent="0.2">
      <c r="D249" s="201"/>
    </row>
    <row r="250" spans="4:4" x14ac:dyDescent="0.2">
      <c r="D250" s="201"/>
    </row>
    <row r="251" spans="4:4" x14ac:dyDescent="0.2">
      <c r="D251" s="201"/>
    </row>
    <row r="252" spans="4:4" x14ac:dyDescent="0.2">
      <c r="D252" s="201"/>
    </row>
    <row r="253" spans="4:4" x14ac:dyDescent="0.2">
      <c r="D253" s="201"/>
    </row>
    <row r="254" spans="4:4" x14ac:dyDescent="0.2">
      <c r="D254" s="201"/>
    </row>
    <row r="255" spans="4:4" x14ac:dyDescent="0.2">
      <c r="D255" s="201"/>
    </row>
    <row r="256" spans="4:4" x14ac:dyDescent="0.2">
      <c r="D256" s="201"/>
    </row>
    <row r="257" spans="4:4" x14ac:dyDescent="0.2">
      <c r="D257" s="201"/>
    </row>
    <row r="258" spans="4:4" x14ac:dyDescent="0.2">
      <c r="D258" s="201"/>
    </row>
    <row r="259" spans="4:4" x14ac:dyDescent="0.2">
      <c r="D259" s="201"/>
    </row>
    <row r="260" spans="4:4" x14ac:dyDescent="0.2">
      <c r="D260" s="201"/>
    </row>
    <row r="261" spans="4:4" x14ac:dyDescent="0.2">
      <c r="D261" s="201"/>
    </row>
    <row r="262" spans="4:4" x14ac:dyDescent="0.2">
      <c r="D262" s="201"/>
    </row>
    <row r="263" spans="4:4" x14ac:dyDescent="0.2">
      <c r="D263" s="201"/>
    </row>
    <row r="264" spans="4:4" x14ac:dyDescent="0.2">
      <c r="D264" s="201"/>
    </row>
    <row r="265" spans="4:4" x14ac:dyDescent="0.2">
      <c r="D265" s="201"/>
    </row>
    <row r="266" spans="4:4" x14ac:dyDescent="0.2">
      <c r="D266" s="201"/>
    </row>
    <row r="267" spans="4:4" x14ac:dyDescent="0.2">
      <c r="D267" s="201"/>
    </row>
    <row r="268" spans="4:4" x14ac:dyDescent="0.2">
      <c r="D268" s="201"/>
    </row>
    <row r="269" spans="4:4" x14ac:dyDescent="0.2">
      <c r="D269" s="201"/>
    </row>
    <row r="270" spans="4:4" x14ac:dyDescent="0.2">
      <c r="D270" s="201"/>
    </row>
    <row r="271" spans="4:4" x14ac:dyDescent="0.2">
      <c r="D271" s="201"/>
    </row>
    <row r="272" spans="4:4" x14ac:dyDescent="0.2">
      <c r="D272" s="201"/>
    </row>
    <row r="273" spans="4:4" x14ac:dyDescent="0.2">
      <c r="D273" s="201"/>
    </row>
    <row r="274" spans="4:4" x14ac:dyDescent="0.2">
      <c r="D274" s="201"/>
    </row>
    <row r="275" spans="4:4" x14ac:dyDescent="0.2">
      <c r="D275" s="201"/>
    </row>
    <row r="276" spans="4:4" x14ac:dyDescent="0.2">
      <c r="D276" s="201"/>
    </row>
    <row r="277" spans="4:4" x14ac:dyDescent="0.2">
      <c r="D277" s="201"/>
    </row>
    <row r="278" spans="4:4" x14ac:dyDescent="0.2">
      <c r="D278" s="201"/>
    </row>
    <row r="279" spans="4:4" x14ac:dyDescent="0.2">
      <c r="D279" s="201"/>
    </row>
    <row r="280" spans="4:4" x14ac:dyDescent="0.2">
      <c r="D280" s="201"/>
    </row>
    <row r="281" spans="4:4" x14ac:dyDescent="0.2">
      <c r="D281" s="201"/>
    </row>
    <row r="282" spans="4:4" x14ac:dyDescent="0.2">
      <c r="D282" s="201"/>
    </row>
    <row r="283" spans="4:4" x14ac:dyDescent="0.2">
      <c r="D283" s="201"/>
    </row>
    <row r="284" spans="4:4" x14ac:dyDescent="0.2">
      <c r="D284" s="201"/>
    </row>
    <row r="285" spans="4:4" x14ac:dyDescent="0.2">
      <c r="D285" s="201"/>
    </row>
    <row r="286" spans="4:4" x14ac:dyDescent="0.2">
      <c r="D286" s="201"/>
    </row>
    <row r="287" spans="4:4" x14ac:dyDescent="0.2">
      <c r="D287" s="201"/>
    </row>
    <row r="288" spans="4:4" x14ac:dyDescent="0.2">
      <c r="D288" s="201"/>
    </row>
    <row r="289" spans="4:4" x14ac:dyDescent="0.2">
      <c r="D289" s="201"/>
    </row>
    <row r="290" spans="4:4" x14ac:dyDescent="0.2">
      <c r="D290" s="201"/>
    </row>
    <row r="291" spans="4:4" x14ac:dyDescent="0.2">
      <c r="D291" s="201"/>
    </row>
    <row r="292" spans="4:4" x14ac:dyDescent="0.2">
      <c r="D292" s="201"/>
    </row>
    <row r="293" spans="4:4" x14ac:dyDescent="0.2">
      <c r="D293" s="201"/>
    </row>
    <row r="294" spans="4:4" x14ac:dyDescent="0.2">
      <c r="D294" s="201"/>
    </row>
    <row r="295" spans="4:4" x14ac:dyDescent="0.2">
      <c r="D295" s="201"/>
    </row>
    <row r="296" spans="4:4" x14ac:dyDescent="0.2">
      <c r="D296" s="201"/>
    </row>
    <row r="297" spans="4:4" x14ac:dyDescent="0.2">
      <c r="D297" s="201"/>
    </row>
    <row r="298" spans="4:4" x14ac:dyDescent="0.2">
      <c r="D298" s="201"/>
    </row>
    <row r="299" spans="4:4" x14ac:dyDescent="0.2">
      <c r="D299" s="201"/>
    </row>
    <row r="300" spans="4:4" x14ac:dyDescent="0.2">
      <c r="D300" s="201"/>
    </row>
    <row r="301" spans="4:4" x14ac:dyDescent="0.2">
      <c r="D301" s="201"/>
    </row>
    <row r="302" spans="4:4" x14ac:dyDescent="0.2">
      <c r="D302" s="201"/>
    </row>
    <row r="303" spans="4:4" x14ac:dyDescent="0.2">
      <c r="D303" s="201"/>
    </row>
    <row r="304" spans="4:4" x14ac:dyDescent="0.2">
      <c r="D304" s="201"/>
    </row>
    <row r="305" spans="4:4" x14ac:dyDescent="0.2">
      <c r="D305" s="201"/>
    </row>
    <row r="306" spans="4:4" x14ac:dyDescent="0.2">
      <c r="D306" s="201"/>
    </row>
    <row r="307" spans="4:4" x14ac:dyDescent="0.2">
      <c r="D307" s="201"/>
    </row>
    <row r="308" spans="4:4" x14ac:dyDescent="0.2">
      <c r="D308" s="201"/>
    </row>
    <row r="309" spans="4:4" x14ac:dyDescent="0.2">
      <c r="D309" s="201"/>
    </row>
    <row r="310" spans="4:4" x14ac:dyDescent="0.2">
      <c r="D310" s="201"/>
    </row>
    <row r="311" spans="4:4" x14ac:dyDescent="0.2">
      <c r="D311" s="201"/>
    </row>
    <row r="312" spans="4:4" x14ac:dyDescent="0.2">
      <c r="D312" s="201"/>
    </row>
    <row r="313" spans="4:4" x14ac:dyDescent="0.2">
      <c r="D313" s="201"/>
    </row>
    <row r="314" spans="4:4" x14ac:dyDescent="0.2">
      <c r="D314" s="201"/>
    </row>
    <row r="315" spans="4:4" x14ac:dyDescent="0.2">
      <c r="D315" s="201"/>
    </row>
    <row r="316" spans="4:4" x14ac:dyDescent="0.2">
      <c r="D316" s="201"/>
    </row>
    <row r="317" spans="4:4" x14ac:dyDescent="0.2">
      <c r="D317" s="201"/>
    </row>
    <row r="318" spans="4:4" x14ac:dyDescent="0.2">
      <c r="D318" s="201"/>
    </row>
    <row r="319" spans="4:4" x14ac:dyDescent="0.2">
      <c r="D319" s="201"/>
    </row>
    <row r="320" spans="4:4" x14ac:dyDescent="0.2">
      <c r="D320" s="201"/>
    </row>
    <row r="321" spans="4:4" x14ac:dyDescent="0.2">
      <c r="D321" s="201"/>
    </row>
    <row r="322" spans="4:4" x14ac:dyDescent="0.2">
      <c r="D322" s="201"/>
    </row>
    <row r="323" spans="4:4" x14ac:dyDescent="0.2">
      <c r="D323" s="201"/>
    </row>
    <row r="324" spans="4:4" x14ac:dyDescent="0.2">
      <c r="D324" s="201"/>
    </row>
    <row r="325" spans="4:4" x14ac:dyDescent="0.2">
      <c r="D325" s="201"/>
    </row>
    <row r="326" spans="4:4" x14ac:dyDescent="0.2">
      <c r="D326" s="201"/>
    </row>
    <row r="327" spans="4:4" x14ac:dyDescent="0.2">
      <c r="D327" s="201"/>
    </row>
    <row r="328" spans="4:4" x14ac:dyDescent="0.2">
      <c r="D328" s="201"/>
    </row>
    <row r="329" spans="4:4" x14ac:dyDescent="0.2">
      <c r="D329" s="201"/>
    </row>
    <row r="330" spans="4:4" x14ac:dyDescent="0.2">
      <c r="D330" s="201"/>
    </row>
    <row r="331" spans="4:4" x14ac:dyDescent="0.2">
      <c r="D331" s="201"/>
    </row>
    <row r="332" spans="4:4" x14ac:dyDescent="0.2">
      <c r="D332" s="201"/>
    </row>
    <row r="333" spans="4:4" x14ac:dyDescent="0.2">
      <c r="D333" s="201"/>
    </row>
    <row r="334" spans="4:4" x14ac:dyDescent="0.2">
      <c r="D334" s="201"/>
    </row>
    <row r="335" spans="4:4" x14ac:dyDescent="0.2">
      <c r="D335" s="201"/>
    </row>
    <row r="336" spans="4:4" x14ac:dyDescent="0.2">
      <c r="D336" s="201"/>
    </row>
    <row r="337" spans="4:4" x14ac:dyDescent="0.2">
      <c r="D337" s="201"/>
    </row>
    <row r="338" spans="4:4" x14ac:dyDescent="0.2">
      <c r="D338" s="201"/>
    </row>
    <row r="339" spans="4:4" x14ac:dyDescent="0.2">
      <c r="D339" s="201"/>
    </row>
    <row r="340" spans="4:4" x14ac:dyDescent="0.2">
      <c r="D340" s="201"/>
    </row>
    <row r="341" spans="4:4" x14ac:dyDescent="0.2">
      <c r="D341" s="201"/>
    </row>
    <row r="342" spans="4:4" x14ac:dyDescent="0.2">
      <c r="D342" s="201"/>
    </row>
    <row r="343" spans="4:4" x14ac:dyDescent="0.2">
      <c r="D343" s="201"/>
    </row>
    <row r="344" spans="4:4" x14ac:dyDescent="0.2">
      <c r="D344" s="201"/>
    </row>
    <row r="345" spans="4:4" x14ac:dyDescent="0.2">
      <c r="D345" s="201"/>
    </row>
    <row r="346" spans="4:4" x14ac:dyDescent="0.2">
      <c r="D346" s="201"/>
    </row>
    <row r="347" spans="4:4" x14ac:dyDescent="0.2">
      <c r="D347" s="201"/>
    </row>
    <row r="348" spans="4:4" x14ac:dyDescent="0.2">
      <c r="D348" s="201"/>
    </row>
    <row r="349" spans="4:4" x14ac:dyDescent="0.2">
      <c r="D349" s="201"/>
    </row>
    <row r="350" spans="4:4" x14ac:dyDescent="0.2">
      <c r="D350" s="201"/>
    </row>
    <row r="351" spans="4:4" x14ac:dyDescent="0.2">
      <c r="D351" s="201"/>
    </row>
    <row r="352" spans="4:4" x14ac:dyDescent="0.2">
      <c r="D352" s="201"/>
    </row>
    <row r="353" spans="4:4" x14ac:dyDescent="0.2">
      <c r="D353" s="201"/>
    </row>
    <row r="354" spans="4:4" x14ac:dyDescent="0.2">
      <c r="D354" s="201"/>
    </row>
    <row r="355" spans="4:4" x14ac:dyDescent="0.2">
      <c r="D355" s="201"/>
    </row>
    <row r="356" spans="4:4" x14ac:dyDescent="0.2">
      <c r="D356" s="201"/>
    </row>
    <row r="357" spans="4:4" x14ac:dyDescent="0.2">
      <c r="D357" s="201"/>
    </row>
    <row r="358" spans="4:4" x14ac:dyDescent="0.2">
      <c r="D358" s="201"/>
    </row>
    <row r="359" spans="4:4" x14ac:dyDescent="0.2">
      <c r="D359" s="201"/>
    </row>
    <row r="360" spans="4:4" x14ac:dyDescent="0.2">
      <c r="D360" s="201"/>
    </row>
    <row r="361" spans="4:4" x14ac:dyDescent="0.2">
      <c r="D361" s="201"/>
    </row>
    <row r="362" spans="4:4" x14ac:dyDescent="0.2">
      <c r="D362" s="201"/>
    </row>
    <row r="363" spans="4:4" x14ac:dyDescent="0.2">
      <c r="D363" s="201"/>
    </row>
    <row r="364" spans="4:4" x14ac:dyDescent="0.2">
      <c r="D364" s="201"/>
    </row>
    <row r="365" spans="4:4" x14ac:dyDescent="0.2">
      <c r="D365" s="201"/>
    </row>
    <row r="366" spans="4:4" x14ac:dyDescent="0.2">
      <c r="D366" s="201"/>
    </row>
    <row r="367" spans="4:4" x14ac:dyDescent="0.2">
      <c r="D367" s="201"/>
    </row>
    <row r="368" spans="4:4" x14ac:dyDescent="0.2">
      <c r="D368" s="201"/>
    </row>
    <row r="369" spans="4:4" x14ac:dyDescent="0.2">
      <c r="D369" s="201"/>
    </row>
    <row r="370" spans="4:4" x14ac:dyDescent="0.2">
      <c r="D370" s="201"/>
    </row>
    <row r="371" spans="4:4" x14ac:dyDescent="0.2">
      <c r="D371" s="201"/>
    </row>
    <row r="372" spans="4:4" x14ac:dyDescent="0.2">
      <c r="D372" s="201"/>
    </row>
    <row r="373" spans="4:4" x14ac:dyDescent="0.2">
      <c r="D373" s="201"/>
    </row>
    <row r="374" spans="4:4" x14ac:dyDescent="0.2">
      <c r="D374" s="201"/>
    </row>
    <row r="375" spans="4:4" x14ac:dyDescent="0.2">
      <c r="D375" s="201"/>
    </row>
    <row r="376" spans="4:4" x14ac:dyDescent="0.2">
      <c r="D376" s="201"/>
    </row>
    <row r="377" spans="4:4" x14ac:dyDescent="0.2">
      <c r="D377" s="201"/>
    </row>
    <row r="378" spans="4:4" x14ac:dyDescent="0.2">
      <c r="D378" s="201"/>
    </row>
    <row r="379" spans="4:4" x14ac:dyDescent="0.2">
      <c r="D379" s="201"/>
    </row>
    <row r="380" spans="4:4" x14ac:dyDescent="0.2">
      <c r="D380" s="201"/>
    </row>
    <row r="381" spans="4:4" x14ac:dyDescent="0.2">
      <c r="D381" s="201"/>
    </row>
    <row r="382" spans="4:4" x14ac:dyDescent="0.2">
      <c r="D382" s="201"/>
    </row>
    <row r="383" spans="4:4" x14ac:dyDescent="0.2">
      <c r="D383" s="201"/>
    </row>
    <row r="384" spans="4:4" x14ac:dyDescent="0.2">
      <c r="D384" s="201"/>
    </row>
    <row r="385" spans="4:4" x14ac:dyDescent="0.2">
      <c r="D385" s="201"/>
    </row>
    <row r="386" spans="4:4" x14ac:dyDescent="0.2">
      <c r="D386" s="201"/>
    </row>
    <row r="387" spans="4:4" x14ac:dyDescent="0.2">
      <c r="D387" s="201"/>
    </row>
    <row r="388" spans="4:4" x14ac:dyDescent="0.2">
      <c r="D388" s="201"/>
    </row>
    <row r="389" spans="4:4" x14ac:dyDescent="0.2">
      <c r="D389" s="201"/>
    </row>
    <row r="390" spans="4:4" x14ac:dyDescent="0.2">
      <c r="D390" s="201"/>
    </row>
    <row r="391" spans="4:4" x14ac:dyDescent="0.2">
      <c r="D391" s="201"/>
    </row>
    <row r="392" spans="4:4" x14ac:dyDescent="0.2">
      <c r="D392" s="201"/>
    </row>
    <row r="393" spans="4:4" x14ac:dyDescent="0.2">
      <c r="D393" s="201"/>
    </row>
    <row r="394" spans="4:4" x14ac:dyDescent="0.2">
      <c r="D394" s="201"/>
    </row>
    <row r="395" spans="4:4" x14ac:dyDescent="0.2">
      <c r="D395" s="201"/>
    </row>
    <row r="396" spans="4:4" x14ac:dyDescent="0.2">
      <c r="D396" s="201"/>
    </row>
    <row r="397" spans="4:4" x14ac:dyDescent="0.2">
      <c r="D397" s="201"/>
    </row>
    <row r="398" spans="4:4" x14ac:dyDescent="0.2">
      <c r="D398" s="201"/>
    </row>
    <row r="399" spans="4:4" x14ac:dyDescent="0.2">
      <c r="D399" s="201"/>
    </row>
    <row r="400" spans="4:4" x14ac:dyDescent="0.2">
      <c r="D400" s="201"/>
    </row>
    <row r="401" spans="4:4" x14ac:dyDescent="0.2">
      <c r="D401" s="201"/>
    </row>
    <row r="402" spans="4:4" x14ac:dyDescent="0.2">
      <c r="D402" s="201"/>
    </row>
    <row r="403" spans="4:4" x14ac:dyDescent="0.2">
      <c r="D403" s="201"/>
    </row>
    <row r="404" spans="4:4" x14ac:dyDescent="0.2">
      <c r="D404" s="201"/>
    </row>
    <row r="405" spans="4:4" x14ac:dyDescent="0.2">
      <c r="D405" s="201"/>
    </row>
    <row r="406" spans="4:4" x14ac:dyDescent="0.2">
      <c r="D406" s="201"/>
    </row>
    <row r="407" spans="4:4" x14ac:dyDescent="0.2">
      <c r="D407" s="201"/>
    </row>
    <row r="408" spans="4:4" x14ac:dyDescent="0.2">
      <c r="D408" s="201"/>
    </row>
    <row r="409" spans="4:4" x14ac:dyDescent="0.2">
      <c r="D409" s="201"/>
    </row>
    <row r="410" spans="4:4" x14ac:dyDescent="0.2">
      <c r="D410" s="201"/>
    </row>
    <row r="411" spans="4:4" x14ac:dyDescent="0.2">
      <c r="D411" s="201"/>
    </row>
    <row r="412" spans="4:4" x14ac:dyDescent="0.2">
      <c r="D412" s="201"/>
    </row>
    <row r="413" spans="4:4" x14ac:dyDescent="0.2">
      <c r="D413" s="201"/>
    </row>
    <row r="414" spans="4:4" x14ac:dyDescent="0.2">
      <c r="D414" s="201"/>
    </row>
    <row r="415" spans="4:4" x14ac:dyDescent="0.2">
      <c r="D415" s="201"/>
    </row>
    <row r="416" spans="4:4" x14ac:dyDescent="0.2">
      <c r="D416" s="201"/>
    </row>
    <row r="417" spans="4:4" x14ac:dyDescent="0.2">
      <c r="D417" s="201"/>
    </row>
    <row r="418" spans="4:4" x14ac:dyDescent="0.2">
      <c r="D418" s="201"/>
    </row>
    <row r="419" spans="4:4" x14ac:dyDescent="0.2">
      <c r="D419" s="201"/>
    </row>
    <row r="420" spans="4:4" x14ac:dyDescent="0.2">
      <c r="D420" s="201"/>
    </row>
    <row r="421" spans="4:4" x14ac:dyDescent="0.2">
      <c r="D421" s="201"/>
    </row>
    <row r="422" spans="4:4" x14ac:dyDescent="0.2">
      <c r="D422" s="201"/>
    </row>
    <row r="423" spans="4:4" x14ac:dyDescent="0.2">
      <c r="D423" s="201"/>
    </row>
    <row r="424" spans="4:4" x14ac:dyDescent="0.2">
      <c r="D424" s="201"/>
    </row>
    <row r="425" spans="4:4" x14ac:dyDescent="0.2">
      <c r="D425" s="201"/>
    </row>
    <row r="426" spans="4:4" x14ac:dyDescent="0.2">
      <c r="D426" s="201"/>
    </row>
    <row r="427" spans="4:4" x14ac:dyDescent="0.2">
      <c r="D427" s="201"/>
    </row>
    <row r="428" spans="4:4" x14ac:dyDescent="0.2">
      <c r="D428" s="201"/>
    </row>
    <row r="429" spans="4:4" x14ac:dyDescent="0.2">
      <c r="D429" s="201"/>
    </row>
    <row r="430" spans="4:4" x14ac:dyDescent="0.2">
      <c r="D430" s="201"/>
    </row>
    <row r="431" spans="4:4" x14ac:dyDescent="0.2">
      <c r="D431" s="201"/>
    </row>
    <row r="432" spans="4:4" x14ac:dyDescent="0.2">
      <c r="D432" s="201"/>
    </row>
    <row r="433" spans="4:4" x14ac:dyDescent="0.2">
      <c r="D433" s="201"/>
    </row>
    <row r="434" spans="4:4" x14ac:dyDescent="0.2">
      <c r="D434" s="201"/>
    </row>
    <row r="435" spans="4:4" x14ac:dyDescent="0.2">
      <c r="D435" s="201"/>
    </row>
    <row r="436" spans="4:4" x14ac:dyDescent="0.2">
      <c r="D436" s="201"/>
    </row>
    <row r="437" spans="4:4" x14ac:dyDescent="0.2">
      <c r="D437" s="201"/>
    </row>
    <row r="438" spans="4:4" x14ac:dyDescent="0.2">
      <c r="D438" s="201"/>
    </row>
    <row r="439" spans="4:4" x14ac:dyDescent="0.2">
      <c r="D439" s="201"/>
    </row>
    <row r="440" spans="4:4" x14ac:dyDescent="0.2">
      <c r="D440" s="201"/>
    </row>
    <row r="441" spans="4:4" x14ac:dyDescent="0.2">
      <c r="D441" s="201"/>
    </row>
    <row r="442" spans="4:4" x14ac:dyDescent="0.2">
      <c r="D442" s="201"/>
    </row>
    <row r="443" spans="4:4" x14ac:dyDescent="0.2">
      <c r="D443" s="201"/>
    </row>
    <row r="444" spans="4:4" x14ac:dyDescent="0.2">
      <c r="D444" s="201"/>
    </row>
    <row r="445" spans="4:4" x14ac:dyDescent="0.2">
      <c r="D445" s="201"/>
    </row>
    <row r="446" spans="4:4" x14ac:dyDescent="0.2">
      <c r="D446" s="201"/>
    </row>
    <row r="447" spans="4:4" x14ac:dyDescent="0.2">
      <c r="D447" s="201"/>
    </row>
    <row r="448" spans="4:4" x14ac:dyDescent="0.2">
      <c r="D448" s="201"/>
    </row>
    <row r="449" spans="4:4" x14ac:dyDescent="0.2">
      <c r="D449" s="201"/>
    </row>
    <row r="450" spans="4:4" x14ac:dyDescent="0.2">
      <c r="D450" s="201"/>
    </row>
    <row r="451" spans="4:4" x14ac:dyDescent="0.2">
      <c r="D451" s="201"/>
    </row>
    <row r="452" spans="4:4" x14ac:dyDescent="0.2">
      <c r="D452" s="201"/>
    </row>
    <row r="453" spans="4:4" x14ac:dyDescent="0.2">
      <c r="D453" s="201"/>
    </row>
    <row r="454" spans="4:4" x14ac:dyDescent="0.2">
      <c r="D454" s="201"/>
    </row>
    <row r="455" spans="4:4" x14ac:dyDescent="0.2">
      <c r="D455" s="201"/>
    </row>
    <row r="456" spans="4:4" x14ac:dyDescent="0.2">
      <c r="D456" s="201"/>
    </row>
    <row r="457" spans="4:4" x14ac:dyDescent="0.2">
      <c r="D457" s="201"/>
    </row>
    <row r="458" spans="4:4" x14ac:dyDescent="0.2">
      <c r="D458" s="201"/>
    </row>
    <row r="459" spans="4:4" x14ac:dyDescent="0.2">
      <c r="D459" s="201"/>
    </row>
    <row r="460" spans="4:4" x14ac:dyDescent="0.2">
      <c r="D460" s="201"/>
    </row>
    <row r="461" spans="4:4" x14ac:dyDescent="0.2">
      <c r="D461" s="201"/>
    </row>
    <row r="462" spans="4:4" x14ac:dyDescent="0.2">
      <c r="D462" s="201"/>
    </row>
    <row r="463" spans="4:4" x14ac:dyDescent="0.2">
      <c r="D463" s="201"/>
    </row>
    <row r="464" spans="4:4" x14ac:dyDescent="0.2">
      <c r="D464" s="201"/>
    </row>
    <row r="465" spans="4:4" x14ac:dyDescent="0.2">
      <c r="D465" s="201"/>
    </row>
    <row r="466" spans="4:4" x14ac:dyDescent="0.2">
      <c r="D466" s="201"/>
    </row>
    <row r="467" spans="4:4" x14ac:dyDescent="0.2">
      <c r="D467" s="201"/>
    </row>
    <row r="468" spans="4:4" x14ac:dyDescent="0.2">
      <c r="D468" s="201"/>
    </row>
    <row r="469" spans="4:4" x14ac:dyDescent="0.2">
      <c r="D469" s="201"/>
    </row>
    <row r="470" spans="4:4" x14ac:dyDescent="0.2">
      <c r="D470" s="201"/>
    </row>
    <row r="471" spans="4:4" x14ac:dyDescent="0.2">
      <c r="D471" s="201"/>
    </row>
    <row r="472" spans="4:4" x14ac:dyDescent="0.2">
      <c r="D472" s="201"/>
    </row>
    <row r="473" spans="4:4" x14ac:dyDescent="0.2">
      <c r="D473" s="201"/>
    </row>
    <row r="474" spans="4:4" x14ac:dyDescent="0.2">
      <c r="D474" s="201"/>
    </row>
    <row r="475" spans="4:4" x14ac:dyDescent="0.2">
      <c r="D475" s="201"/>
    </row>
    <row r="476" spans="4:4" x14ac:dyDescent="0.2">
      <c r="D476" s="201"/>
    </row>
    <row r="477" spans="4:4" x14ac:dyDescent="0.2">
      <c r="D477" s="201"/>
    </row>
    <row r="478" spans="4:4" x14ac:dyDescent="0.2">
      <c r="D478" s="201"/>
    </row>
    <row r="479" spans="4:4" x14ac:dyDescent="0.2">
      <c r="D479" s="201"/>
    </row>
    <row r="480" spans="4:4" x14ac:dyDescent="0.2">
      <c r="D480" s="201"/>
    </row>
    <row r="481" spans="4:4" x14ac:dyDescent="0.2">
      <c r="D481" s="201"/>
    </row>
    <row r="482" spans="4:4" x14ac:dyDescent="0.2">
      <c r="D482" s="201"/>
    </row>
    <row r="483" spans="4:4" x14ac:dyDescent="0.2">
      <c r="D483" s="201"/>
    </row>
    <row r="484" spans="4:4" x14ac:dyDescent="0.2">
      <c r="D484" s="201"/>
    </row>
    <row r="485" spans="4:4" x14ac:dyDescent="0.2">
      <c r="D485" s="201"/>
    </row>
    <row r="486" spans="4:4" x14ac:dyDescent="0.2">
      <c r="D486" s="201"/>
    </row>
    <row r="487" spans="4:4" x14ac:dyDescent="0.2">
      <c r="D487" s="201"/>
    </row>
    <row r="488" spans="4:4" x14ac:dyDescent="0.2">
      <c r="D488" s="201"/>
    </row>
    <row r="489" spans="4:4" x14ac:dyDescent="0.2">
      <c r="D489" s="201"/>
    </row>
    <row r="490" spans="4:4" x14ac:dyDescent="0.2">
      <c r="D490" s="201"/>
    </row>
    <row r="491" spans="4:4" x14ac:dyDescent="0.2">
      <c r="D491" s="201"/>
    </row>
    <row r="492" spans="4:4" x14ac:dyDescent="0.2">
      <c r="D492" s="201"/>
    </row>
    <row r="493" spans="4:4" x14ac:dyDescent="0.2">
      <c r="D493" s="201"/>
    </row>
    <row r="494" spans="4:4" x14ac:dyDescent="0.2">
      <c r="D494" s="201"/>
    </row>
    <row r="495" spans="4:4" x14ac:dyDescent="0.2">
      <c r="D495" s="201"/>
    </row>
    <row r="496" spans="4:4" x14ac:dyDescent="0.2">
      <c r="D496" s="201"/>
    </row>
    <row r="497" spans="4:4" x14ac:dyDescent="0.2">
      <c r="D497" s="201"/>
    </row>
    <row r="498" spans="4:4" x14ac:dyDescent="0.2">
      <c r="D498" s="201"/>
    </row>
    <row r="499" spans="4:4" x14ac:dyDescent="0.2">
      <c r="D499" s="201"/>
    </row>
    <row r="500" spans="4:4" x14ac:dyDescent="0.2">
      <c r="D500" s="201"/>
    </row>
    <row r="501" spans="4:4" x14ac:dyDescent="0.2">
      <c r="D501" s="201"/>
    </row>
    <row r="502" spans="4:4" x14ac:dyDescent="0.2">
      <c r="D502" s="201"/>
    </row>
    <row r="503" spans="4:4" x14ac:dyDescent="0.2">
      <c r="D503" s="201"/>
    </row>
    <row r="504" spans="4:4" x14ac:dyDescent="0.2">
      <c r="D504" s="201"/>
    </row>
    <row r="505" spans="4:4" x14ac:dyDescent="0.2">
      <c r="D505" s="201"/>
    </row>
    <row r="506" spans="4:4" x14ac:dyDescent="0.2">
      <c r="D506" s="201"/>
    </row>
    <row r="507" spans="4:4" x14ac:dyDescent="0.2">
      <c r="D507" s="201"/>
    </row>
    <row r="508" spans="4:4" x14ac:dyDescent="0.2">
      <c r="D508" s="201"/>
    </row>
    <row r="509" spans="4:4" x14ac:dyDescent="0.2">
      <c r="D509" s="201"/>
    </row>
    <row r="510" spans="4:4" x14ac:dyDescent="0.2">
      <c r="D510" s="201"/>
    </row>
    <row r="511" spans="4:4" x14ac:dyDescent="0.2">
      <c r="D511" s="201"/>
    </row>
    <row r="512" spans="4:4" x14ac:dyDescent="0.2">
      <c r="D512" s="201"/>
    </row>
    <row r="513" spans="4:4" x14ac:dyDescent="0.2">
      <c r="D513" s="201"/>
    </row>
    <row r="514" spans="4:4" x14ac:dyDescent="0.2">
      <c r="D514" s="201"/>
    </row>
    <row r="515" spans="4:4" x14ac:dyDescent="0.2">
      <c r="D515" s="201"/>
    </row>
    <row r="516" spans="4:4" x14ac:dyDescent="0.2">
      <c r="D516" s="201"/>
    </row>
    <row r="517" spans="4:4" x14ac:dyDescent="0.2">
      <c r="D517" s="201"/>
    </row>
    <row r="518" spans="4:4" x14ac:dyDescent="0.2">
      <c r="D518" s="201"/>
    </row>
    <row r="519" spans="4:4" x14ac:dyDescent="0.2">
      <c r="D519" s="201"/>
    </row>
    <row r="520" spans="4:4" x14ac:dyDescent="0.2">
      <c r="D520" s="201"/>
    </row>
    <row r="521" spans="4:4" x14ac:dyDescent="0.2">
      <c r="D521" s="201"/>
    </row>
    <row r="522" spans="4:4" x14ac:dyDescent="0.2">
      <c r="D522" s="201"/>
    </row>
    <row r="523" spans="4:4" x14ac:dyDescent="0.2">
      <c r="D523" s="201"/>
    </row>
    <row r="524" spans="4:4" x14ac:dyDescent="0.2">
      <c r="D524" s="201"/>
    </row>
    <row r="525" spans="4:4" x14ac:dyDescent="0.2">
      <c r="D525" s="201"/>
    </row>
    <row r="526" spans="4:4" x14ac:dyDescent="0.2">
      <c r="D526" s="201"/>
    </row>
    <row r="527" spans="4:4" x14ac:dyDescent="0.2">
      <c r="D527" s="201"/>
    </row>
    <row r="528" spans="4:4" x14ac:dyDescent="0.2">
      <c r="D528" s="201"/>
    </row>
    <row r="529" spans="4:4" x14ac:dyDescent="0.2">
      <c r="D529" s="201"/>
    </row>
    <row r="530" spans="4:4" x14ac:dyDescent="0.2">
      <c r="D530" s="201"/>
    </row>
    <row r="531" spans="4:4" x14ac:dyDescent="0.2">
      <c r="D531" s="201"/>
    </row>
    <row r="532" spans="4:4" x14ac:dyDescent="0.2">
      <c r="D532" s="201"/>
    </row>
    <row r="533" spans="4:4" x14ac:dyDescent="0.2">
      <c r="D533" s="201"/>
    </row>
    <row r="534" spans="4:4" x14ac:dyDescent="0.2">
      <c r="D534" s="201"/>
    </row>
    <row r="535" spans="4:4" x14ac:dyDescent="0.2">
      <c r="D535" s="201"/>
    </row>
    <row r="536" spans="4:4" x14ac:dyDescent="0.2">
      <c r="D536" s="201"/>
    </row>
    <row r="537" spans="4:4" x14ac:dyDescent="0.2">
      <c r="D537" s="201"/>
    </row>
    <row r="538" spans="4:4" x14ac:dyDescent="0.2">
      <c r="D538" s="201"/>
    </row>
    <row r="539" spans="4:4" x14ac:dyDescent="0.2">
      <c r="D539" s="201"/>
    </row>
    <row r="540" spans="4:4" x14ac:dyDescent="0.2">
      <c r="D540" s="201"/>
    </row>
    <row r="541" spans="4:4" x14ac:dyDescent="0.2">
      <c r="D541" s="201"/>
    </row>
    <row r="542" spans="4:4" x14ac:dyDescent="0.2">
      <c r="D542" s="201"/>
    </row>
    <row r="543" spans="4:4" x14ac:dyDescent="0.2">
      <c r="D543" s="201"/>
    </row>
    <row r="544" spans="4:4" x14ac:dyDescent="0.2">
      <c r="D544" s="201"/>
    </row>
    <row r="545" spans="4:4" x14ac:dyDescent="0.2">
      <c r="D545" s="201"/>
    </row>
    <row r="546" spans="4:4" x14ac:dyDescent="0.2">
      <c r="D546" s="201"/>
    </row>
    <row r="547" spans="4:4" x14ac:dyDescent="0.2">
      <c r="D547" s="201"/>
    </row>
    <row r="548" spans="4:4" x14ac:dyDescent="0.2">
      <c r="D548" s="201"/>
    </row>
    <row r="549" spans="4:4" x14ac:dyDescent="0.2">
      <c r="D549" s="201"/>
    </row>
    <row r="550" spans="4:4" x14ac:dyDescent="0.2">
      <c r="D550" s="201"/>
    </row>
    <row r="551" spans="4:4" x14ac:dyDescent="0.2">
      <c r="D551" s="201"/>
    </row>
    <row r="552" spans="4:4" x14ac:dyDescent="0.2">
      <c r="D552" s="201"/>
    </row>
    <row r="553" spans="4:4" x14ac:dyDescent="0.2">
      <c r="D553" s="201"/>
    </row>
    <row r="554" spans="4:4" x14ac:dyDescent="0.2">
      <c r="D554" s="201"/>
    </row>
    <row r="555" spans="4:4" x14ac:dyDescent="0.2">
      <c r="D555" s="201"/>
    </row>
    <row r="556" spans="4:4" x14ac:dyDescent="0.2">
      <c r="D556" s="201"/>
    </row>
    <row r="557" spans="4:4" x14ac:dyDescent="0.2">
      <c r="D557" s="201"/>
    </row>
    <row r="558" spans="4:4" x14ac:dyDescent="0.2">
      <c r="D558" s="201"/>
    </row>
    <row r="559" spans="4:4" x14ac:dyDescent="0.2">
      <c r="D559" s="201"/>
    </row>
    <row r="560" spans="4:4" x14ac:dyDescent="0.2">
      <c r="D560" s="201"/>
    </row>
    <row r="561" spans="4:4" x14ac:dyDescent="0.2">
      <c r="D561" s="201"/>
    </row>
    <row r="562" spans="4:4" x14ac:dyDescent="0.2">
      <c r="D562" s="201"/>
    </row>
    <row r="563" spans="4:4" x14ac:dyDescent="0.2">
      <c r="D563" s="201"/>
    </row>
    <row r="564" spans="4:4" x14ac:dyDescent="0.2">
      <c r="D564" s="201"/>
    </row>
    <row r="565" spans="4:4" x14ac:dyDescent="0.2">
      <c r="D565" s="201"/>
    </row>
    <row r="566" spans="4:4" x14ac:dyDescent="0.2">
      <c r="D566" s="201"/>
    </row>
    <row r="567" spans="4:4" x14ac:dyDescent="0.2">
      <c r="D567" s="201"/>
    </row>
    <row r="568" spans="4:4" x14ac:dyDescent="0.2">
      <c r="D568" s="201"/>
    </row>
    <row r="569" spans="4:4" x14ac:dyDescent="0.2">
      <c r="D569" s="201"/>
    </row>
    <row r="570" spans="4:4" x14ac:dyDescent="0.2">
      <c r="D570" s="201"/>
    </row>
    <row r="571" spans="4:4" x14ac:dyDescent="0.2">
      <c r="D571" s="201"/>
    </row>
    <row r="572" spans="4:4" x14ac:dyDescent="0.2">
      <c r="D572" s="201"/>
    </row>
    <row r="573" spans="4:4" x14ac:dyDescent="0.2">
      <c r="D573" s="201"/>
    </row>
    <row r="574" spans="4:4" x14ac:dyDescent="0.2">
      <c r="D574" s="201"/>
    </row>
    <row r="575" spans="4:4" x14ac:dyDescent="0.2">
      <c r="D575" s="201"/>
    </row>
    <row r="576" spans="4:4" x14ac:dyDescent="0.2">
      <c r="D576" s="201"/>
    </row>
    <row r="577" spans="4:4" x14ac:dyDescent="0.2">
      <c r="D577" s="201"/>
    </row>
    <row r="578" spans="4:4" x14ac:dyDescent="0.2">
      <c r="D578" s="201"/>
    </row>
    <row r="579" spans="4:4" x14ac:dyDescent="0.2">
      <c r="D579" s="201"/>
    </row>
    <row r="580" spans="4:4" x14ac:dyDescent="0.2">
      <c r="D580" s="201"/>
    </row>
    <row r="581" spans="4:4" x14ac:dyDescent="0.2">
      <c r="D581" s="201"/>
    </row>
    <row r="582" spans="4:4" x14ac:dyDescent="0.2">
      <c r="D582" s="201"/>
    </row>
    <row r="583" spans="4:4" x14ac:dyDescent="0.2">
      <c r="D583" s="201"/>
    </row>
    <row r="584" spans="4:4" x14ac:dyDescent="0.2">
      <c r="D584" s="201"/>
    </row>
    <row r="585" spans="4:4" x14ac:dyDescent="0.2">
      <c r="D585" s="201"/>
    </row>
    <row r="586" spans="4:4" x14ac:dyDescent="0.2">
      <c r="D586" s="201"/>
    </row>
    <row r="587" spans="4:4" x14ac:dyDescent="0.2">
      <c r="D587" s="201"/>
    </row>
    <row r="588" spans="4:4" x14ac:dyDescent="0.2">
      <c r="D588" s="201"/>
    </row>
    <row r="589" spans="4:4" x14ac:dyDescent="0.2">
      <c r="D589" s="201"/>
    </row>
    <row r="590" spans="4:4" x14ac:dyDescent="0.2">
      <c r="D590" s="201"/>
    </row>
    <row r="591" spans="4:4" x14ac:dyDescent="0.2">
      <c r="D591" s="201"/>
    </row>
    <row r="592" spans="4:4" x14ac:dyDescent="0.2">
      <c r="D592" s="201"/>
    </row>
    <row r="593" spans="4:4" x14ac:dyDescent="0.2">
      <c r="D593" s="201"/>
    </row>
    <row r="594" spans="4:4" x14ac:dyDescent="0.2">
      <c r="D594" s="201"/>
    </row>
    <row r="595" spans="4:4" x14ac:dyDescent="0.2">
      <c r="D595" s="201"/>
    </row>
    <row r="596" spans="4:4" x14ac:dyDescent="0.2">
      <c r="D596" s="201"/>
    </row>
    <row r="597" spans="4:4" x14ac:dyDescent="0.2">
      <c r="D597" s="201"/>
    </row>
    <row r="598" spans="4:4" x14ac:dyDescent="0.2">
      <c r="D598" s="201"/>
    </row>
    <row r="599" spans="4:4" x14ac:dyDescent="0.2">
      <c r="D599" s="201"/>
    </row>
    <row r="600" spans="4:4" x14ac:dyDescent="0.2">
      <c r="D600" s="201"/>
    </row>
    <row r="601" spans="4:4" x14ac:dyDescent="0.2">
      <c r="D601" s="201"/>
    </row>
    <row r="602" spans="4:4" x14ac:dyDescent="0.2">
      <c r="D602" s="201"/>
    </row>
    <row r="603" spans="4:4" x14ac:dyDescent="0.2">
      <c r="D603" s="201"/>
    </row>
    <row r="604" spans="4:4" x14ac:dyDescent="0.2">
      <c r="D604" s="201"/>
    </row>
    <row r="605" spans="4:4" x14ac:dyDescent="0.2">
      <c r="D605" s="201"/>
    </row>
    <row r="606" spans="4:4" x14ac:dyDescent="0.2">
      <c r="D606" s="201"/>
    </row>
    <row r="607" spans="4:4" x14ac:dyDescent="0.2">
      <c r="D607" s="201"/>
    </row>
    <row r="608" spans="4:4" x14ac:dyDescent="0.2">
      <c r="D608" s="201"/>
    </row>
    <row r="609" spans="4:4" x14ac:dyDescent="0.2">
      <c r="D609" s="201"/>
    </row>
    <row r="610" spans="4:4" x14ac:dyDescent="0.2">
      <c r="D610" s="201"/>
    </row>
    <row r="611" spans="4:4" x14ac:dyDescent="0.2">
      <c r="D611" s="201"/>
    </row>
    <row r="612" spans="4:4" x14ac:dyDescent="0.2">
      <c r="D612" s="201"/>
    </row>
    <row r="613" spans="4:4" x14ac:dyDescent="0.2">
      <c r="D613" s="201"/>
    </row>
    <row r="614" spans="4:4" x14ac:dyDescent="0.2">
      <c r="D614" s="201"/>
    </row>
    <row r="615" spans="4:4" x14ac:dyDescent="0.2">
      <c r="D615" s="201"/>
    </row>
    <row r="616" spans="4:4" x14ac:dyDescent="0.2">
      <c r="D616" s="201"/>
    </row>
    <row r="617" spans="4:4" x14ac:dyDescent="0.2">
      <c r="D617" s="201"/>
    </row>
    <row r="618" spans="4:4" x14ac:dyDescent="0.2">
      <c r="D618" s="201"/>
    </row>
    <row r="619" spans="4:4" x14ac:dyDescent="0.2">
      <c r="D619" s="201"/>
    </row>
    <row r="620" spans="4:4" x14ac:dyDescent="0.2">
      <c r="D620" s="201"/>
    </row>
    <row r="621" spans="4:4" x14ac:dyDescent="0.2">
      <c r="D621" s="201"/>
    </row>
    <row r="622" spans="4:4" x14ac:dyDescent="0.2">
      <c r="D622" s="201"/>
    </row>
    <row r="623" spans="4:4" x14ac:dyDescent="0.2">
      <c r="D623" s="201"/>
    </row>
    <row r="624" spans="4:4" x14ac:dyDescent="0.2">
      <c r="D624" s="201"/>
    </row>
    <row r="625" spans="4:4" x14ac:dyDescent="0.2">
      <c r="D625" s="201"/>
    </row>
    <row r="626" spans="4:4" x14ac:dyDescent="0.2">
      <c r="D626" s="201"/>
    </row>
    <row r="627" spans="4:4" x14ac:dyDescent="0.2">
      <c r="D627" s="201"/>
    </row>
    <row r="628" spans="4:4" x14ac:dyDescent="0.2">
      <c r="D628" s="201"/>
    </row>
    <row r="629" spans="4:4" x14ac:dyDescent="0.2">
      <c r="D629" s="201"/>
    </row>
    <row r="630" spans="4:4" x14ac:dyDescent="0.2">
      <c r="D630" s="201"/>
    </row>
    <row r="631" spans="4:4" x14ac:dyDescent="0.2">
      <c r="D631" s="201"/>
    </row>
    <row r="632" spans="4:4" x14ac:dyDescent="0.2">
      <c r="D632" s="201"/>
    </row>
    <row r="633" spans="4:4" x14ac:dyDescent="0.2">
      <c r="D633" s="201"/>
    </row>
    <row r="634" spans="4:4" x14ac:dyDescent="0.2">
      <c r="D634" s="201"/>
    </row>
    <row r="635" spans="4:4" x14ac:dyDescent="0.2">
      <c r="D635" s="201"/>
    </row>
    <row r="636" spans="4:4" x14ac:dyDescent="0.2">
      <c r="D636" s="201"/>
    </row>
    <row r="637" spans="4:4" x14ac:dyDescent="0.2">
      <c r="D637" s="201"/>
    </row>
    <row r="638" spans="4:4" x14ac:dyDescent="0.2">
      <c r="D638" s="201"/>
    </row>
    <row r="639" spans="4:4" x14ac:dyDescent="0.2">
      <c r="D639" s="201"/>
    </row>
    <row r="640" spans="4:4" x14ac:dyDescent="0.2">
      <c r="D640" s="201"/>
    </row>
    <row r="641" spans="4:4" x14ac:dyDescent="0.2">
      <c r="D641" s="201"/>
    </row>
    <row r="642" spans="4:4" x14ac:dyDescent="0.2">
      <c r="D642" s="201"/>
    </row>
    <row r="643" spans="4:4" x14ac:dyDescent="0.2">
      <c r="D643" s="201"/>
    </row>
    <row r="644" spans="4:4" x14ac:dyDescent="0.2">
      <c r="D644" s="201"/>
    </row>
    <row r="645" spans="4:4" x14ac:dyDescent="0.2">
      <c r="D645" s="201"/>
    </row>
    <row r="646" spans="4:4" x14ac:dyDescent="0.2">
      <c r="D646" s="201"/>
    </row>
    <row r="647" spans="4:4" x14ac:dyDescent="0.2">
      <c r="D647" s="201"/>
    </row>
    <row r="648" spans="4:4" x14ac:dyDescent="0.2">
      <c r="D648" s="201"/>
    </row>
    <row r="649" spans="4:4" x14ac:dyDescent="0.2">
      <c r="D649" s="201"/>
    </row>
    <row r="650" spans="4:4" x14ac:dyDescent="0.2">
      <c r="D650" s="201"/>
    </row>
    <row r="651" spans="4:4" x14ac:dyDescent="0.2">
      <c r="D651" s="201"/>
    </row>
    <row r="652" spans="4:4" x14ac:dyDescent="0.2">
      <c r="D652" s="201"/>
    </row>
    <row r="653" spans="4:4" x14ac:dyDescent="0.2">
      <c r="D653" s="201"/>
    </row>
    <row r="654" spans="4:4" x14ac:dyDescent="0.2">
      <c r="D654" s="201"/>
    </row>
    <row r="655" spans="4:4" x14ac:dyDescent="0.2">
      <c r="D655" s="201"/>
    </row>
    <row r="656" spans="4:4" x14ac:dyDescent="0.2">
      <c r="D656" s="201"/>
    </row>
    <row r="657" spans="4:4" x14ac:dyDescent="0.2">
      <c r="D657" s="201"/>
    </row>
    <row r="658" spans="4:4" x14ac:dyDescent="0.2">
      <c r="D658" s="201"/>
    </row>
    <row r="659" spans="4:4" x14ac:dyDescent="0.2">
      <c r="D659" s="201"/>
    </row>
    <row r="660" spans="4:4" x14ac:dyDescent="0.2">
      <c r="D660" s="201"/>
    </row>
    <row r="661" spans="4:4" x14ac:dyDescent="0.2">
      <c r="D661" s="201"/>
    </row>
    <row r="662" spans="4:4" x14ac:dyDescent="0.2">
      <c r="D662" s="201"/>
    </row>
    <row r="663" spans="4:4" x14ac:dyDescent="0.2">
      <c r="D663" s="201"/>
    </row>
    <row r="664" spans="4:4" x14ac:dyDescent="0.2">
      <c r="D664" s="201"/>
    </row>
    <row r="665" spans="4:4" x14ac:dyDescent="0.2">
      <c r="D665" s="201"/>
    </row>
    <row r="666" spans="4:4" x14ac:dyDescent="0.2">
      <c r="D666" s="201"/>
    </row>
    <row r="667" spans="4:4" x14ac:dyDescent="0.2">
      <c r="D667" s="201"/>
    </row>
    <row r="668" spans="4:4" x14ac:dyDescent="0.2">
      <c r="D668" s="201"/>
    </row>
    <row r="669" spans="4:4" x14ac:dyDescent="0.2">
      <c r="D669" s="201"/>
    </row>
    <row r="670" spans="4:4" x14ac:dyDescent="0.2">
      <c r="D670" s="201"/>
    </row>
    <row r="671" spans="4:4" x14ac:dyDescent="0.2">
      <c r="D671" s="201"/>
    </row>
    <row r="672" spans="4:4" x14ac:dyDescent="0.2">
      <c r="D672" s="201"/>
    </row>
    <row r="673" spans="4:4" x14ac:dyDescent="0.2">
      <c r="D673" s="201"/>
    </row>
    <row r="674" spans="4:4" x14ac:dyDescent="0.2">
      <c r="D674" s="201"/>
    </row>
    <row r="675" spans="4:4" x14ac:dyDescent="0.2">
      <c r="D675" s="201"/>
    </row>
    <row r="676" spans="4:4" x14ac:dyDescent="0.2">
      <c r="D676" s="201"/>
    </row>
    <row r="677" spans="4:4" x14ac:dyDescent="0.2">
      <c r="D677" s="201"/>
    </row>
    <row r="678" spans="4:4" x14ac:dyDescent="0.2">
      <c r="D678" s="201"/>
    </row>
    <row r="679" spans="4:4" x14ac:dyDescent="0.2">
      <c r="D679" s="201"/>
    </row>
    <row r="680" spans="4:4" x14ac:dyDescent="0.2">
      <c r="D680" s="201"/>
    </row>
    <row r="681" spans="4:4" x14ac:dyDescent="0.2">
      <c r="D681" s="201"/>
    </row>
    <row r="682" spans="4:4" x14ac:dyDescent="0.2">
      <c r="D682" s="201"/>
    </row>
    <row r="683" spans="4:4" x14ac:dyDescent="0.2">
      <c r="D683" s="201"/>
    </row>
    <row r="684" spans="4:4" x14ac:dyDescent="0.2">
      <c r="D684" s="201"/>
    </row>
    <row r="685" spans="4:4" x14ac:dyDescent="0.2">
      <c r="D685" s="201"/>
    </row>
    <row r="686" spans="4:4" x14ac:dyDescent="0.2">
      <c r="D686" s="201"/>
    </row>
    <row r="687" spans="4:4" x14ac:dyDescent="0.2">
      <c r="D687" s="201"/>
    </row>
    <row r="688" spans="4:4" x14ac:dyDescent="0.2">
      <c r="D688" s="201"/>
    </row>
    <row r="689" spans="4:4" x14ac:dyDescent="0.2">
      <c r="D689" s="201"/>
    </row>
    <row r="690" spans="4:4" x14ac:dyDescent="0.2">
      <c r="D690" s="201"/>
    </row>
    <row r="691" spans="4:4" x14ac:dyDescent="0.2">
      <c r="D691" s="201"/>
    </row>
    <row r="692" spans="4:4" x14ac:dyDescent="0.2">
      <c r="D692" s="201"/>
    </row>
    <row r="693" spans="4:4" x14ac:dyDescent="0.2">
      <c r="D693" s="201"/>
    </row>
    <row r="694" spans="4:4" x14ac:dyDescent="0.2">
      <c r="D694" s="201"/>
    </row>
    <row r="695" spans="4:4" x14ac:dyDescent="0.2">
      <c r="D695" s="201"/>
    </row>
    <row r="696" spans="4:4" x14ac:dyDescent="0.2">
      <c r="D696" s="201"/>
    </row>
    <row r="697" spans="4:4" x14ac:dyDescent="0.2">
      <c r="D697" s="201"/>
    </row>
    <row r="698" spans="4:4" x14ac:dyDescent="0.2">
      <c r="D698" s="201"/>
    </row>
    <row r="699" spans="4:4" x14ac:dyDescent="0.2">
      <c r="D699" s="201"/>
    </row>
    <row r="700" spans="4:4" x14ac:dyDescent="0.2">
      <c r="D700" s="201"/>
    </row>
    <row r="701" spans="4:4" x14ac:dyDescent="0.2">
      <c r="D701" s="201"/>
    </row>
    <row r="702" spans="4:4" x14ac:dyDescent="0.2">
      <c r="D702" s="201"/>
    </row>
    <row r="703" spans="4:4" x14ac:dyDescent="0.2">
      <c r="D703" s="201"/>
    </row>
    <row r="704" spans="4:4" x14ac:dyDescent="0.2">
      <c r="D704" s="201"/>
    </row>
    <row r="705" spans="4:4" x14ac:dyDescent="0.2">
      <c r="D705" s="201"/>
    </row>
    <row r="706" spans="4:4" x14ac:dyDescent="0.2">
      <c r="D706" s="201"/>
    </row>
    <row r="707" spans="4:4" x14ac:dyDescent="0.2">
      <c r="D707" s="201"/>
    </row>
    <row r="708" spans="4:4" x14ac:dyDescent="0.2">
      <c r="D708" s="201"/>
    </row>
    <row r="709" spans="4:4" x14ac:dyDescent="0.2">
      <c r="D709" s="201"/>
    </row>
    <row r="710" spans="4:4" x14ac:dyDescent="0.2">
      <c r="D710" s="201"/>
    </row>
    <row r="711" spans="4:4" x14ac:dyDescent="0.2">
      <c r="D711" s="201"/>
    </row>
    <row r="712" spans="4:4" x14ac:dyDescent="0.2">
      <c r="D712" s="201"/>
    </row>
    <row r="713" spans="4:4" x14ac:dyDescent="0.2">
      <c r="D713" s="201"/>
    </row>
    <row r="714" spans="4:4" x14ac:dyDescent="0.2">
      <c r="D714" s="201"/>
    </row>
    <row r="715" spans="4:4" x14ac:dyDescent="0.2">
      <c r="D715" s="201"/>
    </row>
    <row r="716" spans="4:4" x14ac:dyDescent="0.2">
      <c r="D716" s="201"/>
    </row>
    <row r="717" spans="4:4" x14ac:dyDescent="0.2">
      <c r="D717" s="201"/>
    </row>
    <row r="718" spans="4:4" x14ac:dyDescent="0.2">
      <c r="D718" s="201"/>
    </row>
    <row r="719" spans="4:4" x14ac:dyDescent="0.2">
      <c r="D719" s="201"/>
    </row>
    <row r="720" spans="4:4" x14ac:dyDescent="0.2">
      <c r="D720" s="201"/>
    </row>
    <row r="721" spans="4:4" x14ac:dyDescent="0.2">
      <c r="D721" s="201"/>
    </row>
    <row r="722" spans="4:4" x14ac:dyDescent="0.2">
      <c r="D722" s="201"/>
    </row>
    <row r="723" spans="4:4" x14ac:dyDescent="0.2">
      <c r="D723" s="201"/>
    </row>
    <row r="724" spans="4:4" x14ac:dyDescent="0.2">
      <c r="D724" s="201"/>
    </row>
    <row r="725" spans="4:4" x14ac:dyDescent="0.2">
      <c r="D725" s="201"/>
    </row>
    <row r="726" spans="4:4" x14ac:dyDescent="0.2">
      <c r="D726" s="201"/>
    </row>
    <row r="727" spans="4:4" x14ac:dyDescent="0.2">
      <c r="D727" s="201"/>
    </row>
    <row r="728" spans="4:4" x14ac:dyDescent="0.2">
      <c r="D728" s="201"/>
    </row>
    <row r="729" spans="4:4" x14ac:dyDescent="0.2">
      <c r="D729" s="201"/>
    </row>
    <row r="730" spans="4:4" x14ac:dyDescent="0.2">
      <c r="D730" s="201"/>
    </row>
    <row r="731" spans="4:4" x14ac:dyDescent="0.2">
      <c r="D731" s="201"/>
    </row>
    <row r="732" spans="4:4" x14ac:dyDescent="0.2">
      <c r="D732" s="201"/>
    </row>
    <row r="733" spans="4:4" x14ac:dyDescent="0.2">
      <c r="D733" s="201"/>
    </row>
    <row r="734" spans="4:4" x14ac:dyDescent="0.2">
      <c r="D734" s="201"/>
    </row>
    <row r="735" spans="4:4" x14ac:dyDescent="0.2">
      <c r="D735" s="201"/>
    </row>
    <row r="736" spans="4:4" x14ac:dyDescent="0.2">
      <c r="D736" s="201"/>
    </row>
    <row r="737" spans="4:4" x14ac:dyDescent="0.2">
      <c r="D737" s="201"/>
    </row>
    <row r="738" spans="4:4" x14ac:dyDescent="0.2">
      <c r="D738" s="201"/>
    </row>
    <row r="739" spans="4:4" x14ac:dyDescent="0.2">
      <c r="D739" s="201"/>
    </row>
    <row r="740" spans="4:4" x14ac:dyDescent="0.2">
      <c r="D740" s="201"/>
    </row>
    <row r="741" spans="4:4" x14ac:dyDescent="0.2">
      <c r="D741" s="201"/>
    </row>
    <row r="742" spans="4:4" x14ac:dyDescent="0.2">
      <c r="D742" s="201"/>
    </row>
    <row r="743" spans="4:4" x14ac:dyDescent="0.2">
      <c r="D743" s="201"/>
    </row>
    <row r="744" spans="4:4" x14ac:dyDescent="0.2">
      <c r="D744" s="201"/>
    </row>
    <row r="745" spans="4:4" x14ac:dyDescent="0.2">
      <c r="D745" s="201"/>
    </row>
    <row r="746" spans="4:4" x14ac:dyDescent="0.2">
      <c r="D746" s="201"/>
    </row>
    <row r="747" spans="4:4" x14ac:dyDescent="0.2">
      <c r="D747" s="201"/>
    </row>
    <row r="748" spans="4:4" x14ac:dyDescent="0.2">
      <c r="D748" s="201"/>
    </row>
    <row r="749" spans="4:4" x14ac:dyDescent="0.2">
      <c r="D749" s="201"/>
    </row>
    <row r="750" spans="4:4" x14ac:dyDescent="0.2">
      <c r="D750" s="201"/>
    </row>
    <row r="751" spans="4:4" x14ac:dyDescent="0.2">
      <c r="D751" s="201"/>
    </row>
    <row r="752" spans="4:4" x14ac:dyDescent="0.2">
      <c r="D752" s="201"/>
    </row>
    <row r="753" spans="4:4" x14ac:dyDescent="0.2">
      <c r="D753" s="201"/>
    </row>
    <row r="754" spans="4:4" x14ac:dyDescent="0.2">
      <c r="D754" s="201"/>
    </row>
    <row r="755" spans="4:4" x14ac:dyDescent="0.2">
      <c r="D755" s="201"/>
    </row>
    <row r="756" spans="4:4" x14ac:dyDescent="0.2">
      <c r="D756" s="201"/>
    </row>
    <row r="757" spans="4:4" x14ac:dyDescent="0.2">
      <c r="D757" s="201"/>
    </row>
    <row r="758" spans="4:4" x14ac:dyDescent="0.2">
      <c r="D758" s="201"/>
    </row>
    <row r="759" spans="4:4" x14ac:dyDescent="0.2">
      <c r="D759" s="201"/>
    </row>
    <row r="760" spans="4:4" x14ac:dyDescent="0.2">
      <c r="D760" s="201"/>
    </row>
    <row r="761" spans="4:4" x14ac:dyDescent="0.2">
      <c r="D761" s="201"/>
    </row>
    <row r="762" spans="4:4" x14ac:dyDescent="0.2">
      <c r="D762" s="201"/>
    </row>
    <row r="763" spans="4:4" x14ac:dyDescent="0.2">
      <c r="D763" s="201"/>
    </row>
    <row r="764" spans="4:4" x14ac:dyDescent="0.2">
      <c r="D764" s="201"/>
    </row>
    <row r="765" spans="4:4" x14ac:dyDescent="0.2">
      <c r="D765" s="201"/>
    </row>
    <row r="766" spans="4:4" x14ac:dyDescent="0.2">
      <c r="D766" s="201"/>
    </row>
    <row r="767" spans="4:4" x14ac:dyDescent="0.2">
      <c r="D767" s="201"/>
    </row>
    <row r="768" spans="4:4" x14ac:dyDescent="0.2">
      <c r="D768" s="201"/>
    </row>
    <row r="769" spans="4:4" x14ac:dyDescent="0.2">
      <c r="D769" s="201"/>
    </row>
    <row r="770" spans="4:4" x14ac:dyDescent="0.2">
      <c r="D770" s="201"/>
    </row>
    <row r="771" spans="4:4" x14ac:dyDescent="0.2">
      <c r="D771" s="201"/>
    </row>
    <row r="772" spans="4:4" x14ac:dyDescent="0.2">
      <c r="D772" s="201"/>
    </row>
    <row r="773" spans="4:4" x14ac:dyDescent="0.2">
      <c r="D773" s="201"/>
    </row>
    <row r="774" spans="4:4" x14ac:dyDescent="0.2">
      <c r="D774" s="201"/>
    </row>
    <row r="775" spans="4:4" x14ac:dyDescent="0.2">
      <c r="D775" s="201"/>
    </row>
    <row r="776" spans="4:4" x14ac:dyDescent="0.2">
      <c r="D776" s="201"/>
    </row>
    <row r="777" spans="4:4" x14ac:dyDescent="0.2">
      <c r="D777" s="201"/>
    </row>
    <row r="778" spans="4:4" x14ac:dyDescent="0.2">
      <c r="D778" s="201"/>
    </row>
    <row r="779" spans="4:4" x14ac:dyDescent="0.2">
      <c r="D779" s="201"/>
    </row>
    <row r="780" spans="4:4" x14ac:dyDescent="0.2">
      <c r="D780" s="201"/>
    </row>
    <row r="781" spans="4:4" x14ac:dyDescent="0.2">
      <c r="D781" s="201"/>
    </row>
    <row r="782" spans="4:4" x14ac:dyDescent="0.2">
      <c r="D782" s="201"/>
    </row>
    <row r="783" spans="4:4" x14ac:dyDescent="0.2">
      <c r="D783" s="201"/>
    </row>
    <row r="784" spans="4:4" x14ac:dyDescent="0.2">
      <c r="D784" s="201"/>
    </row>
    <row r="785" spans="4:4" x14ac:dyDescent="0.2">
      <c r="D785" s="201"/>
    </row>
    <row r="786" spans="4:4" x14ac:dyDescent="0.2">
      <c r="D786" s="201"/>
    </row>
    <row r="787" spans="4:4" x14ac:dyDescent="0.2">
      <c r="D787" s="201"/>
    </row>
    <row r="788" spans="4:4" x14ac:dyDescent="0.2">
      <c r="D788" s="201"/>
    </row>
    <row r="789" spans="4:4" x14ac:dyDescent="0.2">
      <c r="D789" s="201"/>
    </row>
    <row r="790" spans="4:4" x14ac:dyDescent="0.2">
      <c r="D790" s="201"/>
    </row>
    <row r="791" spans="4:4" x14ac:dyDescent="0.2">
      <c r="D791" s="201"/>
    </row>
    <row r="792" spans="4:4" x14ac:dyDescent="0.2">
      <c r="D792" s="201"/>
    </row>
    <row r="793" spans="4:4" x14ac:dyDescent="0.2">
      <c r="D793" s="201"/>
    </row>
    <row r="794" spans="4:4" x14ac:dyDescent="0.2">
      <c r="D794" s="201"/>
    </row>
    <row r="795" spans="4:4" x14ac:dyDescent="0.2">
      <c r="D795" s="201"/>
    </row>
    <row r="796" spans="4:4" x14ac:dyDescent="0.2">
      <c r="D796" s="201"/>
    </row>
    <row r="797" spans="4:4" x14ac:dyDescent="0.2">
      <c r="D797" s="201"/>
    </row>
    <row r="798" spans="4:4" x14ac:dyDescent="0.2">
      <c r="D798" s="201"/>
    </row>
    <row r="799" spans="4:4" x14ac:dyDescent="0.2">
      <c r="D799" s="201"/>
    </row>
    <row r="800" spans="4:4" x14ac:dyDescent="0.2">
      <c r="D800" s="201"/>
    </row>
    <row r="801" spans="4:4" x14ac:dyDescent="0.2">
      <c r="D801" s="201"/>
    </row>
    <row r="802" spans="4:4" x14ac:dyDescent="0.2">
      <c r="D802" s="201"/>
    </row>
    <row r="803" spans="4:4" x14ac:dyDescent="0.2">
      <c r="D803" s="201"/>
    </row>
    <row r="804" spans="4:4" x14ac:dyDescent="0.2">
      <c r="D804" s="201"/>
    </row>
    <row r="805" spans="4:4" x14ac:dyDescent="0.2">
      <c r="D805" s="201"/>
    </row>
    <row r="806" spans="4:4" x14ac:dyDescent="0.2">
      <c r="D806" s="201"/>
    </row>
    <row r="807" spans="4:4" x14ac:dyDescent="0.2">
      <c r="D807" s="201"/>
    </row>
    <row r="808" spans="4:4" x14ac:dyDescent="0.2">
      <c r="D808" s="201"/>
    </row>
    <row r="809" spans="4:4" x14ac:dyDescent="0.2">
      <c r="D809" s="201"/>
    </row>
    <row r="810" spans="4:4" x14ac:dyDescent="0.2">
      <c r="D810" s="201"/>
    </row>
    <row r="811" spans="4:4" x14ac:dyDescent="0.2">
      <c r="D811" s="201"/>
    </row>
    <row r="812" spans="4:4" x14ac:dyDescent="0.2">
      <c r="D812" s="201"/>
    </row>
    <row r="813" spans="4:4" x14ac:dyDescent="0.2">
      <c r="D813" s="201"/>
    </row>
    <row r="814" spans="4:4" x14ac:dyDescent="0.2">
      <c r="D814" s="201"/>
    </row>
    <row r="815" spans="4:4" x14ac:dyDescent="0.2">
      <c r="D815" s="201"/>
    </row>
    <row r="816" spans="4:4" x14ac:dyDescent="0.2">
      <c r="D816" s="201"/>
    </row>
    <row r="817" spans="4:4" x14ac:dyDescent="0.2">
      <c r="D817" s="201"/>
    </row>
    <row r="818" spans="4:4" x14ac:dyDescent="0.2">
      <c r="D818" s="201"/>
    </row>
    <row r="819" spans="4:4" x14ac:dyDescent="0.2">
      <c r="D819" s="201"/>
    </row>
    <row r="820" spans="4:4" x14ac:dyDescent="0.2">
      <c r="D820" s="201"/>
    </row>
    <row r="821" spans="4:4" x14ac:dyDescent="0.2">
      <c r="D821" s="201"/>
    </row>
    <row r="822" spans="4:4" x14ac:dyDescent="0.2">
      <c r="D822" s="201"/>
    </row>
    <row r="823" spans="4:4" x14ac:dyDescent="0.2">
      <c r="D823" s="201"/>
    </row>
    <row r="824" spans="4:4" x14ac:dyDescent="0.2">
      <c r="D824" s="201"/>
    </row>
    <row r="825" spans="4:4" x14ac:dyDescent="0.2">
      <c r="D825" s="201"/>
    </row>
    <row r="826" spans="4:4" x14ac:dyDescent="0.2">
      <c r="D826" s="201"/>
    </row>
    <row r="827" spans="4:4" x14ac:dyDescent="0.2">
      <c r="D827" s="201"/>
    </row>
    <row r="828" spans="4:4" x14ac:dyDescent="0.2">
      <c r="D828" s="201"/>
    </row>
    <row r="829" spans="4:4" x14ac:dyDescent="0.2">
      <c r="D829" s="201"/>
    </row>
    <row r="830" spans="4:4" x14ac:dyDescent="0.2">
      <c r="D830" s="201"/>
    </row>
    <row r="831" spans="4:4" x14ac:dyDescent="0.2">
      <c r="D831" s="201"/>
    </row>
    <row r="832" spans="4:4" x14ac:dyDescent="0.2">
      <c r="D832" s="201"/>
    </row>
    <row r="833" spans="4:4" x14ac:dyDescent="0.2">
      <c r="D833" s="201"/>
    </row>
    <row r="834" spans="4:4" x14ac:dyDescent="0.2">
      <c r="D834" s="201"/>
    </row>
    <row r="835" spans="4:4" x14ac:dyDescent="0.2">
      <c r="D835" s="201"/>
    </row>
    <row r="836" spans="4:4" x14ac:dyDescent="0.2">
      <c r="D836" s="201"/>
    </row>
    <row r="837" spans="4:4" x14ac:dyDescent="0.2">
      <c r="D837" s="201"/>
    </row>
    <row r="838" spans="4:4" x14ac:dyDescent="0.2">
      <c r="D838" s="201"/>
    </row>
    <row r="839" spans="4:4" x14ac:dyDescent="0.2">
      <c r="D839" s="201"/>
    </row>
    <row r="840" spans="4:4" x14ac:dyDescent="0.2">
      <c r="D840" s="201"/>
    </row>
    <row r="841" spans="4:4" x14ac:dyDescent="0.2">
      <c r="D841" s="201"/>
    </row>
    <row r="842" spans="4:4" x14ac:dyDescent="0.2">
      <c r="D842" s="201"/>
    </row>
    <row r="843" spans="4:4" x14ac:dyDescent="0.2">
      <c r="D843" s="201"/>
    </row>
    <row r="844" spans="4:4" x14ac:dyDescent="0.2">
      <c r="D844" s="201"/>
    </row>
    <row r="845" spans="4:4" x14ac:dyDescent="0.2">
      <c r="D845" s="201"/>
    </row>
    <row r="846" spans="4:4" x14ac:dyDescent="0.2">
      <c r="D846" s="201"/>
    </row>
    <row r="847" spans="4:4" x14ac:dyDescent="0.2">
      <c r="D847" s="201"/>
    </row>
    <row r="848" spans="4:4" x14ac:dyDescent="0.2">
      <c r="D848" s="201"/>
    </row>
    <row r="849" spans="4:4" x14ac:dyDescent="0.2">
      <c r="D849" s="201"/>
    </row>
    <row r="850" spans="4:4" x14ac:dyDescent="0.2">
      <c r="D850" s="201"/>
    </row>
    <row r="851" spans="4:4" x14ac:dyDescent="0.2">
      <c r="D851" s="201"/>
    </row>
    <row r="852" spans="4:4" x14ac:dyDescent="0.2">
      <c r="D852" s="201"/>
    </row>
    <row r="853" spans="4:4" x14ac:dyDescent="0.2">
      <c r="D853" s="201"/>
    </row>
    <row r="854" spans="4:4" x14ac:dyDescent="0.2">
      <c r="D854" s="201"/>
    </row>
    <row r="855" spans="4:4" x14ac:dyDescent="0.2">
      <c r="D855" s="201"/>
    </row>
    <row r="856" spans="4:4" x14ac:dyDescent="0.2">
      <c r="D856" s="201"/>
    </row>
    <row r="857" spans="4:4" x14ac:dyDescent="0.2">
      <c r="D857" s="201"/>
    </row>
    <row r="858" spans="4:4" x14ac:dyDescent="0.2">
      <c r="D858" s="201"/>
    </row>
    <row r="859" spans="4:4" x14ac:dyDescent="0.2">
      <c r="D859" s="201"/>
    </row>
    <row r="860" spans="4:4" x14ac:dyDescent="0.2">
      <c r="D860" s="201"/>
    </row>
    <row r="861" spans="4:4" x14ac:dyDescent="0.2">
      <c r="D861" s="201"/>
    </row>
    <row r="862" spans="4:4" x14ac:dyDescent="0.2">
      <c r="D862" s="201"/>
    </row>
    <row r="863" spans="4:4" x14ac:dyDescent="0.2">
      <c r="D863" s="201"/>
    </row>
    <row r="864" spans="4:4" x14ac:dyDescent="0.2">
      <c r="D864" s="201"/>
    </row>
    <row r="865" spans="4:4" x14ac:dyDescent="0.2">
      <c r="D865" s="201"/>
    </row>
    <row r="866" spans="4:4" x14ac:dyDescent="0.2">
      <c r="D866" s="201"/>
    </row>
    <row r="867" spans="4:4" x14ac:dyDescent="0.2">
      <c r="D867" s="201"/>
    </row>
    <row r="868" spans="4:4" x14ac:dyDescent="0.2">
      <c r="D868" s="201"/>
    </row>
    <row r="869" spans="4:4" x14ac:dyDescent="0.2">
      <c r="D869" s="201"/>
    </row>
    <row r="870" spans="4:4" x14ac:dyDescent="0.2">
      <c r="D870" s="201"/>
    </row>
    <row r="871" spans="4:4" x14ac:dyDescent="0.2">
      <c r="D871" s="201"/>
    </row>
    <row r="872" spans="4:4" x14ac:dyDescent="0.2">
      <c r="D872" s="201"/>
    </row>
    <row r="873" spans="4:4" x14ac:dyDescent="0.2">
      <c r="D873" s="201"/>
    </row>
    <row r="874" spans="4:4" x14ac:dyDescent="0.2">
      <c r="D874" s="201"/>
    </row>
    <row r="875" spans="4:4" x14ac:dyDescent="0.2">
      <c r="D875" s="201"/>
    </row>
    <row r="876" spans="4:4" x14ac:dyDescent="0.2">
      <c r="D876" s="201"/>
    </row>
    <row r="877" spans="4:4" x14ac:dyDescent="0.2">
      <c r="D877" s="201"/>
    </row>
    <row r="878" spans="4:4" x14ac:dyDescent="0.2">
      <c r="D878" s="201"/>
    </row>
    <row r="879" spans="4:4" x14ac:dyDescent="0.2">
      <c r="D879" s="201"/>
    </row>
    <row r="880" spans="4:4" x14ac:dyDescent="0.2">
      <c r="D880" s="201"/>
    </row>
    <row r="881" spans="4:4" x14ac:dyDescent="0.2">
      <c r="D881" s="201"/>
    </row>
    <row r="882" spans="4:4" x14ac:dyDescent="0.2">
      <c r="D882" s="201"/>
    </row>
    <row r="883" spans="4:4" x14ac:dyDescent="0.2">
      <c r="D883" s="201"/>
    </row>
    <row r="884" spans="4:4" x14ac:dyDescent="0.2">
      <c r="D884" s="201"/>
    </row>
    <row r="885" spans="4:4" x14ac:dyDescent="0.2">
      <c r="D885" s="201"/>
    </row>
    <row r="886" spans="4:4" x14ac:dyDescent="0.2">
      <c r="D886" s="201"/>
    </row>
    <row r="887" spans="4:4" x14ac:dyDescent="0.2">
      <c r="D887" s="201"/>
    </row>
    <row r="888" spans="4:4" x14ac:dyDescent="0.2">
      <c r="D888" s="201"/>
    </row>
    <row r="889" spans="4:4" x14ac:dyDescent="0.2">
      <c r="D889" s="201"/>
    </row>
    <row r="890" spans="4:4" x14ac:dyDescent="0.2">
      <c r="D890" s="201"/>
    </row>
    <row r="891" spans="4:4" x14ac:dyDescent="0.2">
      <c r="D891" s="201"/>
    </row>
    <row r="892" spans="4:4" x14ac:dyDescent="0.2">
      <c r="D892" s="201"/>
    </row>
    <row r="893" spans="4:4" x14ac:dyDescent="0.2">
      <c r="D893" s="201"/>
    </row>
    <row r="894" spans="4:4" x14ac:dyDescent="0.2">
      <c r="D894" s="201"/>
    </row>
    <row r="895" spans="4:4" x14ac:dyDescent="0.2">
      <c r="D895" s="201"/>
    </row>
    <row r="896" spans="4:4" x14ac:dyDescent="0.2">
      <c r="D896" s="201"/>
    </row>
    <row r="897" spans="4:4" x14ac:dyDescent="0.2">
      <c r="D897" s="201"/>
    </row>
    <row r="898" spans="4:4" x14ac:dyDescent="0.2">
      <c r="D898" s="201"/>
    </row>
    <row r="899" spans="4:4" x14ac:dyDescent="0.2">
      <c r="D899" s="201"/>
    </row>
    <row r="900" spans="4:4" x14ac:dyDescent="0.2">
      <c r="D900" s="201"/>
    </row>
    <row r="901" spans="4:4" x14ac:dyDescent="0.2">
      <c r="D901" s="201"/>
    </row>
    <row r="902" spans="4:4" x14ac:dyDescent="0.2">
      <c r="D902" s="201"/>
    </row>
    <row r="903" spans="4:4" x14ac:dyDescent="0.2">
      <c r="D903" s="201"/>
    </row>
    <row r="904" spans="4:4" x14ac:dyDescent="0.2">
      <c r="D904" s="201"/>
    </row>
    <row r="905" spans="4:4" x14ac:dyDescent="0.2">
      <c r="D905" s="201"/>
    </row>
    <row r="906" spans="4:4" x14ac:dyDescent="0.2">
      <c r="D906" s="201"/>
    </row>
    <row r="907" spans="4:4" x14ac:dyDescent="0.2">
      <c r="D907" s="201"/>
    </row>
    <row r="908" spans="4:4" x14ac:dyDescent="0.2">
      <c r="D908" s="201"/>
    </row>
    <row r="909" spans="4:4" x14ac:dyDescent="0.2">
      <c r="D909" s="201"/>
    </row>
    <row r="910" spans="4:4" x14ac:dyDescent="0.2">
      <c r="D910" s="201"/>
    </row>
    <row r="911" spans="4:4" x14ac:dyDescent="0.2">
      <c r="D911" s="201"/>
    </row>
    <row r="912" spans="4:4" x14ac:dyDescent="0.2">
      <c r="D912" s="201"/>
    </row>
    <row r="913" spans="4:4" x14ac:dyDescent="0.2">
      <c r="D913" s="201"/>
    </row>
    <row r="914" spans="4:4" x14ac:dyDescent="0.2">
      <c r="D914" s="201"/>
    </row>
    <row r="915" spans="4:4" x14ac:dyDescent="0.2">
      <c r="D915" s="201"/>
    </row>
    <row r="916" spans="4:4" x14ac:dyDescent="0.2">
      <c r="D916" s="201"/>
    </row>
    <row r="917" spans="4:4" x14ac:dyDescent="0.2">
      <c r="D917" s="201"/>
    </row>
    <row r="918" spans="4:4" x14ac:dyDescent="0.2">
      <c r="D918" s="201"/>
    </row>
    <row r="919" spans="4:4" x14ac:dyDescent="0.2">
      <c r="D919" s="201"/>
    </row>
    <row r="920" spans="4:4" x14ac:dyDescent="0.2">
      <c r="D920" s="201"/>
    </row>
    <row r="921" spans="4:4" x14ac:dyDescent="0.2">
      <c r="D921" s="201"/>
    </row>
    <row r="922" spans="4:4" x14ac:dyDescent="0.2">
      <c r="D922" s="201"/>
    </row>
    <row r="923" spans="4:4" x14ac:dyDescent="0.2">
      <c r="D923" s="201"/>
    </row>
    <row r="924" spans="4:4" x14ac:dyDescent="0.2">
      <c r="D924" s="201"/>
    </row>
    <row r="925" spans="4:4" x14ac:dyDescent="0.2">
      <c r="D925" s="201"/>
    </row>
    <row r="926" spans="4:4" x14ac:dyDescent="0.2">
      <c r="D926" s="201"/>
    </row>
    <row r="927" spans="4:4" x14ac:dyDescent="0.2">
      <c r="D927" s="201"/>
    </row>
    <row r="928" spans="4:4" x14ac:dyDescent="0.2">
      <c r="D928" s="201"/>
    </row>
    <row r="929" spans="4:4" x14ac:dyDescent="0.2">
      <c r="D929" s="201"/>
    </row>
    <row r="930" spans="4:4" x14ac:dyDescent="0.2">
      <c r="D930" s="201"/>
    </row>
    <row r="931" spans="4:4" x14ac:dyDescent="0.2">
      <c r="D931" s="201"/>
    </row>
    <row r="932" spans="4:4" x14ac:dyDescent="0.2">
      <c r="D932" s="201"/>
    </row>
    <row r="933" spans="4:4" x14ac:dyDescent="0.2">
      <c r="D933" s="201"/>
    </row>
    <row r="934" spans="4:4" x14ac:dyDescent="0.2">
      <c r="D934" s="201"/>
    </row>
    <row r="935" spans="4:4" x14ac:dyDescent="0.2">
      <c r="D935" s="201"/>
    </row>
    <row r="936" spans="4:4" x14ac:dyDescent="0.2">
      <c r="D936" s="201"/>
    </row>
    <row r="937" spans="4:4" x14ac:dyDescent="0.2">
      <c r="D937" s="201"/>
    </row>
    <row r="938" spans="4:4" x14ac:dyDescent="0.2">
      <c r="D938" s="201"/>
    </row>
    <row r="939" spans="4:4" x14ac:dyDescent="0.2">
      <c r="D939" s="201"/>
    </row>
    <row r="940" spans="4:4" x14ac:dyDescent="0.2">
      <c r="D940" s="201"/>
    </row>
    <row r="941" spans="4:4" x14ac:dyDescent="0.2">
      <c r="D941" s="201"/>
    </row>
    <row r="942" spans="4:4" x14ac:dyDescent="0.2">
      <c r="D942" s="201"/>
    </row>
    <row r="943" spans="4:4" x14ac:dyDescent="0.2">
      <c r="D943" s="201"/>
    </row>
    <row r="944" spans="4:4" x14ac:dyDescent="0.2">
      <c r="D944" s="201"/>
    </row>
    <row r="945" spans="4:4" x14ac:dyDescent="0.2">
      <c r="D945" s="201"/>
    </row>
    <row r="946" spans="4:4" x14ac:dyDescent="0.2">
      <c r="D946" s="201"/>
    </row>
    <row r="947" spans="4:4" x14ac:dyDescent="0.2">
      <c r="D947" s="201"/>
    </row>
    <row r="948" spans="4:4" x14ac:dyDescent="0.2">
      <c r="D948" s="201"/>
    </row>
    <row r="949" spans="4:4" x14ac:dyDescent="0.2">
      <c r="D949" s="201"/>
    </row>
    <row r="950" spans="4:4" x14ac:dyDescent="0.2">
      <c r="D950" s="201"/>
    </row>
    <row r="951" spans="4:4" x14ac:dyDescent="0.2">
      <c r="D951" s="201"/>
    </row>
    <row r="952" spans="4:4" x14ac:dyDescent="0.2">
      <c r="D952" s="201"/>
    </row>
    <row r="953" spans="4:4" x14ac:dyDescent="0.2">
      <c r="D953" s="201"/>
    </row>
    <row r="954" spans="4:4" x14ac:dyDescent="0.2">
      <c r="D954" s="201"/>
    </row>
    <row r="955" spans="4:4" x14ac:dyDescent="0.2">
      <c r="D955" s="201"/>
    </row>
    <row r="956" spans="4:4" x14ac:dyDescent="0.2">
      <c r="D956" s="201"/>
    </row>
    <row r="957" spans="4:4" x14ac:dyDescent="0.2">
      <c r="D957" s="201"/>
    </row>
    <row r="958" spans="4:4" x14ac:dyDescent="0.2">
      <c r="D958" s="201"/>
    </row>
    <row r="959" spans="4:4" x14ac:dyDescent="0.2">
      <c r="D959" s="201"/>
    </row>
    <row r="960" spans="4:4" x14ac:dyDescent="0.2">
      <c r="D960" s="201"/>
    </row>
    <row r="961" spans="4:4" x14ac:dyDescent="0.2">
      <c r="D961" s="201"/>
    </row>
    <row r="962" spans="4:4" x14ac:dyDescent="0.2">
      <c r="D962" s="201"/>
    </row>
    <row r="963" spans="4:4" x14ac:dyDescent="0.2">
      <c r="D963" s="201"/>
    </row>
    <row r="964" spans="4:4" x14ac:dyDescent="0.2">
      <c r="D964" s="201"/>
    </row>
    <row r="965" spans="4:4" x14ac:dyDescent="0.2">
      <c r="D965" s="201"/>
    </row>
    <row r="966" spans="4:4" x14ac:dyDescent="0.2">
      <c r="D966" s="201"/>
    </row>
    <row r="967" spans="4:4" x14ac:dyDescent="0.2">
      <c r="D967" s="201"/>
    </row>
    <row r="968" spans="4:4" x14ac:dyDescent="0.2">
      <c r="D968" s="201"/>
    </row>
    <row r="969" spans="4:4" x14ac:dyDescent="0.2">
      <c r="D969" s="201"/>
    </row>
    <row r="970" spans="4:4" x14ac:dyDescent="0.2">
      <c r="D970" s="201"/>
    </row>
    <row r="971" spans="4:4" x14ac:dyDescent="0.2">
      <c r="D971" s="201"/>
    </row>
    <row r="972" spans="4:4" x14ac:dyDescent="0.2">
      <c r="D972" s="201"/>
    </row>
    <row r="973" spans="4:4" x14ac:dyDescent="0.2">
      <c r="D973" s="201"/>
    </row>
    <row r="974" spans="4:4" x14ac:dyDescent="0.2">
      <c r="D974" s="201"/>
    </row>
    <row r="975" spans="4:4" x14ac:dyDescent="0.2">
      <c r="D975" s="201"/>
    </row>
    <row r="976" spans="4:4" x14ac:dyDescent="0.2">
      <c r="D976" s="201"/>
    </row>
    <row r="977" spans="4:4" x14ac:dyDescent="0.2">
      <c r="D977" s="201"/>
    </row>
    <row r="978" spans="4:4" x14ac:dyDescent="0.2">
      <c r="D978" s="201"/>
    </row>
    <row r="979" spans="4:4" x14ac:dyDescent="0.2">
      <c r="D979" s="201"/>
    </row>
    <row r="980" spans="4:4" x14ac:dyDescent="0.2">
      <c r="D980" s="201"/>
    </row>
    <row r="981" spans="4:4" x14ac:dyDescent="0.2">
      <c r="D981" s="201"/>
    </row>
    <row r="982" spans="4:4" x14ac:dyDescent="0.2">
      <c r="D982" s="201"/>
    </row>
    <row r="983" spans="4:4" x14ac:dyDescent="0.2">
      <c r="D983" s="201"/>
    </row>
    <row r="984" spans="4:4" x14ac:dyDescent="0.2">
      <c r="D984" s="201"/>
    </row>
    <row r="985" spans="4:4" x14ac:dyDescent="0.2">
      <c r="D985" s="201"/>
    </row>
    <row r="986" spans="4:4" x14ac:dyDescent="0.2">
      <c r="D986" s="201"/>
    </row>
    <row r="987" spans="4:4" x14ac:dyDescent="0.2">
      <c r="D987" s="201"/>
    </row>
    <row r="988" spans="4:4" x14ac:dyDescent="0.2">
      <c r="D988" s="201"/>
    </row>
    <row r="989" spans="4:4" x14ac:dyDescent="0.2">
      <c r="D989" s="201"/>
    </row>
    <row r="990" spans="4:4" x14ac:dyDescent="0.2">
      <c r="D990" s="201"/>
    </row>
    <row r="991" spans="4:4" x14ac:dyDescent="0.2">
      <c r="D991" s="201"/>
    </row>
    <row r="992" spans="4:4" x14ac:dyDescent="0.2">
      <c r="D992" s="201"/>
    </row>
    <row r="993" spans="4:4" x14ac:dyDescent="0.2">
      <c r="D993" s="201"/>
    </row>
    <row r="994" spans="4:4" x14ac:dyDescent="0.2">
      <c r="D994" s="201"/>
    </row>
    <row r="995" spans="4:4" x14ac:dyDescent="0.2">
      <c r="D995" s="201"/>
    </row>
    <row r="996" spans="4:4" x14ac:dyDescent="0.2">
      <c r="D996" s="201"/>
    </row>
    <row r="997" spans="4:4" x14ac:dyDescent="0.2">
      <c r="D997" s="201"/>
    </row>
    <row r="998" spans="4:4" x14ac:dyDescent="0.2">
      <c r="D998" s="201"/>
    </row>
    <row r="999" spans="4:4" x14ac:dyDescent="0.2">
      <c r="D999" s="201"/>
    </row>
    <row r="1000" spans="4:4" x14ac:dyDescent="0.2">
      <c r="D1000" s="201"/>
    </row>
    <row r="1001" spans="4:4" x14ac:dyDescent="0.2">
      <c r="D1001" s="201"/>
    </row>
    <row r="1002" spans="4:4" x14ac:dyDescent="0.2">
      <c r="D1002" s="201"/>
    </row>
    <row r="1003" spans="4:4" x14ac:dyDescent="0.2">
      <c r="D1003" s="201"/>
    </row>
    <row r="1004" spans="4:4" x14ac:dyDescent="0.2">
      <c r="D1004" s="201"/>
    </row>
    <row r="1005" spans="4:4" x14ac:dyDescent="0.2">
      <c r="D1005" s="201"/>
    </row>
    <row r="1006" spans="4:4" x14ac:dyDescent="0.2">
      <c r="D1006" s="201"/>
    </row>
    <row r="1007" spans="4:4" x14ac:dyDescent="0.2">
      <c r="D1007" s="201"/>
    </row>
    <row r="1008" spans="4:4" x14ac:dyDescent="0.2">
      <c r="D1008" s="201"/>
    </row>
    <row r="1009" spans="4:4" x14ac:dyDescent="0.2">
      <c r="D1009" s="201"/>
    </row>
    <row r="1010" spans="4:4" x14ac:dyDescent="0.2">
      <c r="D1010" s="201"/>
    </row>
    <row r="1011" spans="4:4" x14ac:dyDescent="0.2">
      <c r="D1011" s="201"/>
    </row>
    <row r="1012" spans="4:4" x14ac:dyDescent="0.2">
      <c r="D1012" s="201"/>
    </row>
    <row r="1013" spans="4:4" x14ac:dyDescent="0.2">
      <c r="D1013" s="201"/>
    </row>
    <row r="1014" spans="4:4" x14ac:dyDescent="0.2">
      <c r="D1014" s="201"/>
    </row>
    <row r="1015" spans="4:4" x14ac:dyDescent="0.2">
      <c r="D1015" s="201"/>
    </row>
    <row r="1016" spans="4:4" x14ac:dyDescent="0.2">
      <c r="D1016" s="201"/>
    </row>
    <row r="1017" spans="4:4" x14ac:dyDescent="0.2">
      <c r="D1017" s="201"/>
    </row>
    <row r="1018" spans="4:4" x14ac:dyDescent="0.2">
      <c r="D1018" s="201"/>
    </row>
    <row r="1019" spans="4:4" x14ac:dyDescent="0.2">
      <c r="D1019" s="201"/>
    </row>
    <row r="1020" spans="4:4" x14ac:dyDescent="0.2">
      <c r="D1020" s="201"/>
    </row>
    <row r="1021" spans="4:4" x14ac:dyDescent="0.2">
      <c r="D1021" s="201"/>
    </row>
    <row r="1022" spans="4:4" x14ac:dyDescent="0.2">
      <c r="D1022" s="201"/>
    </row>
    <row r="1023" spans="4:4" x14ac:dyDescent="0.2">
      <c r="D1023" s="201"/>
    </row>
    <row r="1024" spans="4:4" x14ac:dyDescent="0.2">
      <c r="D1024" s="201"/>
    </row>
    <row r="1025" spans="4:4" x14ac:dyDescent="0.2">
      <c r="D1025" s="201"/>
    </row>
    <row r="1026" spans="4:4" x14ac:dyDescent="0.2">
      <c r="D1026" s="201"/>
    </row>
    <row r="1027" spans="4:4" x14ac:dyDescent="0.2">
      <c r="D1027" s="201"/>
    </row>
    <row r="1028" spans="4:4" x14ac:dyDescent="0.2">
      <c r="D1028" s="201"/>
    </row>
    <row r="1029" spans="4:4" x14ac:dyDescent="0.2">
      <c r="D1029" s="201"/>
    </row>
    <row r="1030" spans="4:4" x14ac:dyDescent="0.2">
      <c r="D1030" s="201"/>
    </row>
    <row r="1031" spans="4:4" x14ac:dyDescent="0.2">
      <c r="D1031" s="201"/>
    </row>
    <row r="1032" spans="4:4" x14ac:dyDescent="0.2">
      <c r="D1032" s="201"/>
    </row>
    <row r="1033" spans="4:4" x14ac:dyDescent="0.2">
      <c r="D1033" s="201"/>
    </row>
    <row r="1034" spans="4:4" x14ac:dyDescent="0.2">
      <c r="D1034" s="201"/>
    </row>
    <row r="1035" spans="4:4" x14ac:dyDescent="0.2">
      <c r="D1035" s="201"/>
    </row>
    <row r="1036" spans="4:4" x14ac:dyDescent="0.2">
      <c r="D1036" s="201"/>
    </row>
    <row r="1037" spans="4:4" x14ac:dyDescent="0.2">
      <c r="D1037" s="201"/>
    </row>
    <row r="1038" spans="4:4" x14ac:dyDescent="0.2">
      <c r="D1038" s="201"/>
    </row>
    <row r="1039" spans="4:4" x14ac:dyDescent="0.2">
      <c r="D1039" s="201"/>
    </row>
    <row r="1040" spans="4:4" x14ac:dyDescent="0.2">
      <c r="D1040" s="201"/>
    </row>
    <row r="1041" spans="4:4" x14ac:dyDescent="0.2">
      <c r="D1041" s="201"/>
    </row>
    <row r="1042" spans="4:4" x14ac:dyDescent="0.2">
      <c r="D1042" s="201"/>
    </row>
    <row r="1043" spans="4:4" x14ac:dyDescent="0.2">
      <c r="D1043" s="201"/>
    </row>
    <row r="1044" spans="4:4" x14ac:dyDescent="0.2">
      <c r="D1044" s="201"/>
    </row>
    <row r="1045" spans="4:4" x14ac:dyDescent="0.2">
      <c r="D1045" s="201"/>
    </row>
    <row r="1046" spans="4:4" x14ac:dyDescent="0.2">
      <c r="D1046" s="201"/>
    </row>
    <row r="1047" spans="4:4" x14ac:dyDescent="0.2">
      <c r="D1047" s="201"/>
    </row>
    <row r="1048" spans="4:4" x14ac:dyDescent="0.2">
      <c r="D1048" s="201"/>
    </row>
    <row r="1049" spans="4:4" x14ac:dyDescent="0.2">
      <c r="D1049" s="201"/>
    </row>
    <row r="1050" spans="4:4" x14ac:dyDescent="0.2">
      <c r="D1050" s="201"/>
    </row>
    <row r="1051" spans="4:4" x14ac:dyDescent="0.2">
      <c r="D1051" s="201"/>
    </row>
    <row r="1052" spans="4:4" x14ac:dyDescent="0.2">
      <c r="D1052" s="201"/>
    </row>
    <row r="1053" spans="4:4" x14ac:dyDescent="0.2">
      <c r="D1053" s="201"/>
    </row>
    <row r="1054" spans="4:4" x14ac:dyDescent="0.2">
      <c r="D1054" s="201"/>
    </row>
    <row r="1055" spans="4:4" x14ac:dyDescent="0.2">
      <c r="D1055" s="201"/>
    </row>
    <row r="1056" spans="4:4" x14ac:dyDescent="0.2">
      <c r="D1056" s="201"/>
    </row>
    <row r="1057" spans="4:4" x14ac:dyDescent="0.2">
      <c r="D1057" s="201"/>
    </row>
    <row r="1058" spans="4:4" x14ac:dyDescent="0.2">
      <c r="D1058" s="201"/>
    </row>
    <row r="1059" spans="4:4" x14ac:dyDescent="0.2">
      <c r="D1059" s="201"/>
    </row>
    <row r="1060" spans="4:4" x14ac:dyDescent="0.2">
      <c r="D1060" s="201"/>
    </row>
    <row r="1061" spans="4:4" x14ac:dyDescent="0.2">
      <c r="D1061" s="201"/>
    </row>
    <row r="1062" spans="4:4" x14ac:dyDescent="0.2">
      <c r="D1062" s="201"/>
    </row>
    <row r="1063" spans="4:4" x14ac:dyDescent="0.2">
      <c r="D1063" s="201"/>
    </row>
    <row r="1064" spans="4:4" x14ac:dyDescent="0.2">
      <c r="D1064" s="201"/>
    </row>
    <row r="1065" spans="4:4" x14ac:dyDescent="0.2">
      <c r="D1065" s="201"/>
    </row>
    <row r="1066" spans="4:4" x14ac:dyDescent="0.2">
      <c r="D1066" s="201"/>
    </row>
    <row r="1067" spans="4:4" x14ac:dyDescent="0.2">
      <c r="D1067" s="201"/>
    </row>
    <row r="1068" spans="4:4" x14ac:dyDescent="0.2">
      <c r="D1068" s="201"/>
    </row>
    <row r="1069" spans="4:4" x14ac:dyDescent="0.2">
      <c r="D1069" s="201"/>
    </row>
    <row r="1070" spans="4:4" x14ac:dyDescent="0.2">
      <c r="D1070" s="201"/>
    </row>
    <row r="1071" spans="4:4" x14ac:dyDescent="0.2">
      <c r="D1071" s="201"/>
    </row>
    <row r="1072" spans="4:4" x14ac:dyDescent="0.2">
      <c r="D1072" s="201"/>
    </row>
    <row r="1073" spans="4:4" x14ac:dyDescent="0.2">
      <c r="D1073" s="201"/>
    </row>
    <row r="1074" spans="4:4" x14ac:dyDescent="0.2">
      <c r="D1074" s="201"/>
    </row>
    <row r="1075" spans="4:4" x14ac:dyDescent="0.2">
      <c r="D1075" s="201"/>
    </row>
    <row r="1076" spans="4:4" x14ac:dyDescent="0.2">
      <c r="D1076" s="201"/>
    </row>
    <row r="1077" spans="4:4" x14ac:dyDescent="0.2">
      <c r="D1077" s="201"/>
    </row>
    <row r="1078" spans="4:4" x14ac:dyDescent="0.2">
      <c r="D1078" s="201"/>
    </row>
    <row r="1079" spans="4:4" x14ac:dyDescent="0.2">
      <c r="D1079" s="201"/>
    </row>
    <row r="1080" spans="4:4" x14ac:dyDescent="0.2">
      <c r="D1080" s="201"/>
    </row>
    <row r="1081" spans="4:4" x14ac:dyDescent="0.2">
      <c r="D1081" s="201"/>
    </row>
    <row r="1082" spans="4:4" x14ac:dyDescent="0.2">
      <c r="D1082" s="201"/>
    </row>
    <row r="1083" spans="4:4" x14ac:dyDescent="0.2">
      <c r="D1083" s="201"/>
    </row>
    <row r="1084" spans="4:4" x14ac:dyDescent="0.2">
      <c r="D1084" s="201"/>
    </row>
    <row r="1085" spans="4:4" x14ac:dyDescent="0.2">
      <c r="D1085" s="201"/>
    </row>
    <row r="1086" spans="4:4" x14ac:dyDescent="0.2">
      <c r="D1086" s="201"/>
    </row>
    <row r="1087" spans="4:4" x14ac:dyDescent="0.2">
      <c r="D1087" s="201"/>
    </row>
    <row r="1088" spans="4:4" x14ac:dyDescent="0.2">
      <c r="D1088" s="201"/>
    </row>
    <row r="1089" spans="4:4" x14ac:dyDescent="0.2">
      <c r="D1089" s="201"/>
    </row>
    <row r="1090" spans="4:4" x14ac:dyDescent="0.2">
      <c r="D1090" s="201"/>
    </row>
    <row r="1091" spans="4:4" x14ac:dyDescent="0.2">
      <c r="D1091" s="201"/>
    </row>
    <row r="1092" spans="4:4" x14ac:dyDescent="0.2">
      <c r="D1092" s="201"/>
    </row>
    <row r="1093" spans="4:4" x14ac:dyDescent="0.2">
      <c r="D1093" s="201"/>
    </row>
    <row r="1094" spans="4:4" x14ac:dyDescent="0.2">
      <c r="D1094" s="201"/>
    </row>
    <row r="1095" spans="4:4" x14ac:dyDescent="0.2">
      <c r="D1095" s="201"/>
    </row>
    <row r="1096" spans="4:4" x14ac:dyDescent="0.2">
      <c r="D1096" s="201"/>
    </row>
    <row r="1097" spans="4:4" x14ac:dyDescent="0.2">
      <c r="D1097" s="201"/>
    </row>
    <row r="1098" spans="4:4" x14ac:dyDescent="0.2">
      <c r="D1098" s="201"/>
    </row>
    <row r="1099" spans="4:4" x14ac:dyDescent="0.2">
      <c r="D1099" s="201"/>
    </row>
    <row r="1100" spans="4:4" x14ac:dyDescent="0.2">
      <c r="D1100" s="201"/>
    </row>
    <row r="1101" spans="4:4" x14ac:dyDescent="0.2">
      <c r="D1101" s="201"/>
    </row>
    <row r="1102" spans="4:4" x14ac:dyDescent="0.2">
      <c r="D1102" s="201"/>
    </row>
    <row r="1103" spans="4:4" x14ac:dyDescent="0.2">
      <c r="D1103" s="201"/>
    </row>
    <row r="1104" spans="4:4" x14ac:dyDescent="0.2">
      <c r="D1104" s="201"/>
    </row>
    <row r="1105" spans="4:4" x14ac:dyDescent="0.2">
      <c r="D1105" s="201"/>
    </row>
    <row r="1106" spans="4:4" x14ac:dyDescent="0.2">
      <c r="D1106" s="201"/>
    </row>
    <row r="1107" spans="4:4" x14ac:dyDescent="0.2">
      <c r="D1107" s="201"/>
    </row>
    <row r="1108" spans="4:4" x14ac:dyDescent="0.2">
      <c r="D1108" s="201"/>
    </row>
    <row r="1109" spans="4:4" x14ac:dyDescent="0.2">
      <c r="D1109" s="201"/>
    </row>
    <row r="1110" spans="4:4" x14ac:dyDescent="0.2">
      <c r="D1110" s="201"/>
    </row>
    <row r="1111" spans="4:4" x14ac:dyDescent="0.2">
      <c r="D1111" s="201"/>
    </row>
    <row r="1112" spans="4:4" x14ac:dyDescent="0.2">
      <c r="D1112" s="201"/>
    </row>
    <row r="1113" spans="4:4" x14ac:dyDescent="0.2">
      <c r="D1113" s="201"/>
    </row>
    <row r="1114" spans="4:4" x14ac:dyDescent="0.2">
      <c r="D1114" s="201"/>
    </row>
    <row r="1115" spans="4:4" x14ac:dyDescent="0.2">
      <c r="D1115" s="201"/>
    </row>
    <row r="1116" spans="4:4" x14ac:dyDescent="0.2">
      <c r="D1116" s="201"/>
    </row>
    <row r="1117" spans="4:4" x14ac:dyDescent="0.2">
      <c r="D1117" s="201"/>
    </row>
    <row r="1118" spans="4:4" x14ac:dyDescent="0.2">
      <c r="D1118" s="201"/>
    </row>
    <row r="1119" spans="4:4" x14ac:dyDescent="0.2">
      <c r="D1119" s="201"/>
    </row>
    <row r="1120" spans="4:4" x14ac:dyDescent="0.2">
      <c r="D1120" s="201"/>
    </row>
    <row r="1121" spans="4:4" x14ac:dyDescent="0.2">
      <c r="D1121" s="201"/>
    </row>
    <row r="1122" spans="4:4" x14ac:dyDescent="0.2">
      <c r="D1122" s="201"/>
    </row>
    <row r="1123" spans="4:4" x14ac:dyDescent="0.2">
      <c r="D1123" s="201"/>
    </row>
    <row r="1124" spans="4:4" x14ac:dyDescent="0.2">
      <c r="D1124" s="201"/>
    </row>
    <row r="1125" spans="4:4" x14ac:dyDescent="0.2">
      <c r="D1125" s="201"/>
    </row>
    <row r="1126" spans="4:4" x14ac:dyDescent="0.2">
      <c r="D1126" s="201"/>
    </row>
    <row r="1127" spans="4:4" x14ac:dyDescent="0.2">
      <c r="D1127" s="201"/>
    </row>
    <row r="1128" spans="4:4" x14ac:dyDescent="0.2">
      <c r="D1128" s="201"/>
    </row>
    <row r="1129" spans="4:4" x14ac:dyDescent="0.2">
      <c r="D1129" s="201"/>
    </row>
    <row r="1130" spans="4:4" x14ac:dyDescent="0.2">
      <c r="D1130" s="201"/>
    </row>
    <row r="1131" spans="4:4" x14ac:dyDescent="0.2">
      <c r="D1131" s="201"/>
    </row>
    <row r="1132" spans="4:4" x14ac:dyDescent="0.2">
      <c r="D1132" s="201"/>
    </row>
    <row r="1133" spans="4:4" x14ac:dyDescent="0.2">
      <c r="D1133" s="201"/>
    </row>
    <row r="1134" spans="4:4" x14ac:dyDescent="0.2">
      <c r="D1134" s="201"/>
    </row>
    <row r="1135" spans="4:4" x14ac:dyDescent="0.2">
      <c r="D1135" s="201"/>
    </row>
    <row r="1136" spans="4:4" x14ac:dyDescent="0.2">
      <c r="D1136" s="201"/>
    </row>
    <row r="1137" spans="4:4" x14ac:dyDescent="0.2">
      <c r="D1137" s="201"/>
    </row>
    <row r="1138" spans="4:4" x14ac:dyDescent="0.2">
      <c r="D1138" s="201"/>
    </row>
    <row r="1139" spans="4:4" x14ac:dyDescent="0.2">
      <c r="D1139" s="201"/>
    </row>
    <row r="1140" spans="4:4" x14ac:dyDescent="0.2">
      <c r="D1140" s="201"/>
    </row>
    <row r="1141" spans="4:4" x14ac:dyDescent="0.2">
      <c r="D1141" s="201"/>
    </row>
    <row r="1142" spans="4:4" x14ac:dyDescent="0.2">
      <c r="D1142" s="201"/>
    </row>
    <row r="1143" spans="4:4" x14ac:dyDescent="0.2">
      <c r="D1143" s="201"/>
    </row>
    <row r="1144" spans="4:4" x14ac:dyDescent="0.2">
      <c r="D1144" s="201"/>
    </row>
    <row r="1145" spans="4:4" x14ac:dyDescent="0.2">
      <c r="D1145" s="201"/>
    </row>
    <row r="1146" spans="4:4" x14ac:dyDescent="0.2">
      <c r="D1146" s="201"/>
    </row>
    <row r="1147" spans="4:4" x14ac:dyDescent="0.2">
      <c r="D1147" s="201"/>
    </row>
    <row r="1148" spans="4:4" x14ac:dyDescent="0.2">
      <c r="D1148" s="201"/>
    </row>
    <row r="1149" spans="4:4" x14ac:dyDescent="0.2">
      <c r="D1149" s="201"/>
    </row>
    <row r="1150" spans="4:4" x14ac:dyDescent="0.2">
      <c r="D1150" s="201"/>
    </row>
    <row r="1151" spans="4:4" x14ac:dyDescent="0.2">
      <c r="D1151" s="201"/>
    </row>
    <row r="1152" spans="4:4" x14ac:dyDescent="0.2">
      <c r="D1152" s="201"/>
    </row>
    <row r="1153" spans="4:4" x14ac:dyDescent="0.2">
      <c r="D1153" s="201"/>
    </row>
    <row r="1154" spans="4:4" x14ac:dyDescent="0.2">
      <c r="D1154" s="201"/>
    </row>
    <row r="1155" spans="4:4" x14ac:dyDescent="0.2">
      <c r="D1155" s="201"/>
    </row>
    <row r="1156" spans="4:4" x14ac:dyDescent="0.2">
      <c r="D1156" s="201"/>
    </row>
    <row r="1157" spans="4:4" x14ac:dyDescent="0.2">
      <c r="D1157" s="201"/>
    </row>
    <row r="1158" spans="4:4" x14ac:dyDescent="0.2">
      <c r="D1158" s="201"/>
    </row>
    <row r="1159" spans="4:4" x14ac:dyDescent="0.2">
      <c r="D1159" s="201"/>
    </row>
    <row r="1160" spans="4:4" x14ac:dyDescent="0.2">
      <c r="D1160" s="201"/>
    </row>
    <row r="1161" spans="4:4" x14ac:dyDescent="0.2">
      <c r="D1161" s="201"/>
    </row>
    <row r="1162" spans="4:4" x14ac:dyDescent="0.2">
      <c r="D1162" s="201"/>
    </row>
    <row r="1163" spans="4:4" x14ac:dyDescent="0.2">
      <c r="D1163" s="201"/>
    </row>
    <row r="1164" spans="4:4" x14ac:dyDescent="0.2">
      <c r="D1164" s="201"/>
    </row>
    <row r="1165" spans="4:4" x14ac:dyDescent="0.2">
      <c r="D1165" s="201"/>
    </row>
    <row r="1166" spans="4:4" x14ac:dyDescent="0.2">
      <c r="D1166" s="201"/>
    </row>
    <row r="1167" spans="4:4" x14ac:dyDescent="0.2">
      <c r="D1167" s="201"/>
    </row>
    <row r="1168" spans="4:4" x14ac:dyDescent="0.2">
      <c r="D1168" s="201"/>
    </row>
    <row r="1169" spans="4:4" x14ac:dyDescent="0.2">
      <c r="D1169" s="201"/>
    </row>
    <row r="1170" spans="4:4" x14ac:dyDescent="0.2">
      <c r="D1170" s="201"/>
    </row>
    <row r="1171" spans="4:4" x14ac:dyDescent="0.2">
      <c r="D1171" s="201"/>
    </row>
    <row r="1172" spans="4:4" x14ac:dyDescent="0.2">
      <c r="D1172" s="201"/>
    </row>
    <row r="1173" spans="4:4" x14ac:dyDescent="0.2">
      <c r="D1173" s="201"/>
    </row>
    <row r="1174" spans="4:4" x14ac:dyDescent="0.2">
      <c r="D1174" s="201"/>
    </row>
    <row r="1175" spans="4:4" x14ac:dyDescent="0.2">
      <c r="D1175" s="201"/>
    </row>
    <row r="1176" spans="4:4" x14ac:dyDescent="0.2">
      <c r="D1176" s="201"/>
    </row>
    <row r="1177" spans="4:4" x14ac:dyDescent="0.2">
      <c r="D1177" s="201"/>
    </row>
    <row r="1178" spans="4:4" x14ac:dyDescent="0.2">
      <c r="D1178" s="201"/>
    </row>
    <row r="1179" spans="4:4" x14ac:dyDescent="0.2">
      <c r="D1179" s="201"/>
    </row>
    <row r="1180" spans="4:4" x14ac:dyDescent="0.2">
      <c r="D1180" s="201"/>
    </row>
    <row r="1181" spans="4:4" x14ac:dyDescent="0.2">
      <c r="D1181" s="201"/>
    </row>
    <row r="1182" spans="4:4" x14ac:dyDescent="0.2">
      <c r="D1182" s="201"/>
    </row>
    <row r="1183" spans="4:4" x14ac:dyDescent="0.2">
      <c r="D1183" s="201"/>
    </row>
    <row r="1184" spans="4:4" x14ac:dyDescent="0.2">
      <c r="D1184" s="201"/>
    </row>
    <row r="1185" spans="4:4" x14ac:dyDescent="0.2">
      <c r="D1185" s="201"/>
    </row>
    <row r="1186" spans="4:4" x14ac:dyDescent="0.2">
      <c r="D1186" s="201"/>
    </row>
    <row r="1187" spans="4:4" x14ac:dyDescent="0.2">
      <c r="D1187" s="201"/>
    </row>
    <row r="1188" spans="4:4" x14ac:dyDescent="0.2">
      <c r="D1188" s="201"/>
    </row>
    <row r="1189" spans="4:4" x14ac:dyDescent="0.2">
      <c r="D1189" s="201"/>
    </row>
    <row r="1190" spans="4:4" x14ac:dyDescent="0.2">
      <c r="D1190" s="201"/>
    </row>
    <row r="1191" spans="4:4" x14ac:dyDescent="0.2">
      <c r="D1191" s="201"/>
    </row>
    <row r="1192" spans="4:4" x14ac:dyDescent="0.2">
      <c r="D1192" s="201"/>
    </row>
    <row r="1193" spans="4:4" x14ac:dyDescent="0.2">
      <c r="D1193" s="201"/>
    </row>
    <row r="1194" spans="4:4" x14ac:dyDescent="0.2">
      <c r="D1194" s="201"/>
    </row>
    <row r="1195" spans="4:4" x14ac:dyDescent="0.2">
      <c r="D1195" s="201"/>
    </row>
    <row r="1196" spans="4:4" x14ac:dyDescent="0.2">
      <c r="D1196" s="201"/>
    </row>
    <row r="1197" spans="4:4" x14ac:dyDescent="0.2">
      <c r="D1197" s="201"/>
    </row>
    <row r="1198" spans="4:4" x14ac:dyDescent="0.2">
      <c r="D1198" s="201"/>
    </row>
    <row r="1199" spans="4:4" x14ac:dyDescent="0.2">
      <c r="D1199" s="201"/>
    </row>
    <row r="1200" spans="4:4" x14ac:dyDescent="0.2">
      <c r="D1200" s="201"/>
    </row>
    <row r="1201" spans="4:4" x14ac:dyDescent="0.2">
      <c r="D1201" s="201"/>
    </row>
    <row r="1202" spans="4:4" x14ac:dyDescent="0.2">
      <c r="D1202" s="201"/>
    </row>
    <row r="1203" spans="4:4" x14ac:dyDescent="0.2">
      <c r="D1203" s="201"/>
    </row>
    <row r="1204" spans="4:4" x14ac:dyDescent="0.2">
      <c r="D1204" s="201"/>
    </row>
    <row r="1205" spans="4:4" x14ac:dyDescent="0.2">
      <c r="D1205" s="201"/>
    </row>
    <row r="1206" spans="4:4" x14ac:dyDescent="0.2">
      <c r="D1206" s="201"/>
    </row>
    <row r="1207" spans="4:4" x14ac:dyDescent="0.2">
      <c r="D1207" s="201"/>
    </row>
    <row r="1208" spans="4:4" x14ac:dyDescent="0.2">
      <c r="D1208" s="201"/>
    </row>
    <row r="1209" spans="4:4" x14ac:dyDescent="0.2">
      <c r="D1209" s="201"/>
    </row>
    <row r="1210" spans="4:4" x14ac:dyDescent="0.2">
      <c r="D1210" s="201"/>
    </row>
    <row r="1211" spans="4:4" x14ac:dyDescent="0.2">
      <c r="D1211" s="201"/>
    </row>
    <row r="1212" spans="4:4" x14ac:dyDescent="0.2">
      <c r="D1212" s="201"/>
    </row>
    <row r="1213" spans="4:4" x14ac:dyDescent="0.2">
      <c r="D1213" s="201"/>
    </row>
    <row r="1214" spans="4:4" x14ac:dyDescent="0.2">
      <c r="D1214" s="201"/>
    </row>
    <row r="1215" spans="4:4" x14ac:dyDescent="0.2">
      <c r="D1215" s="201"/>
    </row>
    <row r="1216" spans="4:4" x14ac:dyDescent="0.2">
      <c r="D1216" s="201"/>
    </row>
    <row r="1217" spans="4:4" x14ac:dyDescent="0.2">
      <c r="D1217" s="201"/>
    </row>
    <row r="1218" spans="4:4" x14ac:dyDescent="0.2">
      <c r="D1218" s="201"/>
    </row>
    <row r="1219" spans="4:4" x14ac:dyDescent="0.2">
      <c r="D1219" s="201"/>
    </row>
    <row r="1220" spans="4:4" x14ac:dyDescent="0.2">
      <c r="D1220" s="201"/>
    </row>
    <row r="1221" spans="4:4" x14ac:dyDescent="0.2">
      <c r="D1221" s="201"/>
    </row>
    <row r="1222" spans="4:4" x14ac:dyDescent="0.2">
      <c r="D1222" s="201"/>
    </row>
    <row r="1223" spans="4:4" x14ac:dyDescent="0.2">
      <c r="D1223" s="201"/>
    </row>
    <row r="1224" spans="4:4" x14ac:dyDescent="0.2">
      <c r="D1224" s="201"/>
    </row>
    <row r="1225" spans="4:4" x14ac:dyDescent="0.2">
      <c r="D1225" s="201"/>
    </row>
    <row r="1226" spans="4:4" x14ac:dyDescent="0.2">
      <c r="D1226" s="201"/>
    </row>
    <row r="1227" spans="4:4" x14ac:dyDescent="0.2">
      <c r="D1227" s="201"/>
    </row>
    <row r="1228" spans="4:4" x14ac:dyDescent="0.2">
      <c r="D1228" s="201"/>
    </row>
    <row r="1229" spans="4:4" x14ac:dyDescent="0.2">
      <c r="D1229" s="201"/>
    </row>
    <row r="1230" spans="4:4" x14ac:dyDescent="0.2">
      <c r="D1230" s="201"/>
    </row>
    <row r="1231" spans="4:4" x14ac:dyDescent="0.2">
      <c r="D1231" s="201"/>
    </row>
    <row r="1232" spans="4:4" x14ac:dyDescent="0.2">
      <c r="D1232" s="201"/>
    </row>
    <row r="1233" spans="4:4" x14ac:dyDescent="0.2">
      <c r="D1233" s="201"/>
    </row>
    <row r="1234" spans="4:4" x14ac:dyDescent="0.2">
      <c r="D1234" s="201"/>
    </row>
    <row r="1235" spans="4:4" x14ac:dyDescent="0.2">
      <c r="D1235" s="201"/>
    </row>
    <row r="1236" spans="4:4" x14ac:dyDescent="0.2">
      <c r="D1236" s="201"/>
    </row>
    <row r="1237" spans="4:4" x14ac:dyDescent="0.2">
      <c r="D1237" s="201"/>
    </row>
    <row r="1238" spans="4:4" x14ac:dyDescent="0.2">
      <c r="D1238" s="201"/>
    </row>
    <row r="1239" spans="4:4" x14ac:dyDescent="0.2">
      <c r="D1239" s="201"/>
    </row>
    <row r="1240" spans="4:4" x14ac:dyDescent="0.2">
      <c r="D1240" s="201"/>
    </row>
    <row r="1241" spans="4:4" x14ac:dyDescent="0.2">
      <c r="D1241" s="201"/>
    </row>
    <row r="1242" spans="4:4" x14ac:dyDescent="0.2">
      <c r="D1242" s="201"/>
    </row>
    <row r="1243" spans="4:4" x14ac:dyDescent="0.2">
      <c r="D1243" s="201"/>
    </row>
    <row r="1244" spans="4:4" x14ac:dyDescent="0.2">
      <c r="D1244" s="201"/>
    </row>
    <row r="1245" spans="4:4" x14ac:dyDescent="0.2">
      <c r="D1245" s="201"/>
    </row>
    <row r="1246" spans="4:4" x14ac:dyDescent="0.2">
      <c r="D1246" s="201"/>
    </row>
    <row r="1247" spans="4:4" x14ac:dyDescent="0.2">
      <c r="D1247" s="201"/>
    </row>
    <row r="1248" spans="4:4" x14ac:dyDescent="0.2">
      <c r="D1248" s="201"/>
    </row>
    <row r="1249" spans="4:4" x14ac:dyDescent="0.2">
      <c r="D1249" s="201"/>
    </row>
    <row r="1250" spans="4:4" x14ac:dyDescent="0.2">
      <c r="D1250" s="201"/>
    </row>
    <row r="1251" spans="4:4" x14ac:dyDescent="0.2">
      <c r="D1251" s="201"/>
    </row>
    <row r="1252" spans="4:4" x14ac:dyDescent="0.2">
      <c r="D1252" s="201"/>
    </row>
    <row r="1253" spans="4:4" x14ac:dyDescent="0.2">
      <c r="D1253" s="201"/>
    </row>
    <row r="1254" spans="4:4" x14ac:dyDescent="0.2">
      <c r="D1254" s="201"/>
    </row>
    <row r="1255" spans="4:4" x14ac:dyDescent="0.2">
      <c r="D1255" s="201"/>
    </row>
    <row r="1256" spans="4:4" x14ac:dyDescent="0.2">
      <c r="D1256" s="201"/>
    </row>
    <row r="1257" spans="4:4" x14ac:dyDescent="0.2">
      <c r="D1257" s="201"/>
    </row>
    <row r="1258" spans="4:4" x14ac:dyDescent="0.2">
      <c r="D1258" s="201"/>
    </row>
    <row r="1259" spans="4:4" x14ac:dyDescent="0.2">
      <c r="D1259" s="201"/>
    </row>
    <row r="1260" spans="4:4" x14ac:dyDescent="0.2">
      <c r="D1260" s="201"/>
    </row>
    <row r="1261" spans="4:4" x14ac:dyDescent="0.2">
      <c r="D1261" s="201"/>
    </row>
    <row r="1262" spans="4:4" x14ac:dyDescent="0.2">
      <c r="D1262" s="201"/>
    </row>
    <row r="1263" spans="4:4" x14ac:dyDescent="0.2">
      <c r="D1263" s="201"/>
    </row>
    <row r="1264" spans="4:4" x14ac:dyDescent="0.2">
      <c r="D1264" s="201"/>
    </row>
    <row r="1265" spans="4:4" x14ac:dyDescent="0.2">
      <c r="D1265" s="201"/>
    </row>
    <row r="1266" spans="4:4" x14ac:dyDescent="0.2">
      <c r="D1266" s="201"/>
    </row>
    <row r="1267" spans="4:4" x14ac:dyDescent="0.2">
      <c r="D1267" s="201"/>
    </row>
    <row r="1268" spans="4:4" x14ac:dyDescent="0.2">
      <c r="D1268" s="201"/>
    </row>
    <row r="1269" spans="4:4" x14ac:dyDescent="0.2">
      <c r="D1269" s="201"/>
    </row>
    <row r="1270" spans="4:4" x14ac:dyDescent="0.2">
      <c r="D1270" s="201"/>
    </row>
    <row r="1271" spans="4:4" x14ac:dyDescent="0.2">
      <c r="D1271" s="201"/>
    </row>
    <row r="1272" spans="4:4" x14ac:dyDescent="0.2">
      <c r="D1272" s="201"/>
    </row>
    <row r="1273" spans="4:4" x14ac:dyDescent="0.2">
      <c r="D1273" s="201"/>
    </row>
    <row r="1274" spans="4:4" x14ac:dyDescent="0.2">
      <c r="D1274" s="201"/>
    </row>
    <row r="1275" spans="4:4" x14ac:dyDescent="0.2">
      <c r="D1275" s="201"/>
    </row>
    <row r="1276" spans="4:4" x14ac:dyDescent="0.2">
      <c r="D1276" s="201"/>
    </row>
    <row r="1277" spans="4:4" x14ac:dyDescent="0.2">
      <c r="D1277" s="201"/>
    </row>
    <row r="1278" spans="4:4" x14ac:dyDescent="0.2">
      <c r="D1278" s="201"/>
    </row>
    <row r="1279" spans="4:4" x14ac:dyDescent="0.2">
      <c r="D1279" s="201"/>
    </row>
    <row r="1280" spans="4:4" x14ac:dyDescent="0.2">
      <c r="D1280" s="201"/>
    </row>
    <row r="1281" spans="4:4" x14ac:dyDescent="0.2">
      <c r="D1281" s="201"/>
    </row>
    <row r="1282" spans="4:4" x14ac:dyDescent="0.2">
      <c r="D1282" s="201"/>
    </row>
    <row r="1283" spans="4:4" x14ac:dyDescent="0.2">
      <c r="D1283" s="201"/>
    </row>
    <row r="1284" spans="4:4" x14ac:dyDescent="0.2">
      <c r="D1284" s="201"/>
    </row>
    <row r="1285" spans="4:4" x14ac:dyDescent="0.2">
      <c r="D1285" s="201"/>
    </row>
    <row r="1286" spans="4:4" x14ac:dyDescent="0.2">
      <c r="D1286" s="201"/>
    </row>
    <row r="1287" spans="4:4" x14ac:dyDescent="0.2">
      <c r="D1287" s="201"/>
    </row>
    <row r="1288" spans="4:4" x14ac:dyDescent="0.2">
      <c r="D1288" s="201"/>
    </row>
    <row r="1289" spans="4:4" x14ac:dyDescent="0.2">
      <c r="D1289" s="201"/>
    </row>
    <row r="1290" spans="4:4" x14ac:dyDescent="0.2">
      <c r="D1290" s="201"/>
    </row>
    <row r="1291" spans="4:4" x14ac:dyDescent="0.2">
      <c r="D1291" s="201"/>
    </row>
    <row r="1292" spans="4:4" x14ac:dyDescent="0.2">
      <c r="D1292" s="201"/>
    </row>
    <row r="1293" spans="4:4" x14ac:dyDescent="0.2">
      <c r="D1293" s="201"/>
    </row>
    <row r="1294" spans="4:4" x14ac:dyDescent="0.2">
      <c r="D1294" s="201"/>
    </row>
    <row r="1295" spans="4:4" x14ac:dyDescent="0.2">
      <c r="D1295" s="201"/>
    </row>
    <row r="1296" spans="4:4" x14ac:dyDescent="0.2">
      <c r="D1296" s="201"/>
    </row>
    <row r="1297" spans="4:4" x14ac:dyDescent="0.2">
      <c r="D1297" s="201"/>
    </row>
    <row r="1298" spans="4:4" x14ac:dyDescent="0.2">
      <c r="D1298" s="201"/>
    </row>
    <row r="1299" spans="4:4" x14ac:dyDescent="0.2">
      <c r="D1299" s="201"/>
    </row>
    <row r="1300" spans="4:4" x14ac:dyDescent="0.2">
      <c r="D1300" s="201"/>
    </row>
    <row r="1301" spans="4:4" x14ac:dyDescent="0.2">
      <c r="D1301" s="201"/>
    </row>
    <row r="1302" spans="4:4" x14ac:dyDescent="0.2">
      <c r="D1302" s="201"/>
    </row>
    <row r="1303" spans="4:4" x14ac:dyDescent="0.2">
      <c r="D1303" s="201"/>
    </row>
    <row r="1304" spans="4:4" x14ac:dyDescent="0.2">
      <c r="D1304" s="201"/>
    </row>
    <row r="1305" spans="4:4" x14ac:dyDescent="0.2">
      <c r="D1305" s="201"/>
    </row>
    <row r="1306" spans="4:4" x14ac:dyDescent="0.2">
      <c r="D1306" s="201"/>
    </row>
    <row r="1307" spans="4:4" x14ac:dyDescent="0.2">
      <c r="D1307" s="201"/>
    </row>
    <row r="1308" spans="4:4" x14ac:dyDescent="0.2">
      <c r="D1308" s="201"/>
    </row>
    <row r="1309" spans="4:4" x14ac:dyDescent="0.2">
      <c r="D1309" s="201"/>
    </row>
    <row r="1310" spans="4:4" x14ac:dyDescent="0.2">
      <c r="D1310" s="201"/>
    </row>
    <row r="1311" spans="4:4" x14ac:dyDescent="0.2">
      <c r="D1311" s="201"/>
    </row>
    <row r="1312" spans="4:4" x14ac:dyDescent="0.2">
      <c r="D1312" s="201"/>
    </row>
    <row r="1313" spans="4:4" x14ac:dyDescent="0.2">
      <c r="D1313" s="201"/>
    </row>
    <row r="1314" spans="4:4" x14ac:dyDescent="0.2">
      <c r="D1314" s="201"/>
    </row>
    <row r="1315" spans="4:4" x14ac:dyDescent="0.2">
      <c r="D1315" s="201"/>
    </row>
    <row r="1316" spans="4:4" x14ac:dyDescent="0.2">
      <c r="D1316" s="201"/>
    </row>
    <row r="1317" spans="4:4" x14ac:dyDescent="0.2">
      <c r="D1317" s="201"/>
    </row>
    <row r="1318" spans="4:4" x14ac:dyDescent="0.2">
      <c r="D1318" s="201"/>
    </row>
    <row r="1319" spans="4:4" x14ac:dyDescent="0.2">
      <c r="D1319" s="201"/>
    </row>
    <row r="1320" spans="4:4" x14ac:dyDescent="0.2">
      <c r="D1320" s="201"/>
    </row>
    <row r="1321" spans="4:4" x14ac:dyDescent="0.2">
      <c r="D1321" s="201"/>
    </row>
    <row r="1322" spans="4:4" x14ac:dyDescent="0.2">
      <c r="D1322" s="201"/>
    </row>
    <row r="1323" spans="4:4" x14ac:dyDescent="0.2">
      <c r="D1323" s="201"/>
    </row>
    <row r="1324" spans="4:4" x14ac:dyDescent="0.2">
      <c r="D1324" s="201"/>
    </row>
    <row r="1325" spans="4:4" x14ac:dyDescent="0.2">
      <c r="D1325" s="201"/>
    </row>
    <row r="1326" spans="4:4" x14ac:dyDescent="0.2">
      <c r="D1326" s="201"/>
    </row>
    <row r="1327" spans="4:4" x14ac:dyDescent="0.2">
      <c r="D1327" s="201"/>
    </row>
    <row r="1328" spans="4:4" x14ac:dyDescent="0.2">
      <c r="D1328" s="201"/>
    </row>
    <row r="1329" spans="4:4" x14ac:dyDescent="0.2">
      <c r="D1329" s="201"/>
    </row>
    <row r="1330" spans="4:4" x14ac:dyDescent="0.2">
      <c r="D1330" s="201"/>
    </row>
    <row r="1331" spans="4:4" x14ac:dyDescent="0.2">
      <c r="D1331" s="201"/>
    </row>
    <row r="1332" spans="4:4" x14ac:dyDescent="0.2">
      <c r="D1332" s="201"/>
    </row>
    <row r="1333" spans="4:4" x14ac:dyDescent="0.2">
      <c r="D1333" s="201"/>
    </row>
    <row r="1334" spans="4:4" x14ac:dyDescent="0.2">
      <c r="D1334" s="201"/>
    </row>
    <row r="1335" spans="4:4" x14ac:dyDescent="0.2">
      <c r="D1335" s="201"/>
    </row>
    <row r="1336" spans="4:4" x14ac:dyDescent="0.2">
      <c r="D1336" s="201"/>
    </row>
    <row r="1337" spans="4:4" x14ac:dyDescent="0.2">
      <c r="D1337" s="201"/>
    </row>
    <row r="1338" spans="4:4" x14ac:dyDescent="0.2">
      <c r="D1338" s="201"/>
    </row>
    <row r="1339" spans="4:4" x14ac:dyDescent="0.2">
      <c r="D1339" s="201"/>
    </row>
    <row r="1340" spans="4:4" x14ac:dyDescent="0.2">
      <c r="D1340" s="201"/>
    </row>
    <row r="1341" spans="4:4" x14ac:dyDescent="0.2">
      <c r="D1341" s="201"/>
    </row>
    <row r="1342" spans="4:4" x14ac:dyDescent="0.2">
      <c r="D1342" s="201"/>
    </row>
    <row r="1343" spans="4:4" x14ac:dyDescent="0.2">
      <c r="D1343" s="201"/>
    </row>
    <row r="1344" spans="4:4" x14ac:dyDescent="0.2">
      <c r="D1344" s="201"/>
    </row>
    <row r="1345" spans="4:4" x14ac:dyDescent="0.2">
      <c r="D1345" s="201"/>
    </row>
    <row r="1346" spans="4:4" x14ac:dyDescent="0.2">
      <c r="D1346" s="201"/>
    </row>
    <row r="1347" spans="4:4" x14ac:dyDescent="0.2">
      <c r="D1347" s="201"/>
    </row>
    <row r="1348" spans="4:4" x14ac:dyDescent="0.2">
      <c r="D1348" s="201"/>
    </row>
    <row r="1349" spans="4:4" x14ac:dyDescent="0.2">
      <c r="D1349" s="201"/>
    </row>
    <row r="1350" spans="4:4" x14ac:dyDescent="0.2">
      <c r="D1350" s="201"/>
    </row>
    <row r="1351" spans="4:4" x14ac:dyDescent="0.2">
      <c r="D1351" s="201"/>
    </row>
    <row r="1352" spans="4:4" x14ac:dyDescent="0.2">
      <c r="D1352" s="201"/>
    </row>
    <row r="1353" spans="4:4" x14ac:dyDescent="0.2">
      <c r="D1353" s="201"/>
    </row>
    <row r="1354" spans="4:4" x14ac:dyDescent="0.2">
      <c r="D1354" s="201"/>
    </row>
    <row r="1355" spans="4:4" x14ac:dyDescent="0.2">
      <c r="D1355" s="201"/>
    </row>
    <row r="1356" spans="4:4" x14ac:dyDescent="0.2">
      <c r="D1356" s="201"/>
    </row>
    <row r="1357" spans="4:4" x14ac:dyDescent="0.2">
      <c r="D1357" s="201"/>
    </row>
    <row r="1358" spans="4:4" x14ac:dyDescent="0.2">
      <c r="D1358" s="201"/>
    </row>
    <row r="1359" spans="4:4" x14ac:dyDescent="0.2">
      <c r="D1359" s="201"/>
    </row>
    <row r="1360" spans="4:4" x14ac:dyDescent="0.2">
      <c r="D1360" s="201"/>
    </row>
    <row r="1361" spans="4:4" x14ac:dyDescent="0.2">
      <c r="D1361" s="201"/>
    </row>
    <row r="1362" spans="4:4" x14ac:dyDescent="0.2">
      <c r="D1362" s="201"/>
    </row>
    <row r="1363" spans="4:4" x14ac:dyDescent="0.2">
      <c r="D1363" s="201"/>
    </row>
    <row r="1364" spans="4:4" x14ac:dyDescent="0.2">
      <c r="D1364" s="201"/>
    </row>
    <row r="1365" spans="4:4" x14ac:dyDescent="0.2">
      <c r="D1365" s="201"/>
    </row>
    <row r="1366" spans="4:4" x14ac:dyDescent="0.2">
      <c r="D1366" s="201"/>
    </row>
    <row r="1367" spans="4:4" x14ac:dyDescent="0.2">
      <c r="D1367" s="201"/>
    </row>
    <row r="1368" spans="4:4" x14ac:dyDescent="0.2">
      <c r="D1368" s="201"/>
    </row>
    <row r="1369" spans="4:4" x14ac:dyDescent="0.2">
      <c r="D1369" s="201"/>
    </row>
    <row r="1370" spans="4:4" x14ac:dyDescent="0.2">
      <c r="D1370" s="201"/>
    </row>
    <row r="1371" spans="4:4" x14ac:dyDescent="0.2">
      <c r="D1371" s="201"/>
    </row>
    <row r="1372" spans="4:4" x14ac:dyDescent="0.2">
      <c r="D1372" s="201"/>
    </row>
    <row r="1373" spans="4:4" x14ac:dyDescent="0.2">
      <c r="D1373" s="201"/>
    </row>
    <row r="1374" spans="4:4" x14ac:dyDescent="0.2">
      <c r="D1374" s="201"/>
    </row>
    <row r="1375" spans="4:4" x14ac:dyDescent="0.2">
      <c r="D1375" s="201"/>
    </row>
    <row r="1376" spans="4:4" x14ac:dyDescent="0.2">
      <c r="D1376" s="201"/>
    </row>
    <row r="1377" spans="4:4" x14ac:dyDescent="0.2">
      <c r="D1377" s="201"/>
    </row>
    <row r="1378" spans="4:4" x14ac:dyDescent="0.2">
      <c r="D1378" s="201"/>
    </row>
    <row r="1379" spans="4:4" x14ac:dyDescent="0.2">
      <c r="D1379" s="201"/>
    </row>
    <row r="1380" spans="4:4" x14ac:dyDescent="0.2">
      <c r="D1380" s="201"/>
    </row>
    <row r="1381" spans="4:4" x14ac:dyDescent="0.2">
      <c r="D1381" s="201"/>
    </row>
    <row r="1382" spans="4:4" x14ac:dyDescent="0.2">
      <c r="D1382" s="201"/>
    </row>
    <row r="1383" spans="4:4" x14ac:dyDescent="0.2">
      <c r="D1383" s="201"/>
    </row>
    <row r="1384" spans="4:4" x14ac:dyDescent="0.2">
      <c r="D1384" s="201"/>
    </row>
    <row r="1385" spans="4:4" x14ac:dyDescent="0.2">
      <c r="D1385" s="201"/>
    </row>
    <row r="1386" spans="4:4" x14ac:dyDescent="0.2">
      <c r="D1386" s="201"/>
    </row>
    <row r="1387" spans="4:4" x14ac:dyDescent="0.2">
      <c r="D1387" s="201"/>
    </row>
    <row r="1388" spans="4:4" x14ac:dyDescent="0.2">
      <c r="D1388" s="201"/>
    </row>
    <row r="1389" spans="4:4" x14ac:dyDescent="0.2">
      <c r="D1389" s="201"/>
    </row>
    <row r="1390" spans="4:4" x14ac:dyDescent="0.2">
      <c r="D1390" s="201"/>
    </row>
    <row r="1391" spans="4:4" x14ac:dyDescent="0.2">
      <c r="D1391" s="201"/>
    </row>
    <row r="1392" spans="4:4" x14ac:dyDescent="0.2">
      <c r="D1392" s="201"/>
    </row>
    <row r="1393" spans="4:4" x14ac:dyDescent="0.2">
      <c r="D1393" s="201"/>
    </row>
    <row r="1394" spans="4:4" x14ac:dyDescent="0.2">
      <c r="D1394" s="201"/>
    </row>
    <row r="1395" spans="4:4" x14ac:dyDescent="0.2">
      <c r="D1395" s="201"/>
    </row>
    <row r="1396" spans="4:4" x14ac:dyDescent="0.2">
      <c r="D1396" s="201"/>
    </row>
    <row r="1397" spans="4:4" x14ac:dyDescent="0.2">
      <c r="D1397" s="201"/>
    </row>
    <row r="1398" spans="4:4" x14ac:dyDescent="0.2">
      <c r="D1398" s="201"/>
    </row>
    <row r="1399" spans="4:4" x14ac:dyDescent="0.2">
      <c r="D1399" s="201"/>
    </row>
    <row r="1400" spans="4:4" x14ac:dyDescent="0.2">
      <c r="D1400" s="201"/>
    </row>
    <row r="1401" spans="4:4" x14ac:dyDescent="0.2">
      <c r="D1401" s="201"/>
    </row>
    <row r="1402" spans="4:4" x14ac:dyDescent="0.2">
      <c r="D1402" s="201"/>
    </row>
    <row r="1403" spans="4:4" x14ac:dyDescent="0.2">
      <c r="D1403" s="201"/>
    </row>
    <row r="1404" spans="4:4" x14ac:dyDescent="0.2">
      <c r="D1404" s="201"/>
    </row>
    <row r="1405" spans="4:4" x14ac:dyDescent="0.2">
      <c r="D1405" s="201"/>
    </row>
    <row r="1406" spans="4:4" x14ac:dyDescent="0.2">
      <c r="D1406" s="201"/>
    </row>
    <row r="1407" spans="4:4" x14ac:dyDescent="0.2">
      <c r="D1407" s="201"/>
    </row>
    <row r="1408" spans="4:4" x14ac:dyDescent="0.2">
      <c r="D1408" s="201"/>
    </row>
    <row r="1409" spans="4:4" x14ac:dyDescent="0.2">
      <c r="D1409" s="201"/>
    </row>
    <row r="1410" spans="4:4" x14ac:dyDescent="0.2">
      <c r="D1410" s="201"/>
    </row>
    <row r="1411" spans="4:4" x14ac:dyDescent="0.2">
      <c r="D1411" s="201"/>
    </row>
    <row r="1412" spans="4:4" x14ac:dyDescent="0.2">
      <c r="D1412" s="201"/>
    </row>
    <row r="1413" spans="4:4" x14ac:dyDescent="0.2">
      <c r="D1413" s="201"/>
    </row>
    <row r="1414" spans="4:4" x14ac:dyDescent="0.2">
      <c r="D1414" s="201"/>
    </row>
    <row r="1415" spans="4:4" x14ac:dyDescent="0.2">
      <c r="D1415" s="201"/>
    </row>
    <row r="1416" spans="4:4" x14ac:dyDescent="0.2">
      <c r="D1416" s="201"/>
    </row>
    <row r="1417" spans="4:4" x14ac:dyDescent="0.2">
      <c r="D1417" s="201"/>
    </row>
    <row r="1418" spans="4:4" x14ac:dyDescent="0.2">
      <c r="D1418" s="201"/>
    </row>
    <row r="1419" spans="4:4" x14ac:dyDescent="0.2">
      <c r="D1419" s="201"/>
    </row>
    <row r="1420" spans="4:4" x14ac:dyDescent="0.2">
      <c r="D1420" s="201"/>
    </row>
    <row r="1421" spans="4:4" x14ac:dyDescent="0.2">
      <c r="D1421" s="201"/>
    </row>
    <row r="1422" spans="4:4" x14ac:dyDescent="0.2">
      <c r="D1422" s="201"/>
    </row>
    <row r="1423" spans="4:4" x14ac:dyDescent="0.2">
      <c r="D1423" s="201"/>
    </row>
    <row r="1424" spans="4:4" x14ac:dyDescent="0.2">
      <c r="D1424" s="201"/>
    </row>
    <row r="1425" spans="4:4" x14ac:dyDescent="0.2">
      <c r="D1425" s="201"/>
    </row>
    <row r="1426" spans="4:4" x14ac:dyDescent="0.2">
      <c r="D1426" s="201"/>
    </row>
    <row r="1427" spans="4:4" x14ac:dyDescent="0.2">
      <c r="D1427" s="201"/>
    </row>
    <row r="1428" spans="4:4" x14ac:dyDescent="0.2">
      <c r="D1428" s="201"/>
    </row>
    <row r="1429" spans="4:4" x14ac:dyDescent="0.2">
      <c r="D1429" s="201"/>
    </row>
    <row r="1430" spans="4:4" x14ac:dyDescent="0.2">
      <c r="D1430" s="201"/>
    </row>
    <row r="1431" spans="4:4" x14ac:dyDescent="0.2">
      <c r="D1431" s="201"/>
    </row>
    <row r="1432" spans="4:4" x14ac:dyDescent="0.2">
      <c r="D1432" s="201"/>
    </row>
    <row r="1433" spans="4:4" x14ac:dyDescent="0.2">
      <c r="D1433" s="201"/>
    </row>
    <row r="1434" spans="4:4" x14ac:dyDescent="0.2">
      <c r="D1434" s="201"/>
    </row>
    <row r="1435" spans="4:4" x14ac:dyDescent="0.2">
      <c r="D1435" s="201"/>
    </row>
    <row r="1436" spans="4:4" x14ac:dyDescent="0.2">
      <c r="D1436" s="201"/>
    </row>
    <row r="1437" spans="4:4" x14ac:dyDescent="0.2">
      <c r="D1437" s="201"/>
    </row>
    <row r="1438" spans="4:4" x14ac:dyDescent="0.2">
      <c r="D1438" s="201"/>
    </row>
    <row r="1439" spans="4:4" x14ac:dyDescent="0.2">
      <c r="D1439" s="201"/>
    </row>
    <row r="1440" spans="4:4" x14ac:dyDescent="0.2">
      <c r="D1440" s="201"/>
    </row>
    <row r="1441" spans="4:4" x14ac:dyDescent="0.2">
      <c r="D1441" s="201"/>
    </row>
    <row r="1442" spans="4:4" x14ac:dyDescent="0.2">
      <c r="D1442" s="201"/>
    </row>
    <row r="1443" spans="4:4" x14ac:dyDescent="0.2">
      <c r="D1443" s="201"/>
    </row>
    <row r="1444" spans="4:4" x14ac:dyDescent="0.2">
      <c r="D1444" s="201"/>
    </row>
    <row r="1445" spans="4:4" x14ac:dyDescent="0.2">
      <c r="D1445" s="201"/>
    </row>
    <row r="1446" spans="4:4" x14ac:dyDescent="0.2">
      <c r="D1446" s="201"/>
    </row>
    <row r="1447" spans="4:4" x14ac:dyDescent="0.2">
      <c r="D1447" s="201"/>
    </row>
    <row r="1448" spans="4:4" x14ac:dyDescent="0.2">
      <c r="D1448" s="201"/>
    </row>
    <row r="1449" spans="4:4" x14ac:dyDescent="0.2">
      <c r="D1449" s="201"/>
    </row>
    <row r="1450" spans="4:4" x14ac:dyDescent="0.2">
      <c r="D1450" s="201"/>
    </row>
    <row r="1451" spans="4:4" x14ac:dyDescent="0.2">
      <c r="D1451" s="201"/>
    </row>
    <row r="1452" spans="4:4" x14ac:dyDescent="0.2">
      <c r="D1452" s="201"/>
    </row>
    <row r="1453" spans="4:4" x14ac:dyDescent="0.2">
      <c r="D1453" s="201"/>
    </row>
    <row r="1454" spans="4:4" x14ac:dyDescent="0.2">
      <c r="D1454" s="201"/>
    </row>
    <row r="1455" spans="4:4" x14ac:dyDescent="0.2">
      <c r="D1455" s="201"/>
    </row>
    <row r="1456" spans="4:4" x14ac:dyDescent="0.2">
      <c r="D1456" s="201"/>
    </row>
    <row r="1457" spans="4:4" x14ac:dyDescent="0.2">
      <c r="D1457" s="201"/>
    </row>
    <row r="1458" spans="4:4" x14ac:dyDescent="0.2">
      <c r="D1458" s="201"/>
    </row>
    <row r="1459" spans="4:4" x14ac:dyDescent="0.2">
      <c r="D1459" s="201"/>
    </row>
    <row r="1460" spans="4:4" x14ac:dyDescent="0.2">
      <c r="D1460" s="201"/>
    </row>
    <row r="1461" spans="4:4" x14ac:dyDescent="0.2">
      <c r="D1461" s="201"/>
    </row>
    <row r="1462" spans="4:4" x14ac:dyDescent="0.2">
      <c r="D1462" s="201"/>
    </row>
    <row r="1463" spans="4:4" x14ac:dyDescent="0.2">
      <c r="D1463" s="201"/>
    </row>
    <row r="1464" spans="4:4" x14ac:dyDescent="0.2">
      <c r="D1464" s="201"/>
    </row>
    <row r="1465" spans="4:4" x14ac:dyDescent="0.2">
      <c r="D1465" s="201"/>
    </row>
    <row r="1466" spans="4:4" x14ac:dyDescent="0.2">
      <c r="D1466" s="201"/>
    </row>
    <row r="1467" spans="4:4" x14ac:dyDescent="0.2">
      <c r="D1467" s="201"/>
    </row>
    <row r="1468" spans="4:4" x14ac:dyDescent="0.2">
      <c r="D1468" s="201"/>
    </row>
    <row r="1469" spans="4:4" x14ac:dyDescent="0.2">
      <c r="D1469" s="201"/>
    </row>
    <row r="1470" spans="4:4" x14ac:dyDescent="0.2">
      <c r="D1470" s="201"/>
    </row>
    <row r="1471" spans="4:4" x14ac:dyDescent="0.2">
      <c r="D1471" s="201"/>
    </row>
    <row r="1472" spans="4:4" x14ac:dyDescent="0.2">
      <c r="D1472" s="201"/>
    </row>
    <row r="1473" spans="4:4" x14ac:dyDescent="0.2">
      <c r="D1473" s="201"/>
    </row>
    <row r="1474" spans="4:4" x14ac:dyDescent="0.2">
      <c r="D1474" s="201"/>
    </row>
    <row r="1475" spans="4:4" x14ac:dyDescent="0.2">
      <c r="D1475" s="201"/>
    </row>
    <row r="1476" spans="4:4" x14ac:dyDescent="0.2">
      <c r="D1476" s="201"/>
    </row>
    <row r="1477" spans="4:4" x14ac:dyDescent="0.2">
      <c r="D1477" s="201"/>
    </row>
    <row r="1478" spans="4:4" x14ac:dyDescent="0.2">
      <c r="D1478" s="201"/>
    </row>
    <row r="1479" spans="4:4" x14ac:dyDescent="0.2">
      <c r="D1479" s="201"/>
    </row>
    <row r="1480" spans="4:4" x14ac:dyDescent="0.2">
      <c r="D1480" s="201"/>
    </row>
    <row r="1481" spans="4:4" x14ac:dyDescent="0.2">
      <c r="D1481" s="201"/>
    </row>
    <row r="1482" spans="4:4" x14ac:dyDescent="0.2">
      <c r="D1482" s="201"/>
    </row>
    <row r="1483" spans="4:4" x14ac:dyDescent="0.2">
      <c r="D1483" s="201"/>
    </row>
    <row r="1484" spans="4:4" x14ac:dyDescent="0.2">
      <c r="D1484" s="201"/>
    </row>
    <row r="1485" spans="4:4" x14ac:dyDescent="0.2">
      <c r="D1485" s="201"/>
    </row>
    <row r="1486" spans="4:4" x14ac:dyDescent="0.2">
      <c r="D1486" s="201"/>
    </row>
    <row r="1487" spans="4:4" x14ac:dyDescent="0.2">
      <c r="D1487" s="201"/>
    </row>
    <row r="1488" spans="4:4" x14ac:dyDescent="0.2">
      <c r="D1488" s="201"/>
    </row>
    <row r="1489" spans="4:4" x14ac:dyDescent="0.2">
      <c r="D1489" s="201"/>
    </row>
    <row r="1490" spans="4:4" x14ac:dyDescent="0.2">
      <c r="D1490" s="201"/>
    </row>
    <row r="1491" spans="4:4" x14ac:dyDescent="0.2">
      <c r="D1491" s="201"/>
    </row>
    <row r="1492" spans="4:4" x14ac:dyDescent="0.2">
      <c r="D1492" s="201"/>
    </row>
    <row r="1493" spans="4:4" x14ac:dyDescent="0.2">
      <c r="D1493" s="201"/>
    </row>
    <row r="1494" spans="4:4" x14ac:dyDescent="0.2">
      <c r="D1494" s="201"/>
    </row>
    <row r="1495" spans="4:4" x14ac:dyDescent="0.2">
      <c r="D1495" s="201"/>
    </row>
    <row r="1496" spans="4:4" x14ac:dyDescent="0.2">
      <c r="D1496" s="201"/>
    </row>
    <row r="1497" spans="4:4" x14ac:dyDescent="0.2">
      <c r="D1497" s="201"/>
    </row>
    <row r="1498" spans="4:4" x14ac:dyDescent="0.2">
      <c r="D1498" s="201"/>
    </row>
    <row r="1499" spans="4:4" x14ac:dyDescent="0.2">
      <c r="D1499" s="201"/>
    </row>
    <row r="1500" spans="4:4" x14ac:dyDescent="0.2">
      <c r="D1500" s="201"/>
    </row>
    <row r="1501" spans="4:4" x14ac:dyDescent="0.2">
      <c r="D1501" s="201"/>
    </row>
    <row r="1502" spans="4:4" x14ac:dyDescent="0.2">
      <c r="D1502" s="201"/>
    </row>
    <row r="1503" spans="4:4" x14ac:dyDescent="0.2">
      <c r="D1503" s="201"/>
    </row>
    <row r="1504" spans="4:4" x14ac:dyDescent="0.2">
      <c r="D1504" s="201"/>
    </row>
    <row r="1505" spans="4:4" x14ac:dyDescent="0.2">
      <c r="D1505" s="201"/>
    </row>
    <row r="1506" spans="4:4" x14ac:dyDescent="0.2">
      <c r="D1506" s="201"/>
    </row>
    <row r="1507" spans="4:4" x14ac:dyDescent="0.2">
      <c r="D1507" s="201"/>
    </row>
    <row r="1508" spans="4:4" x14ac:dyDescent="0.2">
      <c r="D1508" s="201"/>
    </row>
    <row r="1509" spans="4:4" x14ac:dyDescent="0.2">
      <c r="D1509" s="201"/>
    </row>
    <row r="1510" spans="4:4" x14ac:dyDescent="0.2">
      <c r="D1510" s="201"/>
    </row>
    <row r="1511" spans="4:4" x14ac:dyDescent="0.2">
      <c r="D1511" s="201"/>
    </row>
    <row r="1512" spans="4:4" x14ac:dyDescent="0.2">
      <c r="D1512" s="201"/>
    </row>
    <row r="1513" spans="4:4" x14ac:dyDescent="0.2">
      <c r="D1513" s="201"/>
    </row>
    <row r="1514" spans="4:4" x14ac:dyDescent="0.2">
      <c r="D1514" s="201"/>
    </row>
    <row r="1515" spans="4:4" x14ac:dyDescent="0.2">
      <c r="D1515" s="201"/>
    </row>
    <row r="1516" spans="4:4" x14ac:dyDescent="0.2">
      <c r="D1516" s="201"/>
    </row>
    <row r="1517" spans="4:4" x14ac:dyDescent="0.2">
      <c r="D1517" s="201"/>
    </row>
    <row r="1518" spans="4:4" x14ac:dyDescent="0.2">
      <c r="D1518" s="201"/>
    </row>
    <row r="1519" spans="4:4" x14ac:dyDescent="0.2">
      <c r="D1519" s="201"/>
    </row>
    <row r="1520" spans="4:4" x14ac:dyDescent="0.2">
      <c r="D1520" s="201"/>
    </row>
    <row r="1521" spans="4:4" x14ac:dyDescent="0.2">
      <c r="D1521" s="201"/>
    </row>
    <row r="1522" spans="4:4" x14ac:dyDescent="0.2">
      <c r="D1522" s="201"/>
    </row>
    <row r="1523" spans="4:4" x14ac:dyDescent="0.2">
      <c r="D1523" s="201"/>
    </row>
    <row r="1524" spans="4:4" x14ac:dyDescent="0.2">
      <c r="D1524" s="201"/>
    </row>
    <row r="1525" spans="4:4" x14ac:dyDescent="0.2">
      <c r="D1525" s="201"/>
    </row>
    <row r="1526" spans="4:4" x14ac:dyDescent="0.2">
      <c r="D1526" s="201"/>
    </row>
    <row r="1527" spans="4:4" x14ac:dyDescent="0.2">
      <c r="D1527" s="201"/>
    </row>
    <row r="1528" spans="4:4" x14ac:dyDescent="0.2">
      <c r="D1528" s="201"/>
    </row>
    <row r="1529" spans="4:4" x14ac:dyDescent="0.2">
      <c r="D1529" s="201"/>
    </row>
    <row r="1530" spans="4:4" x14ac:dyDescent="0.2">
      <c r="D1530" s="201"/>
    </row>
    <row r="1531" spans="4:4" x14ac:dyDescent="0.2">
      <c r="D1531" s="201"/>
    </row>
    <row r="1532" spans="4:4" x14ac:dyDescent="0.2">
      <c r="D1532" s="201"/>
    </row>
    <row r="1533" spans="4:4" x14ac:dyDescent="0.2">
      <c r="D1533" s="201"/>
    </row>
    <row r="1534" spans="4:4" x14ac:dyDescent="0.2">
      <c r="D1534" s="201"/>
    </row>
    <row r="1535" spans="4:4" x14ac:dyDescent="0.2">
      <c r="D1535" s="201"/>
    </row>
    <row r="1536" spans="4:4" x14ac:dyDescent="0.2">
      <c r="D1536" s="201"/>
    </row>
    <row r="1537" spans="4:4" x14ac:dyDescent="0.2">
      <c r="D1537" s="201"/>
    </row>
    <row r="1538" spans="4:4" x14ac:dyDescent="0.2">
      <c r="D1538" s="201"/>
    </row>
    <row r="1539" spans="4:4" x14ac:dyDescent="0.2">
      <c r="D1539" s="201"/>
    </row>
    <row r="1540" spans="4:4" x14ac:dyDescent="0.2">
      <c r="D1540" s="201"/>
    </row>
    <row r="1541" spans="4:4" x14ac:dyDescent="0.2">
      <c r="D1541" s="201"/>
    </row>
    <row r="1542" spans="4:4" x14ac:dyDescent="0.2">
      <c r="D1542" s="201"/>
    </row>
    <row r="1543" spans="4:4" x14ac:dyDescent="0.2">
      <c r="D1543" s="201"/>
    </row>
    <row r="1544" spans="4:4" x14ac:dyDescent="0.2">
      <c r="D1544" s="201"/>
    </row>
    <row r="1545" spans="4:4" x14ac:dyDescent="0.2">
      <c r="D1545" s="201"/>
    </row>
    <row r="1546" spans="4:4" x14ac:dyDescent="0.2">
      <c r="D1546" s="201"/>
    </row>
    <row r="1547" spans="4:4" x14ac:dyDescent="0.2">
      <c r="D1547" s="201"/>
    </row>
    <row r="1548" spans="4:4" x14ac:dyDescent="0.2">
      <c r="D1548" s="201"/>
    </row>
    <row r="1549" spans="4:4" x14ac:dyDescent="0.2">
      <c r="D1549" s="201"/>
    </row>
    <row r="1550" spans="4:4" x14ac:dyDescent="0.2">
      <c r="D1550" s="201"/>
    </row>
    <row r="1551" spans="4:4" x14ac:dyDescent="0.2">
      <c r="D1551" s="201"/>
    </row>
    <row r="1552" spans="4:4" x14ac:dyDescent="0.2">
      <c r="D1552" s="201"/>
    </row>
    <row r="1553" spans="4:4" x14ac:dyDescent="0.2">
      <c r="D1553" s="201"/>
    </row>
    <row r="1554" spans="4:4" x14ac:dyDescent="0.2">
      <c r="D1554" s="201"/>
    </row>
    <row r="1555" spans="4:4" x14ac:dyDescent="0.2">
      <c r="D1555" s="201"/>
    </row>
    <row r="1556" spans="4:4" x14ac:dyDescent="0.2">
      <c r="D1556" s="201"/>
    </row>
    <row r="1557" spans="4:4" x14ac:dyDescent="0.2">
      <c r="D1557" s="201"/>
    </row>
    <row r="1558" spans="4:4" x14ac:dyDescent="0.2">
      <c r="D1558" s="201"/>
    </row>
    <row r="1559" spans="4:4" x14ac:dyDescent="0.2">
      <c r="D1559" s="201"/>
    </row>
    <row r="1560" spans="4:4" x14ac:dyDescent="0.2">
      <c r="D1560" s="201"/>
    </row>
    <row r="1561" spans="4:4" x14ac:dyDescent="0.2">
      <c r="D1561" s="201"/>
    </row>
    <row r="1562" spans="4:4" x14ac:dyDescent="0.2">
      <c r="D1562" s="201"/>
    </row>
    <row r="1563" spans="4:4" x14ac:dyDescent="0.2">
      <c r="D1563" s="201"/>
    </row>
    <row r="1564" spans="4:4" x14ac:dyDescent="0.2">
      <c r="D1564" s="201"/>
    </row>
    <row r="1565" spans="4:4" x14ac:dyDescent="0.2">
      <c r="D1565" s="201"/>
    </row>
    <row r="1566" spans="4:4" x14ac:dyDescent="0.2">
      <c r="D1566" s="201"/>
    </row>
    <row r="1567" spans="4:4" x14ac:dyDescent="0.2">
      <c r="D1567" s="201"/>
    </row>
    <row r="1568" spans="4:4" x14ac:dyDescent="0.2">
      <c r="D1568" s="201"/>
    </row>
    <row r="1569" spans="4:4" x14ac:dyDescent="0.2">
      <c r="D1569" s="201"/>
    </row>
    <row r="1570" spans="4:4" x14ac:dyDescent="0.2">
      <c r="D1570" s="201"/>
    </row>
    <row r="1571" spans="4:4" x14ac:dyDescent="0.2">
      <c r="D1571" s="201"/>
    </row>
    <row r="1572" spans="4:4" x14ac:dyDescent="0.2">
      <c r="D1572" s="201"/>
    </row>
    <row r="1573" spans="4:4" x14ac:dyDescent="0.2">
      <c r="D1573" s="201"/>
    </row>
    <row r="1574" spans="4:4" x14ac:dyDescent="0.2">
      <c r="D1574" s="201"/>
    </row>
    <row r="1575" spans="4:4" x14ac:dyDescent="0.2">
      <c r="D1575" s="201"/>
    </row>
    <row r="1576" spans="4:4" x14ac:dyDescent="0.2">
      <c r="D1576" s="201"/>
    </row>
    <row r="1577" spans="4:4" x14ac:dyDescent="0.2">
      <c r="D1577" s="201"/>
    </row>
    <row r="1578" spans="4:4" x14ac:dyDescent="0.2">
      <c r="D1578" s="201"/>
    </row>
    <row r="1579" spans="4:4" x14ac:dyDescent="0.2">
      <c r="D1579" s="201"/>
    </row>
    <row r="1580" spans="4:4" x14ac:dyDescent="0.2">
      <c r="D1580" s="201"/>
    </row>
    <row r="1581" spans="4:4" x14ac:dyDescent="0.2">
      <c r="D1581" s="201"/>
    </row>
    <row r="1582" spans="4:4" x14ac:dyDescent="0.2">
      <c r="D1582" s="201"/>
    </row>
    <row r="1583" spans="4:4" x14ac:dyDescent="0.2">
      <c r="D1583" s="201"/>
    </row>
    <row r="1584" spans="4:4" x14ac:dyDescent="0.2">
      <c r="D1584" s="201"/>
    </row>
    <row r="1585" spans="4:4" x14ac:dyDescent="0.2">
      <c r="D1585" s="201"/>
    </row>
    <row r="1586" spans="4:4" x14ac:dyDescent="0.2">
      <c r="D1586" s="201"/>
    </row>
    <row r="1587" spans="4:4" x14ac:dyDescent="0.2">
      <c r="D1587" s="201"/>
    </row>
    <row r="1588" spans="4:4" x14ac:dyDescent="0.2">
      <c r="D1588" s="201"/>
    </row>
    <row r="1589" spans="4:4" x14ac:dyDescent="0.2">
      <c r="D1589" s="201"/>
    </row>
    <row r="1590" spans="4:4" x14ac:dyDescent="0.2">
      <c r="D1590" s="201"/>
    </row>
    <row r="1591" spans="4:4" x14ac:dyDescent="0.2">
      <c r="D1591" s="201"/>
    </row>
    <row r="1592" spans="4:4" x14ac:dyDescent="0.2">
      <c r="D1592" s="201"/>
    </row>
    <row r="1593" spans="4:4" x14ac:dyDescent="0.2">
      <c r="D1593" s="201"/>
    </row>
    <row r="1594" spans="4:4" x14ac:dyDescent="0.2">
      <c r="D1594" s="201"/>
    </row>
    <row r="1595" spans="4:4" x14ac:dyDescent="0.2">
      <c r="D1595" s="201"/>
    </row>
    <row r="1596" spans="4:4" x14ac:dyDescent="0.2">
      <c r="D1596" s="201"/>
    </row>
    <row r="1597" spans="4:4" x14ac:dyDescent="0.2">
      <c r="D1597" s="201"/>
    </row>
    <row r="1598" spans="4:4" x14ac:dyDescent="0.2">
      <c r="D1598" s="201"/>
    </row>
    <row r="1599" spans="4:4" x14ac:dyDescent="0.2">
      <c r="D1599" s="201"/>
    </row>
    <row r="1600" spans="4:4" x14ac:dyDescent="0.2">
      <c r="D1600" s="201"/>
    </row>
    <row r="1601" spans="4:4" x14ac:dyDescent="0.2">
      <c r="D1601" s="201"/>
    </row>
    <row r="1602" spans="4:4" x14ac:dyDescent="0.2">
      <c r="D1602" s="201"/>
    </row>
    <row r="1603" spans="4:4" x14ac:dyDescent="0.2">
      <c r="D1603" s="201"/>
    </row>
    <row r="1604" spans="4:4" x14ac:dyDescent="0.2">
      <c r="D1604" s="201"/>
    </row>
    <row r="1605" spans="4:4" x14ac:dyDescent="0.2">
      <c r="D1605" s="201"/>
    </row>
    <row r="1606" spans="4:4" x14ac:dyDescent="0.2">
      <c r="D1606" s="201"/>
    </row>
    <row r="1607" spans="4:4" x14ac:dyDescent="0.2">
      <c r="D1607" s="201"/>
    </row>
    <row r="1608" spans="4:4" x14ac:dyDescent="0.2">
      <c r="D1608" s="201"/>
    </row>
    <row r="1609" spans="4:4" x14ac:dyDescent="0.2">
      <c r="D1609" s="201"/>
    </row>
    <row r="1610" spans="4:4" x14ac:dyDescent="0.2">
      <c r="D1610" s="201"/>
    </row>
    <row r="1611" spans="4:4" x14ac:dyDescent="0.2">
      <c r="D1611" s="201"/>
    </row>
    <row r="1612" spans="4:4" x14ac:dyDescent="0.2">
      <c r="D1612" s="201"/>
    </row>
    <row r="1613" spans="4:4" x14ac:dyDescent="0.2">
      <c r="D1613" s="201"/>
    </row>
    <row r="1614" spans="4:4" x14ac:dyDescent="0.2">
      <c r="D1614" s="201"/>
    </row>
    <row r="1615" spans="4:4" x14ac:dyDescent="0.2">
      <c r="D1615" s="201"/>
    </row>
    <row r="1616" spans="4:4" x14ac:dyDescent="0.2">
      <c r="D1616" s="201"/>
    </row>
    <row r="1617" spans="4:4" x14ac:dyDescent="0.2">
      <c r="D1617" s="201"/>
    </row>
    <row r="1618" spans="4:4" x14ac:dyDescent="0.2">
      <c r="D1618" s="201"/>
    </row>
    <row r="1619" spans="4:4" x14ac:dyDescent="0.2">
      <c r="D1619" s="201"/>
    </row>
    <row r="1620" spans="4:4" x14ac:dyDescent="0.2">
      <c r="D1620" s="201"/>
    </row>
    <row r="1621" spans="4:4" x14ac:dyDescent="0.2">
      <c r="D1621" s="201"/>
    </row>
    <row r="1622" spans="4:4" x14ac:dyDescent="0.2">
      <c r="D1622" s="201"/>
    </row>
    <row r="1623" spans="4:4" x14ac:dyDescent="0.2">
      <c r="D1623" s="201"/>
    </row>
    <row r="1624" spans="4:4" x14ac:dyDescent="0.2">
      <c r="D1624" s="201"/>
    </row>
    <row r="1625" spans="4:4" x14ac:dyDescent="0.2">
      <c r="D1625" s="201"/>
    </row>
    <row r="1626" spans="4:4" x14ac:dyDescent="0.2">
      <c r="D1626" s="201"/>
    </row>
    <row r="1627" spans="4:4" x14ac:dyDescent="0.2">
      <c r="D1627" s="201"/>
    </row>
    <row r="1628" spans="4:4" x14ac:dyDescent="0.2">
      <c r="D1628" s="201"/>
    </row>
    <row r="1629" spans="4:4" x14ac:dyDescent="0.2">
      <c r="D1629" s="201"/>
    </row>
    <row r="1630" spans="4:4" x14ac:dyDescent="0.2">
      <c r="D1630" s="201"/>
    </row>
    <row r="1631" spans="4:4" x14ac:dyDescent="0.2">
      <c r="D1631" s="201"/>
    </row>
    <row r="1632" spans="4:4" x14ac:dyDescent="0.2">
      <c r="D1632" s="201"/>
    </row>
    <row r="1633" spans="4:4" x14ac:dyDescent="0.2">
      <c r="D1633" s="201"/>
    </row>
    <row r="1634" spans="4:4" x14ac:dyDescent="0.2">
      <c r="D1634" s="201"/>
    </row>
    <row r="1635" spans="4:4" x14ac:dyDescent="0.2">
      <c r="D1635" s="201"/>
    </row>
    <row r="1636" spans="4:4" x14ac:dyDescent="0.2">
      <c r="D1636" s="201"/>
    </row>
    <row r="1637" spans="4:4" x14ac:dyDescent="0.2">
      <c r="D1637" s="201"/>
    </row>
    <row r="1638" spans="4:4" x14ac:dyDescent="0.2">
      <c r="D1638" s="201"/>
    </row>
    <row r="1639" spans="4:4" x14ac:dyDescent="0.2">
      <c r="D1639" s="201"/>
    </row>
    <row r="1640" spans="4:4" x14ac:dyDescent="0.2">
      <c r="D1640" s="201"/>
    </row>
    <row r="1641" spans="4:4" x14ac:dyDescent="0.2">
      <c r="D1641" s="201"/>
    </row>
    <row r="1642" spans="4:4" x14ac:dyDescent="0.2">
      <c r="D1642" s="201"/>
    </row>
    <row r="1643" spans="4:4" x14ac:dyDescent="0.2">
      <c r="D1643" s="201"/>
    </row>
    <row r="1644" spans="4:4" x14ac:dyDescent="0.2">
      <c r="D1644" s="201"/>
    </row>
    <row r="1645" spans="4:4" x14ac:dyDescent="0.2">
      <c r="D1645" s="201"/>
    </row>
    <row r="1646" spans="4:4" x14ac:dyDescent="0.2">
      <c r="D1646" s="201"/>
    </row>
    <row r="1647" spans="4:4" x14ac:dyDescent="0.2">
      <c r="D1647" s="201"/>
    </row>
    <row r="1648" spans="4:4" x14ac:dyDescent="0.2">
      <c r="D1648" s="201"/>
    </row>
    <row r="1649" spans="4:4" x14ac:dyDescent="0.2">
      <c r="D1649" s="201"/>
    </row>
    <row r="1650" spans="4:4" x14ac:dyDescent="0.2">
      <c r="D1650" s="201"/>
    </row>
    <row r="1651" spans="4:4" x14ac:dyDescent="0.2">
      <c r="D1651" s="201"/>
    </row>
    <row r="1652" spans="4:4" x14ac:dyDescent="0.2">
      <c r="D1652" s="201"/>
    </row>
    <row r="1653" spans="4:4" x14ac:dyDescent="0.2">
      <c r="D1653" s="201"/>
    </row>
    <row r="1654" spans="4:4" x14ac:dyDescent="0.2">
      <c r="D1654" s="201"/>
    </row>
    <row r="1655" spans="4:4" x14ac:dyDescent="0.2">
      <c r="D1655" s="201"/>
    </row>
    <row r="1656" spans="4:4" x14ac:dyDescent="0.2">
      <c r="D1656" s="201"/>
    </row>
    <row r="1657" spans="4:4" x14ac:dyDescent="0.2">
      <c r="D1657" s="201"/>
    </row>
    <row r="1658" spans="4:4" x14ac:dyDescent="0.2">
      <c r="D1658" s="201"/>
    </row>
    <row r="1659" spans="4:4" x14ac:dyDescent="0.2">
      <c r="D1659" s="201"/>
    </row>
    <row r="1660" spans="4:4" x14ac:dyDescent="0.2">
      <c r="D1660" s="201"/>
    </row>
    <row r="1661" spans="4:4" x14ac:dyDescent="0.2">
      <c r="D1661" s="201"/>
    </row>
    <row r="1662" spans="4:4" x14ac:dyDescent="0.2">
      <c r="D1662" s="201"/>
    </row>
    <row r="1663" spans="4:4" x14ac:dyDescent="0.2">
      <c r="D1663" s="201"/>
    </row>
    <row r="1664" spans="4:4" x14ac:dyDescent="0.2">
      <c r="D1664" s="201"/>
    </row>
    <row r="1665" spans="4:4" x14ac:dyDescent="0.2">
      <c r="D1665" s="201"/>
    </row>
    <row r="1666" spans="4:4" x14ac:dyDescent="0.2">
      <c r="D1666" s="201"/>
    </row>
    <row r="1667" spans="4:4" x14ac:dyDescent="0.2">
      <c r="D1667" s="201"/>
    </row>
    <row r="1668" spans="4:4" x14ac:dyDescent="0.2">
      <c r="D1668" s="201"/>
    </row>
    <row r="1669" spans="4:4" x14ac:dyDescent="0.2">
      <c r="D1669" s="201"/>
    </row>
    <row r="1670" spans="4:4" x14ac:dyDescent="0.2">
      <c r="D1670" s="201"/>
    </row>
    <row r="1671" spans="4:4" x14ac:dyDescent="0.2">
      <c r="D1671" s="201"/>
    </row>
    <row r="1672" spans="4:4" x14ac:dyDescent="0.2">
      <c r="D1672" s="201"/>
    </row>
    <row r="1673" spans="4:4" x14ac:dyDescent="0.2">
      <c r="D1673" s="201"/>
    </row>
    <row r="1674" spans="4:4" x14ac:dyDescent="0.2">
      <c r="D1674" s="201"/>
    </row>
    <row r="1675" spans="4:4" x14ac:dyDescent="0.2">
      <c r="D1675" s="201"/>
    </row>
    <row r="1676" spans="4:4" x14ac:dyDescent="0.2">
      <c r="D1676" s="201"/>
    </row>
    <row r="1677" spans="4:4" x14ac:dyDescent="0.2">
      <c r="D1677" s="201"/>
    </row>
    <row r="1678" spans="4:4" x14ac:dyDescent="0.2">
      <c r="D1678" s="201"/>
    </row>
    <row r="1679" spans="4:4" x14ac:dyDescent="0.2">
      <c r="D1679" s="201"/>
    </row>
    <row r="1680" spans="4:4" x14ac:dyDescent="0.2">
      <c r="D1680" s="201"/>
    </row>
    <row r="1681" spans="4:4" x14ac:dyDescent="0.2">
      <c r="D1681" s="201"/>
    </row>
    <row r="1682" spans="4:4" x14ac:dyDescent="0.2">
      <c r="D1682" s="201"/>
    </row>
    <row r="1683" spans="4:4" x14ac:dyDescent="0.2">
      <c r="D1683" s="201"/>
    </row>
    <row r="1684" spans="4:4" x14ac:dyDescent="0.2">
      <c r="D1684" s="201"/>
    </row>
    <row r="1685" spans="4:4" x14ac:dyDescent="0.2">
      <c r="D1685" s="201"/>
    </row>
    <row r="1686" spans="4:4" x14ac:dyDescent="0.2">
      <c r="D1686" s="201"/>
    </row>
    <row r="1687" spans="4:4" x14ac:dyDescent="0.2">
      <c r="D1687" s="201"/>
    </row>
    <row r="1688" spans="4:4" x14ac:dyDescent="0.2">
      <c r="D1688" s="201"/>
    </row>
    <row r="1689" spans="4:4" x14ac:dyDescent="0.2">
      <c r="D1689" s="201"/>
    </row>
    <row r="1690" spans="4:4" x14ac:dyDescent="0.2">
      <c r="D1690" s="201"/>
    </row>
    <row r="1691" spans="4:4" x14ac:dyDescent="0.2">
      <c r="D1691" s="201"/>
    </row>
    <row r="1692" spans="4:4" x14ac:dyDescent="0.2">
      <c r="D1692" s="201"/>
    </row>
    <row r="1693" spans="4:4" x14ac:dyDescent="0.2">
      <c r="D1693" s="201"/>
    </row>
    <row r="1694" spans="4:4" x14ac:dyDescent="0.2">
      <c r="D1694" s="201"/>
    </row>
    <row r="1695" spans="4:4" x14ac:dyDescent="0.2">
      <c r="D1695" s="201"/>
    </row>
    <row r="1696" spans="4:4" x14ac:dyDescent="0.2">
      <c r="D1696" s="201"/>
    </row>
    <row r="1697" spans="4:4" x14ac:dyDescent="0.2">
      <c r="D1697" s="201"/>
    </row>
    <row r="1698" spans="4:4" x14ac:dyDescent="0.2">
      <c r="D1698" s="201"/>
    </row>
    <row r="1699" spans="4:4" x14ac:dyDescent="0.2">
      <c r="D1699" s="201"/>
    </row>
    <row r="1700" spans="4:4" x14ac:dyDescent="0.2">
      <c r="D1700" s="201"/>
    </row>
    <row r="1701" spans="4:4" x14ac:dyDescent="0.2">
      <c r="D1701" s="201"/>
    </row>
    <row r="1702" spans="4:4" x14ac:dyDescent="0.2">
      <c r="D1702" s="201"/>
    </row>
    <row r="1703" spans="4:4" x14ac:dyDescent="0.2">
      <c r="D1703" s="201"/>
    </row>
    <row r="1704" spans="4:4" x14ac:dyDescent="0.2">
      <c r="D1704" s="201"/>
    </row>
    <row r="1705" spans="4:4" x14ac:dyDescent="0.2">
      <c r="D1705" s="201"/>
    </row>
    <row r="1706" spans="4:4" x14ac:dyDescent="0.2">
      <c r="D1706" s="201"/>
    </row>
    <row r="1707" spans="4:4" x14ac:dyDescent="0.2">
      <c r="D1707" s="201"/>
    </row>
    <row r="1708" spans="4:4" x14ac:dyDescent="0.2">
      <c r="D1708" s="201"/>
    </row>
    <row r="1709" spans="4:4" x14ac:dyDescent="0.2">
      <c r="D1709" s="201"/>
    </row>
    <row r="1710" spans="4:4" x14ac:dyDescent="0.2">
      <c r="D1710" s="201"/>
    </row>
    <row r="1711" spans="4:4" x14ac:dyDescent="0.2">
      <c r="D1711" s="201"/>
    </row>
    <row r="1712" spans="4:4" x14ac:dyDescent="0.2">
      <c r="D1712" s="201"/>
    </row>
    <row r="1713" spans="4:4" x14ac:dyDescent="0.2">
      <c r="D1713" s="201"/>
    </row>
    <row r="1714" spans="4:4" x14ac:dyDescent="0.2">
      <c r="D1714" s="201"/>
    </row>
    <row r="1715" spans="4:4" x14ac:dyDescent="0.2">
      <c r="D1715" s="201"/>
    </row>
    <row r="1716" spans="4:4" x14ac:dyDescent="0.2">
      <c r="D1716" s="201"/>
    </row>
    <row r="1717" spans="4:4" x14ac:dyDescent="0.2">
      <c r="D1717" s="201"/>
    </row>
    <row r="1718" spans="4:4" x14ac:dyDescent="0.2">
      <c r="D1718" s="201"/>
    </row>
    <row r="1719" spans="4:4" x14ac:dyDescent="0.2">
      <c r="D1719" s="201"/>
    </row>
    <row r="1720" spans="4:4" x14ac:dyDescent="0.2">
      <c r="D1720" s="201"/>
    </row>
    <row r="1721" spans="4:4" x14ac:dyDescent="0.2">
      <c r="D1721" s="201"/>
    </row>
    <row r="1722" spans="4:4" x14ac:dyDescent="0.2">
      <c r="D1722" s="201"/>
    </row>
    <row r="1723" spans="4:4" x14ac:dyDescent="0.2">
      <c r="D1723" s="201"/>
    </row>
    <row r="1724" spans="4:4" x14ac:dyDescent="0.2">
      <c r="D1724" s="201"/>
    </row>
    <row r="1725" spans="4:4" x14ac:dyDescent="0.2">
      <c r="D1725" s="201"/>
    </row>
    <row r="1726" spans="4:4" x14ac:dyDescent="0.2">
      <c r="D1726" s="201"/>
    </row>
    <row r="1727" spans="4:4" x14ac:dyDescent="0.2">
      <c r="D1727" s="201"/>
    </row>
    <row r="1728" spans="4:4" x14ac:dyDescent="0.2">
      <c r="D1728" s="201"/>
    </row>
    <row r="1729" spans="4:4" x14ac:dyDescent="0.2">
      <c r="D1729" s="201"/>
    </row>
    <row r="1730" spans="4:4" x14ac:dyDescent="0.2">
      <c r="D1730" s="201"/>
    </row>
    <row r="1731" spans="4:4" x14ac:dyDescent="0.2">
      <c r="D1731" s="201"/>
    </row>
    <row r="1732" spans="4:4" x14ac:dyDescent="0.2">
      <c r="D1732" s="201"/>
    </row>
    <row r="1733" spans="4:4" x14ac:dyDescent="0.2">
      <c r="D1733" s="201"/>
    </row>
    <row r="1734" spans="4:4" x14ac:dyDescent="0.2">
      <c r="D1734" s="201"/>
    </row>
    <row r="1735" spans="4:4" x14ac:dyDescent="0.2">
      <c r="D1735" s="201"/>
    </row>
    <row r="1736" spans="4:4" x14ac:dyDescent="0.2">
      <c r="D1736" s="201"/>
    </row>
    <row r="1737" spans="4:4" x14ac:dyDescent="0.2">
      <c r="D1737" s="201"/>
    </row>
    <row r="1738" spans="4:4" x14ac:dyDescent="0.2">
      <c r="D1738" s="201"/>
    </row>
    <row r="1739" spans="4:4" x14ac:dyDescent="0.2">
      <c r="D1739" s="201"/>
    </row>
    <row r="1740" spans="4:4" x14ac:dyDescent="0.2">
      <c r="D1740" s="201"/>
    </row>
    <row r="1741" spans="4:4" x14ac:dyDescent="0.2">
      <c r="D1741" s="201"/>
    </row>
    <row r="1742" spans="4:4" x14ac:dyDescent="0.2">
      <c r="D1742" s="201"/>
    </row>
    <row r="1743" spans="4:4" x14ac:dyDescent="0.2">
      <c r="D1743" s="201"/>
    </row>
    <row r="1744" spans="4:4" x14ac:dyDescent="0.2">
      <c r="D1744" s="201"/>
    </row>
    <row r="1745" spans="4:4" x14ac:dyDescent="0.2">
      <c r="D1745" s="201"/>
    </row>
    <row r="1746" spans="4:4" x14ac:dyDescent="0.2">
      <c r="D1746" s="201"/>
    </row>
    <row r="1747" spans="4:4" x14ac:dyDescent="0.2">
      <c r="D1747" s="201"/>
    </row>
    <row r="1748" spans="4:4" x14ac:dyDescent="0.2">
      <c r="D1748" s="201"/>
    </row>
    <row r="1749" spans="4:4" x14ac:dyDescent="0.2">
      <c r="D1749" s="201"/>
    </row>
    <row r="1750" spans="4:4" x14ac:dyDescent="0.2">
      <c r="D1750" s="201"/>
    </row>
    <row r="1751" spans="4:4" x14ac:dyDescent="0.2">
      <c r="D1751" s="201"/>
    </row>
    <row r="1752" spans="4:4" x14ac:dyDescent="0.2">
      <c r="D1752" s="201"/>
    </row>
    <row r="1753" spans="4:4" x14ac:dyDescent="0.2">
      <c r="D1753" s="201"/>
    </row>
    <row r="1754" spans="4:4" x14ac:dyDescent="0.2">
      <c r="D1754" s="201"/>
    </row>
    <row r="1755" spans="4:4" x14ac:dyDescent="0.2">
      <c r="D1755" s="201"/>
    </row>
    <row r="1756" spans="4:4" x14ac:dyDescent="0.2">
      <c r="D1756" s="201"/>
    </row>
    <row r="1757" spans="4:4" x14ac:dyDescent="0.2">
      <c r="D1757" s="201"/>
    </row>
    <row r="1758" spans="4:4" x14ac:dyDescent="0.2">
      <c r="D1758" s="201"/>
    </row>
    <row r="1759" spans="4:4" x14ac:dyDescent="0.2">
      <c r="D1759" s="201"/>
    </row>
    <row r="1760" spans="4:4" x14ac:dyDescent="0.2">
      <c r="D1760" s="201"/>
    </row>
    <row r="1761" spans="4:4" x14ac:dyDescent="0.2">
      <c r="D1761" s="201"/>
    </row>
    <row r="1762" spans="4:4" x14ac:dyDescent="0.2">
      <c r="D1762" s="201"/>
    </row>
    <row r="1763" spans="4:4" x14ac:dyDescent="0.2">
      <c r="D1763" s="201"/>
    </row>
    <row r="1764" spans="4:4" x14ac:dyDescent="0.2">
      <c r="D1764" s="201"/>
    </row>
    <row r="1765" spans="4:4" x14ac:dyDescent="0.2">
      <c r="D1765" s="201"/>
    </row>
    <row r="1766" spans="4:4" x14ac:dyDescent="0.2">
      <c r="D1766" s="201"/>
    </row>
    <row r="1767" spans="4:4" x14ac:dyDescent="0.2">
      <c r="D1767" s="201"/>
    </row>
    <row r="1768" spans="4:4" x14ac:dyDescent="0.2">
      <c r="D1768" s="201"/>
    </row>
    <row r="1769" spans="4:4" x14ac:dyDescent="0.2">
      <c r="D1769" s="201"/>
    </row>
    <row r="1770" spans="4:4" x14ac:dyDescent="0.2">
      <c r="D1770" s="201"/>
    </row>
    <row r="1771" spans="4:4" x14ac:dyDescent="0.2">
      <c r="D1771" s="201"/>
    </row>
    <row r="1772" spans="4:4" x14ac:dyDescent="0.2">
      <c r="D1772" s="201"/>
    </row>
    <row r="1773" spans="4:4" x14ac:dyDescent="0.2">
      <c r="D1773" s="201"/>
    </row>
    <row r="1774" spans="4:4" x14ac:dyDescent="0.2">
      <c r="D1774" s="201"/>
    </row>
    <row r="1775" spans="4:4" x14ac:dyDescent="0.2">
      <c r="D1775" s="201"/>
    </row>
    <row r="1776" spans="4:4" x14ac:dyDescent="0.2">
      <c r="D1776" s="201"/>
    </row>
    <row r="1777" spans="4:4" x14ac:dyDescent="0.2">
      <c r="D1777" s="201"/>
    </row>
    <row r="1778" spans="4:4" x14ac:dyDescent="0.2">
      <c r="D1778" s="201"/>
    </row>
    <row r="1779" spans="4:4" x14ac:dyDescent="0.2">
      <c r="D1779" s="201"/>
    </row>
    <row r="1780" spans="4:4" x14ac:dyDescent="0.2">
      <c r="D1780" s="201"/>
    </row>
    <row r="1781" spans="4:4" x14ac:dyDescent="0.2">
      <c r="D1781" s="201"/>
    </row>
    <row r="1782" spans="4:4" x14ac:dyDescent="0.2">
      <c r="D1782" s="201"/>
    </row>
    <row r="1783" spans="4:4" x14ac:dyDescent="0.2">
      <c r="D1783" s="201"/>
    </row>
    <row r="1784" spans="4:4" x14ac:dyDescent="0.2">
      <c r="D1784" s="201"/>
    </row>
    <row r="1785" spans="4:4" x14ac:dyDescent="0.2">
      <c r="D1785" s="201"/>
    </row>
    <row r="1786" spans="4:4" x14ac:dyDescent="0.2">
      <c r="D1786" s="201"/>
    </row>
    <row r="1787" spans="4:4" x14ac:dyDescent="0.2">
      <c r="D1787" s="201"/>
    </row>
    <row r="1788" spans="4:4" x14ac:dyDescent="0.2">
      <c r="D1788" s="201"/>
    </row>
    <row r="1789" spans="4:4" x14ac:dyDescent="0.2">
      <c r="D1789" s="201"/>
    </row>
    <row r="1790" spans="4:4" x14ac:dyDescent="0.2">
      <c r="D1790" s="201"/>
    </row>
    <row r="1791" spans="4:4" x14ac:dyDescent="0.2">
      <c r="D1791" s="201"/>
    </row>
    <row r="1792" spans="4:4" x14ac:dyDescent="0.2">
      <c r="D1792" s="201"/>
    </row>
    <row r="1793" spans="4:4" x14ac:dyDescent="0.2">
      <c r="D1793" s="201"/>
    </row>
    <row r="1794" spans="4:4" x14ac:dyDescent="0.2">
      <c r="D1794" s="201"/>
    </row>
    <row r="1795" spans="4:4" x14ac:dyDescent="0.2">
      <c r="D1795" s="201"/>
    </row>
    <row r="1796" spans="4:4" x14ac:dyDescent="0.2">
      <c r="D1796" s="201"/>
    </row>
    <row r="1797" spans="4:4" x14ac:dyDescent="0.2">
      <c r="D1797" s="201"/>
    </row>
    <row r="1798" spans="4:4" x14ac:dyDescent="0.2">
      <c r="D1798" s="201"/>
    </row>
    <row r="1799" spans="4:4" x14ac:dyDescent="0.2">
      <c r="D1799" s="201"/>
    </row>
    <row r="1800" spans="4:4" x14ac:dyDescent="0.2">
      <c r="D1800" s="201"/>
    </row>
    <row r="1801" spans="4:4" x14ac:dyDescent="0.2">
      <c r="D1801" s="201"/>
    </row>
    <row r="1802" spans="4:4" x14ac:dyDescent="0.2">
      <c r="D1802" s="201"/>
    </row>
    <row r="1803" spans="4:4" x14ac:dyDescent="0.2">
      <c r="D1803" s="201"/>
    </row>
    <row r="1804" spans="4:4" x14ac:dyDescent="0.2">
      <c r="D1804" s="201"/>
    </row>
    <row r="1805" spans="4:4" x14ac:dyDescent="0.2">
      <c r="D1805" s="201"/>
    </row>
    <row r="1806" spans="4:4" x14ac:dyDescent="0.2">
      <c r="D1806" s="201"/>
    </row>
    <row r="1807" spans="4:4" x14ac:dyDescent="0.2">
      <c r="D1807" s="201"/>
    </row>
    <row r="1808" spans="4:4" x14ac:dyDescent="0.2">
      <c r="D1808" s="201"/>
    </row>
    <row r="1809" spans="4:4" x14ac:dyDescent="0.2">
      <c r="D1809" s="201"/>
    </row>
    <row r="1810" spans="4:4" x14ac:dyDescent="0.2">
      <c r="D1810" s="201"/>
    </row>
    <row r="1811" spans="4:4" x14ac:dyDescent="0.2">
      <c r="D1811" s="201"/>
    </row>
    <row r="1812" spans="4:4" x14ac:dyDescent="0.2">
      <c r="D1812" s="201"/>
    </row>
    <row r="1813" spans="4:4" x14ac:dyDescent="0.2">
      <c r="D1813" s="201"/>
    </row>
    <row r="1814" spans="4:4" x14ac:dyDescent="0.2">
      <c r="D1814" s="201"/>
    </row>
    <row r="1815" spans="4:4" x14ac:dyDescent="0.2">
      <c r="D1815" s="201"/>
    </row>
    <row r="1816" spans="4:4" x14ac:dyDescent="0.2">
      <c r="D1816" s="201"/>
    </row>
    <row r="1817" spans="4:4" x14ac:dyDescent="0.2">
      <c r="D1817" s="201"/>
    </row>
    <row r="1818" spans="4:4" x14ac:dyDescent="0.2">
      <c r="D1818" s="201"/>
    </row>
    <row r="1819" spans="4:4" x14ac:dyDescent="0.2">
      <c r="D1819" s="201"/>
    </row>
    <row r="1820" spans="4:4" x14ac:dyDescent="0.2">
      <c r="D1820" s="201"/>
    </row>
    <row r="1821" spans="4:4" x14ac:dyDescent="0.2">
      <c r="D1821" s="201"/>
    </row>
    <row r="1822" spans="4:4" x14ac:dyDescent="0.2">
      <c r="D1822" s="201"/>
    </row>
    <row r="1823" spans="4:4" x14ac:dyDescent="0.2">
      <c r="D1823" s="201"/>
    </row>
    <row r="1824" spans="4:4" x14ac:dyDescent="0.2">
      <c r="D1824" s="201"/>
    </row>
    <row r="1825" spans="4:4" x14ac:dyDescent="0.2">
      <c r="D1825" s="201"/>
    </row>
    <row r="1826" spans="4:4" x14ac:dyDescent="0.2">
      <c r="D1826" s="201"/>
    </row>
    <row r="1827" spans="4:4" x14ac:dyDescent="0.2">
      <c r="D1827" s="201"/>
    </row>
    <row r="1828" spans="4:4" x14ac:dyDescent="0.2">
      <c r="D1828" s="201"/>
    </row>
    <row r="1829" spans="4:4" x14ac:dyDescent="0.2">
      <c r="D1829" s="201"/>
    </row>
    <row r="1830" spans="4:4" x14ac:dyDescent="0.2">
      <c r="D1830" s="201"/>
    </row>
    <row r="1831" spans="4:4" x14ac:dyDescent="0.2">
      <c r="D1831" s="201"/>
    </row>
    <row r="1832" spans="4:4" x14ac:dyDescent="0.2">
      <c r="D1832" s="201"/>
    </row>
    <row r="1833" spans="4:4" x14ac:dyDescent="0.2">
      <c r="D1833" s="201"/>
    </row>
    <row r="1834" spans="4:4" x14ac:dyDescent="0.2">
      <c r="D1834" s="201"/>
    </row>
    <row r="1835" spans="4:4" x14ac:dyDescent="0.2">
      <c r="D1835" s="201"/>
    </row>
    <row r="1836" spans="4:4" x14ac:dyDescent="0.2">
      <c r="D1836" s="201"/>
    </row>
    <row r="1837" spans="4:4" x14ac:dyDescent="0.2">
      <c r="D1837" s="201"/>
    </row>
    <row r="1838" spans="4:4" x14ac:dyDescent="0.2">
      <c r="D1838" s="201"/>
    </row>
    <row r="1839" spans="4:4" x14ac:dyDescent="0.2">
      <c r="D1839" s="201"/>
    </row>
    <row r="1840" spans="4:4" x14ac:dyDescent="0.2">
      <c r="D1840" s="201"/>
    </row>
    <row r="1841" spans="4:4" x14ac:dyDescent="0.2">
      <c r="D1841" s="201"/>
    </row>
    <row r="1842" spans="4:4" x14ac:dyDescent="0.2">
      <c r="D1842" s="201"/>
    </row>
    <row r="1843" spans="4:4" x14ac:dyDescent="0.2">
      <c r="D1843" s="201"/>
    </row>
    <row r="1844" spans="4:4" x14ac:dyDescent="0.2">
      <c r="D1844" s="201"/>
    </row>
    <row r="1845" spans="4:4" x14ac:dyDescent="0.2">
      <c r="D1845" s="201"/>
    </row>
    <row r="1846" spans="4:4" x14ac:dyDescent="0.2">
      <c r="D1846" s="201"/>
    </row>
    <row r="1847" spans="4:4" x14ac:dyDescent="0.2">
      <c r="D1847" s="201"/>
    </row>
    <row r="1848" spans="4:4" x14ac:dyDescent="0.2">
      <c r="D1848" s="201"/>
    </row>
    <row r="1849" spans="4:4" x14ac:dyDescent="0.2">
      <c r="D1849" s="201"/>
    </row>
    <row r="1850" spans="4:4" x14ac:dyDescent="0.2">
      <c r="D1850" s="201"/>
    </row>
    <row r="1851" spans="4:4" x14ac:dyDescent="0.2">
      <c r="D1851" s="201"/>
    </row>
    <row r="1852" spans="4:4" x14ac:dyDescent="0.2">
      <c r="D1852" s="201"/>
    </row>
    <row r="1853" spans="4:4" x14ac:dyDescent="0.2">
      <c r="D1853" s="201"/>
    </row>
    <row r="1854" spans="4:4" x14ac:dyDescent="0.2">
      <c r="D1854" s="201"/>
    </row>
    <row r="1855" spans="4:4" x14ac:dyDescent="0.2">
      <c r="D1855" s="201"/>
    </row>
    <row r="1856" spans="4:4" x14ac:dyDescent="0.2">
      <c r="D1856" s="201"/>
    </row>
    <row r="1857" spans="4:4" x14ac:dyDescent="0.2">
      <c r="D1857" s="201"/>
    </row>
    <row r="1858" spans="4:4" x14ac:dyDescent="0.2">
      <c r="D1858" s="201"/>
    </row>
    <row r="1859" spans="4:4" x14ac:dyDescent="0.2">
      <c r="D1859" s="201"/>
    </row>
    <row r="1860" spans="4:4" x14ac:dyDescent="0.2">
      <c r="D1860" s="201"/>
    </row>
    <row r="1861" spans="4:4" x14ac:dyDescent="0.2">
      <c r="D1861" s="201"/>
    </row>
    <row r="1862" spans="4:4" x14ac:dyDescent="0.2">
      <c r="D1862" s="201"/>
    </row>
    <row r="1863" spans="4:4" x14ac:dyDescent="0.2">
      <c r="D1863" s="201"/>
    </row>
    <row r="1864" spans="4:4" x14ac:dyDescent="0.2">
      <c r="D1864" s="201"/>
    </row>
    <row r="1865" spans="4:4" x14ac:dyDescent="0.2">
      <c r="D1865" s="201"/>
    </row>
    <row r="1866" spans="4:4" x14ac:dyDescent="0.2">
      <c r="D1866" s="201"/>
    </row>
    <row r="1867" spans="4:4" x14ac:dyDescent="0.2">
      <c r="D1867" s="201"/>
    </row>
    <row r="1868" spans="4:4" x14ac:dyDescent="0.2">
      <c r="D1868" s="201"/>
    </row>
    <row r="1869" spans="4:4" x14ac:dyDescent="0.2">
      <c r="D1869" s="201"/>
    </row>
    <row r="1870" spans="4:4" x14ac:dyDescent="0.2">
      <c r="D1870" s="201"/>
    </row>
    <row r="1871" spans="4:4" x14ac:dyDescent="0.2">
      <c r="D1871" s="201"/>
    </row>
    <row r="1872" spans="4:4" x14ac:dyDescent="0.2">
      <c r="D1872" s="201"/>
    </row>
    <row r="1873" spans="4:4" x14ac:dyDescent="0.2">
      <c r="D1873" s="201"/>
    </row>
    <row r="1874" spans="4:4" x14ac:dyDescent="0.2">
      <c r="D1874" s="201"/>
    </row>
    <row r="1875" spans="4:4" x14ac:dyDescent="0.2">
      <c r="D1875" s="201"/>
    </row>
    <row r="1876" spans="4:4" x14ac:dyDescent="0.2">
      <c r="D1876" s="201"/>
    </row>
    <row r="1877" spans="4:4" x14ac:dyDescent="0.2">
      <c r="D1877" s="201"/>
    </row>
    <row r="1878" spans="4:4" x14ac:dyDescent="0.2">
      <c r="D1878" s="201"/>
    </row>
    <row r="1879" spans="4:4" x14ac:dyDescent="0.2">
      <c r="D1879" s="201"/>
    </row>
    <row r="1880" spans="4:4" x14ac:dyDescent="0.2">
      <c r="D1880" s="201"/>
    </row>
    <row r="1881" spans="4:4" x14ac:dyDescent="0.2">
      <c r="D1881" s="201"/>
    </row>
    <row r="1882" spans="4:4" x14ac:dyDescent="0.2">
      <c r="D1882" s="201"/>
    </row>
    <row r="1883" spans="4:4" x14ac:dyDescent="0.2">
      <c r="D1883" s="201"/>
    </row>
    <row r="1884" spans="4:4" x14ac:dyDescent="0.2">
      <c r="D1884" s="201"/>
    </row>
    <row r="1885" spans="4:4" x14ac:dyDescent="0.2">
      <c r="D1885" s="201"/>
    </row>
    <row r="1886" spans="4:4" x14ac:dyDescent="0.2">
      <c r="D1886" s="201"/>
    </row>
    <row r="1887" spans="4:4" x14ac:dyDescent="0.2">
      <c r="D1887" s="201"/>
    </row>
    <row r="1888" spans="4:4" x14ac:dyDescent="0.2">
      <c r="D1888" s="201"/>
    </row>
    <row r="1889" spans="4:4" x14ac:dyDescent="0.2">
      <c r="D1889" s="201"/>
    </row>
    <row r="1890" spans="4:4" x14ac:dyDescent="0.2">
      <c r="D1890" s="201"/>
    </row>
    <row r="1891" spans="4:4" x14ac:dyDescent="0.2">
      <c r="D1891" s="201"/>
    </row>
    <row r="1892" spans="4:4" x14ac:dyDescent="0.2">
      <c r="D1892" s="201"/>
    </row>
    <row r="1893" spans="4:4" x14ac:dyDescent="0.2">
      <c r="D1893" s="201"/>
    </row>
    <row r="1894" spans="4:4" x14ac:dyDescent="0.2">
      <c r="D1894" s="201"/>
    </row>
    <row r="1895" spans="4:4" x14ac:dyDescent="0.2">
      <c r="D1895" s="201"/>
    </row>
    <row r="1896" spans="4:4" x14ac:dyDescent="0.2">
      <c r="D1896" s="201"/>
    </row>
    <row r="1897" spans="4:4" x14ac:dyDescent="0.2">
      <c r="D1897" s="201"/>
    </row>
    <row r="1898" spans="4:4" x14ac:dyDescent="0.2">
      <c r="D1898" s="201"/>
    </row>
    <row r="1899" spans="4:4" x14ac:dyDescent="0.2">
      <c r="D1899" s="201"/>
    </row>
    <row r="1900" spans="4:4" x14ac:dyDescent="0.2">
      <c r="D1900" s="201"/>
    </row>
    <row r="1901" spans="4:4" x14ac:dyDescent="0.2">
      <c r="D1901" s="201"/>
    </row>
    <row r="1902" spans="4:4" x14ac:dyDescent="0.2">
      <c r="D1902" s="201"/>
    </row>
    <row r="1903" spans="4:4" x14ac:dyDescent="0.2">
      <c r="D1903" s="201"/>
    </row>
    <row r="1904" spans="4:4" x14ac:dyDescent="0.2">
      <c r="D1904" s="201"/>
    </row>
    <row r="1905" spans="4:4" x14ac:dyDescent="0.2">
      <c r="D1905" s="201"/>
    </row>
    <row r="1906" spans="4:4" x14ac:dyDescent="0.2">
      <c r="D1906" s="201"/>
    </row>
    <row r="1907" spans="4:4" x14ac:dyDescent="0.2">
      <c r="D1907" s="201"/>
    </row>
    <row r="1908" spans="4:4" x14ac:dyDescent="0.2">
      <c r="D1908" s="201"/>
    </row>
    <row r="1909" spans="4:4" x14ac:dyDescent="0.2">
      <c r="D1909" s="201"/>
    </row>
    <row r="1910" spans="4:4" x14ac:dyDescent="0.2">
      <c r="D1910" s="201"/>
    </row>
    <row r="1911" spans="4:4" x14ac:dyDescent="0.2">
      <c r="D1911" s="201"/>
    </row>
    <row r="1912" spans="4:4" x14ac:dyDescent="0.2">
      <c r="D1912" s="201"/>
    </row>
    <row r="1913" spans="4:4" x14ac:dyDescent="0.2">
      <c r="D1913" s="201"/>
    </row>
    <row r="1914" spans="4:4" x14ac:dyDescent="0.2">
      <c r="D1914" s="201"/>
    </row>
    <row r="1915" spans="4:4" x14ac:dyDescent="0.2">
      <c r="D1915" s="201"/>
    </row>
    <row r="1916" spans="4:4" x14ac:dyDescent="0.2">
      <c r="D1916" s="201"/>
    </row>
    <row r="1917" spans="4:4" x14ac:dyDescent="0.2">
      <c r="D1917" s="201"/>
    </row>
    <row r="1918" spans="4:4" x14ac:dyDescent="0.2">
      <c r="D1918" s="201"/>
    </row>
    <row r="1919" spans="4:4" x14ac:dyDescent="0.2">
      <c r="D1919" s="201"/>
    </row>
    <row r="1920" spans="4:4" x14ac:dyDescent="0.2">
      <c r="D1920" s="201"/>
    </row>
    <row r="1921" spans="4:4" x14ac:dyDescent="0.2">
      <c r="D1921" s="201"/>
    </row>
    <row r="1922" spans="4:4" x14ac:dyDescent="0.2">
      <c r="D1922" s="201"/>
    </row>
    <row r="1923" spans="4:4" x14ac:dyDescent="0.2">
      <c r="D1923" s="201"/>
    </row>
    <row r="1924" spans="4:4" x14ac:dyDescent="0.2">
      <c r="D1924" s="201"/>
    </row>
    <row r="1925" spans="4:4" x14ac:dyDescent="0.2">
      <c r="D1925" s="201"/>
    </row>
    <row r="1926" spans="4:4" x14ac:dyDescent="0.2">
      <c r="D1926" s="201"/>
    </row>
    <row r="1927" spans="4:4" x14ac:dyDescent="0.2">
      <c r="D1927" s="201"/>
    </row>
    <row r="1928" spans="4:4" x14ac:dyDescent="0.2">
      <c r="D1928" s="201"/>
    </row>
    <row r="1929" spans="4:4" x14ac:dyDescent="0.2">
      <c r="D1929" s="201"/>
    </row>
    <row r="1930" spans="4:4" x14ac:dyDescent="0.2">
      <c r="D1930" s="201"/>
    </row>
    <row r="1931" spans="4:4" x14ac:dyDescent="0.2">
      <c r="D1931" s="201"/>
    </row>
    <row r="1932" spans="4:4" x14ac:dyDescent="0.2">
      <c r="D1932" s="201"/>
    </row>
    <row r="1933" spans="4:4" x14ac:dyDescent="0.2">
      <c r="D1933" s="201"/>
    </row>
    <row r="1934" spans="4:4" x14ac:dyDescent="0.2">
      <c r="D1934" s="201"/>
    </row>
    <row r="1935" spans="4:4" x14ac:dyDescent="0.2">
      <c r="D1935" s="201"/>
    </row>
    <row r="1936" spans="4:4" x14ac:dyDescent="0.2">
      <c r="D1936" s="201"/>
    </row>
    <row r="1937" spans="4:4" x14ac:dyDescent="0.2">
      <c r="D1937" s="201"/>
    </row>
    <row r="1938" spans="4:4" x14ac:dyDescent="0.2">
      <c r="D1938" s="201"/>
    </row>
    <row r="1939" spans="4:4" x14ac:dyDescent="0.2">
      <c r="D1939" s="201"/>
    </row>
    <row r="1940" spans="4:4" x14ac:dyDescent="0.2">
      <c r="D1940" s="201"/>
    </row>
    <row r="1941" spans="4:4" x14ac:dyDescent="0.2">
      <c r="D1941" s="201"/>
    </row>
    <row r="1942" spans="4:4" x14ac:dyDescent="0.2">
      <c r="D1942" s="201"/>
    </row>
    <row r="1943" spans="4:4" x14ac:dyDescent="0.2">
      <c r="D1943" s="201"/>
    </row>
    <row r="1944" spans="4:4" x14ac:dyDescent="0.2">
      <c r="D1944" s="201"/>
    </row>
    <row r="1945" spans="4:4" x14ac:dyDescent="0.2">
      <c r="D1945" s="201"/>
    </row>
    <row r="1946" spans="4:4" x14ac:dyDescent="0.2">
      <c r="D1946" s="201"/>
    </row>
    <row r="1947" spans="4:4" x14ac:dyDescent="0.2">
      <c r="D1947" s="201"/>
    </row>
    <row r="1948" spans="4:4" x14ac:dyDescent="0.2">
      <c r="D1948" s="201"/>
    </row>
    <row r="1949" spans="4:4" x14ac:dyDescent="0.2">
      <c r="D1949" s="201"/>
    </row>
    <row r="1950" spans="4:4" x14ac:dyDescent="0.2">
      <c r="D1950" s="201"/>
    </row>
    <row r="1951" spans="4:4" x14ac:dyDescent="0.2">
      <c r="D1951" s="201"/>
    </row>
    <row r="1952" spans="4:4" x14ac:dyDescent="0.2">
      <c r="D1952" s="201"/>
    </row>
    <row r="1953" spans="4:4" x14ac:dyDescent="0.2">
      <c r="D1953" s="201"/>
    </row>
    <row r="1954" spans="4:4" x14ac:dyDescent="0.2">
      <c r="D1954" s="201"/>
    </row>
    <row r="1955" spans="4:4" x14ac:dyDescent="0.2">
      <c r="D1955" s="201"/>
    </row>
    <row r="1956" spans="4:4" x14ac:dyDescent="0.2">
      <c r="D1956" s="201"/>
    </row>
    <row r="1957" spans="4:4" x14ac:dyDescent="0.2">
      <c r="D1957" s="201"/>
    </row>
    <row r="1958" spans="4:4" x14ac:dyDescent="0.2">
      <c r="D1958" s="201"/>
    </row>
    <row r="1959" spans="4:4" x14ac:dyDescent="0.2">
      <c r="D1959" s="201"/>
    </row>
    <row r="1960" spans="4:4" x14ac:dyDescent="0.2">
      <c r="D1960" s="201"/>
    </row>
    <row r="1961" spans="4:4" x14ac:dyDescent="0.2">
      <c r="D1961" s="201"/>
    </row>
    <row r="1962" spans="4:4" x14ac:dyDescent="0.2">
      <c r="D1962" s="201"/>
    </row>
    <row r="1963" spans="4:4" x14ac:dyDescent="0.2">
      <c r="D1963" s="201"/>
    </row>
    <row r="1964" spans="4:4" x14ac:dyDescent="0.2">
      <c r="D1964" s="201"/>
    </row>
    <row r="1965" spans="4:4" x14ac:dyDescent="0.2">
      <c r="D1965" s="201"/>
    </row>
    <row r="1966" spans="4:4" x14ac:dyDescent="0.2">
      <c r="D1966" s="201"/>
    </row>
    <row r="1967" spans="4:4" x14ac:dyDescent="0.2">
      <c r="D1967" s="201"/>
    </row>
    <row r="1968" spans="4:4" x14ac:dyDescent="0.2">
      <c r="D1968" s="201"/>
    </row>
    <row r="1969" spans="4:4" x14ac:dyDescent="0.2">
      <c r="D1969" s="201"/>
    </row>
    <row r="1970" spans="4:4" x14ac:dyDescent="0.2">
      <c r="D1970" s="201"/>
    </row>
    <row r="1971" spans="4:4" x14ac:dyDescent="0.2">
      <c r="D1971" s="201"/>
    </row>
    <row r="1972" spans="4:4" x14ac:dyDescent="0.2">
      <c r="D1972" s="201"/>
    </row>
    <row r="1973" spans="4:4" x14ac:dyDescent="0.2">
      <c r="D1973" s="201"/>
    </row>
    <row r="1974" spans="4:4" x14ac:dyDescent="0.2">
      <c r="D1974" s="201"/>
    </row>
    <row r="1975" spans="4:4" x14ac:dyDescent="0.2">
      <c r="D1975" s="201"/>
    </row>
    <row r="1976" spans="4:4" x14ac:dyDescent="0.2">
      <c r="D1976" s="201"/>
    </row>
    <row r="1977" spans="4:4" x14ac:dyDescent="0.2">
      <c r="D1977" s="201"/>
    </row>
    <row r="1978" spans="4:4" x14ac:dyDescent="0.2">
      <c r="D1978" s="201"/>
    </row>
    <row r="1979" spans="4:4" x14ac:dyDescent="0.2">
      <c r="D1979" s="201"/>
    </row>
    <row r="1980" spans="4:4" x14ac:dyDescent="0.2">
      <c r="D1980" s="201"/>
    </row>
    <row r="1981" spans="4:4" x14ac:dyDescent="0.2">
      <c r="D1981" s="201"/>
    </row>
    <row r="1982" spans="4:4" x14ac:dyDescent="0.2">
      <c r="D1982" s="201"/>
    </row>
    <row r="1983" spans="4:4" x14ac:dyDescent="0.2">
      <c r="D1983" s="201"/>
    </row>
    <row r="1984" spans="4:4" x14ac:dyDescent="0.2">
      <c r="D1984" s="201"/>
    </row>
    <row r="1985" spans="4:4" x14ac:dyDescent="0.2">
      <c r="D1985" s="201"/>
    </row>
    <row r="1986" spans="4:4" x14ac:dyDescent="0.2">
      <c r="D1986" s="201"/>
    </row>
    <row r="1987" spans="4:4" x14ac:dyDescent="0.2">
      <c r="D1987" s="201"/>
    </row>
    <row r="1988" spans="4:4" x14ac:dyDescent="0.2">
      <c r="D1988" s="201"/>
    </row>
    <row r="1989" spans="4:4" x14ac:dyDescent="0.2">
      <c r="D1989" s="201"/>
    </row>
    <row r="1990" spans="4:4" x14ac:dyDescent="0.2">
      <c r="D1990" s="201"/>
    </row>
    <row r="1991" spans="4:4" x14ac:dyDescent="0.2">
      <c r="D1991" s="201"/>
    </row>
    <row r="1992" spans="4:4" x14ac:dyDescent="0.2">
      <c r="D1992" s="201"/>
    </row>
    <row r="1993" spans="4:4" x14ac:dyDescent="0.2">
      <c r="D1993" s="201"/>
    </row>
    <row r="1994" spans="4:4" x14ac:dyDescent="0.2">
      <c r="D1994" s="201"/>
    </row>
    <row r="1995" spans="4:4" x14ac:dyDescent="0.2">
      <c r="D1995" s="201"/>
    </row>
    <row r="1996" spans="4:4" x14ac:dyDescent="0.2">
      <c r="D1996" s="201"/>
    </row>
    <row r="1997" spans="4:4" x14ac:dyDescent="0.2">
      <c r="D1997" s="201"/>
    </row>
    <row r="1998" spans="4:4" x14ac:dyDescent="0.2">
      <c r="D1998" s="201"/>
    </row>
    <row r="1999" spans="4:4" x14ac:dyDescent="0.2">
      <c r="D1999" s="201"/>
    </row>
    <row r="2000" spans="4:4" x14ac:dyDescent="0.2">
      <c r="D2000" s="201"/>
    </row>
    <row r="2001" spans="4:4" x14ac:dyDescent="0.2">
      <c r="D2001" s="201"/>
    </row>
    <row r="2002" spans="4:4" x14ac:dyDescent="0.2">
      <c r="D2002" s="201"/>
    </row>
    <row r="2003" spans="4:4" x14ac:dyDescent="0.2">
      <c r="D2003" s="201"/>
    </row>
    <row r="2004" spans="4:4" x14ac:dyDescent="0.2">
      <c r="D2004" s="201"/>
    </row>
    <row r="2005" spans="4:4" x14ac:dyDescent="0.2">
      <c r="D2005" s="201"/>
    </row>
    <row r="2006" spans="4:4" x14ac:dyDescent="0.2">
      <c r="D2006" s="201"/>
    </row>
    <row r="2007" spans="4:4" x14ac:dyDescent="0.2">
      <c r="D2007" s="201"/>
    </row>
    <row r="2008" spans="4:4" x14ac:dyDescent="0.2">
      <c r="D2008" s="201"/>
    </row>
    <row r="2009" spans="4:4" x14ac:dyDescent="0.2">
      <c r="D2009" s="201"/>
    </row>
    <row r="2010" spans="4:4" x14ac:dyDescent="0.2">
      <c r="D2010" s="201"/>
    </row>
    <row r="2011" spans="4:4" x14ac:dyDescent="0.2">
      <c r="D2011" s="201"/>
    </row>
    <row r="2012" spans="4:4" x14ac:dyDescent="0.2">
      <c r="D2012" s="201"/>
    </row>
    <row r="2013" spans="4:4" x14ac:dyDescent="0.2">
      <c r="D2013" s="201"/>
    </row>
    <row r="2014" spans="4:4" x14ac:dyDescent="0.2">
      <c r="D2014" s="201"/>
    </row>
    <row r="2015" spans="4:4" x14ac:dyDescent="0.2">
      <c r="D2015" s="201"/>
    </row>
    <row r="2016" spans="4:4" x14ac:dyDescent="0.2">
      <c r="D2016" s="201"/>
    </row>
    <row r="2017" spans="4:4" x14ac:dyDescent="0.2">
      <c r="D2017" s="201"/>
    </row>
    <row r="2018" spans="4:4" x14ac:dyDescent="0.2">
      <c r="D2018" s="201"/>
    </row>
    <row r="2019" spans="4:4" x14ac:dyDescent="0.2">
      <c r="D2019" s="201"/>
    </row>
    <row r="2020" spans="4:4" x14ac:dyDescent="0.2">
      <c r="D2020" s="201"/>
    </row>
    <row r="2021" spans="4:4" x14ac:dyDescent="0.2">
      <c r="D2021" s="201"/>
    </row>
    <row r="2022" spans="4:4" x14ac:dyDescent="0.2">
      <c r="D2022" s="201"/>
    </row>
    <row r="2023" spans="4:4" x14ac:dyDescent="0.2">
      <c r="D2023" s="201"/>
    </row>
    <row r="2024" spans="4:4" x14ac:dyDescent="0.2">
      <c r="D2024" s="201"/>
    </row>
    <row r="2025" spans="4:4" x14ac:dyDescent="0.2">
      <c r="D2025" s="201"/>
    </row>
    <row r="2026" spans="4:4" x14ac:dyDescent="0.2">
      <c r="D2026" s="201"/>
    </row>
    <row r="2027" spans="4:4" x14ac:dyDescent="0.2">
      <c r="D2027" s="201"/>
    </row>
    <row r="2028" spans="4:4" x14ac:dyDescent="0.2">
      <c r="D2028" s="201"/>
    </row>
    <row r="2029" spans="4:4" x14ac:dyDescent="0.2">
      <c r="D2029" s="201"/>
    </row>
    <row r="2030" spans="4:4" x14ac:dyDescent="0.2">
      <c r="D2030" s="201"/>
    </row>
    <row r="2031" spans="4:4" x14ac:dyDescent="0.2">
      <c r="D2031" s="201"/>
    </row>
    <row r="2032" spans="4:4" x14ac:dyDescent="0.2">
      <c r="D2032" s="201"/>
    </row>
    <row r="2033" spans="4:4" x14ac:dyDescent="0.2">
      <c r="D2033" s="201"/>
    </row>
    <row r="2034" spans="4:4" x14ac:dyDescent="0.2">
      <c r="D2034" s="201"/>
    </row>
    <row r="2035" spans="4:4" x14ac:dyDescent="0.2">
      <c r="D2035" s="201"/>
    </row>
    <row r="2036" spans="4:4" x14ac:dyDescent="0.2">
      <c r="D2036" s="201"/>
    </row>
    <row r="2037" spans="4:4" x14ac:dyDescent="0.2">
      <c r="D2037" s="201"/>
    </row>
    <row r="2038" spans="4:4" x14ac:dyDescent="0.2">
      <c r="D2038" s="201"/>
    </row>
    <row r="2039" spans="4:4" x14ac:dyDescent="0.2">
      <c r="D2039" s="201"/>
    </row>
    <row r="2040" spans="4:4" x14ac:dyDescent="0.2">
      <c r="D2040" s="201"/>
    </row>
    <row r="2041" spans="4:4" x14ac:dyDescent="0.2">
      <c r="D2041" s="201"/>
    </row>
    <row r="2042" spans="4:4" x14ac:dyDescent="0.2">
      <c r="D2042" s="201"/>
    </row>
    <row r="2043" spans="4:4" x14ac:dyDescent="0.2">
      <c r="D2043" s="201"/>
    </row>
    <row r="2044" spans="4:4" x14ac:dyDescent="0.2">
      <c r="D2044" s="201"/>
    </row>
    <row r="2045" spans="4:4" x14ac:dyDescent="0.2">
      <c r="D2045" s="201"/>
    </row>
    <row r="2046" spans="4:4" x14ac:dyDescent="0.2">
      <c r="D2046" s="201"/>
    </row>
    <row r="2047" spans="4:4" x14ac:dyDescent="0.2">
      <c r="D2047" s="201"/>
    </row>
    <row r="2048" spans="4:4" x14ac:dyDescent="0.2">
      <c r="D2048" s="201"/>
    </row>
    <row r="2049" spans="4:4" x14ac:dyDescent="0.2">
      <c r="D2049" s="201"/>
    </row>
    <row r="2050" spans="4:4" x14ac:dyDescent="0.2">
      <c r="D2050" s="201"/>
    </row>
    <row r="2051" spans="4:4" x14ac:dyDescent="0.2">
      <c r="D2051" s="201"/>
    </row>
    <row r="2052" spans="4:4" x14ac:dyDescent="0.2">
      <c r="D2052" s="201"/>
    </row>
    <row r="2053" spans="4:4" x14ac:dyDescent="0.2">
      <c r="D2053" s="201"/>
    </row>
    <row r="2054" spans="4:4" x14ac:dyDescent="0.2">
      <c r="D2054" s="201"/>
    </row>
    <row r="2055" spans="4:4" x14ac:dyDescent="0.2">
      <c r="D2055" s="201"/>
    </row>
    <row r="2056" spans="4:4" x14ac:dyDescent="0.2">
      <c r="D2056" s="201"/>
    </row>
    <row r="2057" spans="4:4" x14ac:dyDescent="0.2">
      <c r="D2057" s="201"/>
    </row>
    <row r="2058" spans="4:4" x14ac:dyDescent="0.2">
      <c r="D2058" s="201"/>
    </row>
    <row r="2059" spans="4:4" x14ac:dyDescent="0.2">
      <c r="D2059" s="201"/>
    </row>
    <row r="2060" spans="4:4" x14ac:dyDescent="0.2">
      <c r="D2060" s="201"/>
    </row>
    <row r="2061" spans="4:4" x14ac:dyDescent="0.2">
      <c r="D2061" s="201"/>
    </row>
    <row r="2062" spans="4:4" x14ac:dyDescent="0.2">
      <c r="D2062" s="201"/>
    </row>
    <row r="2063" spans="4:4" x14ac:dyDescent="0.2">
      <c r="D2063" s="201"/>
    </row>
    <row r="2064" spans="4:4" x14ac:dyDescent="0.2">
      <c r="D2064" s="201"/>
    </row>
    <row r="2065" spans="4:4" x14ac:dyDescent="0.2">
      <c r="D2065" s="201"/>
    </row>
    <row r="2066" spans="4:4" x14ac:dyDescent="0.2">
      <c r="D2066" s="201"/>
    </row>
    <row r="2067" spans="4:4" x14ac:dyDescent="0.2">
      <c r="D2067" s="201"/>
    </row>
    <row r="2068" spans="4:4" x14ac:dyDescent="0.2">
      <c r="D2068" s="201"/>
    </row>
    <row r="2069" spans="4:4" x14ac:dyDescent="0.2">
      <c r="D2069" s="201"/>
    </row>
    <row r="2070" spans="4:4" x14ac:dyDescent="0.2">
      <c r="D2070" s="201"/>
    </row>
    <row r="2071" spans="4:4" x14ac:dyDescent="0.2">
      <c r="D2071" s="201"/>
    </row>
    <row r="2072" spans="4:4" x14ac:dyDescent="0.2">
      <c r="D2072" s="201"/>
    </row>
    <row r="2073" spans="4:4" x14ac:dyDescent="0.2">
      <c r="D2073" s="201"/>
    </row>
    <row r="2074" spans="4:4" x14ac:dyDescent="0.2">
      <c r="D2074" s="201"/>
    </row>
    <row r="2075" spans="4:4" x14ac:dyDescent="0.2">
      <c r="D2075" s="201"/>
    </row>
    <row r="2076" spans="4:4" x14ac:dyDescent="0.2">
      <c r="D2076" s="201"/>
    </row>
    <row r="2077" spans="4:4" x14ac:dyDescent="0.2">
      <c r="D2077" s="201"/>
    </row>
    <row r="2078" spans="4:4" x14ac:dyDescent="0.2">
      <c r="D2078" s="201"/>
    </row>
    <row r="2079" spans="4:4" x14ac:dyDescent="0.2">
      <c r="D2079" s="201"/>
    </row>
    <row r="2080" spans="4:4" x14ac:dyDescent="0.2">
      <c r="D2080" s="201"/>
    </row>
    <row r="2081" spans="4:4" x14ac:dyDescent="0.2">
      <c r="D2081" s="201"/>
    </row>
    <row r="2082" spans="4:4" x14ac:dyDescent="0.2">
      <c r="D2082" s="201"/>
    </row>
    <row r="2083" spans="4:4" x14ac:dyDescent="0.2">
      <c r="D2083" s="201"/>
    </row>
    <row r="2084" spans="4:4" x14ac:dyDescent="0.2">
      <c r="D2084" s="201"/>
    </row>
    <row r="2085" spans="4:4" x14ac:dyDescent="0.2">
      <c r="D2085" s="201"/>
    </row>
    <row r="2086" spans="4:4" x14ac:dyDescent="0.2">
      <c r="D2086" s="201"/>
    </row>
    <row r="2087" spans="4:4" x14ac:dyDescent="0.2">
      <c r="D2087" s="201"/>
    </row>
    <row r="2088" spans="4:4" x14ac:dyDescent="0.2">
      <c r="D2088" s="201"/>
    </row>
    <row r="2089" spans="4:4" x14ac:dyDescent="0.2">
      <c r="D2089" s="201"/>
    </row>
    <row r="2090" spans="4:4" x14ac:dyDescent="0.2">
      <c r="D2090" s="201"/>
    </row>
    <row r="2091" spans="4:4" x14ac:dyDescent="0.2">
      <c r="D2091" s="201"/>
    </row>
    <row r="2092" spans="4:4" x14ac:dyDescent="0.2">
      <c r="D2092" s="201"/>
    </row>
    <row r="2093" spans="4:4" x14ac:dyDescent="0.2">
      <c r="D2093" s="201"/>
    </row>
    <row r="2094" spans="4:4" x14ac:dyDescent="0.2">
      <c r="D2094" s="201"/>
    </row>
    <row r="2095" spans="4:4" x14ac:dyDescent="0.2">
      <c r="D2095" s="201"/>
    </row>
    <row r="2096" spans="4:4" x14ac:dyDescent="0.2">
      <c r="D2096" s="201"/>
    </row>
    <row r="2097" spans="4:4" x14ac:dyDescent="0.2">
      <c r="D2097" s="201"/>
    </row>
    <row r="2098" spans="4:4" x14ac:dyDescent="0.2">
      <c r="D2098" s="201"/>
    </row>
    <row r="2099" spans="4:4" x14ac:dyDescent="0.2">
      <c r="D2099" s="201"/>
    </row>
    <row r="2100" spans="4:4" x14ac:dyDescent="0.2">
      <c r="D2100" s="201"/>
    </row>
    <row r="2101" spans="4:4" x14ac:dyDescent="0.2">
      <c r="D2101" s="201"/>
    </row>
    <row r="2102" spans="4:4" x14ac:dyDescent="0.2">
      <c r="D2102" s="201"/>
    </row>
    <row r="2103" spans="4:4" x14ac:dyDescent="0.2">
      <c r="D2103" s="201"/>
    </row>
    <row r="2104" spans="4:4" x14ac:dyDescent="0.2">
      <c r="D2104" s="201"/>
    </row>
    <row r="2105" spans="4:4" x14ac:dyDescent="0.2">
      <c r="D2105" s="201"/>
    </row>
    <row r="2106" spans="4:4" x14ac:dyDescent="0.2">
      <c r="D2106" s="201"/>
    </row>
    <row r="2107" spans="4:4" x14ac:dyDescent="0.2">
      <c r="D2107" s="201"/>
    </row>
    <row r="2108" spans="4:4" x14ac:dyDescent="0.2">
      <c r="D2108" s="201"/>
    </row>
    <row r="2109" spans="4:4" x14ac:dyDescent="0.2">
      <c r="D2109" s="201"/>
    </row>
    <row r="2110" spans="4:4" x14ac:dyDescent="0.2">
      <c r="D2110" s="201"/>
    </row>
    <row r="2111" spans="4:4" x14ac:dyDescent="0.2">
      <c r="D2111" s="201"/>
    </row>
    <row r="2112" spans="4:4" x14ac:dyDescent="0.2">
      <c r="D2112" s="201"/>
    </row>
    <row r="2113" spans="4:4" x14ac:dyDescent="0.2">
      <c r="D2113" s="201"/>
    </row>
    <row r="2114" spans="4:4" x14ac:dyDescent="0.2">
      <c r="D2114" s="201"/>
    </row>
    <row r="2115" spans="4:4" x14ac:dyDescent="0.2">
      <c r="D2115" s="201"/>
    </row>
    <row r="2116" spans="4:4" x14ac:dyDescent="0.2">
      <c r="D2116" s="201"/>
    </row>
    <row r="2117" spans="4:4" x14ac:dyDescent="0.2">
      <c r="D2117" s="201"/>
    </row>
    <row r="2118" spans="4:4" x14ac:dyDescent="0.2">
      <c r="D2118" s="201"/>
    </row>
    <row r="2119" spans="4:4" x14ac:dyDescent="0.2">
      <c r="D2119" s="201"/>
    </row>
    <row r="2120" spans="4:4" x14ac:dyDescent="0.2">
      <c r="D2120" s="201"/>
    </row>
    <row r="2121" spans="4:4" x14ac:dyDescent="0.2">
      <c r="D2121" s="201"/>
    </row>
    <row r="2122" spans="4:4" x14ac:dyDescent="0.2">
      <c r="D2122" s="201"/>
    </row>
    <row r="2123" spans="4:4" x14ac:dyDescent="0.2">
      <c r="D2123" s="201"/>
    </row>
    <row r="2124" spans="4:4" x14ac:dyDescent="0.2">
      <c r="D2124" s="201"/>
    </row>
    <row r="2125" spans="4:4" x14ac:dyDescent="0.2">
      <c r="D2125" s="201"/>
    </row>
    <row r="2126" spans="4:4" x14ac:dyDescent="0.2">
      <c r="D2126" s="201"/>
    </row>
    <row r="2127" spans="4:4" x14ac:dyDescent="0.2">
      <c r="D2127" s="201"/>
    </row>
    <row r="2128" spans="4:4" x14ac:dyDescent="0.2">
      <c r="D2128" s="201"/>
    </row>
    <row r="2129" spans="4:4" x14ac:dyDescent="0.2">
      <c r="D2129" s="201"/>
    </row>
    <row r="2130" spans="4:4" x14ac:dyDescent="0.2">
      <c r="D2130" s="201"/>
    </row>
    <row r="2131" spans="4:4" x14ac:dyDescent="0.2">
      <c r="D2131" s="201"/>
    </row>
    <row r="2132" spans="4:4" x14ac:dyDescent="0.2">
      <c r="D2132" s="201"/>
    </row>
    <row r="2133" spans="4:4" x14ac:dyDescent="0.2">
      <c r="D2133" s="201"/>
    </row>
    <row r="2134" spans="4:4" x14ac:dyDescent="0.2">
      <c r="D2134" s="201"/>
    </row>
    <row r="2135" spans="4:4" x14ac:dyDescent="0.2">
      <c r="D2135" s="201"/>
    </row>
    <row r="2136" spans="4:4" x14ac:dyDescent="0.2">
      <c r="D2136" s="201"/>
    </row>
    <row r="2137" spans="4:4" x14ac:dyDescent="0.2">
      <c r="D2137" s="201"/>
    </row>
    <row r="2138" spans="4:4" x14ac:dyDescent="0.2">
      <c r="D2138" s="201"/>
    </row>
    <row r="2139" spans="4:4" x14ac:dyDescent="0.2">
      <c r="D2139" s="201"/>
    </row>
    <row r="2140" spans="4:4" x14ac:dyDescent="0.2">
      <c r="D2140" s="201"/>
    </row>
    <row r="2141" spans="4:4" x14ac:dyDescent="0.2">
      <c r="D2141" s="201"/>
    </row>
    <row r="2142" spans="4:4" x14ac:dyDescent="0.2">
      <c r="D2142" s="201"/>
    </row>
    <row r="2143" spans="4:4" x14ac:dyDescent="0.2">
      <c r="D2143" s="201"/>
    </row>
    <row r="2144" spans="4:4" x14ac:dyDescent="0.2">
      <c r="D2144" s="201"/>
    </row>
    <row r="2145" spans="4:4" x14ac:dyDescent="0.2">
      <c r="D2145" s="201"/>
    </row>
    <row r="2146" spans="4:4" x14ac:dyDescent="0.2">
      <c r="D2146" s="201"/>
    </row>
    <row r="2147" spans="4:4" x14ac:dyDescent="0.2">
      <c r="D2147" s="201"/>
    </row>
    <row r="2148" spans="4:4" x14ac:dyDescent="0.2">
      <c r="D2148" s="201"/>
    </row>
    <row r="2149" spans="4:4" x14ac:dyDescent="0.2">
      <c r="D2149" s="201"/>
    </row>
    <row r="2150" spans="4:4" x14ac:dyDescent="0.2">
      <c r="D2150" s="201"/>
    </row>
    <row r="2151" spans="4:4" x14ac:dyDescent="0.2">
      <c r="D2151" s="201"/>
    </row>
    <row r="2152" spans="4:4" x14ac:dyDescent="0.2">
      <c r="D2152" s="201"/>
    </row>
    <row r="2153" spans="4:4" x14ac:dyDescent="0.2">
      <c r="D2153" s="201"/>
    </row>
    <row r="2154" spans="4:4" x14ac:dyDescent="0.2">
      <c r="D2154" s="201"/>
    </row>
    <row r="2155" spans="4:4" x14ac:dyDescent="0.2">
      <c r="D2155" s="201"/>
    </row>
    <row r="2156" spans="4:4" x14ac:dyDescent="0.2">
      <c r="D2156" s="201"/>
    </row>
    <row r="2157" spans="4:4" x14ac:dyDescent="0.2">
      <c r="D2157" s="201"/>
    </row>
    <row r="2158" spans="4:4" x14ac:dyDescent="0.2">
      <c r="D2158" s="201"/>
    </row>
    <row r="2159" spans="4:4" x14ac:dyDescent="0.2">
      <c r="D2159" s="201"/>
    </row>
    <row r="2160" spans="4:4" x14ac:dyDescent="0.2">
      <c r="D2160" s="201"/>
    </row>
    <row r="2161" spans="4:4" x14ac:dyDescent="0.2">
      <c r="D2161" s="201"/>
    </row>
    <row r="2162" spans="4:4" x14ac:dyDescent="0.2">
      <c r="D2162" s="201"/>
    </row>
    <row r="2163" spans="4:4" x14ac:dyDescent="0.2">
      <c r="D2163" s="201"/>
    </row>
    <row r="2164" spans="4:4" x14ac:dyDescent="0.2">
      <c r="D2164" s="201"/>
    </row>
    <row r="2165" spans="4:4" x14ac:dyDescent="0.2">
      <c r="D2165" s="201"/>
    </row>
    <row r="2166" spans="4:4" x14ac:dyDescent="0.2">
      <c r="D2166" s="201"/>
    </row>
    <row r="2167" spans="4:4" x14ac:dyDescent="0.2">
      <c r="D2167" s="201"/>
    </row>
    <row r="2168" spans="4:4" x14ac:dyDescent="0.2">
      <c r="D2168" s="201"/>
    </row>
    <row r="2169" spans="4:4" x14ac:dyDescent="0.2">
      <c r="D2169" s="201"/>
    </row>
    <row r="2170" spans="4:4" x14ac:dyDescent="0.2">
      <c r="D2170" s="201"/>
    </row>
    <row r="2171" spans="4:4" x14ac:dyDescent="0.2">
      <c r="D2171" s="201"/>
    </row>
    <row r="2172" spans="4:4" x14ac:dyDescent="0.2">
      <c r="D2172" s="201"/>
    </row>
    <row r="2173" spans="4:4" x14ac:dyDescent="0.2">
      <c r="D2173" s="201"/>
    </row>
    <row r="2174" spans="4:4" x14ac:dyDescent="0.2">
      <c r="D2174" s="201"/>
    </row>
    <row r="2175" spans="4:4" x14ac:dyDescent="0.2">
      <c r="D2175" s="201"/>
    </row>
    <row r="2176" spans="4:4" x14ac:dyDescent="0.2">
      <c r="D2176" s="201"/>
    </row>
    <row r="2177" spans="4:4" x14ac:dyDescent="0.2">
      <c r="D2177" s="201"/>
    </row>
    <row r="2178" spans="4:4" x14ac:dyDescent="0.2">
      <c r="D2178" s="201"/>
    </row>
    <row r="2179" spans="4:4" x14ac:dyDescent="0.2">
      <c r="D2179" s="201"/>
    </row>
    <row r="2180" spans="4:4" x14ac:dyDescent="0.2">
      <c r="D2180" s="201"/>
    </row>
    <row r="2181" spans="4:4" x14ac:dyDescent="0.2">
      <c r="D2181" s="201"/>
    </row>
    <row r="2182" spans="4:4" x14ac:dyDescent="0.2">
      <c r="D2182" s="201"/>
    </row>
    <row r="2183" spans="4:4" x14ac:dyDescent="0.2">
      <c r="D2183" s="201"/>
    </row>
    <row r="2184" spans="4:4" x14ac:dyDescent="0.2">
      <c r="D2184" s="201"/>
    </row>
    <row r="2185" spans="4:4" x14ac:dyDescent="0.2">
      <c r="D2185" s="201"/>
    </row>
    <row r="2186" spans="4:4" x14ac:dyDescent="0.2">
      <c r="D2186" s="201"/>
    </row>
    <row r="2187" spans="4:4" x14ac:dyDescent="0.2">
      <c r="D2187" s="201"/>
    </row>
    <row r="2188" spans="4:4" x14ac:dyDescent="0.2">
      <c r="D2188" s="201"/>
    </row>
    <row r="2189" spans="4:4" x14ac:dyDescent="0.2">
      <c r="D2189" s="201"/>
    </row>
    <row r="2190" spans="4:4" x14ac:dyDescent="0.2">
      <c r="D2190" s="201"/>
    </row>
    <row r="2191" spans="4:4" x14ac:dyDescent="0.2">
      <c r="D2191" s="201"/>
    </row>
    <row r="2192" spans="4:4" x14ac:dyDescent="0.2">
      <c r="D2192" s="201"/>
    </row>
    <row r="2193" spans="4:4" x14ac:dyDescent="0.2">
      <c r="D2193" s="201"/>
    </row>
    <row r="2194" spans="4:4" x14ac:dyDescent="0.2">
      <c r="D2194" s="201"/>
    </row>
    <row r="2195" spans="4:4" x14ac:dyDescent="0.2">
      <c r="D2195" s="201"/>
    </row>
    <row r="2196" spans="4:4" x14ac:dyDescent="0.2">
      <c r="D2196" s="201"/>
    </row>
    <row r="2197" spans="4:4" x14ac:dyDescent="0.2">
      <c r="D2197" s="201"/>
    </row>
    <row r="2198" spans="4:4" x14ac:dyDescent="0.2">
      <c r="D2198" s="201"/>
    </row>
    <row r="2199" spans="4:4" x14ac:dyDescent="0.2">
      <c r="D2199" s="201"/>
    </row>
    <row r="2200" spans="4:4" x14ac:dyDescent="0.2">
      <c r="D2200" s="201"/>
    </row>
    <row r="2201" spans="4:4" x14ac:dyDescent="0.2">
      <c r="D2201" s="201"/>
    </row>
    <row r="2202" spans="4:4" x14ac:dyDescent="0.2">
      <c r="D2202" s="201"/>
    </row>
    <row r="2203" spans="4:4" x14ac:dyDescent="0.2">
      <c r="D2203" s="201"/>
    </row>
    <row r="2204" spans="4:4" x14ac:dyDescent="0.2">
      <c r="D2204" s="201"/>
    </row>
    <row r="2205" spans="4:4" x14ac:dyDescent="0.2">
      <c r="D2205" s="201"/>
    </row>
    <row r="2206" spans="4:4" x14ac:dyDescent="0.2">
      <c r="D2206" s="201"/>
    </row>
    <row r="2207" spans="4:4" x14ac:dyDescent="0.2">
      <c r="D2207" s="201"/>
    </row>
    <row r="2208" spans="4:4" x14ac:dyDescent="0.2">
      <c r="D2208" s="201"/>
    </row>
    <row r="2209" spans="4:4" x14ac:dyDescent="0.2">
      <c r="D2209" s="201"/>
    </row>
    <row r="2210" spans="4:4" x14ac:dyDescent="0.2">
      <c r="D2210" s="201"/>
    </row>
    <row r="2211" spans="4:4" x14ac:dyDescent="0.2">
      <c r="D2211" s="201"/>
    </row>
    <row r="2212" spans="4:4" x14ac:dyDescent="0.2">
      <c r="D2212" s="201"/>
    </row>
    <row r="2213" spans="4:4" x14ac:dyDescent="0.2">
      <c r="D2213" s="201"/>
    </row>
    <row r="2214" spans="4:4" x14ac:dyDescent="0.2">
      <c r="D2214" s="201"/>
    </row>
    <row r="2215" spans="4:4" x14ac:dyDescent="0.2">
      <c r="D2215" s="201"/>
    </row>
    <row r="2216" spans="4:4" x14ac:dyDescent="0.2">
      <c r="D2216" s="201"/>
    </row>
    <row r="2217" spans="4:4" x14ac:dyDescent="0.2">
      <c r="D2217" s="201"/>
    </row>
    <row r="2218" spans="4:4" x14ac:dyDescent="0.2">
      <c r="D2218" s="201"/>
    </row>
    <row r="2219" spans="4:4" x14ac:dyDescent="0.2">
      <c r="D2219" s="201"/>
    </row>
    <row r="2220" spans="4:4" x14ac:dyDescent="0.2">
      <c r="D2220" s="201"/>
    </row>
    <row r="2221" spans="4:4" x14ac:dyDescent="0.2">
      <c r="D2221" s="201"/>
    </row>
    <row r="2222" spans="4:4" x14ac:dyDescent="0.2">
      <c r="D2222" s="201"/>
    </row>
    <row r="2223" spans="4:4" x14ac:dyDescent="0.2">
      <c r="D2223" s="201"/>
    </row>
    <row r="2224" spans="4:4" x14ac:dyDescent="0.2">
      <c r="D2224" s="201"/>
    </row>
    <row r="2225" spans="4:4" x14ac:dyDescent="0.2">
      <c r="D2225" s="201"/>
    </row>
    <row r="2226" spans="4:4" x14ac:dyDescent="0.2">
      <c r="D2226" s="201"/>
    </row>
    <row r="2227" spans="4:4" x14ac:dyDescent="0.2">
      <c r="D2227" s="201"/>
    </row>
    <row r="2228" spans="4:4" x14ac:dyDescent="0.2">
      <c r="D2228" s="201"/>
    </row>
    <row r="2229" spans="4:4" x14ac:dyDescent="0.2">
      <c r="D2229" s="201"/>
    </row>
    <row r="2230" spans="4:4" x14ac:dyDescent="0.2">
      <c r="D2230" s="201"/>
    </row>
    <row r="2231" spans="4:4" x14ac:dyDescent="0.2">
      <c r="D2231" s="201"/>
    </row>
    <row r="2232" spans="4:4" x14ac:dyDescent="0.2">
      <c r="D2232" s="201"/>
    </row>
    <row r="2233" spans="4:4" x14ac:dyDescent="0.2">
      <c r="D2233" s="201"/>
    </row>
    <row r="2234" spans="4:4" x14ac:dyDescent="0.2">
      <c r="D2234" s="201"/>
    </row>
    <row r="2235" spans="4:4" x14ac:dyDescent="0.2">
      <c r="D2235" s="201"/>
    </row>
    <row r="2236" spans="4:4" x14ac:dyDescent="0.2">
      <c r="D2236" s="201"/>
    </row>
    <row r="2237" spans="4:4" x14ac:dyDescent="0.2">
      <c r="D2237" s="201"/>
    </row>
    <row r="2238" spans="4:4" x14ac:dyDescent="0.2">
      <c r="D2238" s="201"/>
    </row>
    <row r="2239" spans="4:4" x14ac:dyDescent="0.2">
      <c r="D2239" s="201"/>
    </row>
    <row r="2240" spans="4:4" x14ac:dyDescent="0.2">
      <c r="D2240" s="201"/>
    </row>
    <row r="2241" spans="4:4" x14ac:dyDescent="0.2">
      <c r="D2241" s="201"/>
    </row>
    <row r="2242" spans="4:4" x14ac:dyDescent="0.2">
      <c r="D2242" s="201"/>
    </row>
    <row r="2243" spans="4:4" x14ac:dyDescent="0.2">
      <c r="D2243" s="201"/>
    </row>
    <row r="2244" spans="4:4" x14ac:dyDescent="0.2">
      <c r="D2244" s="201"/>
    </row>
    <row r="2245" spans="4:4" x14ac:dyDescent="0.2">
      <c r="D2245" s="201"/>
    </row>
    <row r="2246" spans="4:4" x14ac:dyDescent="0.2">
      <c r="D2246" s="201"/>
    </row>
    <row r="2247" spans="4:4" x14ac:dyDescent="0.2">
      <c r="D2247" s="201"/>
    </row>
    <row r="2248" spans="4:4" x14ac:dyDescent="0.2">
      <c r="D2248" s="201"/>
    </row>
    <row r="2249" spans="4:4" x14ac:dyDescent="0.2">
      <c r="D2249" s="201"/>
    </row>
    <row r="2250" spans="4:4" x14ac:dyDescent="0.2">
      <c r="D2250" s="201"/>
    </row>
    <row r="2251" spans="4:4" x14ac:dyDescent="0.2">
      <c r="D2251" s="201"/>
    </row>
    <row r="2252" spans="4:4" x14ac:dyDescent="0.2">
      <c r="D2252" s="201"/>
    </row>
    <row r="2253" spans="4:4" x14ac:dyDescent="0.2">
      <c r="D2253" s="201"/>
    </row>
    <row r="2254" spans="4:4" x14ac:dyDescent="0.2">
      <c r="D2254" s="201"/>
    </row>
    <row r="2255" spans="4:4" x14ac:dyDescent="0.2">
      <c r="D2255" s="201"/>
    </row>
    <row r="2256" spans="4:4" x14ac:dyDescent="0.2">
      <c r="D2256" s="201"/>
    </row>
    <row r="2257" spans="4:4" x14ac:dyDescent="0.2">
      <c r="D2257" s="201"/>
    </row>
    <row r="2258" spans="4:4" x14ac:dyDescent="0.2">
      <c r="D2258" s="201"/>
    </row>
    <row r="2259" spans="4:4" x14ac:dyDescent="0.2">
      <c r="D2259" s="201"/>
    </row>
    <row r="2260" spans="4:4" x14ac:dyDescent="0.2">
      <c r="D2260" s="201"/>
    </row>
    <row r="2261" spans="4:4" x14ac:dyDescent="0.2">
      <c r="D2261" s="201"/>
    </row>
    <row r="2262" spans="4:4" x14ac:dyDescent="0.2">
      <c r="D2262" s="201"/>
    </row>
    <row r="2263" spans="4:4" x14ac:dyDescent="0.2">
      <c r="D2263" s="201"/>
    </row>
    <row r="2264" spans="4:4" x14ac:dyDescent="0.2">
      <c r="D2264" s="201"/>
    </row>
    <row r="2265" spans="4:4" x14ac:dyDescent="0.2">
      <c r="D2265" s="201"/>
    </row>
    <row r="2266" spans="4:4" x14ac:dyDescent="0.2">
      <c r="D2266" s="201"/>
    </row>
    <row r="2267" spans="4:4" x14ac:dyDescent="0.2">
      <c r="D2267" s="201"/>
    </row>
    <row r="2268" spans="4:4" x14ac:dyDescent="0.2">
      <c r="D2268" s="201"/>
    </row>
    <row r="2269" spans="4:4" x14ac:dyDescent="0.2">
      <c r="D2269" s="201"/>
    </row>
    <row r="2270" spans="4:4" x14ac:dyDescent="0.2">
      <c r="D2270" s="201"/>
    </row>
    <row r="2271" spans="4:4" x14ac:dyDescent="0.2">
      <c r="D2271" s="201"/>
    </row>
    <row r="2272" spans="4:4" x14ac:dyDescent="0.2">
      <c r="D2272" s="201"/>
    </row>
    <row r="2273" spans="4:4" x14ac:dyDescent="0.2">
      <c r="D2273" s="201"/>
    </row>
    <row r="2274" spans="4:4" x14ac:dyDescent="0.2">
      <c r="D2274" s="201"/>
    </row>
    <row r="2275" spans="4:4" x14ac:dyDescent="0.2">
      <c r="D2275" s="201"/>
    </row>
    <row r="2276" spans="4:4" x14ac:dyDescent="0.2">
      <c r="D2276" s="201"/>
    </row>
    <row r="2277" spans="4:4" x14ac:dyDescent="0.2">
      <c r="D2277" s="201"/>
    </row>
    <row r="2278" spans="4:4" x14ac:dyDescent="0.2">
      <c r="D2278" s="201"/>
    </row>
    <row r="2279" spans="4:4" x14ac:dyDescent="0.2">
      <c r="D2279" s="201"/>
    </row>
    <row r="2280" spans="4:4" x14ac:dyDescent="0.2">
      <c r="D2280" s="201"/>
    </row>
    <row r="2281" spans="4:4" x14ac:dyDescent="0.2">
      <c r="D2281" s="201"/>
    </row>
    <row r="2282" spans="4:4" x14ac:dyDescent="0.2">
      <c r="D2282" s="201"/>
    </row>
    <row r="2283" spans="4:4" x14ac:dyDescent="0.2">
      <c r="D2283" s="201"/>
    </row>
    <row r="2284" spans="4:4" x14ac:dyDescent="0.2">
      <c r="D2284" s="201"/>
    </row>
    <row r="2285" spans="4:4" x14ac:dyDescent="0.2">
      <c r="D2285" s="201"/>
    </row>
    <row r="2286" spans="4:4" x14ac:dyDescent="0.2">
      <c r="D2286" s="201"/>
    </row>
    <row r="2287" spans="4:4" x14ac:dyDescent="0.2">
      <c r="D2287" s="201"/>
    </row>
    <row r="2288" spans="4:4" x14ac:dyDescent="0.2">
      <c r="D2288" s="201"/>
    </row>
    <row r="2289" spans="4:4" x14ac:dyDescent="0.2">
      <c r="D2289" s="201"/>
    </row>
    <row r="2290" spans="4:4" x14ac:dyDescent="0.2">
      <c r="D2290" s="201"/>
    </row>
    <row r="2291" spans="4:4" x14ac:dyDescent="0.2">
      <c r="D2291" s="201"/>
    </row>
    <row r="2292" spans="4:4" x14ac:dyDescent="0.2">
      <c r="D2292" s="201"/>
    </row>
    <row r="2293" spans="4:4" x14ac:dyDescent="0.2">
      <c r="D2293" s="201"/>
    </row>
    <row r="2294" spans="4:4" x14ac:dyDescent="0.2">
      <c r="D2294" s="201"/>
    </row>
    <row r="2295" spans="4:4" x14ac:dyDescent="0.2">
      <c r="D2295" s="201"/>
    </row>
    <row r="2296" spans="4:4" x14ac:dyDescent="0.2">
      <c r="D2296" s="201"/>
    </row>
    <row r="2297" spans="4:4" x14ac:dyDescent="0.2">
      <c r="D2297" s="201"/>
    </row>
    <row r="2298" spans="4:4" x14ac:dyDescent="0.2">
      <c r="D2298" s="201"/>
    </row>
    <row r="2299" spans="4:4" x14ac:dyDescent="0.2">
      <c r="D2299" s="201"/>
    </row>
    <row r="2300" spans="4:4" x14ac:dyDescent="0.2">
      <c r="D2300" s="201"/>
    </row>
    <row r="2301" spans="4:4" x14ac:dyDescent="0.2">
      <c r="D2301" s="201"/>
    </row>
    <row r="2302" spans="4:4" x14ac:dyDescent="0.2">
      <c r="D2302" s="201"/>
    </row>
    <row r="2303" spans="4:4" x14ac:dyDescent="0.2">
      <c r="D2303" s="201"/>
    </row>
    <row r="2304" spans="4:4" x14ac:dyDescent="0.2">
      <c r="D2304" s="201"/>
    </row>
    <row r="2305" spans="4:4" x14ac:dyDescent="0.2">
      <c r="D2305" s="201"/>
    </row>
    <row r="2306" spans="4:4" x14ac:dyDescent="0.2">
      <c r="D2306" s="201"/>
    </row>
    <row r="2307" spans="4:4" x14ac:dyDescent="0.2">
      <c r="D2307" s="201"/>
    </row>
    <row r="2308" spans="4:4" x14ac:dyDescent="0.2">
      <c r="D2308" s="201"/>
    </row>
    <row r="2309" spans="4:4" x14ac:dyDescent="0.2">
      <c r="D2309" s="201"/>
    </row>
    <row r="2310" spans="4:4" x14ac:dyDescent="0.2">
      <c r="D2310" s="201"/>
    </row>
    <row r="2311" spans="4:4" x14ac:dyDescent="0.2">
      <c r="D2311" s="201"/>
    </row>
    <row r="2312" spans="4:4" x14ac:dyDescent="0.2">
      <c r="D2312" s="201"/>
    </row>
    <row r="2313" spans="4:4" x14ac:dyDescent="0.2">
      <c r="D2313" s="201"/>
    </row>
    <row r="2314" spans="4:4" x14ac:dyDescent="0.2">
      <c r="D2314" s="201"/>
    </row>
    <row r="2315" spans="4:4" x14ac:dyDescent="0.2">
      <c r="D2315" s="201"/>
    </row>
    <row r="2316" spans="4:4" x14ac:dyDescent="0.2">
      <c r="D2316" s="201"/>
    </row>
    <row r="2317" spans="4:4" x14ac:dyDescent="0.2">
      <c r="D2317" s="201"/>
    </row>
    <row r="2318" spans="4:4" x14ac:dyDescent="0.2">
      <c r="D2318" s="201"/>
    </row>
    <row r="2319" spans="4:4" x14ac:dyDescent="0.2">
      <c r="D2319" s="201"/>
    </row>
    <row r="2320" spans="4:4" x14ac:dyDescent="0.2">
      <c r="D2320" s="201"/>
    </row>
    <row r="2321" spans="4:4" x14ac:dyDescent="0.2">
      <c r="D2321" s="201"/>
    </row>
    <row r="2322" spans="4:4" x14ac:dyDescent="0.2">
      <c r="D2322" s="201"/>
    </row>
    <row r="2323" spans="4:4" x14ac:dyDescent="0.2">
      <c r="D2323" s="201"/>
    </row>
    <row r="2324" spans="4:4" x14ac:dyDescent="0.2">
      <c r="D2324" s="201"/>
    </row>
    <row r="2325" spans="4:4" x14ac:dyDescent="0.2">
      <c r="D2325" s="201"/>
    </row>
    <row r="2326" spans="4:4" x14ac:dyDescent="0.2">
      <c r="D2326" s="201"/>
    </row>
    <row r="2327" spans="4:4" x14ac:dyDescent="0.2">
      <c r="D2327" s="201"/>
    </row>
    <row r="2328" spans="4:4" x14ac:dyDescent="0.2">
      <c r="D2328" s="201"/>
    </row>
    <row r="2329" spans="4:4" x14ac:dyDescent="0.2">
      <c r="D2329" s="201"/>
    </row>
    <row r="2330" spans="4:4" x14ac:dyDescent="0.2">
      <c r="D2330" s="201"/>
    </row>
    <row r="2331" spans="4:4" x14ac:dyDescent="0.2">
      <c r="D2331" s="201"/>
    </row>
    <row r="2332" spans="4:4" x14ac:dyDescent="0.2">
      <c r="D2332" s="201"/>
    </row>
    <row r="2333" spans="4:4" x14ac:dyDescent="0.2">
      <c r="D2333" s="201"/>
    </row>
    <row r="2334" spans="4:4" x14ac:dyDescent="0.2">
      <c r="D2334" s="201"/>
    </row>
    <row r="2335" spans="4:4" x14ac:dyDescent="0.2">
      <c r="D2335" s="201"/>
    </row>
    <row r="2336" spans="4:4" x14ac:dyDescent="0.2">
      <c r="D2336" s="201"/>
    </row>
    <row r="2337" spans="4:4" x14ac:dyDescent="0.2">
      <c r="D2337" s="201"/>
    </row>
    <row r="2338" spans="4:4" x14ac:dyDescent="0.2">
      <c r="D2338" s="201"/>
    </row>
    <row r="2339" spans="4:4" x14ac:dyDescent="0.2">
      <c r="D2339" s="201"/>
    </row>
    <row r="2340" spans="4:4" x14ac:dyDescent="0.2">
      <c r="D2340" s="201"/>
    </row>
    <row r="2341" spans="4:4" x14ac:dyDescent="0.2">
      <c r="D2341" s="201"/>
    </row>
    <row r="2342" spans="4:4" x14ac:dyDescent="0.2">
      <c r="D2342" s="201"/>
    </row>
    <row r="2343" spans="4:4" x14ac:dyDescent="0.2">
      <c r="D2343" s="201"/>
    </row>
    <row r="2344" spans="4:4" x14ac:dyDescent="0.2">
      <c r="D2344" s="201"/>
    </row>
    <row r="2345" spans="4:4" x14ac:dyDescent="0.2">
      <c r="D2345" s="201"/>
    </row>
    <row r="2346" spans="4:4" x14ac:dyDescent="0.2">
      <c r="D2346" s="201"/>
    </row>
    <row r="2347" spans="4:4" x14ac:dyDescent="0.2">
      <c r="D2347" s="201"/>
    </row>
    <row r="2348" spans="4:4" x14ac:dyDescent="0.2">
      <c r="D2348" s="201"/>
    </row>
    <row r="2349" spans="4:4" x14ac:dyDescent="0.2">
      <c r="D2349" s="201"/>
    </row>
    <row r="2350" spans="4:4" x14ac:dyDescent="0.2">
      <c r="D2350" s="201"/>
    </row>
    <row r="2351" spans="4:4" x14ac:dyDescent="0.2">
      <c r="D2351" s="201"/>
    </row>
    <row r="2352" spans="4:4" x14ac:dyDescent="0.2">
      <c r="D2352" s="201"/>
    </row>
    <row r="2353" spans="4:4" x14ac:dyDescent="0.2">
      <c r="D2353" s="201"/>
    </row>
    <row r="2354" spans="4:4" x14ac:dyDescent="0.2">
      <c r="D2354" s="201"/>
    </row>
    <row r="2355" spans="4:4" x14ac:dyDescent="0.2">
      <c r="D2355" s="201"/>
    </row>
    <row r="2356" spans="4:4" x14ac:dyDescent="0.2">
      <c r="D2356" s="201"/>
    </row>
    <row r="2357" spans="4:4" x14ac:dyDescent="0.2">
      <c r="D2357" s="201"/>
    </row>
    <row r="2358" spans="4:4" x14ac:dyDescent="0.2">
      <c r="D2358" s="201"/>
    </row>
    <row r="2359" spans="4:4" x14ac:dyDescent="0.2">
      <c r="D2359" s="201"/>
    </row>
    <row r="2360" spans="4:4" x14ac:dyDescent="0.2">
      <c r="D2360" s="201"/>
    </row>
    <row r="2361" spans="4:4" x14ac:dyDescent="0.2">
      <c r="D2361" s="201"/>
    </row>
    <row r="2362" spans="4:4" x14ac:dyDescent="0.2">
      <c r="D2362" s="201"/>
    </row>
    <row r="2363" spans="4:4" x14ac:dyDescent="0.2">
      <c r="D2363" s="201"/>
    </row>
    <row r="2364" spans="4:4" x14ac:dyDescent="0.2">
      <c r="D2364" s="201"/>
    </row>
    <row r="2365" spans="4:4" x14ac:dyDescent="0.2">
      <c r="D2365" s="201"/>
    </row>
    <row r="2366" spans="4:4" x14ac:dyDescent="0.2">
      <c r="D2366" s="201"/>
    </row>
    <row r="2367" spans="4:4" x14ac:dyDescent="0.2">
      <c r="D2367" s="201"/>
    </row>
    <row r="2368" spans="4:4" x14ac:dyDescent="0.2">
      <c r="D2368" s="201"/>
    </row>
    <row r="2369" spans="4:4" x14ac:dyDescent="0.2">
      <c r="D2369" s="201"/>
    </row>
    <row r="2370" spans="4:4" x14ac:dyDescent="0.2">
      <c r="D2370" s="201"/>
    </row>
    <row r="2371" spans="4:4" x14ac:dyDescent="0.2">
      <c r="D2371" s="201"/>
    </row>
    <row r="2372" spans="4:4" x14ac:dyDescent="0.2">
      <c r="D2372" s="201"/>
    </row>
    <row r="2373" spans="4:4" x14ac:dyDescent="0.2">
      <c r="D2373" s="201"/>
    </row>
    <row r="2374" spans="4:4" x14ac:dyDescent="0.2">
      <c r="D2374" s="201"/>
    </row>
    <row r="2375" spans="4:4" x14ac:dyDescent="0.2">
      <c r="D2375" s="201"/>
    </row>
    <row r="2376" spans="4:4" x14ac:dyDescent="0.2">
      <c r="D2376" s="201"/>
    </row>
    <row r="2377" spans="4:4" x14ac:dyDescent="0.2">
      <c r="D2377" s="201"/>
    </row>
    <row r="2378" spans="4:4" x14ac:dyDescent="0.2">
      <c r="D2378" s="201"/>
    </row>
    <row r="2379" spans="4:4" x14ac:dyDescent="0.2">
      <c r="D2379" s="201"/>
    </row>
    <row r="2380" spans="4:4" x14ac:dyDescent="0.2">
      <c r="D2380" s="201"/>
    </row>
    <row r="2381" spans="4:4" x14ac:dyDescent="0.2">
      <c r="D2381" s="201"/>
    </row>
    <row r="2382" spans="4:4" x14ac:dyDescent="0.2">
      <c r="D2382" s="201"/>
    </row>
    <row r="2383" spans="4:4" x14ac:dyDescent="0.2">
      <c r="D2383" s="201"/>
    </row>
    <row r="2384" spans="4:4" x14ac:dyDescent="0.2">
      <c r="D2384" s="201"/>
    </row>
    <row r="2385" spans="4:4" x14ac:dyDescent="0.2">
      <c r="D2385" s="201"/>
    </row>
    <row r="2386" spans="4:4" x14ac:dyDescent="0.2">
      <c r="D2386" s="201"/>
    </row>
    <row r="2387" spans="4:4" x14ac:dyDescent="0.2">
      <c r="D2387" s="201"/>
    </row>
    <row r="2388" spans="4:4" x14ac:dyDescent="0.2">
      <c r="D2388" s="201"/>
    </row>
    <row r="2389" spans="4:4" x14ac:dyDescent="0.2">
      <c r="D2389" s="201"/>
    </row>
    <row r="2390" spans="4:4" x14ac:dyDescent="0.2">
      <c r="D2390" s="201"/>
    </row>
    <row r="2391" spans="4:4" x14ac:dyDescent="0.2">
      <c r="D2391" s="201"/>
    </row>
    <row r="2392" spans="4:4" x14ac:dyDescent="0.2">
      <c r="D2392" s="201"/>
    </row>
    <row r="2393" spans="4:4" x14ac:dyDescent="0.2">
      <c r="D2393" s="201"/>
    </row>
    <row r="2394" spans="4:4" x14ac:dyDescent="0.2">
      <c r="D2394" s="201"/>
    </row>
    <row r="2395" spans="4:4" x14ac:dyDescent="0.2">
      <c r="D2395" s="201"/>
    </row>
    <row r="2396" spans="4:4" x14ac:dyDescent="0.2">
      <c r="D2396" s="201"/>
    </row>
    <row r="2397" spans="4:4" x14ac:dyDescent="0.2">
      <c r="D2397" s="201"/>
    </row>
    <row r="2398" spans="4:4" x14ac:dyDescent="0.2">
      <c r="D2398" s="201"/>
    </row>
    <row r="2399" spans="4:4" x14ac:dyDescent="0.2">
      <c r="D2399" s="201"/>
    </row>
    <row r="2400" spans="4:4" x14ac:dyDescent="0.2">
      <c r="D2400" s="201"/>
    </row>
    <row r="2401" spans="4:4" x14ac:dyDescent="0.2">
      <c r="D2401" s="201"/>
    </row>
    <row r="2402" spans="4:4" x14ac:dyDescent="0.2">
      <c r="D2402" s="201"/>
    </row>
    <row r="2403" spans="4:4" x14ac:dyDescent="0.2">
      <c r="D2403" s="201"/>
    </row>
    <row r="2404" spans="4:4" x14ac:dyDescent="0.2">
      <c r="D2404" s="201"/>
    </row>
    <row r="2405" spans="4:4" x14ac:dyDescent="0.2">
      <c r="D2405" s="201"/>
    </row>
    <row r="2406" spans="4:4" x14ac:dyDescent="0.2">
      <c r="D2406" s="201"/>
    </row>
    <row r="2407" spans="4:4" x14ac:dyDescent="0.2">
      <c r="D2407" s="201"/>
    </row>
    <row r="2408" spans="4:4" x14ac:dyDescent="0.2">
      <c r="D2408" s="201"/>
    </row>
    <row r="2409" spans="4:4" x14ac:dyDescent="0.2">
      <c r="D2409" s="201"/>
    </row>
    <row r="2410" spans="4:4" x14ac:dyDescent="0.2">
      <c r="D2410" s="201"/>
    </row>
    <row r="2411" spans="4:4" x14ac:dyDescent="0.2">
      <c r="D2411" s="201"/>
    </row>
    <row r="2412" spans="4:4" x14ac:dyDescent="0.2">
      <c r="D2412" s="201"/>
    </row>
    <row r="2413" spans="4:4" x14ac:dyDescent="0.2">
      <c r="D2413" s="201"/>
    </row>
    <row r="2414" spans="4:4" x14ac:dyDescent="0.2">
      <c r="D2414" s="201"/>
    </row>
    <row r="2415" spans="4:4" x14ac:dyDescent="0.2">
      <c r="D2415" s="201"/>
    </row>
    <row r="2416" spans="4:4" x14ac:dyDescent="0.2">
      <c r="D2416" s="201"/>
    </row>
    <row r="2417" spans="4:4" x14ac:dyDescent="0.2">
      <c r="D2417" s="201"/>
    </row>
    <row r="2418" spans="4:4" x14ac:dyDescent="0.2">
      <c r="D2418" s="201"/>
    </row>
    <row r="2419" spans="4:4" x14ac:dyDescent="0.2">
      <c r="D2419" s="201"/>
    </row>
    <row r="2420" spans="4:4" x14ac:dyDescent="0.2">
      <c r="D2420" s="201"/>
    </row>
    <row r="2421" spans="4:4" x14ac:dyDescent="0.2">
      <c r="D2421" s="201"/>
    </row>
    <row r="2422" spans="4:4" x14ac:dyDescent="0.2">
      <c r="D2422" s="201"/>
    </row>
    <row r="2423" spans="4:4" x14ac:dyDescent="0.2">
      <c r="D2423" s="201"/>
    </row>
    <row r="2424" spans="4:4" x14ac:dyDescent="0.2">
      <c r="D2424" s="201"/>
    </row>
    <row r="2425" spans="4:4" x14ac:dyDescent="0.2">
      <c r="D2425" s="201"/>
    </row>
    <row r="2426" spans="4:4" x14ac:dyDescent="0.2">
      <c r="D2426" s="201"/>
    </row>
    <row r="2427" spans="4:4" x14ac:dyDescent="0.2">
      <c r="D2427" s="201"/>
    </row>
    <row r="2428" spans="4:4" x14ac:dyDescent="0.2">
      <c r="D2428" s="201"/>
    </row>
    <row r="2429" spans="4:4" x14ac:dyDescent="0.2">
      <c r="D2429" s="201"/>
    </row>
    <row r="2430" spans="4:4" x14ac:dyDescent="0.2">
      <c r="D2430" s="201"/>
    </row>
    <row r="2431" spans="4:4" x14ac:dyDescent="0.2">
      <c r="D2431" s="201"/>
    </row>
    <row r="2432" spans="4:4" x14ac:dyDescent="0.2">
      <c r="D2432" s="201"/>
    </row>
    <row r="2433" spans="4:4" x14ac:dyDescent="0.2">
      <c r="D2433" s="201"/>
    </row>
    <row r="2434" spans="4:4" x14ac:dyDescent="0.2">
      <c r="D2434" s="201"/>
    </row>
    <row r="2435" spans="4:4" x14ac:dyDescent="0.2">
      <c r="D2435" s="201"/>
    </row>
    <row r="2436" spans="4:4" x14ac:dyDescent="0.2">
      <c r="D2436" s="201"/>
    </row>
    <row r="2437" spans="4:4" x14ac:dyDescent="0.2">
      <c r="D2437" s="201"/>
    </row>
    <row r="2438" spans="4:4" x14ac:dyDescent="0.2">
      <c r="D2438" s="201"/>
    </row>
    <row r="2439" spans="4:4" x14ac:dyDescent="0.2">
      <c r="D2439" s="201"/>
    </row>
    <row r="2440" spans="4:4" x14ac:dyDescent="0.2">
      <c r="D2440" s="201"/>
    </row>
    <row r="2441" spans="4:4" x14ac:dyDescent="0.2">
      <c r="D2441" s="201"/>
    </row>
    <row r="2442" spans="4:4" x14ac:dyDescent="0.2">
      <c r="D2442" s="201"/>
    </row>
    <row r="2443" spans="4:4" x14ac:dyDescent="0.2">
      <c r="D2443" s="201"/>
    </row>
    <row r="2444" spans="4:4" x14ac:dyDescent="0.2">
      <c r="D2444" s="201"/>
    </row>
    <row r="2445" spans="4:4" x14ac:dyDescent="0.2">
      <c r="D2445" s="201"/>
    </row>
    <row r="2446" spans="4:4" x14ac:dyDescent="0.2">
      <c r="D2446" s="201"/>
    </row>
    <row r="2447" spans="4:4" x14ac:dyDescent="0.2">
      <c r="D2447" s="201"/>
    </row>
    <row r="2448" spans="4:4" x14ac:dyDescent="0.2">
      <c r="D2448" s="201"/>
    </row>
    <row r="2449" spans="4:4" x14ac:dyDescent="0.2">
      <c r="D2449" s="201"/>
    </row>
    <row r="2450" spans="4:4" x14ac:dyDescent="0.2">
      <c r="D2450" s="201"/>
    </row>
    <row r="2451" spans="4:4" x14ac:dyDescent="0.2">
      <c r="D2451" s="201"/>
    </row>
    <row r="2452" spans="4:4" x14ac:dyDescent="0.2">
      <c r="D2452" s="201"/>
    </row>
    <row r="2453" spans="4:4" x14ac:dyDescent="0.2">
      <c r="D2453" s="201"/>
    </row>
    <row r="2454" spans="4:4" x14ac:dyDescent="0.2">
      <c r="D2454" s="201"/>
    </row>
    <row r="2455" spans="4:4" x14ac:dyDescent="0.2">
      <c r="D2455" s="201"/>
    </row>
    <row r="2456" spans="4:4" x14ac:dyDescent="0.2">
      <c r="D2456" s="201"/>
    </row>
    <row r="2457" spans="4:4" x14ac:dyDescent="0.2">
      <c r="D2457" s="201"/>
    </row>
    <row r="2458" spans="4:4" x14ac:dyDescent="0.2">
      <c r="D2458" s="201"/>
    </row>
    <row r="2459" spans="4:4" x14ac:dyDescent="0.2">
      <c r="D2459" s="201"/>
    </row>
    <row r="2460" spans="4:4" x14ac:dyDescent="0.2">
      <c r="D2460" s="201"/>
    </row>
    <row r="2461" spans="4:4" x14ac:dyDescent="0.2">
      <c r="D2461" s="201"/>
    </row>
    <row r="2462" spans="4:4" x14ac:dyDescent="0.2">
      <c r="D2462" s="201"/>
    </row>
    <row r="2463" spans="4:4" x14ac:dyDescent="0.2">
      <c r="D2463" s="201"/>
    </row>
    <row r="2464" spans="4:4" x14ac:dyDescent="0.2">
      <c r="D2464" s="201"/>
    </row>
    <row r="2465" spans="4:4" x14ac:dyDescent="0.2">
      <c r="D2465" s="201"/>
    </row>
    <row r="2466" spans="4:4" x14ac:dyDescent="0.2">
      <c r="D2466" s="201"/>
    </row>
    <row r="2467" spans="4:4" x14ac:dyDescent="0.2">
      <c r="D2467" s="201"/>
    </row>
    <row r="2468" spans="4:4" x14ac:dyDescent="0.2">
      <c r="D2468" s="201"/>
    </row>
    <row r="2469" spans="4:4" x14ac:dyDescent="0.2">
      <c r="D2469" s="201"/>
    </row>
    <row r="2470" spans="4:4" x14ac:dyDescent="0.2">
      <c r="D2470" s="201"/>
    </row>
    <row r="2471" spans="4:4" x14ac:dyDescent="0.2">
      <c r="D2471" s="201"/>
    </row>
    <row r="2472" spans="4:4" x14ac:dyDescent="0.2">
      <c r="D2472" s="201"/>
    </row>
    <row r="2473" spans="4:4" x14ac:dyDescent="0.2">
      <c r="D2473" s="201"/>
    </row>
    <row r="2474" spans="4:4" x14ac:dyDescent="0.2">
      <c r="D2474" s="201"/>
    </row>
    <row r="2475" spans="4:4" x14ac:dyDescent="0.2">
      <c r="D2475" s="201"/>
    </row>
    <row r="2476" spans="4:4" x14ac:dyDescent="0.2">
      <c r="D2476" s="201"/>
    </row>
    <row r="2477" spans="4:4" x14ac:dyDescent="0.2">
      <c r="D2477" s="201"/>
    </row>
    <row r="2478" spans="4:4" x14ac:dyDescent="0.2">
      <c r="D2478" s="201"/>
    </row>
    <row r="2479" spans="4:4" x14ac:dyDescent="0.2">
      <c r="D2479" s="201"/>
    </row>
    <row r="2480" spans="4:4" x14ac:dyDescent="0.2">
      <c r="D2480" s="201"/>
    </row>
    <row r="2481" spans="4:4" x14ac:dyDescent="0.2">
      <c r="D2481" s="201"/>
    </row>
    <row r="2482" spans="4:4" x14ac:dyDescent="0.2">
      <c r="D2482" s="201"/>
    </row>
    <row r="2483" spans="4:4" x14ac:dyDescent="0.2">
      <c r="D2483" s="201"/>
    </row>
    <row r="2484" spans="4:4" x14ac:dyDescent="0.2">
      <c r="D2484" s="201"/>
    </row>
    <row r="2485" spans="4:4" x14ac:dyDescent="0.2">
      <c r="D2485" s="201"/>
    </row>
    <row r="2486" spans="4:4" x14ac:dyDescent="0.2">
      <c r="D2486" s="201"/>
    </row>
    <row r="2487" spans="4:4" x14ac:dyDescent="0.2">
      <c r="D2487" s="201"/>
    </row>
    <row r="2488" spans="4:4" x14ac:dyDescent="0.2">
      <c r="D2488" s="201"/>
    </row>
    <row r="2489" spans="4:4" x14ac:dyDescent="0.2">
      <c r="D2489" s="201"/>
    </row>
    <row r="2490" spans="4:4" x14ac:dyDescent="0.2">
      <c r="D2490" s="201"/>
    </row>
    <row r="2491" spans="4:4" x14ac:dyDescent="0.2">
      <c r="D2491" s="201"/>
    </row>
    <row r="2492" spans="4:4" x14ac:dyDescent="0.2">
      <c r="D2492" s="201"/>
    </row>
    <row r="2493" spans="4:4" x14ac:dyDescent="0.2">
      <c r="D2493" s="201"/>
    </row>
    <row r="2494" spans="4:4" x14ac:dyDescent="0.2">
      <c r="D2494" s="201"/>
    </row>
    <row r="2495" spans="4:4" x14ac:dyDescent="0.2">
      <c r="D2495" s="201"/>
    </row>
    <row r="2496" spans="4:4" x14ac:dyDescent="0.2">
      <c r="D2496" s="201"/>
    </row>
    <row r="2497" spans="4:4" x14ac:dyDescent="0.2">
      <c r="D2497" s="201"/>
    </row>
    <row r="2498" spans="4:4" x14ac:dyDescent="0.2">
      <c r="D2498" s="201"/>
    </row>
    <row r="2499" spans="4:4" x14ac:dyDescent="0.2">
      <c r="D2499" s="201"/>
    </row>
    <row r="2500" spans="4:4" x14ac:dyDescent="0.2">
      <c r="D2500" s="201"/>
    </row>
    <row r="2501" spans="4:4" x14ac:dyDescent="0.2">
      <c r="D2501" s="201"/>
    </row>
    <row r="2502" spans="4:4" x14ac:dyDescent="0.2">
      <c r="D2502" s="201"/>
    </row>
    <row r="2503" spans="4:4" x14ac:dyDescent="0.2">
      <c r="D2503" s="201"/>
    </row>
    <row r="2504" spans="4:4" x14ac:dyDescent="0.2">
      <c r="D2504" s="201"/>
    </row>
    <row r="2505" spans="4:4" x14ac:dyDescent="0.2">
      <c r="D2505" s="201"/>
    </row>
    <row r="2506" spans="4:4" x14ac:dyDescent="0.2">
      <c r="D2506" s="201"/>
    </row>
    <row r="2507" spans="4:4" x14ac:dyDescent="0.2">
      <c r="D2507" s="201"/>
    </row>
    <row r="2508" spans="4:4" x14ac:dyDescent="0.2">
      <c r="D2508" s="201"/>
    </row>
    <row r="2509" spans="4:4" x14ac:dyDescent="0.2">
      <c r="D2509" s="201"/>
    </row>
    <row r="2510" spans="4:4" x14ac:dyDescent="0.2">
      <c r="D2510" s="201"/>
    </row>
    <row r="2511" spans="4:4" x14ac:dyDescent="0.2">
      <c r="D2511" s="201"/>
    </row>
    <row r="2512" spans="4:4" x14ac:dyDescent="0.2">
      <c r="D2512" s="201"/>
    </row>
    <row r="2513" spans="4:4" x14ac:dyDescent="0.2">
      <c r="D2513" s="201"/>
    </row>
    <row r="2514" spans="4:4" x14ac:dyDescent="0.2">
      <c r="D2514" s="201"/>
    </row>
    <row r="2515" spans="4:4" x14ac:dyDescent="0.2">
      <c r="D2515" s="201"/>
    </row>
    <row r="2516" spans="4:4" x14ac:dyDescent="0.2">
      <c r="D2516" s="201"/>
    </row>
    <row r="2517" spans="4:4" x14ac:dyDescent="0.2">
      <c r="D2517" s="201"/>
    </row>
    <row r="2518" spans="4:4" x14ac:dyDescent="0.2">
      <c r="D2518" s="201"/>
    </row>
    <row r="2519" spans="4:4" x14ac:dyDescent="0.2">
      <c r="D2519" s="201"/>
    </row>
    <row r="2520" spans="4:4" x14ac:dyDescent="0.2">
      <c r="D2520" s="201"/>
    </row>
    <row r="2521" spans="4:4" x14ac:dyDescent="0.2">
      <c r="D2521" s="201"/>
    </row>
    <row r="2522" spans="4:4" x14ac:dyDescent="0.2">
      <c r="D2522" s="201"/>
    </row>
    <row r="2523" spans="4:4" x14ac:dyDescent="0.2">
      <c r="D2523" s="201"/>
    </row>
    <row r="2524" spans="4:4" x14ac:dyDescent="0.2">
      <c r="D2524" s="201"/>
    </row>
    <row r="2525" spans="4:4" x14ac:dyDescent="0.2">
      <c r="D2525" s="201"/>
    </row>
    <row r="2526" spans="4:4" x14ac:dyDescent="0.2">
      <c r="D2526" s="201"/>
    </row>
    <row r="2527" spans="4:4" x14ac:dyDescent="0.2">
      <c r="D2527" s="201"/>
    </row>
    <row r="2528" spans="4:4" x14ac:dyDescent="0.2">
      <c r="D2528" s="201"/>
    </row>
    <row r="2529" spans="4:4" x14ac:dyDescent="0.2">
      <c r="D2529" s="201"/>
    </row>
    <row r="2530" spans="4:4" x14ac:dyDescent="0.2">
      <c r="D2530" s="201"/>
    </row>
    <row r="2531" spans="4:4" x14ac:dyDescent="0.2">
      <c r="D2531" s="201"/>
    </row>
    <row r="2532" spans="4:4" x14ac:dyDescent="0.2">
      <c r="D2532" s="201"/>
    </row>
    <row r="2533" spans="4:4" x14ac:dyDescent="0.2">
      <c r="D2533" s="201"/>
    </row>
    <row r="2534" spans="4:4" x14ac:dyDescent="0.2">
      <c r="D2534" s="201"/>
    </row>
    <row r="2535" spans="4:4" x14ac:dyDescent="0.2">
      <c r="D2535" s="201"/>
    </row>
    <row r="2536" spans="4:4" x14ac:dyDescent="0.2">
      <c r="D2536" s="201"/>
    </row>
    <row r="2537" spans="4:4" x14ac:dyDescent="0.2">
      <c r="D2537" s="201"/>
    </row>
    <row r="2538" spans="4:4" x14ac:dyDescent="0.2">
      <c r="D2538" s="201"/>
    </row>
    <row r="2539" spans="4:4" x14ac:dyDescent="0.2">
      <c r="D2539" s="201"/>
    </row>
    <row r="2540" spans="4:4" x14ac:dyDescent="0.2">
      <c r="D2540" s="201"/>
    </row>
    <row r="2541" spans="4:4" x14ac:dyDescent="0.2">
      <c r="D2541" s="201"/>
    </row>
    <row r="2542" spans="4:4" x14ac:dyDescent="0.2">
      <c r="D2542" s="201"/>
    </row>
    <row r="2543" spans="4:4" x14ac:dyDescent="0.2">
      <c r="D2543" s="201"/>
    </row>
    <row r="2544" spans="4:4" x14ac:dyDescent="0.2">
      <c r="D2544" s="201"/>
    </row>
    <row r="2545" spans="4:4" x14ac:dyDescent="0.2">
      <c r="D2545" s="201"/>
    </row>
    <row r="2546" spans="4:4" x14ac:dyDescent="0.2">
      <c r="D2546" s="201"/>
    </row>
    <row r="2547" spans="4:4" x14ac:dyDescent="0.2">
      <c r="D2547" s="201"/>
    </row>
    <row r="2548" spans="4:4" x14ac:dyDescent="0.2">
      <c r="D2548" s="201"/>
    </row>
    <row r="2549" spans="4:4" x14ac:dyDescent="0.2">
      <c r="D2549" s="201"/>
    </row>
    <row r="2550" spans="4:4" x14ac:dyDescent="0.2">
      <c r="D2550" s="201"/>
    </row>
    <row r="2551" spans="4:4" x14ac:dyDescent="0.2">
      <c r="D2551" s="201"/>
    </row>
    <row r="2552" spans="4:4" x14ac:dyDescent="0.2">
      <c r="D2552" s="201"/>
    </row>
    <row r="2553" spans="4:4" x14ac:dyDescent="0.2">
      <c r="D2553" s="201"/>
    </row>
    <row r="2554" spans="4:4" x14ac:dyDescent="0.2">
      <c r="D2554" s="201"/>
    </row>
    <row r="2555" spans="4:4" x14ac:dyDescent="0.2">
      <c r="D2555" s="201"/>
    </row>
    <row r="2556" spans="4:4" x14ac:dyDescent="0.2">
      <c r="D2556" s="201"/>
    </row>
    <row r="2557" spans="4:4" x14ac:dyDescent="0.2">
      <c r="D2557" s="201"/>
    </row>
    <row r="2558" spans="4:4" x14ac:dyDescent="0.2">
      <c r="D2558" s="201"/>
    </row>
    <row r="2559" spans="4:4" x14ac:dyDescent="0.2">
      <c r="D2559" s="201"/>
    </row>
    <row r="2560" spans="4:4" x14ac:dyDescent="0.2">
      <c r="D2560" s="201"/>
    </row>
    <row r="2561" spans="4:4" x14ac:dyDescent="0.2">
      <c r="D2561" s="201"/>
    </row>
    <row r="2562" spans="4:4" x14ac:dyDescent="0.2">
      <c r="D2562" s="201"/>
    </row>
    <row r="2563" spans="4:4" x14ac:dyDescent="0.2">
      <c r="D2563" s="201"/>
    </row>
    <row r="2564" spans="4:4" x14ac:dyDescent="0.2">
      <c r="D2564" s="201"/>
    </row>
    <row r="2565" spans="4:4" x14ac:dyDescent="0.2">
      <c r="D2565" s="201"/>
    </row>
    <row r="2566" spans="4:4" x14ac:dyDescent="0.2">
      <c r="D2566" s="201"/>
    </row>
    <row r="2567" spans="4:4" x14ac:dyDescent="0.2">
      <c r="D2567" s="201"/>
    </row>
    <row r="2568" spans="4:4" x14ac:dyDescent="0.2">
      <c r="D2568" s="201"/>
    </row>
    <row r="2569" spans="4:4" x14ac:dyDescent="0.2">
      <c r="D2569" s="201"/>
    </row>
    <row r="2570" spans="4:4" x14ac:dyDescent="0.2">
      <c r="D2570" s="201"/>
    </row>
    <row r="2571" spans="4:4" x14ac:dyDescent="0.2">
      <c r="D2571" s="201"/>
    </row>
    <row r="2572" spans="4:4" x14ac:dyDescent="0.2">
      <c r="D2572" s="201"/>
    </row>
    <row r="2573" spans="4:4" x14ac:dyDescent="0.2">
      <c r="D2573" s="201"/>
    </row>
    <row r="2574" spans="4:4" x14ac:dyDescent="0.2">
      <c r="D2574" s="201"/>
    </row>
    <row r="2575" spans="4:4" x14ac:dyDescent="0.2">
      <c r="D2575" s="201"/>
    </row>
    <row r="2576" spans="4:4" x14ac:dyDescent="0.2">
      <c r="D2576" s="201"/>
    </row>
    <row r="2577" spans="4:4" x14ac:dyDescent="0.2">
      <c r="D2577" s="201"/>
    </row>
    <row r="2578" spans="4:4" x14ac:dyDescent="0.2">
      <c r="D2578" s="201"/>
    </row>
    <row r="2579" spans="4:4" x14ac:dyDescent="0.2">
      <c r="D2579" s="201"/>
    </row>
    <row r="2580" spans="4:4" x14ac:dyDescent="0.2">
      <c r="D2580" s="201"/>
    </row>
    <row r="2581" spans="4:4" x14ac:dyDescent="0.2">
      <c r="D2581" s="201"/>
    </row>
    <row r="2582" spans="4:4" x14ac:dyDescent="0.2">
      <c r="D2582" s="201"/>
    </row>
    <row r="2583" spans="4:4" x14ac:dyDescent="0.2">
      <c r="D2583" s="201"/>
    </row>
    <row r="2584" spans="4:4" x14ac:dyDescent="0.2">
      <c r="D2584" s="201"/>
    </row>
    <row r="2585" spans="4:4" x14ac:dyDescent="0.2">
      <c r="D2585" s="201"/>
    </row>
    <row r="2586" spans="4:4" x14ac:dyDescent="0.2">
      <c r="D2586" s="201"/>
    </row>
    <row r="2587" spans="4:4" x14ac:dyDescent="0.2">
      <c r="D2587" s="201"/>
    </row>
    <row r="2588" spans="4:4" x14ac:dyDescent="0.2">
      <c r="D2588" s="201"/>
    </row>
    <row r="2589" spans="4:4" x14ac:dyDescent="0.2">
      <c r="D2589" s="201"/>
    </row>
    <row r="2590" spans="4:4" x14ac:dyDescent="0.2">
      <c r="D2590" s="201"/>
    </row>
    <row r="2591" spans="4:4" x14ac:dyDescent="0.2">
      <c r="D2591" s="201"/>
    </row>
    <row r="2592" spans="4:4" x14ac:dyDescent="0.2">
      <c r="D2592" s="201"/>
    </row>
    <row r="2593" spans="4:4" x14ac:dyDescent="0.2">
      <c r="D2593" s="201"/>
    </row>
    <row r="2594" spans="4:4" x14ac:dyDescent="0.2">
      <c r="D2594" s="201"/>
    </row>
    <row r="2595" spans="4:4" x14ac:dyDescent="0.2">
      <c r="D2595" s="201"/>
    </row>
    <row r="2596" spans="4:4" x14ac:dyDescent="0.2">
      <c r="D2596" s="201"/>
    </row>
    <row r="2597" spans="4:4" x14ac:dyDescent="0.2">
      <c r="D2597" s="201"/>
    </row>
    <row r="2598" spans="4:4" x14ac:dyDescent="0.2">
      <c r="D2598" s="201"/>
    </row>
    <row r="2599" spans="4:4" x14ac:dyDescent="0.2">
      <c r="D2599" s="201"/>
    </row>
    <row r="2600" spans="4:4" x14ac:dyDescent="0.2">
      <c r="D2600" s="201"/>
    </row>
    <row r="2601" spans="4:4" x14ac:dyDescent="0.2">
      <c r="D2601" s="201"/>
    </row>
    <row r="2602" spans="4:4" x14ac:dyDescent="0.2">
      <c r="D2602" s="201"/>
    </row>
    <row r="2603" spans="4:4" x14ac:dyDescent="0.2">
      <c r="D2603" s="201"/>
    </row>
    <row r="2604" spans="4:4" x14ac:dyDescent="0.2">
      <c r="D2604" s="201"/>
    </row>
    <row r="2605" spans="4:4" x14ac:dyDescent="0.2">
      <c r="D2605" s="201"/>
    </row>
    <row r="2606" spans="4:4" x14ac:dyDescent="0.2">
      <c r="D2606" s="201"/>
    </row>
    <row r="2607" spans="4:4" x14ac:dyDescent="0.2">
      <c r="D2607" s="201"/>
    </row>
    <row r="2608" spans="4:4" x14ac:dyDescent="0.2">
      <c r="D2608" s="201"/>
    </row>
    <row r="2609" spans="4:4" x14ac:dyDescent="0.2">
      <c r="D2609" s="201"/>
    </row>
    <row r="2610" spans="4:4" x14ac:dyDescent="0.2">
      <c r="D2610" s="201"/>
    </row>
    <row r="2611" spans="4:4" x14ac:dyDescent="0.2">
      <c r="D2611" s="201"/>
    </row>
    <row r="2612" spans="4:4" x14ac:dyDescent="0.2">
      <c r="D2612" s="201"/>
    </row>
    <row r="2613" spans="4:4" x14ac:dyDescent="0.2">
      <c r="D2613" s="201"/>
    </row>
    <row r="2614" spans="4:4" x14ac:dyDescent="0.2">
      <c r="D2614" s="201"/>
    </row>
    <row r="2615" spans="4:4" x14ac:dyDescent="0.2">
      <c r="D2615" s="201"/>
    </row>
    <row r="2616" spans="4:4" x14ac:dyDescent="0.2">
      <c r="D2616" s="201"/>
    </row>
    <row r="2617" spans="4:4" x14ac:dyDescent="0.2">
      <c r="D2617" s="201"/>
    </row>
    <row r="2618" spans="4:4" x14ac:dyDescent="0.2">
      <c r="D2618" s="201"/>
    </row>
    <row r="2619" spans="4:4" x14ac:dyDescent="0.2">
      <c r="D2619" s="201"/>
    </row>
    <row r="2620" spans="4:4" x14ac:dyDescent="0.2">
      <c r="D2620" s="201"/>
    </row>
    <row r="2621" spans="4:4" x14ac:dyDescent="0.2">
      <c r="D2621" s="201"/>
    </row>
    <row r="2622" spans="4:4" x14ac:dyDescent="0.2">
      <c r="D2622" s="201"/>
    </row>
    <row r="2623" spans="4:4" x14ac:dyDescent="0.2">
      <c r="D2623" s="201"/>
    </row>
    <row r="2624" spans="4:4" x14ac:dyDescent="0.2">
      <c r="D2624" s="201"/>
    </row>
    <row r="2625" spans="4:4" x14ac:dyDescent="0.2">
      <c r="D2625" s="201"/>
    </row>
    <row r="2626" spans="4:4" x14ac:dyDescent="0.2">
      <c r="D2626" s="201"/>
    </row>
    <row r="2627" spans="4:4" x14ac:dyDescent="0.2">
      <c r="D2627" s="201"/>
    </row>
    <row r="2628" spans="4:4" x14ac:dyDescent="0.2">
      <c r="D2628" s="201"/>
    </row>
    <row r="2629" spans="4:4" x14ac:dyDescent="0.2">
      <c r="D2629" s="201"/>
    </row>
    <row r="2630" spans="4:4" x14ac:dyDescent="0.2">
      <c r="D2630" s="201"/>
    </row>
    <row r="2631" spans="4:4" x14ac:dyDescent="0.2">
      <c r="D2631" s="201"/>
    </row>
    <row r="2632" spans="4:4" x14ac:dyDescent="0.2">
      <c r="D2632" s="201"/>
    </row>
    <row r="2633" spans="4:4" x14ac:dyDescent="0.2">
      <c r="D2633" s="201"/>
    </row>
    <row r="2634" spans="4:4" x14ac:dyDescent="0.2">
      <c r="D2634" s="201"/>
    </row>
    <row r="2635" spans="4:4" x14ac:dyDescent="0.2">
      <c r="D2635" s="201"/>
    </row>
    <row r="2636" spans="4:4" x14ac:dyDescent="0.2">
      <c r="D2636" s="201"/>
    </row>
    <row r="2637" spans="4:4" x14ac:dyDescent="0.2">
      <c r="D2637" s="201"/>
    </row>
    <row r="2638" spans="4:4" x14ac:dyDescent="0.2">
      <c r="D2638" s="201"/>
    </row>
    <row r="2639" spans="4:4" x14ac:dyDescent="0.2">
      <c r="D2639" s="201"/>
    </row>
    <row r="2640" spans="4:4" x14ac:dyDescent="0.2">
      <c r="D2640" s="201"/>
    </row>
    <row r="2641" spans="4:4" x14ac:dyDescent="0.2">
      <c r="D2641" s="201"/>
    </row>
    <row r="2642" spans="4:4" x14ac:dyDescent="0.2">
      <c r="D2642" s="201"/>
    </row>
    <row r="2643" spans="4:4" x14ac:dyDescent="0.2">
      <c r="D2643" s="201"/>
    </row>
    <row r="2644" spans="4:4" x14ac:dyDescent="0.2">
      <c r="D2644" s="201"/>
    </row>
    <row r="2645" spans="4:4" x14ac:dyDescent="0.2">
      <c r="D2645" s="201"/>
    </row>
    <row r="2646" spans="4:4" x14ac:dyDescent="0.2">
      <c r="D2646" s="201"/>
    </row>
    <row r="2647" spans="4:4" x14ac:dyDescent="0.2">
      <c r="D2647" s="201"/>
    </row>
    <row r="2648" spans="4:4" x14ac:dyDescent="0.2">
      <c r="D2648" s="201"/>
    </row>
    <row r="2649" spans="4:4" x14ac:dyDescent="0.2">
      <c r="D2649" s="201"/>
    </row>
    <row r="2650" spans="4:4" x14ac:dyDescent="0.2">
      <c r="D2650" s="201"/>
    </row>
    <row r="2651" spans="4:4" x14ac:dyDescent="0.2">
      <c r="D2651" s="201"/>
    </row>
    <row r="2652" spans="4:4" x14ac:dyDescent="0.2">
      <c r="D2652" s="201"/>
    </row>
    <row r="2653" spans="4:4" x14ac:dyDescent="0.2">
      <c r="D2653" s="201"/>
    </row>
    <row r="2654" spans="4:4" x14ac:dyDescent="0.2">
      <c r="D2654" s="201"/>
    </row>
    <row r="2655" spans="4:4" x14ac:dyDescent="0.2">
      <c r="D2655" s="201"/>
    </row>
    <row r="2656" spans="4:4" x14ac:dyDescent="0.2">
      <c r="D2656" s="201"/>
    </row>
    <row r="2657" spans="4:4" x14ac:dyDescent="0.2">
      <c r="D2657" s="201"/>
    </row>
    <row r="2658" spans="4:4" x14ac:dyDescent="0.2">
      <c r="D2658" s="201"/>
    </row>
    <row r="2659" spans="4:4" x14ac:dyDescent="0.2">
      <c r="D2659" s="201"/>
    </row>
    <row r="2660" spans="4:4" x14ac:dyDescent="0.2">
      <c r="D2660" s="201"/>
    </row>
    <row r="2661" spans="4:4" x14ac:dyDescent="0.2">
      <c r="D2661" s="201"/>
    </row>
    <row r="2662" spans="4:4" x14ac:dyDescent="0.2">
      <c r="D2662" s="201"/>
    </row>
    <row r="2663" spans="4:4" x14ac:dyDescent="0.2">
      <c r="D2663" s="201"/>
    </row>
    <row r="2664" spans="4:4" x14ac:dyDescent="0.2">
      <c r="D2664" s="201"/>
    </row>
    <row r="2665" spans="4:4" x14ac:dyDescent="0.2">
      <c r="D2665" s="201"/>
    </row>
    <row r="2666" spans="4:4" x14ac:dyDescent="0.2">
      <c r="D2666" s="201"/>
    </row>
    <row r="2667" spans="4:4" x14ac:dyDescent="0.2">
      <c r="D2667" s="201"/>
    </row>
    <row r="2668" spans="4:4" x14ac:dyDescent="0.2">
      <c r="D2668" s="201"/>
    </row>
    <row r="2669" spans="4:4" x14ac:dyDescent="0.2">
      <c r="D2669" s="201"/>
    </row>
    <row r="2670" spans="4:4" x14ac:dyDescent="0.2">
      <c r="D2670" s="201"/>
    </row>
    <row r="2671" spans="4:4" x14ac:dyDescent="0.2">
      <c r="D2671" s="201"/>
    </row>
    <row r="2672" spans="4:4" x14ac:dyDescent="0.2">
      <c r="D2672" s="201"/>
    </row>
    <row r="2673" spans="4:4" x14ac:dyDescent="0.2">
      <c r="D2673" s="201"/>
    </row>
    <row r="2674" spans="4:4" x14ac:dyDescent="0.2">
      <c r="D2674" s="201"/>
    </row>
    <row r="2675" spans="4:4" x14ac:dyDescent="0.2">
      <c r="D2675" s="201"/>
    </row>
    <row r="2676" spans="4:4" x14ac:dyDescent="0.2">
      <c r="D2676" s="201"/>
    </row>
    <row r="2677" spans="4:4" x14ac:dyDescent="0.2">
      <c r="D2677" s="201"/>
    </row>
    <row r="2678" spans="4:4" x14ac:dyDescent="0.2">
      <c r="D2678" s="201"/>
    </row>
    <row r="2679" spans="4:4" x14ac:dyDescent="0.2">
      <c r="D2679" s="201"/>
    </row>
    <row r="2680" spans="4:4" x14ac:dyDescent="0.2">
      <c r="D2680" s="201"/>
    </row>
    <row r="2681" spans="4:4" x14ac:dyDescent="0.2">
      <c r="D2681" s="201"/>
    </row>
    <row r="2682" spans="4:4" x14ac:dyDescent="0.2">
      <c r="D2682" s="201"/>
    </row>
    <row r="2683" spans="4:4" x14ac:dyDescent="0.2">
      <c r="D2683" s="201"/>
    </row>
    <row r="2684" spans="4:4" x14ac:dyDescent="0.2">
      <c r="D2684" s="201"/>
    </row>
    <row r="2685" spans="4:4" x14ac:dyDescent="0.2">
      <c r="D2685" s="201"/>
    </row>
    <row r="2686" spans="4:4" x14ac:dyDescent="0.2">
      <c r="D2686" s="201"/>
    </row>
    <row r="2687" spans="4:4" x14ac:dyDescent="0.2">
      <c r="D2687" s="201"/>
    </row>
    <row r="2688" spans="4:4" x14ac:dyDescent="0.2">
      <c r="D2688" s="201"/>
    </row>
    <row r="2689" spans="4:4" x14ac:dyDescent="0.2">
      <c r="D2689" s="201"/>
    </row>
    <row r="2690" spans="4:4" x14ac:dyDescent="0.2">
      <c r="D2690" s="201"/>
    </row>
    <row r="2691" spans="4:4" x14ac:dyDescent="0.2">
      <c r="D2691" s="201"/>
    </row>
    <row r="2692" spans="4:4" x14ac:dyDescent="0.2">
      <c r="D2692" s="201"/>
    </row>
    <row r="2693" spans="4:4" x14ac:dyDescent="0.2">
      <c r="D2693" s="201"/>
    </row>
    <row r="2694" spans="4:4" x14ac:dyDescent="0.2">
      <c r="D2694" s="201"/>
    </row>
    <row r="2695" spans="4:4" x14ac:dyDescent="0.2">
      <c r="D2695" s="201"/>
    </row>
    <row r="2696" spans="4:4" x14ac:dyDescent="0.2">
      <c r="D2696" s="201"/>
    </row>
    <row r="2697" spans="4:4" x14ac:dyDescent="0.2">
      <c r="D2697" s="201"/>
    </row>
    <row r="2698" spans="4:4" x14ac:dyDescent="0.2">
      <c r="D2698" s="201"/>
    </row>
    <row r="2699" spans="4:4" x14ac:dyDescent="0.2">
      <c r="D2699" s="201"/>
    </row>
    <row r="2700" spans="4:4" x14ac:dyDescent="0.2">
      <c r="D2700" s="201"/>
    </row>
    <row r="2701" spans="4:4" x14ac:dyDescent="0.2">
      <c r="D2701" s="201"/>
    </row>
    <row r="2702" spans="4:4" x14ac:dyDescent="0.2">
      <c r="D2702" s="201"/>
    </row>
    <row r="2703" spans="4:4" x14ac:dyDescent="0.2">
      <c r="D2703" s="201"/>
    </row>
    <row r="2704" spans="4:4" x14ac:dyDescent="0.2">
      <c r="D2704" s="201"/>
    </row>
    <row r="2705" spans="4:4" x14ac:dyDescent="0.2">
      <c r="D2705" s="201"/>
    </row>
    <row r="2706" spans="4:4" x14ac:dyDescent="0.2">
      <c r="D2706" s="201"/>
    </row>
    <row r="2707" spans="4:4" x14ac:dyDescent="0.2">
      <c r="D2707" s="201"/>
    </row>
    <row r="2708" spans="4:4" x14ac:dyDescent="0.2">
      <c r="D2708" s="201"/>
    </row>
    <row r="2709" spans="4:4" x14ac:dyDescent="0.2">
      <c r="D2709" s="201"/>
    </row>
    <row r="2710" spans="4:4" x14ac:dyDescent="0.2">
      <c r="D2710" s="201"/>
    </row>
    <row r="2711" spans="4:4" x14ac:dyDescent="0.2">
      <c r="D2711" s="201"/>
    </row>
    <row r="2712" spans="4:4" x14ac:dyDescent="0.2">
      <c r="D2712" s="201"/>
    </row>
    <row r="2713" spans="4:4" x14ac:dyDescent="0.2">
      <c r="D2713" s="201"/>
    </row>
    <row r="2714" spans="4:4" x14ac:dyDescent="0.2">
      <c r="D2714" s="201"/>
    </row>
    <row r="2715" spans="4:4" x14ac:dyDescent="0.2">
      <c r="D2715" s="201"/>
    </row>
    <row r="2716" spans="4:4" x14ac:dyDescent="0.2">
      <c r="D2716" s="201"/>
    </row>
    <row r="2717" spans="4:4" x14ac:dyDescent="0.2">
      <c r="D2717" s="201"/>
    </row>
    <row r="2718" spans="4:4" x14ac:dyDescent="0.2">
      <c r="D2718" s="201"/>
    </row>
    <row r="2719" spans="4:4" x14ac:dyDescent="0.2">
      <c r="D2719" s="201"/>
    </row>
    <row r="2720" spans="4:4" x14ac:dyDescent="0.2">
      <c r="D2720" s="201"/>
    </row>
    <row r="2721" spans="4:4" x14ac:dyDescent="0.2">
      <c r="D2721" s="201"/>
    </row>
    <row r="2722" spans="4:4" x14ac:dyDescent="0.2">
      <c r="D2722" s="201"/>
    </row>
    <row r="2723" spans="4:4" x14ac:dyDescent="0.2">
      <c r="D2723" s="201"/>
    </row>
    <row r="2724" spans="4:4" x14ac:dyDescent="0.2">
      <c r="D2724" s="201"/>
    </row>
    <row r="2725" spans="4:4" x14ac:dyDescent="0.2">
      <c r="D2725" s="201"/>
    </row>
    <row r="2726" spans="4:4" x14ac:dyDescent="0.2">
      <c r="D2726" s="201"/>
    </row>
    <row r="2727" spans="4:4" x14ac:dyDescent="0.2">
      <c r="D2727" s="201"/>
    </row>
    <row r="2728" spans="4:4" x14ac:dyDescent="0.2">
      <c r="D2728" s="201"/>
    </row>
    <row r="2729" spans="4:4" x14ac:dyDescent="0.2">
      <c r="D2729" s="201"/>
    </row>
    <row r="2730" spans="4:4" x14ac:dyDescent="0.2">
      <c r="D2730" s="201"/>
    </row>
    <row r="2731" spans="4:4" x14ac:dyDescent="0.2">
      <c r="D2731" s="201"/>
    </row>
    <row r="2732" spans="4:4" x14ac:dyDescent="0.2">
      <c r="D2732" s="201"/>
    </row>
    <row r="2733" spans="4:4" x14ac:dyDescent="0.2">
      <c r="D2733" s="201"/>
    </row>
    <row r="2734" spans="4:4" x14ac:dyDescent="0.2">
      <c r="D2734" s="201"/>
    </row>
    <row r="2735" spans="4:4" x14ac:dyDescent="0.2">
      <c r="D2735" s="201"/>
    </row>
    <row r="2736" spans="4:4" x14ac:dyDescent="0.2">
      <c r="D2736" s="201"/>
    </row>
    <row r="2737" spans="4:4" x14ac:dyDescent="0.2">
      <c r="D2737" s="201"/>
    </row>
    <row r="2738" spans="4:4" x14ac:dyDescent="0.2">
      <c r="D2738" s="201"/>
    </row>
    <row r="2739" spans="4:4" x14ac:dyDescent="0.2">
      <c r="D2739" s="201"/>
    </row>
    <row r="2740" spans="4:4" x14ac:dyDescent="0.2">
      <c r="D2740" s="201"/>
    </row>
    <row r="2741" spans="4:4" x14ac:dyDescent="0.2">
      <c r="D2741" s="201"/>
    </row>
    <row r="2742" spans="4:4" x14ac:dyDescent="0.2">
      <c r="D2742" s="201"/>
    </row>
    <row r="2743" spans="4:4" x14ac:dyDescent="0.2">
      <c r="D2743" s="201"/>
    </row>
    <row r="2744" spans="4:4" x14ac:dyDescent="0.2">
      <c r="D2744" s="201"/>
    </row>
    <row r="2745" spans="4:4" x14ac:dyDescent="0.2">
      <c r="D2745" s="201"/>
    </row>
    <row r="2746" spans="4:4" x14ac:dyDescent="0.2">
      <c r="D2746" s="201"/>
    </row>
    <row r="2747" spans="4:4" x14ac:dyDescent="0.2">
      <c r="D2747" s="201"/>
    </row>
    <row r="2748" spans="4:4" x14ac:dyDescent="0.2">
      <c r="D2748" s="201"/>
    </row>
    <row r="2749" spans="4:4" x14ac:dyDescent="0.2">
      <c r="D2749" s="201"/>
    </row>
    <row r="2750" spans="4:4" x14ac:dyDescent="0.2">
      <c r="D2750" s="201"/>
    </row>
    <row r="2751" spans="4:4" x14ac:dyDescent="0.2">
      <c r="D2751" s="201"/>
    </row>
    <row r="2752" spans="4:4" x14ac:dyDescent="0.2">
      <c r="D2752" s="201"/>
    </row>
    <row r="2753" spans="4:4" x14ac:dyDescent="0.2">
      <c r="D2753" s="201"/>
    </row>
    <row r="2754" spans="4:4" x14ac:dyDescent="0.2">
      <c r="D2754" s="201"/>
    </row>
    <row r="2755" spans="4:4" x14ac:dyDescent="0.2">
      <c r="D2755" s="201"/>
    </row>
    <row r="2756" spans="4:4" x14ac:dyDescent="0.2">
      <c r="D2756" s="201"/>
    </row>
    <row r="2757" spans="4:4" x14ac:dyDescent="0.2">
      <c r="D2757" s="201"/>
    </row>
    <row r="2758" spans="4:4" x14ac:dyDescent="0.2">
      <c r="D2758" s="201"/>
    </row>
    <row r="2759" spans="4:4" x14ac:dyDescent="0.2">
      <c r="D2759" s="201"/>
    </row>
    <row r="2760" spans="4:4" x14ac:dyDescent="0.2">
      <c r="D2760" s="201"/>
    </row>
    <row r="2761" spans="4:4" x14ac:dyDescent="0.2">
      <c r="D2761" s="201"/>
    </row>
    <row r="2762" spans="4:4" x14ac:dyDescent="0.2">
      <c r="D2762" s="201"/>
    </row>
    <row r="2763" spans="4:4" x14ac:dyDescent="0.2">
      <c r="D2763" s="201"/>
    </row>
    <row r="2764" spans="4:4" x14ac:dyDescent="0.2">
      <c r="D2764" s="201"/>
    </row>
    <row r="2765" spans="4:4" x14ac:dyDescent="0.2">
      <c r="D2765" s="201"/>
    </row>
    <row r="2766" spans="4:4" x14ac:dyDescent="0.2">
      <c r="D2766" s="201"/>
    </row>
    <row r="2767" spans="4:4" x14ac:dyDescent="0.2">
      <c r="D2767" s="201"/>
    </row>
    <row r="2768" spans="4:4" x14ac:dyDescent="0.2">
      <c r="D2768" s="201"/>
    </row>
    <row r="2769" spans="4:4" x14ac:dyDescent="0.2">
      <c r="D2769" s="201"/>
    </row>
    <row r="2770" spans="4:4" x14ac:dyDescent="0.2">
      <c r="D2770" s="201"/>
    </row>
    <row r="2771" spans="4:4" x14ac:dyDescent="0.2">
      <c r="D2771" s="201"/>
    </row>
    <row r="2772" spans="4:4" x14ac:dyDescent="0.2">
      <c r="D2772" s="201"/>
    </row>
    <row r="2773" spans="4:4" x14ac:dyDescent="0.2">
      <c r="D2773" s="201"/>
    </row>
    <row r="2774" spans="4:4" x14ac:dyDescent="0.2">
      <c r="D2774" s="201"/>
    </row>
    <row r="2775" spans="4:4" x14ac:dyDescent="0.2">
      <c r="D2775" s="201"/>
    </row>
    <row r="2776" spans="4:4" x14ac:dyDescent="0.2">
      <c r="D2776" s="201"/>
    </row>
    <row r="2777" spans="4:4" x14ac:dyDescent="0.2">
      <c r="D2777" s="201"/>
    </row>
    <row r="2778" spans="4:4" x14ac:dyDescent="0.2">
      <c r="D2778" s="201"/>
    </row>
    <row r="2779" spans="4:4" x14ac:dyDescent="0.2">
      <c r="D2779" s="201"/>
    </row>
    <row r="2780" spans="4:4" x14ac:dyDescent="0.2">
      <c r="D2780" s="201"/>
    </row>
    <row r="2781" spans="4:4" x14ac:dyDescent="0.2">
      <c r="D2781" s="201"/>
    </row>
    <row r="2782" spans="4:4" x14ac:dyDescent="0.2">
      <c r="D2782" s="201"/>
    </row>
    <row r="2783" spans="4:4" x14ac:dyDescent="0.2">
      <c r="D2783" s="201"/>
    </row>
    <row r="2784" spans="4:4" x14ac:dyDescent="0.2">
      <c r="D2784" s="201"/>
    </row>
    <row r="2785" spans="4:4" x14ac:dyDescent="0.2">
      <c r="D2785" s="201"/>
    </row>
    <row r="2786" spans="4:4" x14ac:dyDescent="0.2">
      <c r="D2786" s="201"/>
    </row>
    <row r="2787" spans="4:4" x14ac:dyDescent="0.2">
      <c r="D2787" s="201"/>
    </row>
    <row r="2788" spans="4:4" x14ac:dyDescent="0.2">
      <c r="D2788" s="201"/>
    </row>
    <row r="2789" spans="4:4" x14ac:dyDescent="0.2">
      <c r="D2789" s="201"/>
    </row>
    <row r="2790" spans="4:4" x14ac:dyDescent="0.2">
      <c r="D2790" s="201"/>
    </row>
    <row r="2791" spans="4:4" x14ac:dyDescent="0.2">
      <c r="D2791" s="201"/>
    </row>
    <row r="2792" spans="4:4" x14ac:dyDescent="0.2">
      <c r="D2792" s="201"/>
    </row>
    <row r="2793" spans="4:4" x14ac:dyDescent="0.2">
      <c r="D2793" s="201"/>
    </row>
    <row r="2794" spans="4:4" x14ac:dyDescent="0.2">
      <c r="D2794" s="201"/>
    </row>
    <row r="2795" spans="4:4" x14ac:dyDescent="0.2">
      <c r="D2795" s="201"/>
    </row>
    <row r="2796" spans="4:4" x14ac:dyDescent="0.2">
      <c r="D2796" s="201"/>
    </row>
    <row r="2797" spans="4:4" x14ac:dyDescent="0.2">
      <c r="D2797" s="201"/>
    </row>
    <row r="2798" spans="4:4" x14ac:dyDescent="0.2">
      <c r="D2798" s="201"/>
    </row>
    <row r="2799" spans="4:4" x14ac:dyDescent="0.2">
      <c r="D2799" s="201"/>
    </row>
    <row r="2800" spans="4:4" x14ac:dyDescent="0.2">
      <c r="D2800" s="201"/>
    </row>
    <row r="2801" spans="4:4" x14ac:dyDescent="0.2">
      <c r="D2801" s="201"/>
    </row>
    <row r="2802" spans="4:4" x14ac:dyDescent="0.2">
      <c r="D2802" s="201"/>
    </row>
    <row r="2803" spans="4:4" x14ac:dyDescent="0.2">
      <c r="D2803" s="201"/>
    </row>
    <row r="2804" spans="4:4" x14ac:dyDescent="0.2">
      <c r="D2804" s="201"/>
    </row>
    <row r="2805" spans="4:4" x14ac:dyDescent="0.2">
      <c r="D2805" s="201"/>
    </row>
    <row r="2806" spans="4:4" x14ac:dyDescent="0.2">
      <c r="D2806" s="201"/>
    </row>
    <row r="2807" spans="4:4" x14ac:dyDescent="0.2">
      <c r="D2807" s="201"/>
    </row>
    <row r="2808" spans="4:4" x14ac:dyDescent="0.2">
      <c r="D2808" s="201"/>
    </row>
    <row r="2809" spans="4:4" x14ac:dyDescent="0.2">
      <c r="D2809" s="201"/>
    </row>
    <row r="2810" spans="4:4" x14ac:dyDescent="0.2">
      <c r="D2810" s="201"/>
    </row>
    <row r="2811" spans="4:4" x14ac:dyDescent="0.2">
      <c r="D2811" s="201"/>
    </row>
    <row r="2812" spans="4:4" x14ac:dyDescent="0.2">
      <c r="D2812" s="201"/>
    </row>
    <row r="2813" spans="4:4" x14ac:dyDescent="0.2">
      <c r="D2813" s="201"/>
    </row>
    <row r="2814" spans="4:4" x14ac:dyDescent="0.2">
      <c r="D2814" s="201"/>
    </row>
    <row r="2815" spans="4:4" x14ac:dyDescent="0.2">
      <c r="D2815" s="201"/>
    </row>
    <row r="2816" spans="4:4" x14ac:dyDescent="0.2">
      <c r="D2816" s="201"/>
    </row>
    <row r="2817" spans="4:4" x14ac:dyDescent="0.2">
      <c r="D2817" s="201"/>
    </row>
    <row r="2818" spans="4:4" x14ac:dyDescent="0.2">
      <c r="D2818" s="201"/>
    </row>
    <row r="2819" spans="4:4" x14ac:dyDescent="0.2">
      <c r="D2819" s="201"/>
    </row>
    <row r="2820" spans="4:4" x14ac:dyDescent="0.2">
      <c r="D2820" s="201"/>
    </row>
    <row r="2821" spans="4:4" x14ac:dyDescent="0.2">
      <c r="D2821" s="201"/>
    </row>
    <row r="2822" spans="4:4" x14ac:dyDescent="0.2">
      <c r="D2822" s="201"/>
    </row>
    <row r="2823" spans="4:4" x14ac:dyDescent="0.2">
      <c r="D2823" s="201"/>
    </row>
    <row r="2824" spans="4:4" x14ac:dyDescent="0.2">
      <c r="D2824" s="201"/>
    </row>
    <row r="2825" spans="4:4" x14ac:dyDescent="0.2">
      <c r="D2825" s="201"/>
    </row>
    <row r="2826" spans="4:4" x14ac:dyDescent="0.2">
      <c r="D2826" s="201"/>
    </row>
    <row r="2827" spans="4:4" x14ac:dyDescent="0.2">
      <c r="D2827" s="201"/>
    </row>
    <row r="2828" spans="4:4" x14ac:dyDescent="0.2">
      <c r="D2828" s="201"/>
    </row>
    <row r="2829" spans="4:4" x14ac:dyDescent="0.2">
      <c r="D2829" s="201"/>
    </row>
    <row r="2830" spans="4:4" x14ac:dyDescent="0.2">
      <c r="D2830" s="201"/>
    </row>
    <row r="2831" spans="4:4" x14ac:dyDescent="0.2">
      <c r="D2831" s="201"/>
    </row>
    <row r="2832" spans="4:4" x14ac:dyDescent="0.2">
      <c r="D2832" s="201"/>
    </row>
    <row r="2833" spans="4:4" x14ac:dyDescent="0.2">
      <c r="D2833" s="201"/>
    </row>
    <row r="2834" spans="4:4" x14ac:dyDescent="0.2">
      <c r="D2834" s="201"/>
    </row>
    <row r="2835" spans="4:4" x14ac:dyDescent="0.2">
      <c r="D2835" s="201"/>
    </row>
    <row r="2836" spans="4:4" x14ac:dyDescent="0.2">
      <c r="D2836" s="201"/>
    </row>
    <row r="2837" spans="4:4" x14ac:dyDescent="0.2">
      <c r="D2837" s="201"/>
    </row>
    <row r="2838" spans="4:4" x14ac:dyDescent="0.2">
      <c r="D2838" s="201"/>
    </row>
    <row r="2839" spans="4:4" x14ac:dyDescent="0.2">
      <c r="D2839" s="201"/>
    </row>
    <row r="2840" spans="4:4" x14ac:dyDescent="0.2">
      <c r="D2840" s="201"/>
    </row>
    <row r="2841" spans="4:4" x14ac:dyDescent="0.2">
      <c r="D2841" s="201"/>
    </row>
    <row r="2842" spans="4:4" x14ac:dyDescent="0.2">
      <c r="D2842" s="201"/>
    </row>
    <row r="2843" spans="4:4" x14ac:dyDescent="0.2">
      <c r="D2843" s="201"/>
    </row>
    <row r="2844" spans="4:4" x14ac:dyDescent="0.2">
      <c r="D2844" s="201"/>
    </row>
    <row r="2845" spans="4:4" x14ac:dyDescent="0.2">
      <c r="D2845" s="201"/>
    </row>
    <row r="2846" spans="4:4" x14ac:dyDescent="0.2">
      <c r="D2846" s="201"/>
    </row>
    <row r="2847" spans="4:4" x14ac:dyDescent="0.2">
      <c r="D2847" s="201"/>
    </row>
    <row r="2848" spans="4:4" x14ac:dyDescent="0.2">
      <c r="D2848" s="201"/>
    </row>
    <row r="2849" spans="4:4" x14ac:dyDescent="0.2">
      <c r="D2849" s="201"/>
    </row>
    <row r="2850" spans="4:4" x14ac:dyDescent="0.2">
      <c r="D2850" s="201"/>
    </row>
    <row r="2851" spans="4:4" x14ac:dyDescent="0.2">
      <c r="D2851" s="201"/>
    </row>
    <row r="2852" spans="4:4" x14ac:dyDescent="0.2">
      <c r="D2852" s="201"/>
    </row>
    <row r="2853" spans="4:4" x14ac:dyDescent="0.2">
      <c r="D2853" s="201"/>
    </row>
    <row r="2854" spans="4:4" x14ac:dyDescent="0.2">
      <c r="D2854" s="201"/>
    </row>
    <row r="2855" spans="4:4" x14ac:dyDescent="0.2">
      <c r="D2855" s="201"/>
    </row>
    <row r="2856" spans="4:4" x14ac:dyDescent="0.2">
      <c r="D2856" s="201"/>
    </row>
    <row r="2857" spans="4:4" x14ac:dyDescent="0.2">
      <c r="D2857" s="201"/>
    </row>
    <row r="2858" spans="4:4" x14ac:dyDescent="0.2">
      <c r="D2858" s="201"/>
    </row>
    <row r="2859" spans="4:4" x14ac:dyDescent="0.2">
      <c r="D2859" s="201"/>
    </row>
    <row r="2860" spans="4:4" x14ac:dyDescent="0.2">
      <c r="D2860" s="201"/>
    </row>
    <row r="2861" spans="4:4" x14ac:dyDescent="0.2">
      <c r="D2861" s="201"/>
    </row>
    <row r="2862" spans="4:4" x14ac:dyDescent="0.2">
      <c r="D2862" s="201"/>
    </row>
    <row r="2863" spans="4:4" x14ac:dyDescent="0.2">
      <c r="D2863" s="201"/>
    </row>
    <row r="2864" spans="4:4" x14ac:dyDescent="0.2">
      <c r="D2864" s="201"/>
    </row>
    <row r="2865" spans="4:4" x14ac:dyDescent="0.2">
      <c r="D2865" s="201"/>
    </row>
    <row r="2866" spans="4:4" x14ac:dyDescent="0.2">
      <c r="D2866" s="201"/>
    </row>
    <row r="2867" spans="4:4" x14ac:dyDescent="0.2">
      <c r="D2867" s="201"/>
    </row>
    <row r="2868" spans="4:4" x14ac:dyDescent="0.2">
      <c r="D2868" s="201"/>
    </row>
    <row r="2869" spans="4:4" x14ac:dyDescent="0.2">
      <c r="D2869" s="201"/>
    </row>
    <row r="2870" spans="4:4" x14ac:dyDescent="0.2">
      <c r="D2870" s="201"/>
    </row>
    <row r="2871" spans="4:4" x14ac:dyDescent="0.2">
      <c r="D2871" s="201"/>
    </row>
    <row r="2872" spans="4:4" x14ac:dyDescent="0.2">
      <c r="D2872" s="201"/>
    </row>
    <row r="2873" spans="4:4" x14ac:dyDescent="0.2">
      <c r="D2873" s="201"/>
    </row>
    <row r="2874" spans="4:4" x14ac:dyDescent="0.2">
      <c r="D2874" s="201"/>
    </row>
    <row r="2875" spans="4:4" x14ac:dyDescent="0.2">
      <c r="D2875" s="201"/>
    </row>
    <row r="2876" spans="4:4" x14ac:dyDescent="0.2">
      <c r="D2876" s="201"/>
    </row>
    <row r="2877" spans="4:4" x14ac:dyDescent="0.2">
      <c r="D2877" s="201"/>
    </row>
    <row r="2878" spans="4:4" x14ac:dyDescent="0.2">
      <c r="D2878" s="201"/>
    </row>
    <row r="2879" spans="4:4" x14ac:dyDescent="0.2">
      <c r="D2879" s="201"/>
    </row>
    <row r="2880" spans="4:4" x14ac:dyDescent="0.2">
      <c r="D2880" s="201"/>
    </row>
    <row r="2881" spans="4:4" x14ac:dyDescent="0.2">
      <c r="D2881" s="201"/>
    </row>
    <row r="2882" spans="4:4" x14ac:dyDescent="0.2">
      <c r="D2882" s="201"/>
    </row>
    <row r="2883" spans="4:4" x14ac:dyDescent="0.2">
      <c r="D2883" s="201"/>
    </row>
    <row r="2884" spans="4:4" x14ac:dyDescent="0.2">
      <c r="D2884" s="201"/>
    </row>
    <row r="2885" spans="4:4" x14ac:dyDescent="0.2">
      <c r="D2885" s="201"/>
    </row>
    <row r="2886" spans="4:4" x14ac:dyDescent="0.2">
      <c r="D2886" s="201"/>
    </row>
    <row r="2887" spans="4:4" x14ac:dyDescent="0.2">
      <c r="D2887" s="201"/>
    </row>
    <row r="2888" spans="4:4" x14ac:dyDescent="0.2">
      <c r="D2888" s="201"/>
    </row>
    <row r="2889" spans="4:4" x14ac:dyDescent="0.2">
      <c r="D2889" s="201"/>
    </row>
    <row r="2890" spans="4:4" x14ac:dyDescent="0.2">
      <c r="D2890" s="201"/>
    </row>
    <row r="2891" spans="4:4" x14ac:dyDescent="0.2">
      <c r="D2891" s="201"/>
    </row>
    <row r="2892" spans="4:4" x14ac:dyDescent="0.2">
      <c r="D2892" s="201"/>
    </row>
    <row r="2893" spans="4:4" x14ac:dyDescent="0.2">
      <c r="D2893" s="201"/>
    </row>
    <row r="2894" spans="4:4" x14ac:dyDescent="0.2">
      <c r="D2894" s="201"/>
    </row>
    <row r="2895" spans="4:4" x14ac:dyDescent="0.2">
      <c r="D2895" s="201"/>
    </row>
    <row r="2896" spans="4:4" x14ac:dyDescent="0.2">
      <c r="D2896" s="201"/>
    </row>
    <row r="2897" spans="4:4" x14ac:dyDescent="0.2">
      <c r="D2897" s="201"/>
    </row>
    <row r="2898" spans="4:4" x14ac:dyDescent="0.2">
      <c r="D2898" s="201"/>
    </row>
    <row r="2899" spans="4:4" x14ac:dyDescent="0.2">
      <c r="D2899" s="201"/>
    </row>
    <row r="2900" spans="4:4" x14ac:dyDescent="0.2">
      <c r="D2900" s="201"/>
    </row>
    <row r="2901" spans="4:4" x14ac:dyDescent="0.2">
      <c r="D2901" s="201"/>
    </row>
    <row r="2902" spans="4:4" x14ac:dyDescent="0.2">
      <c r="D2902" s="201"/>
    </row>
    <row r="2903" spans="4:4" x14ac:dyDescent="0.2">
      <c r="D2903" s="201"/>
    </row>
    <row r="2904" spans="4:4" x14ac:dyDescent="0.2">
      <c r="D2904" s="201"/>
    </row>
    <row r="2905" spans="4:4" x14ac:dyDescent="0.2">
      <c r="D2905" s="201"/>
    </row>
    <row r="2906" spans="4:4" x14ac:dyDescent="0.2">
      <c r="D2906" s="201"/>
    </row>
    <row r="2907" spans="4:4" x14ac:dyDescent="0.2">
      <c r="D2907" s="201"/>
    </row>
    <row r="2908" spans="4:4" x14ac:dyDescent="0.2">
      <c r="D2908" s="201"/>
    </row>
    <row r="2909" spans="4:4" x14ac:dyDescent="0.2">
      <c r="D2909" s="201"/>
    </row>
    <row r="2910" spans="4:4" x14ac:dyDescent="0.2">
      <c r="D2910" s="201"/>
    </row>
    <row r="2911" spans="4:4" x14ac:dyDescent="0.2">
      <c r="D2911" s="201"/>
    </row>
    <row r="2912" spans="4:4" x14ac:dyDescent="0.2">
      <c r="D2912" s="201"/>
    </row>
    <row r="2913" spans="4:4" x14ac:dyDescent="0.2">
      <c r="D2913" s="201"/>
    </row>
    <row r="2914" spans="4:4" x14ac:dyDescent="0.2">
      <c r="D2914" s="201"/>
    </row>
    <row r="2915" spans="4:4" x14ac:dyDescent="0.2">
      <c r="D2915" s="201"/>
    </row>
    <row r="2916" spans="4:4" x14ac:dyDescent="0.2">
      <c r="D2916" s="201"/>
    </row>
    <row r="2917" spans="4:4" x14ac:dyDescent="0.2">
      <c r="D2917" s="201"/>
    </row>
    <row r="2918" spans="4:4" x14ac:dyDescent="0.2">
      <c r="D2918" s="201"/>
    </row>
    <row r="2919" spans="4:4" x14ac:dyDescent="0.2">
      <c r="D2919" s="201"/>
    </row>
    <row r="2920" spans="4:4" x14ac:dyDescent="0.2">
      <c r="D2920" s="201"/>
    </row>
    <row r="2921" spans="4:4" x14ac:dyDescent="0.2">
      <c r="D2921" s="201"/>
    </row>
    <row r="2922" spans="4:4" x14ac:dyDescent="0.2">
      <c r="D2922" s="201"/>
    </row>
    <row r="2923" spans="4:4" x14ac:dyDescent="0.2">
      <c r="D2923" s="201"/>
    </row>
    <row r="2924" spans="4:4" x14ac:dyDescent="0.2">
      <c r="D2924" s="201"/>
    </row>
    <row r="2925" spans="4:4" x14ac:dyDescent="0.2">
      <c r="D2925" s="201"/>
    </row>
    <row r="2926" spans="4:4" x14ac:dyDescent="0.2">
      <c r="D2926" s="201"/>
    </row>
    <row r="2927" spans="4:4" x14ac:dyDescent="0.2">
      <c r="D2927" s="201"/>
    </row>
    <row r="2928" spans="4:4" x14ac:dyDescent="0.2">
      <c r="D2928" s="201"/>
    </row>
    <row r="2929" spans="4:4" x14ac:dyDescent="0.2">
      <c r="D2929" s="201"/>
    </row>
    <row r="2930" spans="4:4" x14ac:dyDescent="0.2">
      <c r="D2930" s="201"/>
    </row>
    <row r="2931" spans="4:4" x14ac:dyDescent="0.2">
      <c r="D2931" s="201"/>
    </row>
    <row r="2932" spans="4:4" x14ac:dyDescent="0.2">
      <c r="D2932" s="201"/>
    </row>
    <row r="2933" spans="4:4" x14ac:dyDescent="0.2">
      <c r="D2933" s="201"/>
    </row>
    <row r="2934" spans="4:4" x14ac:dyDescent="0.2">
      <c r="D2934" s="201"/>
    </row>
    <row r="2935" spans="4:4" x14ac:dyDescent="0.2">
      <c r="D2935" s="201"/>
    </row>
    <row r="2936" spans="4:4" x14ac:dyDescent="0.2">
      <c r="D2936" s="201"/>
    </row>
    <row r="2937" spans="4:4" x14ac:dyDescent="0.2">
      <c r="D2937" s="201"/>
    </row>
    <row r="2938" spans="4:4" x14ac:dyDescent="0.2">
      <c r="D2938" s="201"/>
    </row>
    <row r="2939" spans="4:4" x14ac:dyDescent="0.2">
      <c r="D2939" s="201"/>
    </row>
    <row r="2940" spans="4:4" x14ac:dyDescent="0.2">
      <c r="D2940" s="201"/>
    </row>
    <row r="2941" spans="4:4" x14ac:dyDescent="0.2">
      <c r="D2941" s="201"/>
    </row>
    <row r="2942" spans="4:4" x14ac:dyDescent="0.2">
      <c r="D2942" s="201"/>
    </row>
    <row r="2943" spans="4:4" x14ac:dyDescent="0.2">
      <c r="D2943" s="201"/>
    </row>
    <row r="2944" spans="4:4" x14ac:dyDescent="0.2">
      <c r="D2944" s="201"/>
    </row>
    <row r="2945" spans="4:4" x14ac:dyDescent="0.2">
      <c r="D2945" s="201"/>
    </row>
    <row r="2946" spans="4:4" x14ac:dyDescent="0.2">
      <c r="D2946" s="201"/>
    </row>
    <row r="2947" spans="4:4" x14ac:dyDescent="0.2">
      <c r="D2947" s="201"/>
    </row>
    <row r="2948" spans="4:4" x14ac:dyDescent="0.2">
      <c r="D2948" s="201"/>
    </row>
    <row r="2949" spans="4:4" x14ac:dyDescent="0.2">
      <c r="D2949" s="201"/>
    </row>
    <row r="2950" spans="4:4" x14ac:dyDescent="0.2">
      <c r="D2950" s="201"/>
    </row>
    <row r="2951" spans="4:4" x14ac:dyDescent="0.2">
      <c r="D2951" s="201"/>
    </row>
    <row r="2952" spans="4:4" x14ac:dyDescent="0.2">
      <c r="D2952" s="201"/>
    </row>
    <row r="2953" spans="4:4" x14ac:dyDescent="0.2">
      <c r="D2953" s="201"/>
    </row>
    <row r="2954" spans="4:4" x14ac:dyDescent="0.2">
      <c r="D2954" s="201"/>
    </row>
    <row r="2955" spans="4:4" x14ac:dyDescent="0.2">
      <c r="D2955" s="201"/>
    </row>
    <row r="2956" spans="4:4" x14ac:dyDescent="0.2">
      <c r="D2956" s="201"/>
    </row>
    <row r="2957" spans="4:4" x14ac:dyDescent="0.2">
      <c r="D2957" s="201"/>
    </row>
    <row r="2958" spans="4:4" x14ac:dyDescent="0.2">
      <c r="D2958" s="201"/>
    </row>
    <row r="2959" spans="4:4" x14ac:dyDescent="0.2">
      <c r="D2959" s="201"/>
    </row>
    <row r="2960" spans="4:4" x14ac:dyDescent="0.2">
      <c r="D2960" s="201"/>
    </row>
    <row r="2961" spans="4:4" x14ac:dyDescent="0.2">
      <c r="D2961" s="201"/>
    </row>
    <row r="2962" spans="4:4" x14ac:dyDescent="0.2">
      <c r="D2962" s="201"/>
    </row>
    <row r="2963" spans="4:4" x14ac:dyDescent="0.2">
      <c r="D2963" s="201"/>
    </row>
    <row r="2964" spans="4:4" x14ac:dyDescent="0.2">
      <c r="D2964" s="201"/>
    </row>
    <row r="2965" spans="4:4" x14ac:dyDescent="0.2">
      <c r="D2965" s="201"/>
    </row>
    <row r="2966" spans="4:4" x14ac:dyDescent="0.2">
      <c r="D2966" s="201"/>
    </row>
    <row r="2967" spans="4:4" x14ac:dyDescent="0.2">
      <c r="D2967" s="201"/>
    </row>
    <row r="2968" spans="4:4" x14ac:dyDescent="0.2">
      <c r="D2968" s="201"/>
    </row>
    <row r="2969" spans="4:4" x14ac:dyDescent="0.2">
      <c r="D2969" s="201"/>
    </row>
    <row r="2970" spans="4:4" x14ac:dyDescent="0.2">
      <c r="D2970" s="201"/>
    </row>
    <row r="2971" spans="4:4" x14ac:dyDescent="0.2">
      <c r="D2971" s="201"/>
    </row>
    <row r="2972" spans="4:4" x14ac:dyDescent="0.2">
      <c r="D2972" s="201"/>
    </row>
    <row r="2973" spans="4:4" x14ac:dyDescent="0.2">
      <c r="D2973" s="201"/>
    </row>
    <row r="2974" spans="4:4" x14ac:dyDescent="0.2">
      <c r="D2974" s="201"/>
    </row>
    <row r="2975" spans="4:4" x14ac:dyDescent="0.2">
      <c r="D2975" s="201"/>
    </row>
    <row r="2976" spans="4:4" x14ac:dyDescent="0.2">
      <c r="D2976" s="201"/>
    </row>
    <row r="2977" spans="4:4" x14ac:dyDescent="0.2">
      <c r="D2977" s="201"/>
    </row>
    <row r="2978" spans="4:4" x14ac:dyDescent="0.2">
      <c r="D2978" s="201"/>
    </row>
    <row r="2979" spans="4:4" x14ac:dyDescent="0.2">
      <c r="D2979" s="201"/>
    </row>
    <row r="2980" spans="4:4" x14ac:dyDescent="0.2">
      <c r="D2980" s="201"/>
    </row>
    <row r="2981" spans="4:4" x14ac:dyDescent="0.2">
      <c r="D2981" s="201"/>
    </row>
    <row r="2982" spans="4:4" x14ac:dyDescent="0.2">
      <c r="D2982" s="201"/>
    </row>
    <row r="2983" spans="4:4" x14ac:dyDescent="0.2">
      <c r="D2983" s="201"/>
    </row>
    <row r="2984" spans="4:4" x14ac:dyDescent="0.2">
      <c r="D2984" s="201"/>
    </row>
    <row r="2985" spans="4:4" x14ac:dyDescent="0.2">
      <c r="D2985" s="201"/>
    </row>
    <row r="2986" spans="4:4" x14ac:dyDescent="0.2">
      <c r="D2986" s="201"/>
    </row>
    <row r="2987" spans="4:4" x14ac:dyDescent="0.2">
      <c r="D2987" s="201"/>
    </row>
    <row r="2988" spans="4:4" x14ac:dyDescent="0.2">
      <c r="D2988" s="201"/>
    </row>
    <row r="2989" spans="4:4" x14ac:dyDescent="0.2">
      <c r="D2989" s="201"/>
    </row>
    <row r="2990" spans="4:4" x14ac:dyDescent="0.2">
      <c r="D2990" s="201"/>
    </row>
    <row r="2991" spans="4:4" x14ac:dyDescent="0.2">
      <c r="D2991" s="201"/>
    </row>
    <row r="2992" spans="4:4" x14ac:dyDescent="0.2">
      <c r="D2992" s="201"/>
    </row>
    <row r="2993" spans="4:4" x14ac:dyDescent="0.2">
      <c r="D2993" s="201"/>
    </row>
    <row r="2994" spans="4:4" x14ac:dyDescent="0.2">
      <c r="D2994" s="201"/>
    </row>
    <row r="2995" spans="4:4" x14ac:dyDescent="0.2">
      <c r="D2995" s="201"/>
    </row>
    <row r="2996" spans="4:4" x14ac:dyDescent="0.2">
      <c r="D2996" s="201"/>
    </row>
    <row r="2997" spans="4:4" x14ac:dyDescent="0.2">
      <c r="D2997" s="201"/>
    </row>
    <row r="2998" spans="4:4" x14ac:dyDescent="0.2">
      <c r="D2998" s="201"/>
    </row>
    <row r="2999" spans="4:4" x14ac:dyDescent="0.2">
      <c r="D2999" s="201"/>
    </row>
    <row r="3000" spans="4:4" x14ac:dyDescent="0.2">
      <c r="D3000" s="201"/>
    </row>
    <row r="3001" spans="4:4" x14ac:dyDescent="0.2">
      <c r="D3001" s="201"/>
    </row>
    <row r="3002" spans="4:4" x14ac:dyDescent="0.2">
      <c r="D3002" s="201"/>
    </row>
    <row r="3003" spans="4:4" x14ac:dyDescent="0.2">
      <c r="D3003" s="201"/>
    </row>
    <row r="3004" spans="4:4" x14ac:dyDescent="0.2">
      <c r="D3004" s="201"/>
    </row>
    <row r="3005" spans="4:4" x14ac:dyDescent="0.2">
      <c r="D3005" s="201"/>
    </row>
    <row r="3006" spans="4:4" x14ac:dyDescent="0.2">
      <c r="D3006" s="201"/>
    </row>
    <row r="3007" spans="4:4" x14ac:dyDescent="0.2">
      <c r="D3007" s="201"/>
    </row>
    <row r="3008" spans="4:4" x14ac:dyDescent="0.2">
      <c r="D3008" s="201"/>
    </row>
    <row r="3009" spans="4:4" x14ac:dyDescent="0.2">
      <c r="D3009" s="201"/>
    </row>
    <row r="3010" spans="4:4" x14ac:dyDescent="0.2">
      <c r="D3010" s="201"/>
    </row>
    <row r="3011" spans="4:4" x14ac:dyDescent="0.2">
      <c r="D3011" s="201"/>
    </row>
    <row r="3012" spans="4:4" x14ac:dyDescent="0.2">
      <c r="D3012" s="201"/>
    </row>
    <row r="3013" spans="4:4" x14ac:dyDescent="0.2">
      <c r="D3013" s="201"/>
    </row>
    <row r="3014" spans="4:4" x14ac:dyDescent="0.2">
      <c r="D3014" s="201"/>
    </row>
    <row r="3015" spans="4:4" x14ac:dyDescent="0.2">
      <c r="D3015" s="201"/>
    </row>
    <row r="3016" spans="4:4" x14ac:dyDescent="0.2">
      <c r="D3016" s="201"/>
    </row>
    <row r="3017" spans="4:4" x14ac:dyDescent="0.2">
      <c r="D3017" s="201"/>
    </row>
    <row r="3018" spans="4:4" x14ac:dyDescent="0.2">
      <c r="D3018" s="201"/>
    </row>
    <row r="3019" spans="4:4" x14ac:dyDescent="0.2">
      <c r="D3019" s="201"/>
    </row>
    <row r="3020" spans="4:4" x14ac:dyDescent="0.2">
      <c r="D3020" s="201"/>
    </row>
    <row r="3021" spans="4:4" x14ac:dyDescent="0.2">
      <c r="D3021" s="201"/>
    </row>
    <row r="3022" spans="4:4" x14ac:dyDescent="0.2">
      <c r="D3022" s="201"/>
    </row>
    <row r="3023" spans="4:4" x14ac:dyDescent="0.2">
      <c r="D3023" s="201"/>
    </row>
    <row r="3024" spans="4:4" x14ac:dyDescent="0.2">
      <c r="D3024" s="201"/>
    </row>
    <row r="3025" spans="4:4" x14ac:dyDescent="0.2">
      <c r="D3025" s="201"/>
    </row>
    <row r="3026" spans="4:4" x14ac:dyDescent="0.2">
      <c r="D3026" s="201"/>
    </row>
    <row r="3027" spans="4:4" x14ac:dyDescent="0.2">
      <c r="D3027" s="201"/>
    </row>
    <row r="3028" spans="4:4" x14ac:dyDescent="0.2">
      <c r="D3028" s="201"/>
    </row>
    <row r="3029" spans="4:4" x14ac:dyDescent="0.2">
      <c r="D3029" s="201"/>
    </row>
    <row r="3030" spans="4:4" x14ac:dyDescent="0.2">
      <c r="D3030" s="201"/>
    </row>
    <row r="3031" spans="4:4" x14ac:dyDescent="0.2">
      <c r="D3031" s="201"/>
    </row>
    <row r="3032" spans="4:4" x14ac:dyDescent="0.2">
      <c r="D3032" s="201"/>
    </row>
    <row r="3033" spans="4:4" x14ac:dyDescent="0.2">
      <c r="D3033" s="201"/>
    </row>
    <row r="3034" spans="4:4" x14ac:dyDescent="0.2">
      <c r="D3034" s="201"/>
    </row>
    <row r="3035" spans="4:4" x14ac:dyDescent="0.2">
      <c r="D3035" s="201"/>
    </row>
    <row r="3036" spans="4:4" x14ac:dyDescent="0.2">
      <c r="D3036" s="201"/>
    </row>
    <row r="3037" spans="4:4" x14ac:dyDescent="0.2">
      <c r="D3037" s="201"/>
    </row>
    <row r="3038" spans="4:4" x14ac:dyDescent="0.2">
      <c r="D3038" s="201"/>
    </row>
    <row r="3039" spans="4:4" x14ac:dyDescent="0.2">
      <c r="D3039" s="201"/>
    </row>
    <row r="3040" spans="4:4" x14ac:dyDescent="0.2">
      <c r="D3040" s="201"/>
    </row>
    <row r="3041" spans="4:4" x14ac:dyDescent="0.2">
      <c r="D3041" s="201"/>
    </row>
    <row r="3042" spans="4:4" x14ac:dyDescent="0.2">
      <c r="D3042" s="201"/>
    </row>
    <row r="3043" spans="4:4" x14ac:dyDescent="0.2">
      <c r="D3043" s="201"/>
    </row>
    <row r="3044" spans="4:4" x14ac:dyDescent="0.2">
      <c r="D3044" s="201"/>
    </row>
    <row r="3045" spans="4:4" x14ac:dyDescent="0.2">
      <c r="D3045" s="201"/>
    </row>
    <row r="3046" spans="4:4" x14ac:dyDescent="0.2">
      <c r="D3046" s="201"/>
    </row>
    <row r="3047" spans="4:4" x14ac:dyDescent="0.2">
      <c r="D3047" s="201"/>
    </row>
    <row r="3048" spans="4:4" x14ac:dyDescent="0.2">
      <c r="D3048" s="201"/>
    </row>
    <row r="3049" spans="4:4" x14ac:dyDescent="0.2">
      <c r="D3049" s="201"/>
    </row>
    <row r="3050" spans="4:4" x14ac:dyDescent="0.2">
      <c r="D3050" s="201"/>
    </row>
    <row r="3051" spans="4:4" x14ac:dyDescent="0.2">
      <c r="D3051" s="201"/>
    </row>
    <row r="3052" spans="4:4" x14ac:dyDescent="0.2">
      <c r="D3052" s="201"/>
    </row>
    <row r="3053" spans="4:4" x14ac:dyDescent="0.2">
      <c r="D3053" s="201"/>
    </row>
    <row r="3054" spans="4:4" x14ac:dyDescent="0.2">
      <c r="D3054" s="201"/>
    </row>
    <row r="3055" spans="4:4" x14ac:dyDescent="0.2">
      <c r="D3055" s="201"/>
    </row>
    <row r="3056" spans="4:4" x14ac:dyDescent="0.2">
      <c r="D3056" s="201"/>
    </row>
    <row r="3057" spans="4:4" x14ac:dyDescent="0.2">
      <c r="D3057" s="201"/>
    </row>
    <row r="3058" spans="4:4" x14ac:dyDescent="0.2">
      <c r="D3058" s="201"/>
    </row>
    <row r="3059" spans="4:4" x14ac:dyDescent="0.2">
      <c r="D3059" s="201"/>
    </row>
    <row r="3060" spans="4:4" x14ac:dyDescent="0.2">
      <c r="D3060" s="201"/>
    </row>
    <row r="3061" spans="4:4" x14ac:dyDescent="0.2">
      <c r="D3061" s="201"/>
    </row>
    <row r="3062" spans="4:4" x14ac:dyDescent="0.2">
      <c r="D3062" s="201"/>
    </row>
    <row r="3063" spans="4:4" x14ac:dyDescent="0.2">
      <c r="D3063" s="201"/>
    </row>
    <row r="3064" spans="4:4" x14ac:dyDescent="0.2">
      <c r="D3064" s="201"/>
    </row>
    <row r="3065" spans="4:4" x14ac:dyDescent="0.2">
      <c r="D3065" s="201"/>
    </row>
    <row r="3066" spans="4:4" x14ac:dyDescent="0.2">
      <c r="D3066" s="201"/>
    </row>
    <row r="3067" spans="4:4" x14ac:dyDescent="0.2">
      <c r="D3067" s="201"/>
    </row>
    <row r="3068" spans="4:4" x14ac:dyDescent="0.2">
      <c r="D3068" s="201"/>
    </row>
    <row r="3069" spans="4:4" x14ac:dyDescent="0.2">
      <c r="D3069" s="201"/>
    </row>
    <row r="3070" spans="4:4" x14ac:dyDescent="0.2">
      <c r="D3070" s="201"/>
    </row>
    <row r="3071" spans="4:4" x14ac:dyDescent="0.2">
      <c r="D3071" s="201"/>
    </row>
    <row r="3072" spans="4:4" x14ac:dyDescent="0.2">
      <c r="D3072" s="201"/>
    </row>
    <row r="3073" spans="4:4" x14ac:dyDescent="0.2">
      <c r="D3073" s="201"/>
    </row>
    <row r="3074" spans="4:4" x14ac:dyDescent="0.2">
      <c r="D3074" s="201"/>
    </row>
    <row r="3075" spans="4:4" x14ac:dyDescent="0.2">
      <c r="D3075" s="201"/>
    </row>
    <row r="3076" spans="4:4" x14ac:dyDescent="0.2">
      <c r="D3076" s="201"/>
    </row>
    <row r="3077" spans="4:4" x14ac:dyDescent="0.2">
      <c r="D3077" s="201"/>
    </row>
    <row r="3078" spans="4:4" x14ac:dyDescent="0.2">
      <c r="D3078" s="201"/>
    </row>
    <row r="3079" spans="4:4" x14ac:dyDescent="0.2">
      <c r="D3079" s="201"/>
    </row>
    <row r="3080" spans="4:4" x14ac:dyDescent="0.2">
      <c r="D3080" s="201"/>
    </row>
    <row r="3081" spans="4:4" x14ac:dyDescent="0.2">
      <c r="D3081" s="201"/>
    </row>
    <row r="3082" spans="4:4" x14ac:dyDescent="0.2">
      <c r="D3082" s="201"/>
    </row>
    <row r="3083" spans="4:4" x14ac:dyDescent="0.2">
      <c r="D3083" s="201"/>
    </row>
    <row r="3084" spans="4:4" x14ac:dyDescent="0.2">
      <c r="D3084" s="201"/>
    </row>
    <row r="3085" spans="4:4" x14ac:dyDescent="0.2">
      <c r="D3085" s="201"/>
    </row>
    <row r="3086" spans="4:4" x14ac:dyDescent="0.2">
      <c r="D3086" s="201"/>
    </row>
    <row r="3087" spans="4:4" x14ac:dyDescent="0.2">
      <c r="D3087" s="201"/>
    </row>
    <row r="3088" spans="4:4" x14ac:dyDescent="0.2">
      <c r="D3088" s="201"/>
    </row>
    <row r="3089" spans="4:4" x14ac:dyDescent="0.2">
      <c r="D3089" s="201"/>
    </row>
    <row r="3090" spans="4:4" x14ac:dyDescent="0.2">
      <c r="D3090" s="201"/>
    </row>
    <row r="3091" spans="4:4" x14ac:dyDescent="0.2">
      <c r="D3091" s="201"/>
    </row>
    <row r="3092" spans="4:4" x14ac:dyDescent="0.2">
      <c r="D3092" s="201"/>
    </row>
    <row r="3093" spans="4:4" x14ac:dyDescent="0.2">
      <c r="D3093" s="201"/>
    </row>
    <row r="3094" spans="4:4" x14ac:dyDescent="0.2">
      <c r="D3094" s="201"/>
    </row>
    <row r="3095" spans="4:4" x14ac:dyDescent="0.2">
      <c r="D3095" s="201"/>
    </row>
    <row r="3096" spans="4:4" x14ac:dyDescent="0.2">
      <c r="D3096" s="201"/>
    </row>
    <row r="3097" spans="4:4" x14ac:dyDescent="0.2">
      <c r="D3097" s="201"/>
    </row>
    <row r="3098" spans="4:4" x14ac:dyDescent="0.2">
      <c r="D3098" s="201"/>
    </row>
    <row r="3099" spans="4:4" x14ac:dyDescent="0.2">
      <c r="D3099" s="201"/>
    </row>
    <row r="3100" spans="4:4" x14ac:dyDescent="0.2">
      <c r="D3100" s="201"/>
    </row>
    <row r="3101" spans="4:4" x14ac:dyDescent="0.2">
      <c r="D3101" s="201"/>
    </row>
    <row r="3102" spans="4:4" x14ac:dyDescent="0.2">
      <c r="D3102" s="201"/>
    </row>
    <row r="3103" spans="4:4" x14ac:dyDescent="0.2">
      <c r="D3103" s="201"/>
    </row>
    <row r="3104" spans="4:4" x14ac:dyDescent="0.2">
      <c r="D3104" s="201"/>
    </row>
    <row r="3105" spans="4:4" x14ac:dyDescent="0.2">
      <c r="D3105" s="201"/>
    </row>
    <row r="3106" spans="4:4" x14ac:dyDescent="0.2">
      <c r="D3106" s="201"/>
    </row>
    <row r="3107" spans="4:4" x14ac:dyDescent="0.2">
      <c r="D3107" s="201"/>
    </row>
    <row r="3108" spans="4:4" x14ac:dyDescent="0.2">
      <c r="D3108" s="201"/>
    </row>
    <row r="3109" spans="4:4" x14ac:dyDescent="0.2">
      <c r="D3109" s="201"/>
    </row>
    <row r="3110" spans="4:4" x14ac:dyDescent="0.2">
      <c r="D3110" s="201"/>
    </row>
    <row r="3111" spans="4:4" x14ac:dyDescent="0.2">
      <c r="D3111" s="201"/>
    </row>
    <row r="3112" spans="4:4" x14ac:dyDescent="0.2">
      <c r="D3112" s="201"/>
    </row>
    <row r="3113" spans="4:4" x14ac:dyDescent="0.2">
      <c r="D3113" s="201"/>
    </row>
    <row r="3114" spans="4:4" x14ac:dyDescent="0.2">
      <c r="D3114" s="201"/>
    </row>
    <row r="3115" spans="4:4" x14ac:dyDescent="0.2">
      <c r="D3115" s="201"/>
    </row>
    <row r="3116" spans="4:4" x14ac:dyDescent="0.2">
      <c r="D3116" s="201"/>
    </row>
    <row r="3117" spans="4:4" x14ac:dyDescent="0.2">
      <c r="D3117" s="201"/>
    </row>
    <row r="3118" spans="4:4" x14ac:dyDescent="0.2">
      <c r="D3118" s="201"/>
    </row>
    <row r="3119" spans="4:4" x14ac:dyDescent="0.2">
      <c r="D3119" s="201"/>
    </row>
    <row r="3120" spans="4:4" x14ac:dyDescent="0.2">
      <c r="D3120" s="201"/>
    </row>
    <row r="3121" spans="4:4" x14ac:dyDescent="0.2">
      <c r="D3121" s="201"/>
    </row>
    <row r="3122" spans="4:4" x14ac:dyDescent="0.2">
      <c r="D3122" s="201"/>
    </row>
    <row r="3123" spans="4:4" x14ac:dyDescent="0.2">
      <c r="D3123" s="201"/>
    </row>
    <row r="3124" spans="4:4" x14ac:dyDescent="0.2">
      <c r="D3124" s="201"/>
    </row>
    <row r="3125" spans="4:4" x14ac:dyDescent="0.2">
      <c r="D3125" s="201"/>
    </row>
    <row r="3126" spans="4:4" x14ac:dyDescent="0.2">
      <c r="D3126" s="201"/>
    </row>
    <row r="3127" spans="4:4" x14ac:dyDescent="0.2">
      <c r="D3127" s="201"/>
    </row>
    <row r="3128" spans="4:4" x14ac:dyDescent="0.2">
      <c r="D3128" s="201"/>
    </row>
    <row r="3129" spans="4:4" x14ac:dyDescent="0.2">
      <c r="D3129" s="201"/>
    </row>
    <row r="3130" spans="4:4" x14ac:dyDescent="0.2">
      <c r="D3130" s="201"/>
    </row>
    <row r="3131" spans="4:4" x14ac:dyDescent="0.2">
      <c r="D3131" s="201"/>
    </row>
    <row r="3132" spans="4:4" x14ac:dyDescent="0.2">
      <c r="D3132" s="201"/>
    </row>
    <row r="3133" spans="4:4" x14ac:dyDescent="0.2">
      <c r="D3133" s="201"/>
    </row>
    <row r="3134" spans="4:4" x14ac:dyDescent="0.2">
      <c r="D3134" s="201"/>
    </row>
    <row r="3135" spans="4:4" x14ac:dyDescent="0.2">
      <c r="D3135" s="201"/>
    </row>
    <row r="3136" spans="4:4" x14ac:dyDescent="0.2">
      <c r="D3136" s="201"/>
    </row>
    <row r="3137" spans="4:4" x14ac:dyDescent="0.2">
      <c r="D3137" s="201"/>
    </row>
    <row r="3138" spans="4:4" x14ac:dyDescent="0.2">
      <c r="D3138" s="201"/>
    </row>
    <row r="3139" spans="4:4" x14ac:dyDescent="0.2">
      <c r="D3139" s="201"/>
    </row>
    <row r="3140" spans="4:4" x14ac:dyDescent="0.2">
      <c r="D3140" s="201"/>
    </row>
    <row r="3141" spans="4:4" x14ac:dyDescent="0.2">
      <c r="D3141" s="201"/>
    </row>
    <row r="3142" spans="4:4" x14ac:dyDescent="0.2">
      <c r="D3142" s="201"/>
    </row>
    <row r="3143" spans="4:4" x14ac:dyDescent="0.2">
      <c r="D3143" s="201"/>
    </row>
    <row r="3144" spans="4:4" x14ac:dyDescent="0.2">
      <c r="D3144" s="201"/>
    </row>
    <row r="3145" spans="4:4" x14ac:dyDescent="0.2">
      <c r="D3145" s="201"/>
    </row>
    <row r="3146" spans="4:4" x14ac:dyDescent="0.2">
      <c r="D3146" s="201"/>
    </row>
    <row r="3147" spans="4:4" x14ac:dyDescent="0.2">
      <c r="D3147" s="201"/>
    </row>
    <row r="3148" spans="4:4" x14ac:dyDescent="0.2">
      <c r="D3148" s="201"/>
    </row>
    <row r="3149" spans="4:4" x14ac:dyDescent="0.2">
      <c r="D3149" s="201"/>
    </row>
    <row r="3150" spans="4:4" x14ac:dyDescent="0.2">
      <c r="D3150" s="201"/>
    </row>
    <row r="3151" spans="4:4" x14ac:dyDescent="0.2">
      <c r="D3151" s="201"/>
    </row>
    <row r="3152" spans="4:4" x14ac:dyDescent="0.2">
      <c r="D3152" s="201"/>
    </row>
    <row r="3153" spans="4:4" x14ac:dyDescent="0.2">
      <c r="D3153" s="201"/>
    </row>
    <row r="3154" spans="4:4" x14ac:dyDescent="0.2">
      <c r="D3154" s="201"/>
    </row>
    <row r="3155" spans="4:4" x14ac:dyDescent="0.2">
      <c r="D3155" s="201"/>
    </row>
    <row r="3156" spans="4:4" x14ac:dyDescent="0.2">
      <c r="D3156" s="201"/>
    </row>
    <row r="3157" spans="4:4" x14ac:dyDescent="0.2">
      <c r="D3157" s="201"/>
    </row>
    <row r="3158" spans="4:4" x14ac:dyDescent="0.2">
      <c r="D3158" s="201"/>
    </row>
    <row r="3159" spans="4:4" x14ac:dyDescent="0.2">
      <c r="D3159" s="201"/>
    </row>
    <row r="3160" spans="4:4" x14ac:dyDescent="0.2">
      <c r="D3160" s="201"/>
    </row>
    <row r="3161" spans="4:4" x14ac:dyDescent="0.2">
      <c r="D3161" s="201"/>
    </row>
    <row r="3162" spans="4:4" x14ac:dyDescent="0.2">
      <c r="D3162" s="201"/>
    </row>
    <row r="3163" spans="4:4" x14ac:dyDescent="0.2">
      <c r="D3163" s="201"/>
    </row>
    <row r="3164" spans="4:4" x14ac:dyDescent="0.2">
      <c r="D3164" s="201"/>
    </row>
    <row r="3165" spans="4:4" x14ac:dyDescent="0.2">
      <c r="D3165" s="201"/>
    </row>
    <row r="3166" spans="4:4" x14ac:dyDescent="0.2">
      <c r="D3166" s="201"/>
    </row>
    <row r="3167" spans="4:4" x14ac:dyDescent="0.2">
      <c r="D3167" s="201"/>
    </row>
    <row r="3168" spans="4:4" x14ac:dyDescent="0.2">
      <c r="D3168" s="201"/>
    </row>
    <row r="3169" spans="4:4" x14ac:dyDescent="0.2">
      <c r="D3169" s="201"/>
    </row>
    <row r="3170" spans="4:4" x14ac:dyDescent="0.2">
      <c r="D3170" s="201"/>
    </row>
    <row r="3171" spans="4:4" x14ac:dyDescent="0.2">
      <c r="D3171" s="201"/>
    </row>
    <row r="3172" spans="4:4" x14ac:dyDescent="0.2">
      <c r="D3172" s="201"/>
    </row>
    <row r="3173" spans="4:4" x14ac:dyDescent="0.2">
      <c r="D3173" s="201"/>
    </row>
    <row r="3174" spans="4:4" x14ac:dyDescent="0.2">
      <c r="D3174" s="201"/>
    </row>
    <row r="3175" spans="4:4" x14ac:dyDescent="0.2">
      <c r="D3175" s="201"/>
    </row>
    <row r="3176" spans="4:4" x14ac:dyDescent="0.2">
      <c r="D3176" s="201"/>
    </row>
    <row r="3177" spans="4:4" x14ac:dyDescent="0.2">
      <c r="D3177" s="201"/>
    </row>
    <row r="3178" spans="4:4" x14ac:dyDescent="0.2">
      <c r="D3178" s="201"/>
    </row>
    <row r="3179" spans="4:4" x14ac:dyDescent="0.2">
      <c r="D3179" s="201"/>
    </row>
    <row r="3180" spans="4:4" x14ac:dyDescent="0.2">
      <c r="D3180" s="201"/>
    </row>
    <row r="3181" spans="4:4" x14ac:dyDescent="0.2">
      <c r="D3181" s="201"/>
    </row>
    <row r="3182" spans="4:4" x14ac:dyDescent="0.2">
      <c r="D3182" s="201"/>
    </row>
    <row r="3183" spans="4:4" x14ac:dyDescent="0.2">
      <c r="D3183" s="201"/>
    </row>
    <row r="3184" spans="4:4" x14ac:dyDescent="0.2">
      <c r="D3184" s="201"/>
    </row>
    <row r="3185" spans="4:4" x14ac:dyDescent="0.2">
      <c r="D3185" s="201"/>
    </row>
    <row r="3186" spans="4:4" x14ac:dyDescent="0.2">
      <c r="D3186" s="201"/>
    </row>
    <row r="3187" spans="4:4" x14ac:dyDescent="0.2">
      <c r="D3187" s="201"/>
    </row>
    <row r="3188" spans="4:4" x14ac:dyDescent="0.2">
      <c r="D3188" s="201"/>
    </row>
    <row r="3189" spans="4:4" x14ac:dyDescent="0.2">
      <c r="D3189" s="201"/>
    </row>
    <row r="3190" spans="4:4" x14ac:dyDescent="0.2">
      <c r="D3190" s="201"/>
    </row>
    <row r="3191" spans="4:4" x14ac:dyDescent="0.2">
      <c r="D3191" s="201"/>
    </row>
    <row r="3192" spans="4:4" x14ac:dyDescent="0.2">
      <c r="D3192" s="201"/>
    </row>
    <row r="3193" spans="4:4" x14ac:dyDescent="0.2">
      <c r="D3193" s="201"/>
    </row>
    <row r="3194" spans="4:4" x14ac:dyDescent="0.2">
      <c r="D3194" s="201"/>
    </row>
    <row r="3195" spans="4:4" x14ac:dyDescent="0.2">
      <c r="D3195" s="201"/>
    </row>
    <row r="3196" spans="4:4" x14ac:dyDescent="0.2">
      <c r="D3196" s="201"/>
    </row>
    <row r="3197" spans="4:4" x14ac:dyDescent="0.2">
      <c r="D3197" s="201"/>
    </row>
    <row r="3198" spans="4:4" x14ac:dyDescent="0.2">
      <c r="D3198" s="201"/>
    </row>
    <row r="3199" spans="4:4" x14ac:dyDescent="0.2">
      <c r="D3199" s="201"/>
    </row>
    <row r="3200" spans="4:4" x14ac:dyDescent="0.2">
      <c r="D3200" s="201"/>
    </row>
    <row r="3201" spans="4:4" x14ac:dyDescent="0.2">
      <c r="D3201" s="201"/>
    </row>
    <row r="3202" spans="4:4" x14ac:dyDescent="0.2">
      <c r="D3202" s="201"/>
    </row>
    <row r="3203" spans="4:4" x14ac:dyDescent="0.2">
      <c r="D3203" s="201"/>
    </row>
    <row r="3204" spans="4:4" x14ac:dyDescent="0.2">
      <c r="D3204" s="201"/>
    </row>
    <row r="3205" spans="4:4" x14ac:dyDescent="0.2">
      <c r="D3205" s="201"/>
    </row>
    <row r="3206" spans="4:4" x14ac:dyDescent="0.2">
      <c r="D3206" s="201"/>
    </row>
    <row r="3207" spans="4:4" x14ac:dyDescent="0.2">
      <c r="D3207" s="201"/>
    </row>
    <row r="3208" spans="4:4" x14ac:dyDescent="0.2">
      <c r="D3208" s="201"/>
    </row>
    <row r="3209" spans="4:4" x14ac:dyDescent="0.2">
      <c r="D3209" s="201"/>
    </row>
    <row r="3210" spans="4:4" x14ac:dyDescent="0.2">
      <c r="D3210" s="201"/>
    </row>
    <row r="3211" spans="4:4" x14ac:dyDescent="0.2">
      <c r="D3211" s="201"/>
    </row>
    <row r="3212" spans="4:4" x14ac:dyDescent="0.2">
      <c r="D3212" s="201"/>
    </row>
    <row r="3213" spans="4:4" x14ac:dyDescent="0.2">
      <c r="D3213" s="201"/>
    </row>
    <row r="3214" spans="4:4" x14ac:dyDescent="0.2">
      <c r="D3214" s="201"/>
    </row>
    <row r="3215" spans="4:4" x14ac:dyDescent="0.2">
      <c r="D3215" s="201"/>
    </row>
    <row r="3216" spans="4:4" x14ac:dyDescent="0.2">
      <c r="D3216" s="201"/>
    </row>
    <row r="3217" spans="4:4" x14ac:dyDescent="0.2">
      <c r="D3217" s="201"/>
    </row>
    <row r="3218" spans="4:4" x14ac:dyDescent="0.2">
      <c r="D3218" s="201"/>
    </row>
    <row r="3219" spans="4:4" x14ac:dyDescent="0.2">
      <c r="D3219" s="201"/>
    </row>
    <row r="3220" spans="4:4" x14ac:dyDescent="0.2">
      <c r="D3220" s="201"/>
    </row>
    <row r="3221" spans="4:4" x14ac:dyDescent="0.2">
      <c r="D3221" s="201"/>
    </row>
    <row r="3222" spans="4:4" x14ac:dyDescent="0.2">
      <c r="D3222" s="201"/>
    </row>
    <row r="3223" spans="4:4" x14ac:dyDescent="0.2">
      <c r="D3223" s="201"/>
    </row>
    <row r="3224" spans="4:4" x14ac:dyDescent="0.2">
      <c r="D3224" s="201"/>
    </row>
    <row r="3225" spans="4:4" x14ac:dyDescent="0.2">
      <c r="D3225" s="201"/>
    </row>
    <row r="3226" spans="4:4" x14ac:dyDescent="0.2">
      <c r="D3226" s="201"/>
    </row>
    <row r="3227" spans="4:4" x14ac:dyDescent="0.2">
      <c r="D3227" s="201"/>
    </row>
    <row r="3228" spans="4:4" x14ac:dyDescent="0.2">
      <c r="D3228" s="201"/>
    </row>
    <row r="3229" spans="4:4" x14ac:dyDescent="0.2">
      <c r="D3229" s="201"/>
    </row>
    <row r="3230" spans="4:4" x14ac:dyDescent="0.2">
      <c r="D3230" s="201"/>
    </row>
    <row r="3231" spans="4:4" x14ac:dyDescent="0.2">
      <c r="D3231" s="201"/>
    </row>
    <row r="3232" spans="4:4" x14ac:dyDescent="0.2">
      <c r="D3232" s="201"/>
    </row>
    <row r="3233" spans="4:4" x14ac:dyDescent="0.2">
      <c r="D3233" s="201"/>
    </row>
    <row r="3234" spans="4:4" x14ac:dyDescent="0.2">
      <c r="D3234" s="201"/>
    </row>
    <row r="3235" spans="4:4" x14ac:dyDescent="0.2">
      <c r="D3235" s="201"/>
    </row>
    <row r="3236" spans="4:4" x14ac:dyDescent="0.2">
      <c r="D3236" s="201"/>
    </row>
    <row r="3237" spans="4:4" x14ac:dyDescent="0.2">
      <c r="D3237" s="201"/>
    </row>
    <row r="3238" spans="4:4" x14ac:dyDescent="0.2">
      <c r="D3238" s="201"/>
    </row>
    <row r="3239" spans="4:4" x14ac:dyDescent="0.2">
      <c r="D3239" s="201"/>
    </row>
    <row r="3240" spans="4:4" x14ac:dyDescent="0.2">
      <c r="D3240" s="201"/>
    </row>
    <row r="3241" spans="4:4" x14ac:dyDescent="0.2">
      <c r="D3241" s="201"/>
    </row>
    <row r="3242" spans="4:4" x14ac:dyDescent="0.2">
      <c r="D3242" s="201"/>
    </row>
    <row r="3243" spans="4:4" x14ac:dyDescent="0.2">
      <c r="D3243" s="201"/>
    </row>
    <row r="3244" spans="4:4" x14ac:dyDescent="0.2">
      <c r="D3244" s="201"/>
    </row>
    <row r="3245" spans="4:4" x14ac:dyDescent="0.2">
      <c r="D3245" s="201"/>
    </row>
    <row r="3246" spans="4:4" x14ac:dyDescent="0.2">
      <c r="D3246" s="201"/>
    </row>
    <row r="3247" spans="4:4" x14ac:dyDescent="0.2">
      <c r="D3247" s="201"/>
    </row>
    <row r="3248" spans="4:4" x14ac:dyDescent="0.2">
      <c r="D3248" s="201"/>
    </row>
    <row r="3249" spans="4:4" x14ac:dyDescent="0.2">
      <c r="D3249" s="201"/>
    </row>
    <row r="3250" spans="4:4" x14ac:dyDescent="0.2">
      <c r="D3250" s="201"/>
    </row>
    <row r="3251" spans="4:4" x14ac:dyDescent="0.2">
      <c r="D3251" s="201"/>
    </row>
    <row r="3252" spans="4:4" x14ac:dyDescent="0.2">
      <c r="D3252" s="201"/>
    </row>
    <row r="3253" spans="4:4" x14ac:dyDescent="0.2">
      <c r="D3253" s="201"/>
    </row>
    <row r="3254" spans="4:4" x14ac:dyDescent="0.2">
      <c r="D3254" s="201"/>
    </row>
    <row r="3255" spans="4:4" x14ac:dyDescent="0.2">
      <c r="D3255" s="201"/>
    </row>
    <row r="3256" spans="4:4" x14ac:dyDescent="0.2">
      <c r="D3256" s="201"/>
    </row>
    <row r="3257" spans="4:4" x14ac:dyDescent="0.2">
      <c r="D3257" s="201"/>
    </row>
    <row r="3258" spans="4:4" x14ac:dyDescent="0.2">
      <c r="D3258" s="201"/>
    </row>
    <row r="3259" spans="4:4" x14ac:dyDescent="0.2">
      <c r="D3259" s="201"/>
    </row>
    <row r="3260" spans="4:4" x14ac:dyDescent="0.2">
      <c r="D3260" s="201"/>
    </row>
    <row r="3261" spans="4:4" x14ac:dyDescent="0.2">
      <c r="D3261" s="201"/>
    </row>
    <row r="3262" spans="4:4" x14ac:dyDescent="0.2">
      <c r="D3262" s="201"/>
    </row>
    <row r="3263" spans="4:4" x14ac:dyDescent="0.2">
      <c r="D3263" s="201"/>
    </row>
    <row r="3264" spans="4:4" x14ac:dyDescent="0.2">
      <c r="D3264" s="201"/>
    </row>
    <row r="3265" spans="4:4" x14ac:dyDescent="0.2">
      <c r="D3265" s="201"/>
    </row>
    <row r="3266" spans="4:4" x14ac:dyDescent="0.2">
      <c r="D3266" s="201"/>
    </row>
    <row r="3267" spans="4:4" x14ac:dyDescent="0.2">
      <c r="D3267" s="201"/>
    </row>
    <row r="3268" spans="4:4" x14ac:dyDescent="0.2">
      <c r="D3268" s="201"/>
    </row>
    <row r="3269" spans="4:4" x14ac:dyDescent="0.2">
      <c r="D3269" s="201"/>
    </row>
    <row r="3270" spans="4:4" x14ac:dyDescent="0.2">
      <c r="D3270" s="201"/>
    </row>
    <row r="3271" spans="4:4" x14ac:dyDescent="0.2">
      <c r="D3271" s="201"/>
    </row>
    <row r="3272" spans="4:4" x14ac:dyDescent="0.2">
      <c r="D3272" s="201"/>
    </row>
    <row r="3273" spans="4:4" x14ac:dyDescent="0.2">
      <c r="D3273" s="201"/>
    </row>
    <row r="3274" spans="4:4" x14ac:dyDescent="0.2">
      <c r="D3274" s="201"/>
    </row>
    <row r="3275" spans="4:4" x14ac:dyDescent="0.2">
      <c r="D3275" s="201"/>
    </row>
    <row r="3276" spans="4:4" x14ac:dyDescent="0.2">
      <c r="D3276" s="201"/>
    </row>
    <row r="3277" spans="4:4" x14ac:dyDescent="0.2">
      <c r="D3277" s="201"/>
    </row>
    <row r="3278" spans="4:4" x14ac:dyDescent="0.2">
      <c r="D3278" s="201"/>
    </row>
    <row r="3279" spans="4:4" x14ac:dyDescent="0.2">
      <c r="D3279" s="201"/>
    </row>
    <row r="3280" spans="4:4" x14ac:dyDescent="0.2">
      <c r="D3280" s="201"/>
    </row>
    <row r="3281" spans="4:4" x14ac:dyDescent="0.2">
      <c r="D3281" s="201"/>
    </row>
    <row r="3282" spans="4:4" x14ac:dyDescent="0.2">
      <c r="D3282" s="201"/>
    </row>
    <row r="3283" spans="4:4" x14ac:dyDescent="0.2">
      <c r="D3283" s="201"/>
    </row>
    <row r="3284" spans="4:4" x14ac:dyDescent="0.2">
      <c r="D3284" s="201"/>
    </row>
    <row r="3285" spans="4:4" x14ac:dyDescent="0.2">
      <c r="D3285" s="201"/>
    </row>
    <row r="3286" spans="4:4" x14ac:dyDescent="0.2">
      <c r="D3286" s="201"/>
    </row>
    <row r="3287" spans="4:4" x14ac:dyDescent="0.2">
      <c r="D3287" s="201"/>
    </row>
    <row r="3288" spans="4:4" x14ac:dyDescent="0.2">
      <c r="D3288" s="201"/>
    </row>
    <row r="3289" spans="4:4" x14ac:dyDescent="0.2">
      <c r="D3289" s="201"/>
    </row>
    <row r="3290" spans="4:4" x14ac:dyDescent="0.2">
      <c r="D3290" s="201"/>
    </row>
    <row r="3291" spans="4:4" x14ac:dyDescent="0.2">
      <c r="D3291" s="201"/>
    </row>
    <row r="3292" spans="4:4" x14ac:dyDescent="0.2">
      <c r="D3292" s="201"/>
    </row>
    <row r="3293" spans="4:4" x14ac:dyDescent="0.2">
      <c r="D3293" s="201"/>
    </row>
    <row r="3294" spans="4:4" x14ac:dyDescent="0.2">
      <c r="D3294" s="201"/>
    </row>
    <row r="3295" spans="4:4" x14ac:dyDescent="0.2">
      <c r="D3295" s="201"/>
    </row>
    <row r="3296" spans="4:4" x14ac:dyDescent="0.2">
      <c r="D3296" s="201"/>
    </row>
    <row r="3297" spans="4:4" x14ac:dyDescent="0.2">
      <c r="D3297" s="201"/>
    </row>
    <row r="3298" spans="4:4" x14ac:dyDescent="0.2">
      <c r="D3298" s="201"/>
    </row>
    <row r="3299" spans="4:4" x14ac:dyDescent="0.2">
      <c r="D3299" s="201"/>
    </row>
    <row r="3300" spans="4:4" x14ac:dyDescent="0.2">
      <c r="D3300" s="201"/>
    </row>
    <row r="3301" spans="4:4" x14ac:dyDescent="0.2">
      <c r="D3301" s="201"/>
    </row>
    <row r="3302" spans="4:4" x14ac:dyDescent="0.2">
      <c r="D3302" s="201"/>
    </row>
    <row r="3303" spans="4:4" x14ac:dyDescent="0.2">
      <c r="D3303" s="201"/>
    </row>
    <row r="3304" spans="4:4" x14ac:dyDescent="0.2">
      <c r="D3304" s="201"/>
    </row>
    <row r="3305" spans="4:4" x14ac:dyDescent="0.2">
      <c r="D3305" s="201"/>
    </row>
    <row r="3306" spans="4:4" x14ac:dyDescent="0.2">
      <c r="D3306" s="201"/>
    </row>
    <row r="3307" spans="4:4" x14ac:dyDescent="0.2">
      <c r="D3307" s="201"/>
    </row>
    <row r="3308" spans="4:4" x14ac:dyDescent="0.2">
      <c r="D3308" s="201"/>
    </row>
    <row r="3309" spans="4:4" x14ac:dyDescent="0.2">
      <c r="D3309" s="201"/>
    </row>
    <row r="3310" spans="4:4" x14ac:dyDescent="0.2">
      <c r="D3310" s="201"/>
    </row>
    <row r="3311" spans="4:4" x14ac:dyDescent="0.2">
      <c r="D3311" s="201"/>
    </row>
    <row r="3312" spans="4:4" x14ac:dyDescent="0.2">
      <c r="D3312" s="201"/>
    </row>
    <row r="3313" spans="4:4" x14ac:dyDescent="0.2">
      <c r="D3313" s="201"/>
    </row>
    <row r="3314" spans="4:4" x14ac:dyDescent="0.2">
      <c r="D3314" s="201"/>
    </row>
    <row r="3315" spans="4:4" x14ac:dyDescent="0.2">
      <c r="D3315" s="201"/>
    </row>
    <row r="3316" spans="4:4" x14ac:dyDescent="0.2">
      <c r="D3316" s="201"/>
    </row>
    <row r="3317" spans="4:4" x14ac:dyDescent="0.2">
      <c r="D3317" s="201"/>
    </row>
    <row r="3318" spans="4:4" x14ac:dyDescent="0.2">
      <c r="D3318" s="201"/>
    </row>
    <row r="3319" spans="4:4" x14ac:dyDescent="0.2">
      <c r="D3319" s="201"/>
    </row>
    <row r="3320" spans="4:4" x14ac:dyDescent="0.2">
      <c r="D3320" s="201"/>
    </row>
    <row r="3321" spans="4:4" x14ac:dyDescent="0.2">
      <c r="D3321" s="201"/>
    </row>
    <row r="3322" spans="4:4" x14ac:dyDescent="0.2">
      <c r="D3322" s="201"/>
    </row>
    <row r="3323" spans="4:4" x14ac:dyDescent="0.2">
      <c r="D3323" s="201"/>
    </row>
    <row r="3324" spans="4:4" x14ac:dyDescent="0.2">
      <c r="D3324" s="201"/>
    </row>
    <row r="3325" spans="4:4" x14ac:dyDescent="0.2">
      <c r="D3325" s="201"/>
    </row>
    <row r="3326" spans="4:4" x14ac:dyDescent="0.2">
      <c r="D3326" s="201"/>
    </row>
    <row r="3327" spans="4:4" x14ac:dyDescent="0.2">
      <c r="D3327" s="201"/>
    </row>
    <row r="3328" spans="4:4" x14ac:dyDescent="0.2">
      <c r="D3328" s="201"/>
    </row>
    <row r="3329" spans="4:4" x14ac:dyDescent="0.2">
      <c r="D3329" s="201"/>
    </row>
    <row r="3330" spans="4:4" x14ac:dyDescent="0.2">
      <c r="D3330" s="201"/>
    </row>
    <row r="3331" spans="4:4" x14ac:dyDescent="0.2">
      <c r="D3331" s="201"/>
    </row>
    <row r="3332" spans="4:4" x14ac:dyDescent="0.2">
      <c r="D3332" s="201"/>
    </row>
    <row r="3333" spans="4:4" x14ac:dyDescent="0.2">
      <c r="D3333" s="201"/>
    </row>
    <row r="3334" spans="4:4" x14ac:dyDescent="0.2">
      <c r="D3334" s="201"/>
    </row>
    <row r="3335" spans="4:4" x14ac:dyDescent="0.2">
      <c r="D3335" s="201"/>
    </row>
    <row r="3336" spans="4:4" x14ac:dyDescent="0.2">
      <c r="D3336" s="201"/>
    </row>
    <row r="3337" spans="4:4" x14ac:dyDescent="0.2">
      <c r="D3337" s="201"/>
    </row>
    <row r="3338" spans="4:4" x14ac:dyDescent="0.2">
      <c r="D3338" s="201"/>
    </row>
    <row r="3339" spans="4:4" x14ac:dyDescent="0.2">
      <c r="D3339" s="201"/>
    </row>
    <row r="3340" spans="4:4" x14ac:dyDescent="0.2">
      <c r="D3340" s="201"/>
    </row>
    <row r="3341" spans="4:4" x14ac:dyDescent="0.2">
      <c r="D3341" s="201"/>
    </row>
    <row r="3342" spans="4:4" x14ac:dyDescent="0.2">
      <c r="D3342" s="201"/>
    </row>
    <row r="3343" spans="4:4" x14ac:dyDescent="0.2">
      <c r="D3343" s="201"/>
    </row>
    <row r="3344" spans="4:4" x14ac:dyDescent="0.2">
      <c r="D3344" s="201"/>
    </row>
    <row r="3345" spans="4:4" x14ac:dyDescent="0.2">
      <c r="D3345" s="201"/>
    </row>
    <row r="3346" spans="4:4" x14ac:dyDescent="0.2">
      <c r="D3346" s="201"/>
    </row>
    <row r="3347" spans="4:4" x14ac:dyDescent="0.2">
      <c r="D3347" s="201"/>
    </row>
    <row r="3348" spans="4:4" x14ac:dyDescent="0.2">
      <c r="D3348" s="201"/>
    </row>
    <row r="3349" spans="4:4" x14ac:dyDescent="0.2">
      <c r="D3349" s="201"/>
    </row>
    <row r="3350" spans="4:4" x14ac:dyDescent="0.2">
      <c r="D3350" s="201"/>
    </row>
    <row r="3351" spans="4:4" x14ac:dyDescent="0.2">
      <c r="D3351" s="201"/>
    </row>
    <row r="3352" spans="4:4" x14ac:dyDescent="0.2">
      <c r="D3352" s="201"/>
    </row>
    <row r="3353" spans="4:4" x14ac:dyDescent="0.2">
      <c r="D3353" s="201"/>
    </row>
    <row r="3354" spans="4:4" x14ac:dyDescent="0.2">
      <c r="D3354" s="201"/>
    </row>
    <row r="3355" spans="4:4" x14ac:dyDescent="0.2">
      <c r="D3355" s="201"/>
    </row>
    <row r="3356" spans="4:4" x14ac:dyDescent="0.2">
      <c r="D3356" s="201"/>
    </row>
    <row r="3357" spans="4:4" x14ac:dyDescent="0.2">
      <c r="D3357" s="201"/>
    </row>
    <row r="3358" spans="4:4" x14ac:dyDescent="0.2">
      <c r="D3358" s="201"/>
    </row>
    <row r="3359" spans="4:4" x14ac:dyDescent="0.2">
      <c r="D3359" s="201"/>
    </row>
    <row r="3360" spans="4:4" x14ac:dyDescent="0.2">
      <c r="D3360" s="201"/>
    </row>
    <row r="3361" spans="4:4" x14ac:dyDescent="0.2">
      <c r="D3361" s="201"/>
    </row>
    <row r="3362" spans="4:4" x14ac:dyDescent="0.2">
      <c r="D3362" s="201"/>
    </row>
    <row r="3363" spans="4:4" x14ac:dyDescent="0.2">
      <c r="D3363" s="201"/>
    </row>
    <row r="3364" spans="4:4" x14ac:dyDescent="0.2">
      <c r="D3364" s="201"/>
    </row>
    <row r="3365" spans="4:4" x14ac:dyDescent="0.2">
      <c r="D3365" s="201"/>
    </row>
    <row r="3366" spans="4:4" x14ac:dyDescent="0.2">
      <c r="D3366" s="201"/>
    </row>
    <row r="3367" spans="4:4" x14ac:dyDescent="0.2">
      <c r="D3367" s="201"/>
    </row>
    <row r="3368" spans="4:4" x14ac:dyDescent="0.2">
      <c r="D3368" s="201"/>
    </row>
    <row r="3369" spans="4:4" x14ac:dyDescent="0.2">
      <c r="D3369" s="201"/>
    </row>
    <row r="3370" spans="4:4" x14ac:dyDescent="0.2">
      <c r="D3370" s="201"/>
    </row>
    <row r="3371" spans="4:4" x14ac:dyDescent="0.2">
      <c r="D3371" s="201"/>
    </row>
    <row r="3372" spans="4:4" x14ac:dyDescent="0.2">
      <c r="D3372" s="201"/>
    </row>
    <row r="3373" spans="4:4" x14ac:dyDescent="0.2">
      <c r="D3373" s="201"/>
    </row>
    <row r="3374" spans="4:4" x14ac:dyDescent="0.2">
      <c r="D3374" s="201"/>
    </row>
    <row r="3375" spans="4:4" x14ac:dyDescent="0.2">
      <c r="D3375" s="201"/>
    </row>
    <row r="3376" spans="4:4" x14ac:dyDescent="0.2">
      <c r="D3376" s="201"/>
    </row>
    <row r="3377" spans="4:4" x14ac:dyDescent="0.2">
      <c r="D3377" s="201"/>
    </row>
    <row r="3378" spans="4:4" x14ac:dyDescent="0.2">
      <c r="D3378" s="201"/>
    </row>
    <row r="3379" spans="4:4" x14ac:dyDescent="0.2">
      <c r="D3379" s="201"/>
    </row>
    <row r="3380" spans="4:4" x14ac:dyDescent="0.2">
      <c r="D3380" s="201"/>
    </row>
    <row r="3381" spans="4:4" x14ac:dyDescent="0.2">
      <c r="D3381" s="201"/>
    </row>
    <row r="3382" spans="4:4" x14ac:dyDescent="0.2">
      <c r="D3382" s="201"/>
    </row>
    <row r="3383" spans="4:4" x14ac:dyDescent="0.2">
      <c r="D3383" s="201"/>
    </row>
    <row r="3384" spans="4:4" x14ac:dyDescent="0.2">
      <c r="D3384" s="201"/>
    </row>
    <row r="3385" spans="4:4" x14ac:dyDescent="0.2">
      <c r="D3385" s="201"/>
    </row>
    <row r="3386" spans="4:4" x14ac:dyDescent="0.2">
      <c r="D3386" s="201"/>
    </row>
    <row r="3387" spans="4:4" x14ac:dyDescent="0.2">
      <c r="D3387" s="201"/>
    </row>
    <row r="3388" spans="4:4" x14ac:dyDescent="0.2">
      <c r="D3388" s="201"/>
    </row>
    <row r="3389" spans="4:4" x14ac:dyDescent="0.2">
      <c r="D3389" s="201"/>
    </row>
    <row r="3390" spans="4:4" x14ac:dyDescent="0.2">
      <c r="D3390" s="201"/>
    </row>
    <row r="3391" spans="4:4" x14ac:dyDescent="0.2">
      <c r="D3391" s="201"/>
    </row>
    <row r="3392" spans="4:4" x14ac:dyDescent="0.2">
      <c r="D3392" s="201"/>
    </row>
    <row r="3393" spans="4:4" x14ac:dyDescent="0.2">
      <c r="D3393" s="201"/>
    </row>
    <row r="3394" spans="4:4" x14ac:dyDescent="0.2">
      <c r="D3394" s="201"/>
    </row>
    <row r="3395" spans="4:4" x14ac:dyDescent="0.2">
      <c r="D3395" s="201"/>
    </row>
    <row r="3396" spans="4:4" x14ac:dyDescent="0.2">
      <c r="D3396" s="201"/>
    </row>
    <row r="3397" spans="4:4" x14ac:dyDescent="0.2">
      <c r="D3397" s="201"/>
    </row>
    <row r="3398" spans="4:4" x14ac:dyDescent="0.2">
      <c r="D3398" s="201"/>
    </row>
    <row r="3399" spans="4:4" x14ac:dyDescent="0.2">
      <c r="D3399" s="201"/>
    </row>
    <row r="3400" spans="4:4" x14ac:dyDescent="0.2">
      <c r="D3400" s="201"/>
    </row>
    <row r="3401" spans="4:4" x14ac:dyDescent="0.2">
      <c r="D3401" s="201"/>
    </row>
    <row r="3402" spans="4:4" x14ac:dyDescent="0.2">
      <c r="D3402" s="201"/>
    </row>
    <row r="3403" spans="4:4" x14ac:dyDescent="0.2">
      <c r="D3403" s="201"/>
    </row>
    <row r="3404" spans="4:4" x14ac:dyDescent="0.2">
      <c r="D3404" s="201"/>
    </row>
    <row r="3405" spans="4:4" x14ac:dyDescent="0.2">
      <c r="D3405" s="201"/>
    </row>
    <row r="3406" spans="4:4" x14ac:dyDescent="0.2">
      <c r="D3406" s="201"/>
    </row>
    <row r="3407" spans="4:4" x14ac:dyDescent="0.2">
      <c r="D3407" s="201"/>
    </row>
    <row r="3408" spans="4:4" x14ac:dyDescent="0.2">
      <c r="D3408" s="201"/>
    </row>
    <row r="3409" spans="4:4" x14ac:dyDescent="0.2">
      <c r="D3409" s="201"/>
    </row>
    <row r="3410" spans="4:4" x14ac:dyDescent="0.2">
      <c r="D3410" s="201"/>
    </row>
    <row r="3411" spans="4:4" x14ac:dyDescent="0.2">
      <c r="D3411" s="201"/>
    </row>
    <row r="3412" spans="4:4" x14ac:dyDescent="0.2">
      <c r="D3412" s="201"/>
    </row>
    <row r="3413" spans="4:4" x14ac:dyDescent="0.2">
      <c r="D3413" s="201"/>
    </row>
    <row r="3414" spans="4:4" x14ac:dyDescent="0.2">
      <c r="D3414" s="201"/>
    </row>
    <row r="3415" spans="4:4" x14ac:dyDescent="0.2">
      <c r="D3415" s="201"/>
    </row>
    <row r="3416" spans="4:4" x14ac:dyDescent="0.2">
      <c r="D3416" s="201"/>
    </row>
    <row r="3417" spans="4:4" x14ac:dyDescent="0.2">
      <c r="D3417" s="201"/>
    </row>
    <row r="3418" spans="4:4" x14ac:dyDescent="0.2">
      <c r="D3418" s="201"/>
    </row>
    <row r="3419" spans="4:4" x14ac:dyDescent="0.2">
      <c r="D3419" s="201"/>
    </row>
    <row r="3420" spans="4:4" x14ac:dyDescent="0.2">
      <c r="D3420" s="201"/>
    </row>
    <row r="3421" spans="4:4" x14ac:dyDescent="0.2">
      <c r="D3421" s="201"/>
    </row>
    <row r="3422" spans="4:4" x14ac:dyDescent="0.2">
      <c r="D3422" s="201"/>
    </row>
    <row r="3423" spans="4:4" x14ac:dyDescent="0.2">
      <c r="D3423" s="201"/>
    </row>
    <row r="3424" spans="4:4" x14ac:dyDescent="0.2">
      <c r="D3424" s="201"/>
    </row>
    <row r="3425" spans="4:4" x14ac:dyDescent="0.2">
      <c r="D3425" s="201"/>
    </row>
    <row r="3426" spans="4:4" x14ac:dyDescent="0.2">
      <c r="D3426" s="201"/>
    </row>
    <row r="3427" spans="4:4" x14ac:dyDescent="0.2">
      <c r="D3427" s="201"/>
    </row>
    <row r="3428" spans="4:4" x14ac:dyDescent="0.2">
      <c r="D3428" s="201"/>
    </row>
    <row r="3429" spans="4:4" x14ac:dyDescent="0.2">
      <c r="D3429" s="201"/>
    </row>
    <row r="3430" spans="4:4" x14ac:dyDescent="0.2">
      <c r="D3430" s="201"/>
    </row>
    <row r="3431" spans="4:4" x14ac:dyDescent="0.2">
      <c r="D3431" s="201"/>
    </row>
    <row r="3432" spans="4:4" x14ac:dyDescent="0.2">
      <c r="D3432" s="201"/>
    </row>
    <row r="3433" spans="4:4" x14ac:dyDescent="0.2">
      <c r="D3433" s="201"/>
    </row>
    <row r="3434" spans="4:4" x14ac:dyDescent="0.2">
      <c r="D3434" s="201"/>
    </row>
    <row r="3435" spans="4:4" x14ac:dyDescent="0.2">
      <c r="D3435" s="201"/>
    </row>
    <row r="3436" spans="4:4" x14ac:dyDescent="0.2">
      <c r="D3436" s="201"/>
    </row>
    <row r="3437" spans="4:4" x14ac:dyDescent="0.2">
      <c r="D3437" s="201"/>
    </row>
    <row r="3438" spans="4:4" x14ac:dyDescent="0.2">
      <c r="D3438" s="201"/>
    </row>
    <row r="3439" spans="4:4" x14ac:dyDescent="0.2">
      <c r="D3439" s="201"/>
    </row>
    <row r="3440" spans="4:4" x14ac:dyDescent="0.2">
      <c r="D3440" s="201"/>
    </row>
    <row r="3441" spans="4:4" x14ac:dyDescent="0.2">
      <c r="D3441" s="201"/>
    </row>
    <row r="3442" spans="4:4" x14ac:dyDescent="0.2">
      <c r="D3442" s="201"/>
    </row>
    <row r="3443" spans="4:4" x14ac:dyDescent="0.2">
      <c r="D3443" s="201"/>
    </row>
    <row r="3444" spans="4:4" x14ac:dyDescent="0.2">
      <c r="D3444" s="201"/>
    </row>
    <row r="3445" spans="4:4" x14ac:dyDescent="0.2">
      <c r="D3445" s="201"/>
    </row>
    <row r="3446" spans="4:4" x14ac:dyDescent="0.2">
      <c r="D3446" s="201"/>
    </row>
    <row r="3447" spans="4:4" x14ac:dyDescent="0.2">
      <c r="D3447" s="201"/>
    </row>
    <row r="3448" spans="4:4" x14ac:dyDescent="0.2">
      <c r="D3448" s="201"/>
    </row>
    <row r="3449" spans="4:4" x14ac:dyDescent="0.2">
      <c r="D3449" s="201"/>
    </row>
    <row r="3450" spans="4:4" x14ac:dyDescent="0.2">
      <c r="D3450" s="201"/>
    </row>
    <row r="3451" spans="4:4" x14ac:dyDescent="0.2">
      <c r="D3451" s="201"/>
    </row>
    <row r="3452" spans="4:4" x14ac:dyDescent="0.2">
      <c r="D3452" s="201"/>
    </row>
    <row r="3453" spans="4:4" x14ac:dyDescent="0.2">
      <c r="D3453" s="201"/>
    </row>
    <row r="3454" spans="4:4" x14ac:dyDescent="0.2">
      <c r="D3454" s="201"/>
    </row>
    <row r="3455" spans="4:4" x14ac:dyDescent="0.2">
      <c r="D3455" s="201"/>
    </row>
    <row r="3456" spans="4:4" x14ac:dyDescent="0.2">
      <c r="D3456" s="201"/>
    </row>
    <row r="3457" spans="4:4" x14ac:dyDescent="0.2">
      <c r="D3457" s="201"/>
    </row>
    <row r="3458" spans="4:4" x14ac:dyDescent="0.2">
      <c r="D3458" s="201"/>
    </row>
    <row r="3459" spans="4:4" x14ac:dyDescent="0.2">
      <c r="D3459" s="201"/>
    </row>
    <row r="3460" spans="4:4" x14ac:dyDescent="0.2">
      <c r="D3460" s="201"/>
    </row>
    <row r="3461" spans="4:4" x14ac:dyDescent="0.2">
      <c r="D3461" s="201"/>
    </row>
    <row r="3462" spans="4:4" x14ac:dyDescent="0.2">
      <c r="D3462" s="201"/>
    </row>
    <row r="3463" spans="4:4" x14ac:dyDescent="0.2">
      <c r="D3463" s="201"/>
    </row>
    <row r="3464" spans="4:4" x14ac:dyDescent="0.2">
      <c r="D3464" s="201"/>
    </row>
    <row r="3465" spans="4:4" x14ac:dyDescent="0.2">
      <c r="D3465" s="201"/>
    </row>
    <row r="3466" spans="4:4" x14ac:dyDescent="0.2">
      <c r="D3466" s="201"/>
    </row>
    <row r="3467" spans="4:4" x14ac:dyDescent="0.2">
      <c r="D3467" s="201"/>
    </row>
    <row r="3468" spans="4:4" x14ac:dyDescent="0.2">
      <c r="D3468" s="201"/>
    </row>
    <row r="3469" spans="4:4" x14ac:dyDescent="0.2">
      <c r="D3469" s="201"/>
    </row>
    <row r="3470" spans="4:4" x14ac:dyDescent="0.2">
      <c r="D3470" s="201"/>
    </row>
    <row r="3471" spans="4:4" x14ac:dyDescent="0.2">
      <c r="D3471" s="201"/>
    </row>
    <row r="3472" spans="4:4" x14ac:dyDescent="0.2">
      <c r="D3472" s="201"/>
    </row>
    <row r="3473" spans="4:4" x14ac:dyDescent="0.2">
      <c r="D3473" s="201"/>
    </row>
    <row r="3474" spans="4:4" x14ac:dyDescent="0.2">
      <c r="D3474" s="201"/>
    </row>
    <row r="3475" spans="4:4" x14ac:dyDescent="0.2">
      <c r="D3475" s="201"/>
    </row>
    <row r="3476" spans="4:4" x14ac:dyDescent="0.2">
      <c r="D3476" s="201"/>
    </row>
    <row r="3477" spans="4:4" x14ac:dyDescent="0.2">
      <c r="D3477" s="201"/>
    </row>
    <row r="3478" spans="4:4" x14ac:dyDescent="0.2">
      <c r="D3478" s="201"/>
    </row>
    <row r="3479" spans="4:4" x14ac:dyDescent="0.2">
      <c r="D3479" s="201"/>
    </row>
    <row r="3480" spans="4:4" x14ac:dyDescent="0.2">
      <c r="D3480" s="201"/>
    </row>
    <row r="3481" spans="4:4" x14ac:dyDescent="0.2">
      <c r="D3481" s="201"/>
    </row>
    <row r="3482" spans="4:4" x14ac:dyDescent="0.2">
      <c r="D3482" s="201"/>
    </row>
    <row r="3483" spans="4:4" x14ac:dyDescent="0.2">
      <c r="D3483" s="201"/>
    </row>
    <row r="3484" spans="4:4" x14ac:dyDescent="0.2">
      <c r="D3484" s="201"/>
    </row>
    <row r="3485" spans="4:4" x14ac:dyDescent="0.2">
      <c r="D3485" s="201"/>
    </row>
    <row r="3486" spans="4:4" x14ac:dyDescent="0.2">
      <c r="D3486" s="201"/>
    </row>
    <row r="3487" spans="4:4" x14ac:dyDescent="0.2">
      <c r="D3487" s="201"/>
    </row>
    <row r="3488" spans="4:4" x14ac:dyDescent="0.2">
      <c r="D3488" s="201"/>
    </row>
    <row r="3489" spans="4:4" x14ac:dyDescent="0.2">
      <c r="D3489" s="201"/>
    </row>
    <row r="3490" spans="4:4" x14ac:dyDescent="0.2">
      <c r="D3490" s="201"/>
    </row>
    <row r="3491" spans="4:4" x14ac:dyDescent="0.2">
      <c r="D3491" s="201"/>
    </row>
    <row r="3492" spans="4:4" x14ac:dyDescent="0.2">
      <c r="D3492" s="201"/>
    </row>
    <row r="3493" spans="4:4" x14ac:dyDescent="0.2">
      <c r="D3493" s="201"/>
    </row>
    <row r="3494" spans="4:4" x14ac:dyDescent="0.2">
      <c r="D3494" s="201"/>
    </row>
    <row r="3495" spans="4:4" x14ac:dyDescent="0.2">
      <c r="D3495" s="201"/>
    </row>
    <row r="3496" spans="4:4" x14ac:dyDescent="0.2">
      <c r="D3496" s="201"/>
    </row>
    <row r="3497" spans="4:4" x14ac:dyDescent="0.2">
      <c r="D3497" s="201"/>
    </row>
    <row r="3498" spans="4:4" x14ac:dyDescent="0.2">
      <c r="D3498" s="201"/>
    </row>
    <row r="3499" spans="4:4" x14ac:dyDescent="0.2">
      <c r="D3499" s="201"/>
    </row>
    <row r="3500" spans="4:4" x14ac:dyDescent="0.2">
      <c r="D3500" s="201"/>
    </row>
    <row r="3501" spans="4:4" x14ac:dyDescent="0.2">
      <c r="D3501" s="201"/>
    </row>
    <row r="3502" spans="4:4" x14ac:dyDescent="0.2">
      <c r="D3502" s="201"/>
    </row>
    <row r="3503" spans="4:4" x14ac:dyDescent="0.2">
      <c r="D3503" s="201"/>
    </row>
    <row r="3504" spans="4:4" x14ac:dyDescent="0.2">
      <c r="D3504" s="201"/>
    </row>
    <row r="3505" spans="4:4" x14ac:dyDescent="0.2">
      <c r="D3505" s="201"/>
    </row>
    <row r="3506" spans="4:4" x14ac:dyDescent="0.2">
      <c r="D3506" s="201"/>
    </row>
    <row r="3507" spans="4:4" x14ac:dyDescent="0.2">
      <c r="D3507" s="201"/>
    </row>
    <row r="3508" spans="4:4" x14ac:dyDescent="0.2">
      <c r="D3508" s="201"/>
    </row>
    <row r="3509" spans="4:4" x14ac:dyDescent="0.2">
      <c r="D3509" s="201"/>
    </row>
    <row r="3510" spans="4:4" x14ac:dyDescent="0.2">
      <c r="D3510" s="201"/>
    </row>
    <row r="3511" spans="4:4" x14ac:dyDescent="0.2">
      <c r="D3511" s="201"/>
    </row>
    <row r="3512" spans="4:4" x14ac:dyDescent="0.2">
      <c r="D3512" s="201"/>
    </row>
    <row r="3513" spans="4:4" x14ac:dyDescent="0.2">
      <c r="D3513" s="201"/>
    </row>
    <row r="3514" spans="4:4" x14ac:dyDescent="0.2">
      <c r="D3514" s="201"/>
    </row>
    <row r="3515" spans="4:4" x14ac:dyDescent="0.2">
      <c r="D3515" s="201"/>
    </row>
    <row r="3516" spans="4:4" x14ac:dyDescent="0.2">
      <c r="D3516" s="201"/>
    </row>
    <row r="3517" spans="4:4" x14ac:dyDescent="0.2">
      <c r="D3517" s="201"/>
    </row>
    <row r="3518" spans="4:4" x14ac:dyDescent="0.2">
      <c r="D3518" s="201"/>
    </row>
    <row r="3519" spans="4:4" x14ac:dyDescent="0.2">
      <c r="D3519" s="201"/>
    </row>
    <row r="3520" spans="4:4" x14ac:dyDescent="0.2">
      <c r="D3520" s="201"/>
    </row>
    <row r="3521" spans="4:4" x14ac:dyDescent="0.2">
      <c r="D3521" s="201"/>
    </row>
    <row r="3522" spans="4:4" x14ac:dyDescent="0.2">
      <c r="D3522" s="201"/>
    </row>
    <row r="3523" spans="4:4" x14ac:dyDescent="0.2">
      <c r="D3523" s="201"/>
    </row>
    <row r="3524" spans="4:4" x14ac:dyDescent="0.2">
      <c r="D3524" s="201"/>
    </row>
    <row r="3525" spans="4:4" x14ac:dyDescent="0.2">
      <c r="D3525" s="201"/>
    </row>
    <row r="3526" spans="4:4" x14ac:dyDescent="0.2">
      <c r="D3526" s="201"/>
    </row>
    <row r="3527" spans="4:4" x14ac:dyDescent="0.2">
      <c r="D3527" s="201"/>
    </row>
    <row r="3528" spans="4:4" x14ac:dyDescent="0.2">
      <c r="D3528" s="201"/>
    </row>
    <row r="3529" spans="4:4" x14ac:dyDescent="0.2">
      <c r="D3529" s="201"/>
    </row>
    <row r="3530" spans="4:4" x14ac:dyDescent="0.2">
      <c r="D3530" s="201"/>
    </row>
    <row r="3531" spans="4:4" x14ac:dyDescent="0.2">
      <c r="D3531" s="201"/>
    </row>
    <row r="3532" spans="4:4" x14ac:dyDescent="0.2">
      <c r="D3532" s="201"/>
    </row>
    <row r="3533" spans="4:4" x14ac:dyDescent="0.2">
      <c r="D3533" s="201"/>
    </row>
    <row r="3534" spans="4:4" x14ac:dyDescent="0.2">
      <c r="D3534" s="201"/>
    </row>
    <row r="3535" spans="4:4" x14ac:dyDescent="0.2">
      <c r="D3535" s="201"/>
    </row>
    <row r="3536" spans="4:4" x14ac:dyDescent="0.2">
      <c r="D3536" s="201"/>
    </row>
    <row r="3537" spans="4:4" x14ac:dyDescent="0.2">
      <c r="D3537" s="201"/>
    </row>
    <row r="3538" spans="4:4" x14ac:dyDescent="0.2">
      <c r="D3538" s="201"/>
    </row>
    <row r="3539" spans="4:4" x14ac:dyDescent="0.2">
      <c r="D3539" s="201"/>
    </row>
    <row r="3540" spans="4:4" x14ac:dyDescent="0.2">
      <c r="D3540" s="201"/>
    </row>
    <row r="3541" spans="4:4" x14ac:dyDescent="0.2">
      <c r="D3541" s="201"/>
    </row>
    <row r="3542" spans="4:4" x14ac:dyDescent="0.2">
      <c r="D3542" s="201"/>
    </row>
    <row r="3543" spans="4:4" x14ac:dyDescent="0.2">
      <c r="D3543" s="201"/>
    </row>
    <row r="3544" spans="4:4" x14ac:dyDescent="0.2">
      <c r="D3544" s="201"/>
    </row>
    <row r="3545" spans="4:4" x14ac:dyDescent="0.2">
      <c r="D3545" s="201"/>
    </row>
    <row r="3546" spans="4:4" x14ac:dyDescent="0.2">
      <c r="D3546" s="201"/>
    </row>
    <row r="3547" spans="4:4" x14ac:dyDescent="0.2">
      <c r="D3547" s="201"/>
    </row>
    <row r="3548" spans="4:4" x14ac:dyDescent="0.2">
      <c r="D3548" s="201"/>
    </row>
    <row r="3549" spans="4:4" x14ac:dyDescent="0.2">
      <c r="D3549" s="201"/>
    </row>
    <row r="3550" spans="4:4" x14ac:dyDescent="0.2">
      <c r="D3550" s="201"/>
    </row>
    <row r="3551" spans="4:4" x14ac:dyDescent="0.2">
      <c r="D3551" s="201"/>
    </row>
    <row r="3552" spans="4:4" x14ac:dyDescent="0.2">
      <c r="D3552" s="201"/>
    </row>
    <row r="3553" spans="4:4" x14ac:dyDescent="0.2">
      <c r="D3553" s="201"/>
    </row>
    <row r="3554" spans="4:4" x14ac:dyDescent="0.2">
      <c r="D3554" s="201"/>
    </row>
    <row r="3555" spans="4:4" x14ac:dyDescent="0.2">
      <c r="D3555" s="201"/>
    </row>
    <row r="3556" spans="4:4" x14ac:dyDescent="0.2">
      <c r="D3556" s="201"/>
    </row>
    <row r="3557" spans="4:4" x14ac:dyDescent="0.2">
      <c r="D3557" s="201"/>
    </row>
    <row r="3558" spans="4:4" x14ac:dyDescent="0.2">
      <c r="D3558" s="201"/>
    </row>
    <row r="3559" spans="4:4" x14ac:dyDescent="0.2">
      <c r="D3559" s="201"/>
    </row>
    <row r="3560" spans="4:4" x14ac:dyDescent="0.2">
      <c r="D3560" s="201"/>
    </row>
    <row r="3561" spans="4:4" x14ac:dyDescent="0.2">
      <c r="D3561" s="201"/>
    </row>
    <row r="3562" spans="4:4" x14ac:dyDescent="0.2">
      <c r="D3562" s="201"/>
    </row>
    <row r="3563" spans="4:4" x14ac:dyDescent="0.2">
      <c r="D3563" s="201"/>
    </row>
    <row r="3564" spans="4:4" x14ac:dyDescent="0.2">
      <c r="D3564" s="201"/>
    </row>
    <row r="3565" spans="4:4" x14ac:dyDescent="0.2">
      <c r="D3565" s="201"/>
    </row>
    <row r="3566" spans="4:4" x14ac:dyDescent="0.2">
      <c r="D3566" s="201"/>
    </row>
    <row r="3567" spans="4:4" x14ac:dyDescent="0.2">
      <c r="D3567" s="201"/>
    </row>
    <row r="3568" spans="4:4" x14ac:dyDescent="0.2">
      <c r="D3568" s="201"/>
    </row>
    <row r="3569" spans="4:4" x14ac:dyDescent="0.2">
      <c r="D3569" s="201"/>
    </row>
    <row r="3570" spans="4:4" x14ac:dyDescent="0.2">
      <c r="D3570" s="201"/>
    </row>
    <row r="3571" spans="4:4" x14ac:dyDescent="0.2">
      <c r="D3571" s="201"/>
    </row>
    <row r="3572" spans="4:4" x14ac:dyDescent="0.2">
      <c r="D3572" s="201"/>
    </row>
    <row r="3573" spans="4:4" x14ac:dyDescent="0.2">
      <c r="D3573" s="201"/>
    </row>
    <row r="3574" spans="4:4" x14ac:dyDescent="0.2">
      <c r="D3574" s="201"/>
    </row>
    <row r="3575" spans="4:4" x14ac:dyDescent="0.2">
      <c r="D3575" s="201"/>
    </row>
    <row r="3576" spans="4:4" x14ac:dyDescent="0.2">
      <c r="D3576" s="201"/>
    </row>
    <row r="3577" spans="4:4" x14ac:dyDescent="0.2">
      <c r="D3577" s="201"/>
    </row>
    <row r="3578" spans="4:4" x14ac:dyDescent="0.2">
      <c r="D3578" s="201"/>
    </row>
    <row r="3579" spans="4:4" x14ac:dyDescent="0.2">
      <c r="D3579" s="201"/>
    </row>
    <row r="3580" spans="4:4" x14ac:dyDescent="0.2">
      <c r="D3580" s="201"/>
    </row>
    <row r="3581" spans="4:4" x14ac:dyDescent="0.2">
      <c r="D3581" s="201"/>
    </row>
    <row r="3582" spans="4:4" x14ac:dyDescent="0.2">
      <c r="D3582" s="201"/>
    </row>
    <row r="3583" spans="4:4" x14ac:dyDescent="0.2">
      <c r="D3583" s="201"/>
    </row>
    <row r="3584" spans="4:4" x14ac:dyDescent="0.2">
      <c r="D3584" s="201"/>
    </row>
    <row r="3585" spans="4:4" x14ac:dyDescent="0.2">
      <c r="D3585" s="201"/>
    </row>
    <row r="3586" spans="4:4" x14ac:dyDescent="0.2">
      <c r="D3586" s="201"/>
    </row>
    <row r="3587" spans="4:4" x14ac:dyDescent="0.2">
      <c r="D3587" s="201"/>
    </row>
    <row r="3588" spans="4:4" x14ac:dyDescent="0.2">
      <c r="D3588" s="201"/>
    </row>
    <row r="3589" spans="4:4" x14ac:dyDescent="0.2">
      <c r="D3589" s="201"/>
    </row>
    <row r="3590" spans="4:4" x14ac:dyDescent="0.2">
      <c r="D3590" s="201"/>
    </row>
    <row r="3591" spans="4:4" x14ac:dyDescent="0.2">
      <c r="D3591" s="201"/>
    </row>
    <row r="3592" spans="4:4" x14ac:dyDescent="0.2">
      <c r="D3592" s="201"/>
    </row>
    <row r="3593" spans="4:4" x14ac:dyDescent="0.2">
      <c r="D3593" s="201"/>
    </row>
    <row r="3594" spans="4:4" x14ac:dyDescent="0.2">
      <c r="D3594" s="201"/>
    </row>
    <row r="3595" spans="4:4" x14ac:dyDescent="0.2">
      <c r="D3595" s="201"/>
    </row>
    <row r="3596" spans="4:4" x14ac:dyDescent="0.2">
      <c r="D3596" s="201"/>
    </row>
    <row r="3597" spans="4:4" x14ac:dyDescent="0.2">
      <c r="D3597" s="201"/>
    </row>
    <row r="3598" spans="4:4" x14ac:dyDescent="0.2">
      <c r="D3598" s="201"/>
    </row>
    <row r="3599" spans="4:4" x14ac:dyDescent="0.2">
      <c r="D3599" s="201"/>
    </row>
    <row r="3600" spans="4:4" x14ac:dyDescent="0.2">
      <c r="D3600" s="201"/>
    </row>
    <row r="3601" spans="4:4" x14ac:dyDescent="0.2">
      <c r="D3601" s="201"/>
    </row>
    <row r="3602" spans="4:4" x14ac:dyDescent="0.2">
      <c r="D3602" s="201"/>
    </row>
    <row r="3603" spans="4:4" x14ac:dyDescent="0.2">
      <c r="D3603" s="201"/>
    </row>
    <row r="3604" spans="4:4" x14ac:dyDescent="0.2">
      <c r="D3604" s="201"/>
    </row>
    <row r="3605" spans="4:4" x14ac:dyDescent="0.2">
      <c r="D3605" s="201"/>
    </row>
    <row r="3606" spans="4:4" x14ac:dyDescent="0.2">
      <c r="D3606" s="201"/>
    </row>
    <row r="3607" spans="4:4" x14ac:dyDescent="0.2">
      <c r="D3607" s="201"/>
    </row>
    <row r="3608" spans="4:4" x14ac:dyDescent="0.2">
      <c r="D3608" s="201"/>
    </row>
    <row r="3609" spans="4:4" x14ac:dyDescent="0.2">
      <c r="D3609" s="201"/>
    </row>
    <row r="3610" spans="4:4" x14ac:dyDescent="0.2">
      <c r="D3610" s="201"/>
    </row>
    <row r="3611" spans="4:4" x14ac:dyDescent="0.2">
      <c r="D3611" s="201"/>
    </row>
    <row r="3612" spans="4:4" x14ac:dyDescent="0.2">
      <c r="D3612" s="201"/>
    </row>
    <row r="3613" spans="4:4" x14ac:dyDescent="0.2">
      <c r="D3613" s="201"/>
    </row>
    <row r="3614" spans="4:4" x14ac:dyDescent="0.2">
      <c r="D3614" s="201"/>
    </row>
    <row r="3615" spans="4:4" x14ac:dyDescent="0.2">
      <c r="D3615" s="201"/>
    </row>
    <row r="3616" spans="4:4" x14ac:dyDescent="0.2">
      <c r="D3616" s="201"/>
    </row>
    <row r="3617" spans="4:4" x14ac:dyDescent="0.2">
      <c r="D3617" s="201"/>
    </row>
    <row r="3618" spans="4:4" x14ac:dyDescent="0.2">
      <c r="D3618" s="201"/>
    </row>
    <row r="3619" spans="4:4" x14ac:dyDescent="0.2">
      <c r="D3619" s="201"/>
    </row>
    <row r="3620" spans="4:4" x14ac:dyDescent="0.2">
      <c r="D3620" s="201"/>
    </row>
    <row r="3621" spans="4:4" x14ac:dyDescent="0.2">
      <c r="D3621" s="201"/>
    </row>
    <row r="3622" spans="4:4" x14ac:dyDescent="0.2">
      <c r="D3622" s="201"/>
    </row>
    <row r="3623" spans="4:4" x14ac:dyDescent="0.2">
      <c r="D3623" s="201"/>
    </row>
    <row r="3624" spans="4:4" x14ac:dyDescent="0.2">
      <c r="D3624" s="201"/>
    </row>
    <row r="3625" spans="4:4" x14ac:dyDescent="0.2">
      <c r="D3625" s="201"/>
    </row>
    <row r="3626" spans="4:4" x14ac:dyDescent="0.2">
      <c r="D3626" s="201"/>
    </row>
    <row r="3627" spans="4:4" x14ac:dyDescent="0.2">
      <c r="D3627" s="201"/>
    </row>
    <row r="3628" spans="4:4" x14ac:dyDescent="0.2">
      <c r="D3628" s="201"/>
    </row>
    <row r="3629" spans="4:4" x14ac:dyDescent="0.2">
      <c r="D3629" s="201"/>
    </row>
    <row r="3630" spans="4:4" x14ac:dyDescent="0.2">
      <c r="D3630" s="201"/>
    </row>
    <row r="3631" spans="4:4" x14ac:dyDescent="0.2">
      <c r="D3631" s="201"/>
    </row>
    <row r="3632" spans="4:4" x14ac:dyDescent="0.2">
      <c r="D3632" s="201"/>
    </row>
    <row r="3633" spans="4:4" x14ac:dyDescent="0.2">
      <c r="D3633" s="201"/>
    </row>
    <row r="3634" spans="4:4" x14ac:dyDescent="0.2">
      <c r="D3634" s="201"/>
    </row>
    <row r="3635" spans="4:4" x14ac:dyDescent="0.2">
      <c r="D3635" s="201"/>
    </row>
    <row r="3636" spans="4:4" x14ac:dyDescent="0.2">
      <c r="D3636" s="201"/>
    </row>
    <row r="3637" spans="4:4" x14ac:dyDescent="0.2">
      <c r="D3637" s="201"/>
    </row>
    <row r="3638" spans="4:4" x14ac:dyDescent="0.2">
      <c r="D3638" s="201"/>
    </row>
    <row r="3639" spans="4:4" x14ac:dyDescent="0.2">
      <c r="D3639" s="201"/>
    </row>
    <row r="3640" spans="4:4" x14ac:dyDescent="0.2">
      <c r="D3640" s="201"/>
    </row>
    <row r="3641" spans="4:4" x14ac:dyDescent="0.2">
      <c r="D3641" s="201"/>
    </row>
    <row r="3642" spans="4:4" x14ac:dyDescent="0.2">
      <c r="D3642" s="201"/>
    </row>
    <row r="3643" spans="4:4" x14ac:dyDescent="0.2">
      <c r="D3643" s="201"/>
    </row>
    <row r="3644" spans="4:4" x14ac:dyDescent="0.2">
      <c r="D3644" s="201"/>
    </row>
    <row r="3645" spans="4:4" x14ac:dyDescent="0.2">
      <c r="D3645" s="201"/>
    </row>
    <row r="3646" spans="4:4" x14ac:dyDescent="0.2">
      <c r="D3646" s="201"/>
    </row>
    <row r="3647" spans="4:4" x14ac:dyDescent="0.2">
      <c r="D3647" s="201"/>
    </row>
    <row r="3648" spans="4:4" x14ac:dyDescent="0.2">
      <c r="D3648" s="201"/>
    </row>
    <row r="3649" spans="4:4" x14ac:dyDescent="0.2">
      <c r="D3649" s="201"/>
    </row>
    <row r="3650" spans="4:4" x14ac:dyDescent="0.2">
      <c r="D3650" s="201"/>
    </row>
    <row r="3651" spans="4:4" x14ac:dyDescent="0.2">
      <c r="D3651" s="201"/>
    </row>
    <row r="3652" spans="4:4" x14ac:dyDescent="0.2">
      <c r="D3652" s="201"/>
    </row>
    <row r="3653" spans="4:4" x14ac:dyDescent="0.2">
      <c r="D3653" s="201"/>
    </row>
    <row r="3654" spans="4:4" x14ac:dyDescent="0.2">
      <c r="D3654" s="201"/>
    </row>
    <row r="3655" spans="4:4" x14ac:dyDescent="0.2">
      <c r="D3655" s="201"/>
    </row>
    <row r="3656" spans="4:4" x14ac:dyDescent="0.2">
      <c r="D3656" s="201"/>
    </row>
    <row r="3657" spans="4:4" x14ac:dyDescent="0.2">
      <c r="D3657" s="201"/>
    </row>
    <row r="3658" spans="4:4" x14ac:dyDescent="0.2">
      <c r="D3658" s="201"/>
    </row>
    <row r="3659" spans="4:4" x14ac:dyDescent="0.2">
      <c r="D3659" s="201"/>
    </row>
    <row r="3660" spans="4:4" x14ac:dyDescent="0.2">
      <c r="D3660" s="201"/>
    </row>
    <row r="3661" spans="4:4" x14ac:dyDescent="0.2">
      <c r="D3661" s="201"/>
    </row>
    <row r="3662" spans="4:4" x14ac:dyDescent="0.2">
      <c r="D3662" s="201"/>
    </row>
    <row r="3663" spans="4:4" x14ac:dyDescent="0.2">
      <c r="D3663" s="201"/>
    </row>
    <row r="3664" spans="4:4" x14ac:dyDescent="0.2">
      <c r="D3664" s="201"/>
    </row>
    <row r="3665" spans="4:4" x14ac:dyDescent="0.2">
      <c r="D3665" s="201"/>
    </row>
    <row r="3666" spans="4:4" x14ac:dyDescent="0.2">
      <c r="D3666" s="201"/>
    </row>
    <row r="3667" spans="4:4" x14ac:dyDescent="0.2">
      <c r="D3667" s="201"/>
    </row>
    <row r="3668" spans="4:4" x14ac:dyDescent="0.2">
      <c r="D3668" s="201"/>
    </row>
    <row r="3669" spans="4:4" x14ac:dyDescent="0.2">
      <c r="D3669" s="201"/>
    </row>
    <row r="3670" spans="4:4" x14ac:dyDescent="0.2">
      <c r="D3670" s="201"/>
    </row>
    <row r="3671" spans="4:4" x14ac:dyDescent="0.2">
      <c r="D3671" s="201"/>
    </row>
    <row r="3672" spans="4:4" x14ac:dyDescent="0.2">
      <c r="D3672" s="201"/>
    </row>
    <row r="3673" spans="4:4" x14ac:dyDescent="0.2">
      <c r="D3673" s="201"/>
    </row>
    <row r="3674" spans="4:4" x14ac:dyDescent="0.2">
      <c r="D3674" s="201"/>
    </row>
    <row r="3675" spans="4:4" x14ac:dyDescent="0.2">
      <c r="D3675" s="201"/>
    </row>
    <row r="3676" spans="4:4" x14ac:dyDescent="0.2">
      <c r="D3676" s="201"/>
    </row>
    <row r="3677" spans="4:4" x14ac:dyDescent="0.2">
      <c r="D3677" s="201"/>
    </row>
    <row r="3678" spans="4:4" x14ac:dyDescent="0.2">
      <c r="D3678" s="201"/>
    </row>
    <row r="3679" spans="4:4" x14ac:dyDescent="0.2">
      <c r="D3679" s="201"/>
    </row>
    <row r="3680" spans="4:4" x14ac:dyDescent="0.2">
      <c r="D3680" s="201"/>
    </row>
    <row r="3681" spans="4:4" x14ac:dyDescent="0.2">
      <c r="D3681" s="201"/>
    </row>
    <row r="3682" spans="4:4" x14ac:dyDescent="0.2">
      <c r="D3682" s="201"/>
    </row>
    <row r="3683" spans="4:4" x14ac:dyDescent="0.2">
      <c r="D3683" s="201"/>
    </row>
    <row r="3684" spans="4:4" x14ac:dyDescent="0.2">
      <c r="D3684" s="201"/>
    </row>
    <row r="3685" spans="4:4" x14ac:dyDescent="0.2">
      <c r="D3685" s="201"/>
    </row>
    <row r="3686" spans="4:4" x14ac:dyDescent="0.2">
      <c r="D3686" s="201"/>
    </row>
    <row r="3687" spans="4:4" x14ac:dyDescent="0.2">
      <c r="D3687" s="201"/>
    </row>
    <row r="3688" spans="4:4" x14ac:dyDescent="0.2">
      <c r="D3688" s="201"/>
    </row>
    <row r="3689" spans="4:4" x14ac:dyDescent="0.2">
      <c r="D3689" s="201"/>
    </row>
    <row r="3690" spans="4:4" x14ac:dyDescent="0.2">
      <c r="D3690" s="201"/>
    </row>
    <row r="3691" spans="4:4" x14ac:dyDescent="0.2">
      <c r="D3691" s="201"/>
    </row>
    <row r="3692" spans="4:4" x14ac:dyDescent="0.2">
      <c r="D3692" s="201"/>
    </row>
    <row r="3693" spans="4:4" x14ac:dyDescent="0.2">
      <c r="D3693" s="201"/>
    </row>
    <row r="3694" spans="4:4" x14ac:dyDescent="0.2">
      <c r="D3694" s="201"/>
    </row>
    <row r="3695" spans="4:4" x14ac:dyDescent="0.2">
      <c r="D3695" s="201"/>
    </row>
    <row r="3696" spans="4:4" x14ac:dyDescent="0.2">
      <c r="D3696" s="201"/>
    </row>
    <row r="3697" spans="4:4" x14ac:dyDescent="0.2">
      <c r="D3697" s="201"/>
    </row>
    <row r="3698" spans="4:4" x14ac:dyDescent="0.2">
      <c r="D3698" s="201"/>
    </row>
    <row r="3699" spans="4:4" x14ac:dyDescent="0.2">
      <c r="D3699" s="201"/>
    </row>
    <row r="3700" spans="4:4" x14ac:dyDescent="0.2">
      <c r="D3700" s="201"/>
    </row>
    <row r="3701" spans="4:4" x14ac:dyDescent="0.2">
      <c r="D3701" s="201"/>
    </row>
    <row r="3702" spans="4:4" x14ac:dyDescent="0.2">
      <c r="D3702" s="201"/>
    </row>
    <row r="3703" spans="4:4" x14ac:dyDescent="0.2">
      <c r="D3703" s="201"/>
    </row>
    <row r="3704" spans="4:4" x14ac:dyDescent="0.2">
      <c r="D3704" s="201"/>
    </row>
    <row r="3705" spans="4:4" x14ac:dyDescent="0.2">
      <c r="D3705" s="201"/>
    </row>
    <row r="3706" spans="4:4" x14ac:dyDescent="0.2">
      <c r="D3706" s="201"/>
    </row>
    <row r="3707" spans="4:4" x14ac:dyDescent="0.2">
      <c r="D3707" s="201"/>
    </row>
    <row r="3708" spans="4:4" x14ac:dyDescent="0.2">
      <c r="D3708" s="201"/>
    </row>
    <row r="3709" spans="4:4" x14ac:dyDescent="0.2">
      <c r="D3709" s="201"/>
    </row>
    <row r="3710" spans="4:4" x14ac:dyDescent="0.2">
      <c r="D3710" s="201"/>
    </row>
    <row r="3711" spans="4:4" x14ac:dyDescent="0.2">
      <c r="D3711" s="201"/>
    </row>
    <row r="3712" spans="4:4" x14ac:dyDescent="0.2">
      <c r="D3712" s="201"/>
    </row>
    <row r="3713" spans="4:4" x14ac:dyDescent="0.2">
      <c r="D3713" s="201"/>
    </row>
    <row r="3714" spans="4:4" x14ac:dyDescent="0.2">
      <c r="D3714" s="201"/>
    </row>
    <row r="3715" spans="4:4" x14ac:dyDescent="0.2">
      <c r="D3715" s="201"/>
    </row>
    <row r="3716" spans="4:4" x14ac:dyDescent="0.2">
      <c r="D3716" s="201"/>
    </row>
    <row r="3717" spans="4:4" x14ac:dyDescent="0.2">
      <c r="D3717" s="201"/>
    </row>
    <row r="3718" spans="4:4" x14ac:dyDescent="0.2">
      <c r="D3718" s="201"/>
    </row>
    <row r="3719" spans="4:4" x14ac:dyDescent="0.2">
      <c r="D3719" s="201"/>
    </row>
    <row r="3720" spans="4:4" x14ac:dyDescent="0.2">
      <c r="D3720" s="201"/>
    </row>
    <row r="3721" spans="4:4" x14ac:dyDescent="0.2">
      <c r="D3721" s="201"/>
    </row>
    <row r="3722" spans="4:4" x14ac:dyDescent="0.2">
      <c r="D3722" s="201"/>
    </row>
    <row r="3723" spans="4:4" x14ac:dyDescent="0.2">
      <c r="D3723" s="201"/>
    </row>
    <row r="3724" spans="4:4" x14ac:dyDescent="0.2">
      <c r="D3724" s="201"/>
    </row>
    <row r="3725" spans="4:4" x14ac:dyDescent="0.2">
      <c r="D3725" s="201"/>
    </row>
    <row r="3726" spans="4:4" x14ac:dyDescent="0.2">
      <c r="D3726" s="201"/>
    </row>
    <row r="3727" spans="4:4" x14ac:dyDescent="0.2">
      <c r="D3727" s="201"/>
    </row>
    <row r="3728" spans="4:4" x14ac:dyDescent="0.2">
      <c r="D3728" s="201"/>
    </row>
    <row r="3729" spans="4:4" x14ac:dyDescent="0.2">
      <c r="D3729" s="201"/>
    </row>
    <row r="3730" spans="4:4" x14ac:dyDescent="0.2">
      <c r="D3730" s="201"/>
    </row>
    <row r="3731" spans="4:4" x14ac:dyDescent="0.2">
      <c r="D3731" s="201"/>
    </row>
    <row r="3732" spans="4:4" x14ac:dyDescent="0.2">
      <c r="D3732" s="201"/>
    </row>
    <row r="3733" spans="4:4" x14ac:dyDescent="0.2">
      <c r="D3733" s="201"/>
    </row>
    <row r="3734" spans="4:4" x14ac:dyDescent="0.2">
      <c r="D3734" s="201"/>
    </row>
    <row r="3735" spans="4:4" x14ac:dyDescent="0.2">
      <c r="D3735" s="201"/>
    </row>
    <row r="3736" spans="4:4" x14ac:dyDescent="0.2">
      <c r="D3736" s="201"/>
    </row>
    <row r="3737" spans="4:4" x14ac:dyDescent="0.2">
      <c r="D3737" s="201"/>
    </row>
    <row r="3738" spans="4:4" x14ac:dyDescent="0.2">
      <c r="D3738" s="201"/>
    </row>
    <row r="3739" spans="4:4" x14ac:dyDescent="0.2">
      <c r="D3739" s="201"/>
    </row>
    <row r="3740" spans="4:4" x14ac:dyDescent="0.2">
      <c r="D3740" s="201"/>
    </row>
    <row r="3741" spans="4:4" x14ac:dyDescent="0.2">
      <c r="D3741" s="201"/>
    </row>
    <row r="3742" spans="4:4" x14ac:dyDescent="0.2">
      <c r="D3742" s="201"/>
    </row>
    <row r="3743" spans="4:4" x14ac:dyDescent="0.2">
      <c r="D3743" s="201"/>
    </row>
    <row r="3744" spans="4:4" x14ac:dyDescent="0.2">
      <c r="D3744" s="201"/>
    </row>
    <row r="3745" spans="4:4" x14ac:dyDescent="0.2">
      <c r="D3745" s="201"/>
    </row>
    <row r="3746" spans="4:4" x14ac:dyDescent="0.2">
      <c r="D3746" s="201"/>
    </row>
    <row r="3747" spans="4:4" x14ac:dyDescent="0.2">
      <c r="D3747" s="201"/>
    </row>
    <row r="3748" spans="4:4" x14ac:dyDescent="0.2">
      <c r="D3748" s="201"/>
    </row>
    <row r="3749" spans="4:4" x14ac:dyDescent="0.2">
      <c r="D3749" s="201"/>
    </row>
    <row r="3750" spans="4:4" x14ac:dyDescent="0.2">
      <c r="D3750" s="201"/>
    </row>
    <row r="3751" spans="4:4" x14ac:dyDescent="0.2">
      <c r="D3751" s="201"/>
    </row>
    <row r="3752" spans="4:4" x14ac:dyDescent="0.2">
      <c r="D3752" s="201"/>
    </row>
    <row r="3753" spans="4:4" x14ac:dyDescent="0.2">
      <c r="D3753" s="201"/>
    </row>
    <row r="3754" spans="4:4" x14ac:dyDescent="0.2">
      <c r="D3754" s="201"/>
    </row>
    <row r="3755" spans="4:4" x14ac:dyDescent="0.2">
      <c r="D3755" s="201"/>
    </row>
    <row r="3756" spans="4:4" x14ac:dyDescent="0.2">
      <c r="D3756" s="201"/>
    </row>
    <row r="3757" spans="4:4" x14ac:dyDescent="0.2">
      <c r="D3757" s="201"/>
    </row>
    <row r="3758" spans="4:4" x14ac:dyDescent="0.2">
      <c r="D3758" s="201"/>
    </row>
    <row r="3759" spans="4:4" x14ac:dyDescent="0.2">
      <c r="D3759" s="201"/>
    </row>
    <row r="3760" spans="4:4" x14ac:dyDescent="0.2">
      <c r="D3760" s="201"/>
    </row>
    <row r="3761" spans="4:4" x14ac:dyDescent="0.2">
      <c r="D3761" s="201"/>
    </row>
    <row r="3762" spans="4:4" x14ac:dyDescent="0.2">
      <c r="D3762" s="201"/>
    </row>
    <row r="3763" spans="4:4" x14ac:dyDescent="0.2">
      <c r="D3763" s="201"/>
    </row>
    <row r="3764" spans="4:4" x14ac:dyDescent="0.2">
      <c r="D3764" s="201"/>
    </row>
    <row r="3765" spans="4:4" x14ac:dyDescent="0.2">
      <c r="D3765" s="201"/>
    </row>
    <row r="3766" spans="4:4" x14ac:dyDescent="0.2">
      <c r="D3766" s="201"/>
    </row>
    <row r="3767" spans="4:4" x14ac:dyDescent="0.2">
      <c r="D3767" s="201"/>
    </row>
    <row r="3768" spans="4:4" x14ac:dyDescent="0.2">
      <c r="D3768" s="201"/>
    </row>
    <row r="3769" spans="4:4" x14ac:dyDescent="0.2">
      <c r="D3769" s="201"/>
    </row>
    <row r="3770" spans="4:4" x14ac:dyDescent="0.2">
      <c r="D3770" s="201"/>
    </row>
    <row r="3771" spans="4:4" x14ac:dyDescent="0.2">
      <c r="D3771" s="201"/>
    </row>
    <row r="3772" spans="4:4" x14ac:dyDescent="0.2">
      <c r="D3772" s="201"/>
    </row>
    <row r="3773" spans="4:4" x14ac:dyDescent="0.2">
      <c r="D3773" s="201"/>
    </row>
    <row r="3774" spans="4:4" x14ac:dyDescent="0.2">
      <c r="D3774" s="201"/>
    </row>
    <row r="3775" spans="4:4" x14ac:dyDescent="0.2">
      <c r="D3775" s="201"/>
    </row>
    <row r="3776" spans="4:4" x14ac:dyDescent="0.2">
      <c r="D3776" s="201"/>
    </row>
    <row r="3777" spans="4:4" x14ac:dyDescent="0.2">
      <c r="D3777" s="201"/>
    </row>
    <row r="3778" spans="4:4" x14ac:dyDescent="0.2">
      <c r="D3778" s="201"/>
    </row>
    <row r="3779" spans="4:4" x14ac:dyDescent="0.2">
      <c r="D3779" s="201"/>
    </row>
    <row r="3780" spans="4:4" x14ac:dyDescent="0.2">
      <c r="D3780" s="201"/>
    </row>
    <row r="3781" spans="4:4" x14ac:dyDescent="0.2">
      <c r="D3781" s="201"/>
    </row>
    <row r="3782" spans="4:4" x14ac:dyDescent="0.2">
      <c r="D3782" s="201"/>
    </row>
    <row r="3783" spans="4:4" x14ac:dyDescent="0.2">
      <c r="D3783" s="201"/>
    </row>
    <row r="3784" spans="4:4" x14ac:dyDescent="0.2">
      <c r="D3784" s="201"/>
    </row>
    <row r="3785" spans="4:4" x14ac:dyDescent="0.2">
      <c r="D3785" s="201"/>
    </row>
    <row r="3786" spans="4:4" x14ac:dyDescent="0.2">
      <c r="D3786" s="201"/>
    </row>
    <row r="3787" spans="4:4" x14ac:dyDescent="0.2">
      <c r="D3787" s="201"/>
    </row>
    <row r="3788" spans="4:4" x14ac:dyDescent="0.2">
      <c r="D3788" s="201"/>
    </row>
    <row r="3789" spans="4:4" x14ac:dyDescent="0.2">
      <c r="D3789" s="201"/>
    </row>
    <row r="3790" spans="4:4" x14ac:dyDescent="0.2">
      <c r="D3790" s="201"/>
    </row>
    <row r="3791" spans="4:4" x14ac:dyDescent="0.2">
      <c r="D3791" s="201"/>
    </row>
    <row r="3792" spans="4:4" x14ac:dyDescent="0.2">
      <c r="D3792" s="201"/>
    </row>
    <row r="3793" spans="4:4" x14ac:dyDescent="0.2">
      <c r="D3793" s="201"/>
    </row>
    <row r="3794" spans="4:4" x14ac:dyDescent="0.2">
      <c r="D3794" s="201"/>
    </row>
    <row r="3795" spans="4:4" x14ac:dyDescent="0.2">
      <c r="D3795" s="201"/>
    </row>
    <row r="3796" spans="4:4" x14ac:dyDescent="0.2">
      <c r="D3796" s="201"/>
    </row>
    <row r="3797" spans="4:4" x14ac:dyDescent="0.2">
      <c r="D3797" s="201"/>
    </row>
    <row r="3798" spans="4:4" x14ac:dyDescent="0.2">
      <c r="D3798" s="201"/>
    </row>
    <row r="3799" spans="4:4" x14ac:dyDescent="0.2">
      <c r="D3799" s="201"/>
    </row>
    <row r="3800" spans="4:4" x14ac:dyDescent="0.2">
      <c r="D3800" s="201"/>
    </row>
    <row r="3801" spans="4:4" x14ac:dyDescent="0.2">
      <c r="D3801" s="201"/>
    </row>
    <row r="3802" spans="4:4" x14ac:dyDescent="0.2">
      <c r="D3802" s="201"/>
    </row>
    <row r="3803" spans="4:4" x14ac:dyDescent="0.2">
      <c r="D3803" s="201"/>
    </row>
    <row r="3804" spans="4:4" x14ac:dyDescent="0.2">
      <c r="D3804" s="201"/>
    </row>
    <row r="3805" spans="4:4" x14ac:dyDescent="0.2">
      <c r="D3805" s="201"/>
    </row>
    <row r="3806" spans="4:4" x14ac:dyDescent="0.2">
      <c r="D3806" s="201"/>
    </row>
    <row r="3807" spans="4:4" x14ac:dyDescent="0.2">
      <c r="D3807" s="201"/>
    </row>
    <row r="3808" spans="4:4" x14ac:dyDescent="0.2">
      <c r="D3808" s="201"/>
    </row>
    <row r="3809" spans="4:4" x14ac:dyDescent="0.2">
      <c r="D3809" s="201"/>
    </row>
    <row r="3810" spans="4:4" x14ac:dyDescent="0.2">
      <c r="D3810" s="201"/>
    </row>
    <row r="3811" spans="4:4" x14ac:dyDescent="0.2">
      <c r="D3811" s="201"/>
    </row>
    <row r="3812" spans="4:4" x14ac:dyDescent="0.2">
      <c r="D3812" s="201"/>
    </row>
    <row r="3813" spans="4:4" x14ac:dyDescent="0.2">
      <c r="D3813" s="201"/>
    </row>
    <row r="3814" spans="4:4" x14ac:dyDescent="0.2">
      <c r="D3814" s="201"/>
    </row>
    <row r="3815" spans="4:4" x14ac:dyDescent="0.2">
      <c r="D3815" s="201"/>
    </row>
    <row r="3816" spans="4:4" x14ac:dyDescent="0.2">
      <c r="D3816" s="201"/>
    </row>
    <row r="3817" spans="4:4" x14ac:dyDescent="0.2">
      <c r="D3817" s="201"/>
    </row>
    <row r="3818" spans="4:4" x14ac:dyDescent="0.2">
      <c r="D3818" s="201"/>
    </row>
    <row r="3819" spans="4:4" x14ac:dyDescent="0.2">
      <c r="D3819" s="201"/>
    </row>
    <row r="3820" spans="4:4" x14ac:dyDescent="0.2">
      <c r="D3820" s="201"/>
    </row>
    <row r="3821" spans="4:4" x14ac:dyDescent="0.2">
      <c r="D3821" s="201"/>
    </row>
    <row r="3822" spans="4:4" x14ac:dyDescent="0.2">
      <c r="D3822" s="201"/>
    </row>
    <row r="3823" spans="4:4" x14ac:dyDescent="0.2">
      <c r="D3823" s="201"/>
    </row>
    <row r="3824" spans="4:4" x14ac:dyDescent="0.2">
      <c r="D3824" s="201"/>
    </row>
    <row r="3825" spans="4:4" x14ac:dyDescent="0.2">
      <c r="D3825" s="201"/>
    </row>
    <row r="3826" spans="4:4" x14ac:dyDescent="0.2">
      <c r="D3826" s="201"/>
    </row>
    <row r="3827" spans="4:4" x14ac:dyDescent="0.2">
      <c r="D3827" s="201"/>
    </row>
    <row r="3828" spans="4:4" x14ac:dyDescent="0.2">
      <c r="D3828" s="201"/>
    </row>
    <row r="3829" spans="4:4" x14ac:dyDescent="0.2">
      <c r="D3829" s="201"/>
    </row>
    <row r="3830" spans="4:4" x14ac:dyDescent="0.2">
      <c r="D3830" s="201"/>
    </row>
    <row r="3831" spans="4:4" x14ac:dyDescent="0.2">
      <c r="D3831" s="201"/>
    </row>
    <row r="3832" spans="4:4" x14ac:dyDescent="0.2">
      <c r="D3832" s="201"/>
    </row>
    <row r="3833" spans="4:4" x14ac:dyDescent="0.2">
      <c r="D3833" s="201"/>
    </row>
    <row r="3834" spans="4:4" x14ac:dyDescent="0.2">
      <c r="D3834" s="201"/>
    </row>
    <row r="3835" spans="4:4" x14ac:dyDescent="0.2">
      <c r="D3835" s="201"/>
    </row>
    <row r="3836" spans="4:4" x14ac:dyDescent="0.2">
      <c r="D3836" s="201"/>
    </row>
    <row r="3837" spans="4:4" x14ac:dyDescent="0.2">
      <c r="D3837" s="201"/>
    </row>
    <row r="3838" spans="4:4" x14ac:dyDescent="0.2">
      <c r="D3838" s="201"/>
    </row>
    <row r="3839" spans="4:4" x14ac:dyDescent="0.2">
      <c r="D3839" s="201"/>
    </row>
    <row r="3840" spans="4:4" x14ac:dyDescent="0.2">
      <c r="D3840" s="201"/>
    </row>
    <row r="3841" spans="4:4" x14ac:dyDescent="0.2">
      <c r="D3841" s="201"/>
    </row>
    <row r="3842" spans="4:4" x14ac:dyDescent="0.2">
      <c r="D3842" s="201"/>
    </row>
    <row r="3843" spans="4:4" x14ac:dyDescent="0.2">
      <c r="D3843" s="201"/>
    </row>
    <row r="3844" spans="4:4" x14ac:dyDescent="0.2">
      <c r="D3844" s="201"/>
    </row>
    <row r="3845" spans="4:4" x14ac:dyDescent="0.2">
      <c r="D3845" s="201"/>
    </row>
    <row r="3846" spans="4:4" x14ac:dyDescent="0.2">
      <c r="D3846" s="201"/>
    </row>
    <row r="3847" spans="4:4" x14ac:dyDescent="0.2">
      <c r="D3847" s="201"/>
    </row>
    <row r="3848" spans="4:4" x14ac:dyDescent="0.2">
      <c r="D3848" s="201"/>
    </row>
    <row r="3849" spans="4:4" x14ac:dyDescent="0.2">
      <c r="D3849" s="201"/>
    </row>
    <row r="3850" spans="4:4" x14ac:dyDescent="0.2">
      <c r="D3850" s="201"/>
    </row>
    <row r="3851" spans="4:4" x14ac:dyDescent="0.2">
      <c r="D3851" s="201"/>
    </row>
    <row r="3852" spans="4:4" x14ac:dyDescent="0.2">
      <c r="D3852" s="201"/>
    </row>
    <row r="3853" spans="4:4" x14ac:dyDescent="0.2">
      <c r="D3853" s="201"/>
    </row>
    <row r="3854" spans="4:4" x14ac:dyDescent="0.2">
      <c r="D3854" s="201"/>
    </row>
    <row r="3855" spans="4:4" x14ac:dyDescent="0.2">
      <c r="D3855" s="201"/>
    </row>
    <row r="3856" spans="4:4" x14ac:dyDescent="0.2">
      <c r="D3856" s="201"/>
    </row>
    <row r="3857" spans="4:4" x14ac:dyDescent="0.2">
      <c r="D3857" s="201"/>
    </row>
    <row r="3858" spans="4:4" x14ac:dyDescent="0.2">
      <c r="D3858" s="201"/>
    </row>
    <row r="3859" spans="4:4" x14ac:dyDescent="0.2">
      <c r="D3859" s="201"/>
    </row>
    <row r="3860" spans="4:4" x14ac:dyDescent="0.2">
      <c r="D3860" s="201"/>
    </row>
    <row r="3861" spans="4:4" x14ac:dyDescent="0.2">
      <c r="D3861" s="201"/>
    </row>
    <row r="3862" spans="4:4" x14ac:dyDescent="0.2">
      <c r="D3862" s="201"/>
    </row>
    <row r="3863" spans="4:4" x14ac:dyDescent="0.2">
      <c r="D3863" s="201"/>
    </row>
    <row r="3864" spans="4:4" x14ac:dyDescent="0.2">
      <c r="D3864" s="201"/>
    </row>
    <row r="3865" spans="4:4" x14ac:dyDescent="0.2">
      <c r="D3865" s="201"/>
    </row>
    <row r="3866" spans="4:4" x14ac:dyDescent="0.2">
      <c r="D3866" s="201"/>
    </row>
    <row r="3867" spans="4:4" x14ac:dyDescent="0.2">
      <c r="D3867" s="201"/>
    </row>
    <row r="3868" spans="4:4" x14ac:dyDescent="0.2">
      <c r="D3868" s="201"/>
    </row>
    <row r="3869" spans="4:4" x14ac:dyDescent="0.2">
      <c r="D3869" s="201"/>
    </row>
    <row r="3870" spans="4:4" x14ac:dyDescent="0.2">
      <c r="D3870" s="201"/>
    </row>
    <row r="3871" spans="4:4" x14ac:dyDescent="0.2">
      <c r="D3871" s="201"/>
    </row>
    <row r="3872" spans="4:4" x14ac:dyDescent="0.2">
      <c r="D3872" s="201"/>
    </row>
    <row r="3873" spans="4:4" x14ac:dyDescent="0.2">
      <c r="D3873" s="201"/>
    </row>
    <row r="3874" spans="4:4" x14ac:dyDescent="0.2">
      <c r="D3874" s="201"/>
    </row>
    <row r="3875" spans="4:4" x14ac:dyDescent="0.2">
      <c r="D3875" s="201"/>
    </row>
    <row r="3876" spans="4:4" x14ac:dyDescent="0.2">
      <c r="D3876" s="201"/>
    </row>
    <row r="3877" spans="4:4" x14ac:dyDescent="0.2">
      <c r="D3877" s="201"/>
    </row>
    <row r="3878" spans="4:4" x14ac:dyDescent="0.2">
      <c r="D3878" s="201"/>
    </row>
    <row r="3879" spans="4:4" x14ac:dyDescent="0.2">
      <c r="D3879" s="201"/>
    </row>
    <row r="3880" spans="4:4" x14ac:dyDescent="0.2">
      <c r="D3880" s="201"/>
    </row>
    <row r="3881" spans="4:4" x14ac:dyDescent="0.2">
      <c r="D3881" s="201"/>
    </row>
    <row r="3882" spans="4:4" x14ac:dyDescent="0.2">
      <c r="D3882" s="201"/>
    </row>
    <row r="3883" spans="4:4" x14ac:dyDescent="0.2">
      <c r="D3883" s="201"/>
    </row>
    <row r="3884" spans="4:4" x14ac:dyDescent="0.2">
      <c r="D3884" s="201"/>
    </row>
    <row r="3885" spans="4:4" x14ac:dyDescent="0.2">
      <c r="D3885" s="201"/>
    </row>
    <row r="3886" spans="4:4" x14ac:dyDescent="0.2">
      <c r="D3886" s="201"/>
    </row>
    <row r="3887" spans="4:4" x14ac:dyDescent="0.2">
      <c r="D3887" s="201"/>
    </row>
    <row r="3888" spans="4:4" x14ac:dyDescent="0.2">
      <c r="D3888" s="201"/>
    </row>
    <row r="3889" spans="4:4" x14ac:dyDescent="0.2">
      <c r="D3889" s="201"/>
    </row>
    <row r="3890" spans="4:4" x14ac:dyDescent="0.2">
      <c r="D3890" s="201"/>
    </row>
    <row r="3891" spans="4:4" x14ac:dyDescent="0.2">
      <c r="D3891" s="201"/>
    </row>
    <row r="3892" spans="4:4" x14ac:dyDescent="0.2">
      <c r="D3892" s="201"/>
    </row>
    <row r="3893" spans="4:4" x14ac:dyDescent="0.2">
      <c r="D3893" s="201"/>
    </row>
    <row r="3894" spans="4:4" x14ac:dyDescent="0.2">
      <c r="D3894" s="201"/>
    </row>
    <row r="3895" spans="4:4" x14ac:dyDescent="0.2">
      <c r="D3895" s="201"/>
    </row>
    <row r="3896" spans="4:4" x14ac:dyDescent="0.2">
      <c r="D3896" s="201"/>
    </row>
    <row r="3897" spans="4:4" x14ac:dyDescent="0.2">
      <c r="D3897" s="201"/>
    </row>
    <row r="3898" spans="4:4" x14ac:dyDescent="0.2">
      <c r="D3898" s="201"/>
    </row>
    <row r="3899" spans="4:4" x14ac:dyDescent="0.2">
      <c r="D3899" s="201"/>
    </row>
    <row r="3900" spans="4:4" x14ac:dyDescent="0.2">
      <c r="D3900" s="201"/>
    </row>
    <row r="3901" spans="4:4" x14ac:dyDescent="0.2">
      <c r="D3901" s="201"/>
    </row>
    <row r="3902" spans="4:4" x14ac:dyDescent="0.2">
      <c r="D3902" s="201"/>
    </row>
    <row r="3903" spans="4:4" x14ac:dyDescent="0.2">
      <c r="D3903" s="201"/>
    </row>
    <row r="3904" spans="4:4" x14ac:dyDescent="0.2">
      <c r="D3904" s="201"/>
    </row>
    <row r="3905" spans="4:4" x14ac:dyDescent="0.2">
      <c r="D3905" s="201"/>
    </row>
    <row r="3906" spans="4:4" x14ac:dyDescent="0.2">
      <c r="D3906" s="201"/>
    </row>
    <row r="3907" spans="4:4" x14ac:dyDescent="0.2">
      <c r="D3907" s="201"/>
    </row>
    <row r="3908" spans="4:4" x14ac:dyDescent="0.2">
      <c r="D3908" s="201"/>
    </row>
    <row r="3909" spans="4:4" x14ac:dyDescent="0.2">
      <c r="D3909" s="201"/>
    </row>
    <row r="3910" spans="4:4" x14ac:dyDescent="0.2">
      <c r="D3910" s="201"/>
    </row>
    <row r="3911" spans="4:4" x14ac:dyDescent="0.2">
      <c r="D3911" s="201"/>
    </row>
    <row r="3912" spans="4:4" x14ac:dyDescent="0.2">
      <c r="D3912" s="201"/>
    </row>
    <row r="3913" spans="4:4" x14ac:dyDescent="0.2">
      <c r="D3913" s="201"/>
    </row>
    <row r="3914" spans="4:4" x14ac:dyDescent="0.2">
      <c r="D3914" s="201"/>
    </row>
    <row r="3915" spans="4:4" x14ac:dyDescent="0.2">
      <c r="D3915" s="201"/>
    </row>
    <row r="3916" spans="4:4" x14ac:dyDescent="0.2">
      <c r="D3916" s="201"/>
    </row>
    <row r="3917" spans="4:4" x14ac:dyDescent="0.2">
      <c r="D3917" s="201"/>
    </row>
    <row r="3918" spans="4:4" x14ac:dyDescent="0.2">
      <c r="D3918" s="201"/>
    </row>
    <row r="3919" spans="4:4" x14ac:dyDescent="0.2">
      <c r="D3919" s="201"/>
    </row>
    <row r="3920" spans="4:4" x14ac:dyDescent="0.2">
      <c r="D3920" s="201"/>
    </row>
    <row r="3921" spans="4:4" x14ac:dyDescent="0.2">
      <c r="D3921" s="201"/>
    </row>
    <row r="3922" spans="4:4" x14ac:dyDescent="0.2">
      <c r="D3922" s="201"/>
    </row>
    <row r="3923" spans="4:4" x14ac:dyDescent="0.2">
      <c r="D3923" s="201"/>
    </row>
    <row r="3924" spans="4:4" x14ac:dyDescent="0.2">
      <c r="D3924" s="201"/>
    </row>
    <row r="3925" spans="4:4" x14ac:dyDescent="0.2">
      <c r="D3925" s="201"/>
    </row>
    <row r="3926" spans="4:4" x14ac:dyDescent="0.2">
      <c r="D3926" s="201"/>
    </row>
    <row r="3927" spans="4:4" x14ac:dyDescent="0.2">
      <c r="D3927" s="201"/>
    </row>
    <row r="3928" spans="4:4" x14ac:dyDescent="0.2">
      <c r="D3928" s="201"/>
    </row>
    <row r="3929" spans="4:4" x14ac:dyDescent="0.2">
      <c r="D3929" s="201"/>
    </row>
    <row r="3930" spans="4:4" x14ac:dyDescent="0.2">
      <c r="D3930" s="201"/>
    </row>
    <row r="3931" spans="4:4" x14ac:dyDescent="0.2">
      <c r="D3931" s="201"/>
    </row>
    <row r="3932" spans="4:4" x14ac:dyDescent="0.2">
      <c r="D3932" s="201"/>
    </row>
    <row r="3933" spans="4:4" x14ac:dyDescent="0.2">
      <c r="D3933" s="201"/>
    </row>
    <row r="3934" spans="4:4" x14ac:dyDescent="0.2">
      <c r="D3934" s="201"/>
    </row>
    <row r="3935" spans="4:4" x14ac:dyDescent="0.2">
      <c r="D3935" s="201"/>
    </row>
    <row r="3936" spans="4:4" x14ac:dyDescent="0.2">
      <c r="D3936" s="201"/>
    </row>
    <row r="3937" spans="4:4" x14ac:dyDescent="0.2">
      <c r="D3937" s="201"/>
    </row>
    <row r="3938" spans="4:4" x14ac:dyDescent="0.2">
      <c r="D3938" s="201"/>
    </row>
    <row r="3939" spans="4:4" x14ac:dyDescent="0.2">
      <c r="D3939" s="201"/>
    </row>
    <row r="3940" spans="4:4" x14ac:dyDescent="0.2">
      <c r="D3940" s="201"/>
    </row>
    <row r="3941" spans="4:4" x14ac:dyDescent="0.2">
      <c r="D3941" s="201"/>
    </row>
    <row r="3942" spans="4:4" x14ac:dyDescent="0.2">
      <c r="D3942" s="201"/>
    </row>
    <row r="3943" spans="4:4" x14ac:dyDescent="0.2">
      <c r="D3943" s="201"/>
    </row>
    <row r="3944" spans="4:4" x14ac:dyDescent="0.2">
      <c r="D3944" s="201"/>
    </row>
    <row r="3945" spans="4:4" x14ac:dyDescent="0.2">
      <c r="D3945" s="201"/>
    </row>
    <row r="3946" spans="4:4" x14ac:dyDescent="0.2">
      <c r="D3946" s="201"/>
    </row>
    <row r="3947" spans="4:4" x14ac:dyDescent="0.2">
      <c r="D3947" s="201"/>
    </row>
    <row r="3948" spans="4:4" x14ac:dyDescent="0.2">
      <c r="D3948" s="201"/>
    </row>
    <row r="3949" spans="4:4" x14ac:dyDescent="0.2">
      <c r="D3949" s="201"/>
    </row>
    <row r="3950" spans="4:4" x14ac:dyDescent="0.2">
      <c r="D3950" s="201"/>
    </row>
    <row r="3951" spans="4:4" x14ac:dyDescent="0.2">
      <c r="D3951" s="201"/>
    </row>
    <row r="3952" spans="4:4" x14ac:dyDescent="0.2">
      <c r="D3952" s="201"/>
    </row>
    <row r="3953" spans="4:4" x14ac:dyDescent="0.2">
      <c r="D3953" s="201"/>
    </row>
    <row r="3954" spans="4:4" x14ac:dyDescent="0.2">
      <c r="D3954" s="201"/>
    </row>
    <row r="3955" spans="4:4" x14ac:dyDescent="0.2">
      <c r="D3955" s="201"/>
    </row>
    <row r="3956" spans="4:4" x14ac:dyDescent="0.2">
      <c r="D3956" s="201"/>
    </row>
    <row r="3957" spans="4:4" x14ac:dyDescent="0.2">
      <c r="D3957" s="201"/>
    </row>
    <row r="3958" spans="4:4" x14ac:dyDescent="0.2">
      <c r="D3958" s="201"/>
    </row>
    <row r="3959" spans="4:4" x14ac:dyDescent="0.2">
      <c r="D3959" s="201"/>
    </row>
    <row r="3960" spans="4:4" x14ac:dyDescent="0.2">
      <c r="D3960" s="201"/>
    </row>
    <row r="3961" spans="4:4" x14ac:dyDescent="0.2">
      <c r="D3961" s="201"/>
    </row>
    <row r="3962" spans="4:4" x14ac:dyDescent="0.2">
      <c r="D3962" s="201"/>
    </row>
    <row r="3963" spans="4:4" x14ac:dyDescent="0.2">
      <c r="D3963" s="201"/>
    </row>
    <row r="3964" spans="4:4" x14ac:dyDescent="0.2">
      <c r="D3964" s="201"/>
    </row>
    <row r="3965" spans="4:4" x14ac:dyDescent="0.2">
      <c r="D3965" s="201"/>
    </row>
    <row r="3966" spans="4:4" x14ac:dyDescent="0.2">
      <c r="D3966" s="201"/>
    </row>
    <row r="3967" spans="4:4" x14ac:dyDescent="0.2">
      <c r="D3967" s="201"/>
    </row>
    <row r="3968" spans="4:4" x14ac:dyDescent="0.2">
      <c r="D3968" s="201"/>
    </row>
    <row r="3969" spans="4:4" x14ac:dyDescent="0.2">
      <c r="D3969" s="201"/>
    </row>
    <row r="3970" spans="4:4" x14ac:dyDescent="0.2">
      <c r="D3970" s="201"/>
    </row>
    <row r="3971" spans="4:4" x14ac:dyDescent="0.2">
      <c r="D3971" s="201"/>
    </row>
    <row r="3972" spans="4:4" x14ac:dyDescent="0.2">
      <c r="D3972" s="201"/>
    </row>
    <row r="3973" spans="4:4" x14ac:dyDescent="0.2">
      <c r="D3973" s="201"/>
    </row>
    <row r="3974" spans="4:4" x14ac:dyDescent="0.2">
      <c r="D3974" s="201"/>
    </row>
    <row r="3975" spans="4:4" x14ac:dyDescent="0.2">
      <c r="D3975" s="201"/>
    </row>
    <row r="3976" spans="4:4" x14ac:dyDescent="0.2">
      <c r="D3976" s="201"/>
    </row>
    <row r="3977" spans="4:4" x14ac:dyDescent="0.2">
      <c r="D3977" s="201"/>
    </row>
    <row r="3978" spans="4:4" x14ac:dyDescent="0.2">
      <c r="D3978" s="201"/>
    </row>
    <row r="3979" spans="4:4" x14ac:dyDescent="0.2">
      <c r="D3979" s="201"/>
    </row>
    <row r="3980" spans="4:4" x14ac:dyDescent="0.2">
      <c r="D3980" s="201"/>
    </row>
    <row r="3981" spans="4:4" x14ac:dyDescent="0.2">
      <c r="D3981" s="201"/>
    </row>
    <row r="3982" spans="4:4" x14ac:dyDescent="0.2">
      <c r="D3982" s="201"/>
    </row>
    <row r="3983" spans="4:4" x14ac:dyDescent="0.2">
      <c r="D3983" s="201"/>
    </row>
    <row r="3984" spans="4:4" x14ac:dyDescent="0.2">
      <c r="D3984" s="201"/>
    </row>
    <row r="3985" spans="4:4" x14ac:dyDescent="0.2">
      <c r="D3985" s="201"/>
    </row>
    <row r="3986" spans="4:4" x14ac:dyDescent="0.2">
      <c r="D3986" s="201"/>
    </row>
    <row r="3987" spans="4:4" x14ac:dyDescent="0.2">
      <c r="D3987" s="201"/>
    </row>
    <row r="3988" spans="4:4" x14ac:dyDescent="0.2">
      <c r="D3988" s="201"/>
    </row>
    <row r="3989" spans="4:4" x14ac:dyDescent="0.2">
      <c r="D3989" s="201"/>
    </row>
    <row r="3990" spans="4:4" x14ac:dyDescent="0.2">
      <c r="D3990" s="201"/>
    </row>
    <row r="3991" spans="4:4" x14ac:dyDescent="0.2">
      <c r="D3991" s="201"/>
    </row>
    <row r="3992" spans="4:4" x14ac:dyDescent="0.2">
      <c r="D3992" s="201"/>
    </row>
    <row r="3993" spans="4:4" x14ac:dyDescent="0.2">
      <c r="D3993" s="201"/>
    </row>
    <row r="3994" spans="4:4" x14ac:dyDescent="0.2">
      <c r="D3994" s="201"/>
    </row>
    <row r="3995" spans="4:4" x14ac:dyDescent="0.2">
      <c r="D3995" s="201"/>
    </row>
    <row r="3996" spans="4:4" x14ac:dyDescent="0.2">
      <c r="D3996" s="201"/>
    </row>
    <row r="3997" spans="4:4" x14ac:dyDescent="0.2">
      <c r="D3997" s="201"/>
    </row>
    <row r="3998" spans="4:4" x14ac:dyDescent="0.2">
      <c r="D3998" s="201"/>
    </row>
    <row r="3999" spans="4:4" x14ac:dyDescent="0.2">
      <c r="D3999" s="201"/>
    </row>
    <row r="4000" spans="4:4" x14ac:dyDescent="0.2">
      <c r="D4000" s="201"/>
    </row>
    <row r="4001" spans="4:4" x14ac:dyDescent="0.2">
      <c r="D4001" s="201"/>
    </row>
    <row r="4002" spans="4:4" x14ac:dyDescent="0.2">
      <c r="D4002" s="201"/>
    </row>
    <row r="4003" spans="4:4" x14ac:dyDescent="0.2">
      <c r="D4003" s="201"/>
    </row>
    <row r="4004" spans="4:4" x14ac:dyDescent="0.2">
      <c r="D4004" s="201"/>
    </row>
    <row r="4005" spans="4:4" x14ac:dyDescent="0.2">
      <c r="D4005" s="201"/>
    </row>
    <row r="4006" spans="4:4" x14ac:dyDescent="0.2">
      <c r="D4006" s="201"/>
    </row>
    <row r="4007" spans="4:4" x14ac:dyDescent="0.2">
      <c r="D4007" s="201"/>
    </row>
    <row r="4008" spans="4:4" x14ac:dyDescent="0.2">
      <c r="D4008" s="201"/>
    </row>
    <row r="4009" spans="4:4" x14ac:dyDescent="0.2">
      <c r="D4009" s="201"/>
    </row>
    <row r="4010" spans="4:4" x14ac:dyDescent="0.2">
      <c r="D4010" s="201"/>
    </row>
    <row r="4011" spans="4:4" x14ac:dyDescent="0.2">
      <c r="D4011" s="201"/>
    </row>
    <row r="4012" spans="4:4" x14ac:dyDescent="0.2">
      <c r="D4012" s="201"/>
    </row>
    <row r="4013" spans="4:4" x14ac:dyDescent="0.2">
      <c r="D4013" s="201"/>
    </row>
    <row r="4014" spans="4:4" x14ac:dyDescent="0.2">
      <c r="D4014" s="201"/>
    </row>
    <row r="4015" spans="4:4" x14ac:dyDescent="0.2">
      <c r="D4015" s="201"/>
    </row>
    <row r="4016" spans="4:4" x14ac:dyDescent="0.2">
      <c r="D4016" s="201"/>
    </row>
    <row r="4017" spans="4:4" x14ac:dyDescent="0.2">
      <c r="D4017" s="201"/>
    </row>
    <row r="4018" spans="4:4" x14ac:dyDescent="0.2">
      <c r="D4018" s="201"/>
    </row>
    <row r="4019" spans="4:4" x14ac:dyDescent="0.2">
      <c r="D4019" s="201"/>
    </row>
    <row r="4020" spans="4:4" x14ac:dyDescent="0.2">
      <c r="D4020" s="201"/>
    </row>
    <row r="4021" spans="4:4" x14ac:dyDescent="0.2">
      <c r="D4021" s="201"/>
    </row>
    <row r="4022" spans="4:4" x14ac:dyDescent="0.2">
      <c r="D4022" s="201"/>
    </row>
    <row r="4023" spans="4:4" x14ac:dyDescent="0.2">
      <c r="D4023" s="201"/>
    </row>
    <row r="4024" spans="4:4" x14ac:dyDescent="0.2">
      <c r="D4024" s="201"/>
    </row>
    <row r="4025" spans="4:4" x14ac:dyDescent="0.2">
      <c r="D4025" s="201"/>
    </row>
    <row r="4026" spans="4:4" x14ac:dyDescent="0.2">
      <c r="D4026" s="201"/>
    </row>
    <row r="4027" spans="4:4" x14ac:dyDescent="0.2">
      <c r="D4027" s="201"/>
    </row>
    <row r="4028" spans="4:4" x14ac:dyDescent="0.2">
      <c r="D4028" s="201"/>
    </row>
    <row r="4029" spans="4:4" x14ac:dyDescent="0.2">
      <c r="D4029" s="201"/>
    </row>
    <row r="4030" spans="4:4" x14ac:dyDescent="0.2">
      <c r="D4030" s="201"/>
    </row>
    <row r="4031" spans="4:4" x14ac:dyDescent="0.2">
      <c r="D4031" s="201"/>
    </row>
    <row r="4032" spans="4:4" x14ac:dyDescent="0.2">
      <c r="D4032" s="201"/>
    </row>
    <row r="4033" spans="4:4" x14ac:dyDescent="0.2">
      <c r="D4033" s="201"/>
    </row>
    <row r="4034" spans="4:4" x14ac:dyDescent="0.2">
      <c r="D4034" s="201"/>
    </row>
    <row r="4035" spans="4:4" x14ac:dyDescent="0.2">
      <c r="D4035" s="201"/>
    </row>
    <row r="4036" spans="4:4" x14ac:dyDescent="0.2">
      <c r="D4036" s="201"/>
    </row>
    <row r="4037" spans="4:4" x14ac:dyDescent="0.2">
      <c r="D4037" s="201"/>
    </row>
    <row r="4038" spans="4:4" x14ac:dyDescent="0.2">
      <c r="D4038" s="201"/>
    </row>
    <row r="4039" spans="4:4" x14ac:dyDescent="0.2">
      <c r="D4039" s="201"/>
    </row>
    <row r="4040" spans="4:4" x14ac:dyDescent="0.2">
      <c r="D4040" s="201"/>
    </row>
    <row r="4041" spans="4:4" x14ac:dyDescent="0.2">
      <c r="D4041" s="201"/>
    </row>
    <row r="4042" spans="4:4" x14ac:dyDescent="0.2">
      <c r="D4042" s="201"/>
    </row>
    <row r="4043" spans="4:4" x14ac:dyDescent="0.2">
      <c r="D4043" s="201"/>
    </row>
    <row r="4044" spans="4:4" x14ac:dyDescent="0.2">
      <c r="D4044" s="201"/>
    </row>
    <row r="4045" spans="4:4" x14ac:dyDescent="0.2">
      <c r="D4045" s="201"/>
    </row>
    <row r="4046" spans="4:4" x14ac:dyDescent="0.2">
      <c r="D4046" s="201"/>
    </row>
    <row r="4047" spans="4:4" x14ac:dyDescent="0.2">
      <c r="D4047" s="201"/>
    </row>
    <row r="4048" spans="4:4" x14ac:dyDescent="0.2">
      <c r="D4048" s="201"/>
    </row>
    <row r="4049" spans="4:4" x14ac:dyDescent="0.2">
      <c r="D4049" s="201"/>
    </row>
    <row r="4050" spans="4:4" x14ac:dyDescent="0.2">
      <c r="D4050" s="201"/>
    </row>
    <row r="4051" spans="4:4" x14ac:dyDescent="0.2">
      <c r="D4051" s="201"/>
    </row>
    <row r="4052" spans="4:4" x14ac:dyDescent="0.2">
      <c r="D4052" s="201"/>
    </row>
    <row r="4053" spans="4:4" x14ac:dyDescent="0.2">
      <c r="D4053" s="201"/>
    </row>
    <row r="4054" spans="4:4" x14ac:dyDescent="0.2">
      <c r="D4054" s="201"/>
    </row>
    <row r="4055" spans="4:4" x14ac:dyDescent="0.2">
      <c r="D4055" s="201"/>
    </row>
    <row r="4056" spans="4:4" x14ac:dyDescent="0.2">
      <c r="D4056" s="201"/>
    </row>
    <row r="4057" spans="4:4" x14ac:dyDescent="0.2">
      <c r="D4057" s="201"/>
    </row>
    <row r="4058" spans="4:4" x14ac:dyDescent="0.2">
      <c r="D4058" s="201"/>
    </row>
    <row r="4059" spans="4:4" x14ac:dyDescent="0.2">
      <c r="D4059" s="201"/>
    </row>
    <row r="4060" spans="4:4" x14ac:dyDescent="0.2">
      <c r="D4060" s="201"/>
    </row>
    <row r="4061" spans="4:4" x14ac:dyDescent="0.2">
      <c r="D4061" s="201"/>
    </row>
    <row r="4062" spans="4:4" x14ac:dyDescent="0.2">
      <c r="D4062" s="201"/>
    </row>
    <row r="4063" spans="4:4" x14ac:dyDescent="0.2">
      <c r="D4063" s="201"/>
    </row>
    <row r="4064" spans="4:4" x14ac:dyDescent="0.2">
      <c r="D4064" s="201"/>
    </row>
    <row r="4065" spans="4:4" x14ac:dyDescent="0.2">
      <c r="D4065" s="201"/>
    </row>
    <row r="4066" spans="4:4" x14ac:dyDescent="0.2">
      <c r="D4066" s="201"/>
    </row>
    <row r="4067" spans="4:4" x14ac:dyDescent="0.2">
      <c r="D4067" s="201"/>
    </row>
    <row r="4068" spans="4:4" x14ac:dyDescent="0.2">
      <c r="D4068" s="201"/>
    </row>
    <row r="4069" spans="4:4" x14ac:dyDescent="0.2">
      <c r="D4069" s="201"/>
    </row>
    <row r="4070" spans="4:4" x14ac:dyDescent="0.2">
      <c r="D4070" s="201"/>
    </row>
    <row r="4071" spans="4:4" x14ac:dyDescent="0.2">
      <c r="D4071" s="201"/>
    </row>
    <row r="4072" spans="4:4" x14ac:dyDescent="0.2">
      <c r="D4072" s="201"/>
    </row>
    <row r="4073" spans="4:4" x14ac:dyDescent="0.2">
      <c r="D4073" s="201"/>
    </row>
    <row r="4074" spans="4:4" x14ac:dyDescent="0.2">
      <c r="D4074" s="201"/>
    </row>
    <row r="4075" spans="4:4" x14ac:dyDescent="0.2">
      <c r="D4075" s="201"/>
    </row>
    <row r="4076" spans="4:4" x14ac:dyDescent="0.2">
      <c r="D4076" s="201"/>
    </row>
    <row r="4077" spans="4:4" x14ac:dyDescent="0.2">
      <c r="D4077" s="201"/>
    </row>
    <row r="4078" spans="4:4" x14ac:dyDescent="0.2">
      <c r="D4078" s="201"/>
    </row>
    <row r="4079" spans="4:4" x14ac:dyDescent="0.2">
      <c r="D4079" s="201"/>
    </row>
    <row r="4080" spans="4:4" x14ac:dyDescent="0.2">
      <c r="D4080" s="201"/>
    </row>
    <row r="4081" spans="4:4" x14ac:dyDescent="0.2">
      <c r="D4081" s="201"/>
    </row>
    <row r="4082" spans="4:4" x14ac:dyDescent="0.2">
      <c r="D4082" s="201"/>
    </row>
    <row r="4083" spans="4:4" x14ac:dyDescent="0.2">
      <c r="D4083" s="201"/>
    </row>
    <row r="4084" spans="4:4" x14ac:dyDescent="0.2">
      <c r="D4084" s="201"/>
    </row>
    <row r="4085" spans="4:4" x14ac:dyDescent="0.2">
      <c r="D4085" s="201"/>
    </row>
    <row r="4086" spans="4:4" x14ac:dyDescent="0.2">
      <c r="D4086" s="201"/>
    </row>
    <row r="4087" spans="4:4" x14ac:dyDescent="0.2">
      <c r="D4087" s="201"/>
    </row>
    <row r="4088" spans="4:4" x14ac:dyDescent="0.2">
      <c r="D4088" s="201"/>
    </row>
    <row r="4089" spans="4:4" x14ac:dyDescent="0.2">
      <c r="D4089" s="201"/>
    </row>
    <row r="4090" spans="4:4" x14ac:dyDescent="0.2">
      <c r="D4090" s="201"/>
    </row>
    <row r="4091" spans="4:4" x14ac:dyDescent="0.2">
      <c r="D4091" s="201"/>
    </row>
    <row r="4092" spans="4:4" x14ac:dyDescent="0.2">
      <c r="D4092" s="201"/>
    </row>
    <row r="4093" spans="4:4" x14ac:dyDescent="0.2">
      <c r="D4093" s="201"/>
    </row>
    <row r="4094" spans="4:4" x14ac:dyDescent="0.2">
      <c r="D4094" s="201"/>
    </row>
    <row r="4095" spans="4:4" x14ac:dyDescent="0.2">
      <c r="D4095" s="201"/>
    </row>
    <row r="4096" spans="4:4" x14ac:dyDescent="0.2">
      <c r="D4096" s="201"/>
    </row>
    <row r="4097" spans="4:4" x14ac:dyDescent="0.2">
      <c r="D4097" s="201"/>
    </row>
    <row r="4098" spans="4:4" x14ac:dyDescent="0.2">
      <c r="D4098" s="201"/>
    </row>
    <row r="4099" spans="4:4" x14ac:dyDescent="0.2">
      <c r="D4099" s="201"/>
    </row>
    <row r="4100" spans="4:4" x14ac:dyDescent="0.2">
      <c r="D4100" s="201"/>
    </row>
    <row r="4101" spans="4:4" x14ac:dyDescent="0.2">
      <c r="D4101" s="201"/>
    </row>
    <row r="4102" spans="4:4" x14ac:dyDescent="0.2">
      <c r="D4102" s="201"/>
    </row>
    <row r="4103" spans="4:4" x14ac:dyDescent="0.2">
      <c r="D4103" s="201"/>
    </row>
    <row r="4104" spans="4:4" x14ac:dyDescent="0.2">
      <c r="D4104" s="201"/>
    </row>
    <row r="4105" spans="4:4" x14ac:dyDescent="0.2">
      <c r="D4105" s="201"/>
    </row>
    <row r="4106" spans="4:4" x14ac:dyDescent="0.2">
      <c r="D4106" s="201"/>
    </row>
    <row r="4107" spans="4:4" x14ac:dyDescent="0.2">
      <c r="D4107" s="201"/>
    </row>
    <row r="4108" spans="4:4" x14ac:dyDescent="0.2">
      <c r="D4108" s="201"/>
    </row>
    <row r="4109" spans="4:4" x14ac:dyDescent="0.2">
      <c r="D4109" s="201"/>
    </row>
    <row r="4110" spans="4:4" x14ac:dyDescent="0.2">
      <c r="D4110" s="201"/>
    </row>
    <row r="4111" spans="4:4" x14ac:dyDescent="0.2">
      <c r="D4111" s="201"/>
    </row>
    <row r="4112" spans="4:4" x14ac:dyDescent="0.2">
      <c r="D4112" s="201"/>
    </row>
    <row r="4113" spans="4:4" x14ac:dyDescent="0.2">
      <c r="D4113" s="201"/>
    </row>
    <row r="4114" spans="4:4" x14ac:dyDescent="0.2">
      <c r="D4114" s="201"/>
    </row>
    <row r="4115" spans="4:4" x14ac:dyDescent="0.2">
      <c r="D4115" s="201"/>
    </row>
    <row r="4116" spans="4:4" x14ac:dyDescent="0.2">
      <c r="D4116" s="201"/>
    </row>
    <row r="4117" spans="4:4" x14ac:dyDescent="0.2">
      <c r="D4117" s="201"/>
    </row>
    <row r="4118" spans="4:4" x14ac:dyDescent="0.2">
      <c r="D4118" s="201"/>
    </row>
    <row r="4119" spans="4:4" x14ac:dyDescent="0.2">
      <c r="D4119" s="201"/>
    </row>
    <row r="4120" spans="4:4" x14ac:dyDescent="0.2">
      <c r="D4120" s="201"/>
    </row>
    <row r="4121" spans="4:4" x14ac:dyDescent="0.2">
      <c r="D4121" s="201"/>
    </row>
    <row r="4122" spans="4:4" x14ac:dyDescent="0.2">
      <c r="D4122" s="201"/>
    </row>
    <row r="4123" spans="4:4" x14ac:dyDescent="0.2">
      <c r="D4123" s="201"/>
    </row>
    <row r="4124" spans="4:4" x14ac:dyDescent="0.2">
      <c r="D4124" s="201"/>
    </row>
    <row r="4125" spans="4:4" x14ac:dyDescent="0.2">
      <c r="D4125" s="201"/>
    </row>
    <row r="4126" spans="4:4" x14ac:dyDescent="0.2">
      <c r="D4126" s="201"/>
    </row>
    <row r="4127" spans="4:4" x14ac:dyDescent="0.2">
      <c r="D4127" s="201"/>
    </row>
    <row r="4128" spans="4:4" x14ac:dyDescent="0.2">
      <c r="D4128" s="201"/>
    </row>
    <row r="4129" spans="4:4" x14ac:dyDescent="0.2">
      <c r="D4129" s="201"/>
    </row>
    <row r="4130" spans="4:4" x14ac:dyDescent="0.2">
      <c r="D4130" s="201"/>
    </row>
    <row r="4131" spans="4:4" x14ac:dyDescent="0.2">
      <c r="D4131" s="201"/>
    </row>
    <row r="4132" spans="4:4" x14ac:dyDescent="0.2">
      <c r="D4132" s="201"/>
    </row>
    <row r="4133" spans="4:4" x14ac:dyDescent="0.2">
      <c r="D4133" s="201"/>
    </row>
    <row r="4134" spans="4:4" x14ac:dyDescent="0.2">
      <c r="D4134" s="201"/>
    </row>
    <row r="4135" spans="4:4" x14ac:dyDescent="0.2">
      <c r="D4135" s="201"/>
    </row>
    <row r="4136" spans="4:4" x14ac:dyDescent="0.2">
      <c r="D4136" s="201"/>
    </row>
    <row r="4137" spans="4:4" x14ac:dyDescent="0.2">
      <c r="D4137" s="201"/>
    </row>
    <row r="4138" spans="4:4" x14ac:dyDescent="0.2">
      <c r="D4138" s="201"/>
    </row>
    <row r="4139" spans="4:4" x14ac:dyDescent="0.2">
      <c r="D4139" s="201"/>
    </row>
    <row r="4140" spans="4:4" x14ac:dyDescent="0.2">
      <c r="D4140" s="201"/>
    </row>
    <row r="4141" spans="4:4" x14ac:dyDescent="0.2">
      <c r="D4141" s="201"/>
    </row>
    <row r="4142" spans="4:4" x14ac:dyDescent="0.2">
      <c r="D4142" s="201"/>
    </row>
    <row r="4143" spans="4:4" x14ac:dyDescent="0.2">
      <c r="D4143" s="201"/>
    </row>
    <row r="4144" spans="4:4" x14ac:dyDescent="0.2">
      <c r="D4144" s="201"/>
    </row>
    <row r="4145" spans="4:4" x14ac:dyDescent="0.2">
      <c r="D4145" s="201"/>
    </row>
    <row r="4146" spans="4:4" x14ac:dyDescent="0.2">
      <c r="D4146" s="201"/>
    </row>
    <row r="4147" spans="4:4" x14ac:dyDescent="0.2">
      <c r="D4147" s="201"/>
    </row>
    <row r="4148" spans="4:4" x14ac:dyDescent="0.2">
      <c r="D4148" s="201"/>
    </row>
    <row r="4149" spans="4:4" x14ac:dyDescent="0.2">
      <c r="D4149" s="201"/>
    </row>
    <row r="4150" spans="4:4" x14ac:dyDescent="0.2">
      <c r="D4150" s="201"/>
    </row>
    <row r="4151" spans="4:4" x14ac:dyDescent="0.2">
      <c r="D4151" s="201"/>
    </row>
    <row r="4152" spans="4:4" x14ac:dyDescent="0.2">
      <c r="D4152" s="201"/>
    </row>
    <row r="4153" spans="4:4" x14ac:dyDescent="0.2">
      <c r="D4153" s="201"/>
    </row>
    <row r="4154" spans="4:4" x14ac:dyDescent="0.2">
      <c r="D4154" s="201"/>
    </row>
    <row r="4155" spans="4:4" x14ac:dyDescent="0.2">
      <c r="D4155" s="201"/>
    </row>
    <row r="4156" spans="4:4" x14ac:dyDescent="0.2">
      <c r="D4156" s="201"/>
    </row>
    <row r="4157" spans="4:4" x14ac:dyDescent="0.2">
      <c r="D4157" s="201"/>
    </row>
    <row r="4158" spans="4:4" x14ac:dyDescent="0.2">
      <c r="D4158" s="201"/>
    </row>
    <row r="4159" spans="4:4" x14ac:dyDescent="0.2">
      <c r="D4159" s="201"/>
    </row>
    <row r="4160" spans="4:4" x14ac:dyDescent="0.2">
      <c r="D4160" s="201"/>
    </row>
    <row r="4161" spans="4:4" x14ac:dyDescent="0.2">
      <c r="D4161" s="201"/>
    </row>
    <row r="4162" spans="4:4" x14ac:dyDescent="0.2">
      <c r="D4162" s="201"/>
    </row>
    <row r="4163" spans="4:4" x14ac:dyDescent="0.2">
      <c r="D4163" s="201"/>
    </row>
    <row r="4164" spans="4:4" x14ac:dyDescent="0.2">
      <c r="D4164" s="201"/>
    </row>
    <row r="4165" spans="4:4" x14ac:dyDescent="0.2">
      <c r="D4165" s="201"/>
    </row>
    <row r="4166" spans="4:4" x14ac:dyDescent="0.2">
      <c r="D4166" s="201"/>
    </row>
    <row r="4167" spans="4:4" x14ac:dyDescent="0.2">
      <c r="D4167" s="201"/>
    </row>
    <row r="4168" spans="4:4" x14ac:dyDescent="0.2">
      <c r="D4168" s="201"/>
    </row>
    <row r="4169" spans="4:4" x14ac:dyDescent="0.2">
      <c r="D4169" s="201"/>
    </row>
    <row r="4170" spans="4:4" x14ac:dyDescent="0.2">
      <c r="D4170" s="201"/>
    </row>
    <row r="4171" spans="4:4" x14ac:dyDescent="0.2">
      <c r="D4171" s="201"/>
    </row>
    <row r="4172" spans="4:4" x14ac:dyDescent="0.2">
      <c r="D4172" s="201"/>
    </row>
    <row r="4173" spans="4:4" x14ac:dyDescent="0.2">
      <c r="D4173" s="201"/>
    </row>
    <row r="4174" spans="4:4" x14ac:dyDescent="0.2">
      <c r="D4174" s="201"/>
    </row>
    <row r="4175" spans="4:4" x14ac:dyDescent="0.2">
      <c r="D4175" s="201"/>
    </row>
    <row r="4176" spans="4:4" x14ac:dyDescent="0.2">
      <c r="D4176" s="201"/>
    </row>
    <row r="4177" spans="4:4" x14ac:dyDescent="0.2">
      <c r="D4177" s="201"/>
    </row>
    <row r="4178" spans="4:4" x14ac:dyDescent="0.2">
      <c r="D4178" s="201"/>
    </row>
    <row r="4179" spans="4:4" x14ac:dyDescent="0.2">
      <c r="D4179" s="201"/>
    </row>
    <row r="4180" spans="4:4" x14ac:dyDescent="0.2">
      <c r="D4180" s="201"/>
    </row>
    <row r="4181" spans="4:4" x14ac:dyDescent="0.2">
      <c r="D4181" s="201"/>
    </row>
    <row r="4182" spans="4:4" x14ac:dyDescent="0.2">
      <c r="D4182" s="201"/>
    </row>
    <row r="4183" spans="4:4" x14ac:dyDescent="0.2">
      <c r="D4183" s="201"/>
    </row>
    <row r="4184" spans="4:4" x14ac:dyDescent="0.2">
      <c r="D4184" s="201"/>
    </row>
    <row r="4185" spans="4:4" x14ac:dyDescent="0.2">
      <c r="D4185" s="201"/>
    </row>
    <row r="4186" spans="4:4" x14ac:dyDescent="0.2">
      <c r="D4186" s="201"/>
    </row>
    <row r="4187" spans="4:4" x14ac:dyDescent="0.2">
      <c r="D4187" s="201"/>
    </row>
    <row r="4188" spans="4:4" x14ac:dyDescent="0.2">
      <c r="D4188" s="201"/>
    </row>
    <row r="4189" spans="4:4" x14ac:dyDescent="0.2">
      <c r="D4189" s="201"/>
    </row>
    <row r="4190" spans="4:4" x14ac:dyDescent="0.2">
      <c r="D4190" s="201"/>
    </row>
    <row r="4191" spans="4:4" x14ac:dyDescent="0.2">
      <c r="D4191" s="201"/>
    </row>
    <row r="4192" spans="4:4" x14ac:dyDescent="0.2">
      <c r="D4192" s="201"/>
    </row>
    <row r="4193" spans="4:4" x14ac:dyDescent="0.2">
      <c r="D4193" s="201"/>
    </row>
    <row r="4194" spans="4:4" x14ac:dyDescent="0.2">
      <c r="D4194" s="201"/>
    </row>
    <row r="4195" spans="4:4" x14ac:dyDescent="0.2">
      <c r="D4195" s="201"/>
    </row>
    <row r="4196" spans="4:4" x14ac:dyDescent="0.2">
      <c r="D4196" s="201"/>
    </row>
    <row r="4197" spans="4:4" x14ac:dyDescent="0.2">
      <c r="D4197" s="201"/>
    </row>
    <row r="4198" spans="4:4" x14ac:dyDescent="0.2">
      <c r="D4198" s="201"/>
    </row>
    <row r="4199" spans="4:4" x14ac:dyDescent="0.2">
      <c r="D4199" s="201"/>
    </row>
    <row r="4200" spans="4:4" x14ac:dyDescent="0.2">
      <c r="D4200" s="201"/>
    </row>
    <row r="4201" spans="4:4" x14ac:dyDescent="0.2">
      <c r="D4201" s="201"/>
    </row>
    <row r="4202" spans="4:4" x14ac:dyDescent="0.2">
      <c r="D4202" s="201"/>
    </row>
    <row r="4203" spans="4:4" x14ac:dyDescent="0.2">
      <c r="D4203" s="201"/>
    </row>
    <row r="4204" spans="4:4" x14ac:dyDescent="0.2">
      <c r="D4204" s="201"/>
    </row>
    <row r="4205" spans="4:4" x14ac:dyDescent="0.2">
      <c r="D4205" s="201"/>
    </row>
    <row r="4206" spans="4:4" x14ac:dyDescent="0.2">
      <c r="D4206" s="201"/>
    </row>
    <row r="4207" spans="4:4" x14ac:dyDescent="0.2">
      <c r="D4207" s="201"/>
    </row>
    <row r="4208" spans="4:4" x14ac:dyDescent="0.2">
      <c r="D4208" s="201"/>
    </row>
    <row r="4209" spans="4:4" x14ac:dyDescent="0.2">
      <c r="D4209" s="201"/>
    </row>
    <row r="4210" spans="4:4" x14ac:dyDescent="0.2">
      <c r="D4210" s="201"/>
    </row>
    <row r="4211" spans="4:4" x14ac:dyDescent="0.2">
      <c r="D4211" s="201"/>
    </row>
    <row r="4212" spans="4:4" x14ac:dyDescent="0.2">
      <c r="D4212" s="201"/>
    </row>
    <row r="4213" spans="4:4" x14ac:dyDescent="0.2">
      <c r="D4213" s="201"/>
    </row>
    <row r="4214" spans="4:4" x14ac:dyDescent="0.2">
      <c r="D4214" s="201"/>
    </row>
    <row r="4215" spans="4:4" x14ac:dyDescent="0.2">
      <c r="D4215" s="201"/>
    </row>
    <row r="4216" spans="4:4" x14ac:dyDescent="0.2">
      <c r="D4216" s="201"/>
    </row>
    <row r="4217" spans="4:4" x14ac:dyDescent="0.2">
      <c r="D4217" s="201"/>
    </row>
    <row r="4218" spans="4:4" x14ac:dyDescent="0.2">
      <c r="D4218" s="201"/>
    </row>
    <row r="4219" spans="4:4" x14ac:dyDescent="0.2">
      <c r="D4219" s="201"/>
    </row>
    <row r="4220" spans="4:4" x14ac:dyDescent="0.2">
      <c r="D4220" s="201"/>
    </row>
    <row r="4221" spans="4:4" x14ac:dyDescent="0.2">
      <c r="D4221" s="201"/>
    </row>
    <row r="4222" spans="4:4" x14ac:dyDescent="0.2">
      <c r="D4222" s="201"/>
    </row>
    <row r="4223" spans="4:4" x14ac:dyDescent="0.2">
      <c r="D4223" s="201"/>
    </row>
    <row r="4224" spans="4:4" x14ac:dyDescent="0.2">
      <c r="D4224" s="201"/>
    </row>
    <row r="4225" spans="4:4" x14ac:dyDescent="0.2">
      <c r="D4225" s="201"/>
    </row>
    <row r="4226" spans="4:4" x14ac:dyDescent="0.2">
      <c r="D4226" s="201"/>
    </row>
    <row r="4227" spans="4:4" x14ac:dyDescent="0.2">
      <c r="D4227" s="201"/>
    </row>
    <row r="4228" spans="4:4" x14ac:dyDescent="0.2">
      <c r="D4228" s="201"/>
    </row>
    <row r="4229" spans="4:4" x14ac:dyDescent="0.2">
      <c r="D4229" s="201"/>
    </row>
    <row r="4230" spans="4:4" x14ac:dyDescent="0.2">
      <c r="D4230" s="201"/>
    </row>
    <row r="4231" spans="4:4" x14ac:dyDescent="0.2">
      <c r="D4231" s="201"/>
    </row>
    <row r="4232" spans="4:4" x14ac:dyDescent="0.2">
      <c r="D4232" s="201"/>
    </row>
    <row r="4233" spans="4:4" x14ac:dyDescent="0.2">
      <c r="D4233" s="201"/>
    </row>
    <row r="4234" spans="4:4" x14ac:dyDescent="0.2">
      <c r="D4234" s="201"/>
    </row>
    <row r="4235" spans="4:4" x14ac:dyDescent="0.2">
      <c r="D4235" s="201"/>
    </row>
    <row r="4236" spans="4:4" x14ac:dyDescent="0.2">
      <c r="D4236" s="201"/>
    </row>
    <row r="4237" spans="4:4" x14ac:dyDescent="0.2">
      <c r="D4237" s="201"/>
    </row>
    <row r="4238" spans="4:4" x14ac:dyDescent="0.2">
      <c r="D4238" s="201"/>
    </row>
    <row r="4239" spans="4:4" x14ac:dyDescent="0.2">
      <c r="D4239" s="201"/>
    </row>
    <row r="4240" spans="4:4" x14ac:dyDescent="0.2">
      <c r="D4240" s="201"/>
    </row>
    <row r="4241" spans="4:4" x14ac:dyDescent="0.2">
      <c r="D4241" s="201"/>
    </row>
    <row r="4242" spans="4:4" x14ac:dyDescent="0.2">
      <c r="D4242" s="201"/>
    </row>
    <row r="4243" spans="4:4" x14ac:dyDescent="0.2">
      <c r="D4243" s="201"/>
    </row>
    <row r="4244" spans="4:4" x14ac:dyDescent="0.2">
      <c r="D4244" s="201"/>
    </row>
    <row r="4245" spans="4:4" x14ac:dyDescent="0.2">
      <c r="D4245" s="201"/>
    </row>
    <row r="4246" spans="4:4" x14ac:dyDescent="0.2">
      <c r="D4246" s="201"/>
    </row>
    <row r="4247" spans="4:4" x14ac:dyDescent="0.2">
      <c r="D4247" s="201"/>
    </row>
    <row r="4248" spans="4:4" x14ac:dyDescent="0.2">
      <c r="D4248" s="201"/>
    </row>
    <row r="4249" spans="4:4" x14ac:dyDescent="0.2">
      <c r="D4249" s="201"/>
    </row>
    <row r="4250" spans="4:4" x14ac:dyDescent="0.2">
      <c r="D4250" s="201"/>
    </row>
    <row r="4251" spans="4:4" x14ac:dyDescent="0.2">
      <c r="D4251" s="201"/>
    </row>
    <row r="4252" spans="4:4" x14ac:dyDescent="0.2">
      <c r="D4252" s="201"/>
    </row>
    <row r="4253" spans="4:4" x14ac:dyDescent="0.2">
      <c r="D4253" s="201"/>
    </row>
    <row r="4254" spans="4:4" x14ac:dyDescent="0.2">
      <c r="D4254" s="201"/>
    </row>
    <row r="4255" spans="4:4" x14ac:dyDescent="0.2">
      <c r="D4255" s="201"/>
    </row>
    <row r="4256" spans="4:4" x14ac:dyDescent="0.2">
      <c r="D4256" s="201"/>
    </row>
    <row r="4257" spans="4:4" x14ac:dyDescent="0.2">
      <c r="D4257" s="201"/>
    </row>
    <row r="4258" spans="4:4" x14ac:dyDescent="0.2">
      <c r="D4258" s="201"/>
    </row>
    <row r="4259" spans="4:4" x14ac:dyDescent="0.2">
      <c r="D4259" s="201"/>
    </row>
    <row r="4260" spans="4:4" x14ac:dyDescent="0.2">
      <c r="D4260" s="201"/>
    </row>
    <row r="4261" spans="4:4" x14ac:dyDescent="0.2">
      <c r="D4261" s="201"/>
    </row>
    <row r="4262" spans="4:4" x14ac:dyDescent="0.2">
      <c r="D4262" s="201"/>
    </row>
    <row r="4263" spans="4:4" x14ac:dyDescent="0.2">
      <c r="D4263" s="201"/>
    </row>
    <row r="4264" spans="4:4" x14ac:dyDescent="0.2">
      <c r="D4264" s="201"/>
    </row>
    <row r="4265" spans="4:4" x14ac:dyDescent="0.2">
      <c r="D4265" s="201"/>
    </row>
    <row r="4266" spans="4:4" x14ac:dyDescent="0.2">
      <c r="D4266" s="201"/>
    </row>
    <row r="4267" spans="4:4" x14ac:dyDescent="0.2">
      <c r="D4267" s="201"/>
    </row>
    <row r="4268" spans="4:4" x14ac:dyDescent="0.2">
      <c r="D4268" s="201"/>
    </row>
    <row r="4269" spans="4:4" x14ac:dyDescent="0.2">
      <c r="D4269" s="201"/>
    </row>
    <row r="4270" spans="4:4" x14ac:dyDescent="0.2">
      <c r="D4270" s="201"/>
    </row>
    <row r="4271" spans="4:4" x14ac:dyDescent="0.2">
      <c r="D4271" s="201"/>
    </row>
    <row r="4272" spans="4:4" x14ac:dyDescent="0.2">
      <c r="D4272" s="201"/>
    </row>
    <row r="4273" spans="4:4" x14ac:dyDescent="0.2">
      <c r="D4273" s="201"/>
    </row>
    <row r="4274" spans="4:4" x14ac:dyDescent="0.2">
      <c r="D4274" s="201"/>
    </row>
    <row r="4275" spans="4:4" x14ac:dyDescent="0.2">
      <c r="D4275" s="201"/>
    </row>
    <row r="4276" spans="4:4" x14ac:dyDescent="0.2">
      <c r="D4276" s="201"/>
    </row>
    <row r="4277" spans="4:4" x14ac:dyDescent="0.2">
      <c r="D4277" s="201"/>
    </row>
    <row r="4278" spans="4:4" x14ac:dyDescent="0.2">
      <c r="D4278" s="201"/>
    </row>
    <row r="4279" spans="4:4" x14ac:dyDescent="0.2">
      <c r="D4279" s="201"/>
    </row>
    <row r="4280" spans="4:4" x14ac:dyDescent="0.2">
      <c r="D4280" s="201"/>
    </row>
    <row r="4281" spans="4:4" x14ac:dyDescent="0.2">
      <c r="D4281" s="201"/>
    </row>
    <row r="4282" spans="4:4" x14ac:dyDescent="0.2">
      <c r="D4282" s="201"/>
    </row>
    <row r="4283" spans="4:4" x14ac:dyDescent="0.2">
      <c r="D4283" s="201"/>
    </row>
    <row r="4284" spans="4:4" x14ac:dyDescent="0.2">
      <c r="D4284" s="201"/>
    </row>
    <row r="4285" spans="4:4" x14ac:dyDescent="0.2">
      <c r="D4285" s="201"/>
    </row>
    <row r="4286" spans="4:4" x14ac:dyDescent="0.2">
      <c r="D4286" s="201"/>
    </row>
    <row r="4287" spans="4:4" x14ac:dyDescent="0.2">
      <c r="D4287" s="201"/>
    </row>
    <row r="4288" spans="4:4" x14ac:dyDescent="0.2">
      <c r="D4288" s="201"/>
    </row>
    <row r="4289" spans="4:4" x14ac:dyDescent="0.2">
      <c r="D4289" s="201"/>
    </row>
    <row r="4290" spans="4:4" x14ac:dyDescent="0.2">
      <c r="D4290" s="201"/>
    </row>
    <row r="4291" spans="4:4" x14ac:dyDescent="0.2">
      <c r="D4291" s="201"/>
    </row>
    <row r="4292" spans="4:4" x14ac:dyDescent="0.2">
      <c r="D4292" s="201"/>
    </row>
    <row r="4293" spans="4:4" x14ac:dyDescent="0.2">
      <c r="D4293" s="201"/>
    </row>
    <row r="4294" spans="4:4" x14ac:dyDescent="0.2">
      <c r="D4294" s="201"/>
    </row>
    <row r="4295" spans="4:4" x14ac:dyDescent="0.2">
      <c r="D4295" s="201"/>
    </row>
    <row r="4296" spans="4:4" x14ac:dyDescent="0.2">
      <c r="D4296" s="201"/>
    </row>
    <row r="4297" spans="4:4" x14ac:dyDescent="0.2">
      <c r="D4297" s="201"/>
    </row>
    <row r="4298" spans="4:4" x14ac:dyDescent="0.2">
      <c r="D4298" s="201"/>
    </row>
    <row r="4299" spans="4:4" x14ac:dyDescent="0.2">
      <c r="D4299" s="201"/>
    </row>
    <row r="4300" spans="4:4" x14ac:dyDescent="0.2">
      <c r="D4300" s="201"/>
    </row>
    <row r="4301" spans="4:4" x14ac:dyDescent="0.2">
      <c r="D4301" s="201"/>
    </row>
    <row r="4302" spans="4:4" x14ac:dyDescent="0.2">
      <c r="D4302" s="201"/>
    </row>
    <row r="4303" spans="4:4" x14ac:dyDescent="0.2">
      <c r="D4303" s="201"/>
    </row>
    <row r="4304" spans="4:4" x14ac:dyDescent="0.2">
      <c r="D4304" s="201"/>
    </row>
    <row r="4305" spans="4:4" x14ac:dyDescent="0.2">
      <c r="D4305" s="201"/>
    </row>
    <row r="4306" spans="4:4" x14ac:dyDescent="0.2">
      <c r="D4306" s="201"/>
    </row>
    <row r="4307" spans="4:4" x14ac:dyDescent="0.2">
      <c r="D4307" s="201"/>
    </row>
    <row r="4308" spans="4:4" x14ac:dyDescent="0.2">
      <c r="D4308" s="201"/>
    </row>
    <row r="4309" spans="4:4" x14ac:dyDescent="0.2">
      <c r="D4309" s="201"/>
    </row>
    <row r="4310" spans="4:4" x14ac:dyDescent="0.2">
      <c r="D4310" s="201"/>
    </row>
    <row r="4311" spans="4:4" x14ac:dyDescent="0.2">
      <c r="D4311" s="201"/>
    </row>
    <row r="4312" spans="4:4" x14ac:dyDescent="0.2">
      <c r="D4312" s="201"/>
    </row>
    <row r="4313" spans="4:4" x14ac:dyDescent="0.2">
      <c r="D4313" s="201"/>
    </row>
    <row r="4314" spans="4:4" x14ac:dyDescent="0.2">
      <c r="D4314" s="201"/>
    </row>
    <row r="4315" spans="4:4" x14ac:dyDescent="0.2">
      <c r="D4315" s="201"/>
    </row>
    <row r="4316" spans="4:4" x14ac:dyDescent="0.2">
      <c r="D4316" s="201"/>
    </row>
    <row r="4317" spans="4:4" x14ac:dyDescent="0.2">
      <c r="D4317" s="201"/>
    </row>
    <row r="4318" spans="4:4" x14ac:dyDescent="0.2">
      <c r="D4318" s="201"/>
    </row>
    <row r="4319" spans="4:4" x14ac:dyDescent="0.2">
      <c r="D4319" s="201"/>
    </row>
    <row r="4320" spans="4:4" x14ac:dyDescent="0.2">
      <c r="D4320" s="201"/>
    </row>
    <row r="4321" spans="4:4" x14ac:dyDescent="0.2">
      <c r="D4321" s="201"/>
    </row>
    <row r="4322" spans="4:4" x14ac:dyDescent="0.2">
      <c r="D4322" s="201"/>
    </row>
    <row r="4323" spans="4:4" x14ac:dyDescent="0.2">
      <c r="D4323" s="201"/>
    </row>
    <row r="4324" spans="4:4" x14ac:dyDescent="0.2">
      <c r="D4324" s="201"/>
    </row>
    <row r="4325" spans="4:4" x14ac:dyDescent="0.2">
      <c r="D4325" s="201"/>
    </row>
    <row r="4326" spans="4:4" x14ac:dyDescent="0.2">
      <c r="D4326" s="201"/>
    </row>
    <row r="4327" spans="4:4" x14ac:dyDescent="0.2">
      <c r="D4327" s="201"/>
    </row>
    <row r="4328" spans="4:4" x14ac:dyDescent="0.2">
      <c r="D4328" s="201"/>
    </row>
    <row r="4329" spans="4:4" x14ac:dyDescent="0.2">
      <c r="D4329" s="201"/>
    </row>
    <row r="4330" spans="4:4" x14ac:dyDescent="0.2">
      <c r="D4330" s="201"/>
    </row>
    <row r="4331" spans="4:4" x14ac:dyDescent="0.2">
      <c r="D4331" s="201"/>
    </row>
    <row r="4332" spans="4:4" x14ac:dyDescent="0.2">
      <c r="D4332" s="201"/>
    </row>
    <row r="4333" spans="4:4" x14ac:dyDescent="0.2">
      <c r="D4333" s="201"/>
    </row>
    <row r="4334" spans="4:4" x14ac:dyDescent="0.2">
      <c r="D4334" s="201"/>
    </row>
    <row r="4335" spans="4:4" x14ac:dyDescent="0.2">
      <c r="D4335" s="201"/>
    </row>
    <row r="4336" spans="4:4" x14ac:dyDescent="0.2">
      <c r="D4336" s="201"/>
    </row>
    <row r="4337" spans="4:4" x14ac:dyDescent="0.2">
      <c r="D4337" s="201"/>
    </row>
    <row r="4338" spans="4:4" x14ac:dyDescent="0.2">
      <c r="D4338" s="201"/>
    </row>
    <row r="4339" spans="4:4" x14ac:dyDescent="0.2">
      <c r="D4339" s="201"/>
    </row>
    <row r="4340" spans="4:4" x14ac:dyDescent="0.2">
      <c r="D4340" s="201"/>
    </row>
    <row r="4341" spans="4:4" x14ac:dyDescent="0.2">
      <c r="D4341" s="201"/>
    </row>
    <row r="4342" spans="4:4" x14ac:dyDescent="0.2">
      <c r="D4342" s="201"/>
    </row>
    <row r="4343" spans="4:4" x14ac:dyDescent="0.2">
      <c r="D4343" s="201"/>
    </row>
    <row r="4344" spans="4:4" x14ac:dyDescent="0.2">
      <c r="D4344" s="201"/>
    </row>
    <row r="4345" spans="4:4" x14ac:dyDescent="0.2">
      <c r="D4345" s="201"/>
    </row>
    <row r="4346" spans="4:4" x14ac:dyDescent="0.2">
      <c r="D4346" s="201"/>
    </row>
    <row r="4347" spans="4:4" x14ac:dyDescent="0.2">
      <c r="D4347" s="201"/>
    </row>
    <row r="4348" spans="4:4" x14ac:dyDescent="0.2">
      <c r="D4348" s="201"/>
    </row>
    <row r="4349" spans="4:4" x14ac:dyDescent="0.2">
      <c r="D4349" s="201"/>
    </row>
    <row r="4350" spans="4:4" x14ac:dyDescent="0.2">
      <c r="D4350" s="201"/>
    </row>
    <row r="4351" spans="4:4" x14ac:dyDescent="0.2">
      <c r="D4351" s="201"/>
    </row>
    <row r="4352" spans="4:4" x14ac:dyDescent="0.2">
      <c r="D4352" s="201"/>
    </row>
    <row r="4353" spans="4:4" x14ac:dyDescent="0.2">
      <c r="D4353" s="201"/>
    </row>
    <row r="4354" spans="4:4" x14ac:dyDescent="0.2">
      <c r="D4354" s="201"/>
    </row>
    <row r="4355" spans="4:4" x14ac:dyDescent="0.2">
      <c r="D4355" s="201"/>
    </row>
    <row r="4356" spans="4:4" x14ac:dyDescent="0.2">
      <c r="D4356" s="201"/>
    </row>
    <row r="4357" spans="4:4" x14ac:dyDescent="0.2">
      <c r="D4357" s="201"/>
    </row>
    <row r="4358" spans="4:4" x14ac:dyDescent="0.2">
      <c r="D4358" s="201"/>
    </row>
    <row r="4359" spans="4:4" x14ac:dyDescent="0.2">
      <c r="D4359" s="201"/>
    </row>
    <row r="4360" spans="4:4" x14ac:dyDescent="0.2">
      <c r="D4360" s="201"/>
    </row>
    <row r="4361" spans="4:4" x14ac:dyDescent="0.2">
      <c r="D4361" s="201"/>
    </row>
    <row r="4362" spans="4:4" x14ac:dyDescent="0.2">
      <c r="D4362" s="201"/>
    </row>
    <row r="4363" spans="4:4" x14ac:dyDescent="0.2">
      <c r="D4363" s="201"/>
    </row>
    <row r="4364" spans="4:4" x14ac:dyDescent="0.2">
      <c r="D4364" s="201"/>
    </row>
    <row r="4365" spans="4:4" x14ac:dyDescent="0.2">
      <c r="D4365" s="201"/>
    </row>
    <row r="4366" spans="4:4" x14ac:dyDescent="0.2">
      <c r="D4366" s="201"/>
    </row>
    <row r="4367" spans="4:4" x14ac:dyDescent="0.2">
      <c r="D4367" s="201"/>
    </row>
    <row r="4368" spans="4:4" x14ac:dyDescent="0.2">
      <c r="D4368" s="201"/>
    </row>
    <row r="4369" spans="4:4" x14ac:dyDescent="0.2">
      <c r="D4369" s="201"/>
    </row>
    <row r="4370" spans="4:4" x14ac:dyDescent="0.2">
      <c r="D4370" s="201"/>
    </row>
    <row r="4371" spans="4:4" x14ac:dyDescent="0.2">
      <c r="D4371" s="201"/>
    </row>
    <row r="4372" spans="4:4" x14ac:dyDescent="0.2">
      <c r="D4372" s="201"/>
    </row>
    <row r="4373" spans="4:4" x14ac:dyDescent="0.2">
      <c r="D4373" s="201"/>
    </row>
    <row r="4374" spans="4:4" x14ac:dyDescent="0.2">
      <c r="D4374" s="201"/>
    </row>
    <row r="4375" spans="4:4" x14ac:dyDescent="0.2">
      <c r="D4375" s="201"/>
    </row>
    <row r="4376" spans="4:4" x14ac:dyDescent="0.2">
      <c r="D4376" s="201"/>
    </row>
    <row r="4377" spans="4:4" x14ac:dyDescent="0.2">
      <c r="D4377" s="201"/>
    </row>
    <row r="4378" spans="4:4" x14ac:dyDescent="0.2">
      <c r="D4378" s="201"/>
    </row>
    <row r="4379" spans="4:4" x14ac:dyDescent="0.2">
      <c r="D4379" s="201"/>
    </row>
    <row r="4380" spans="4:4" x14ac:dyDescent="0.2">
      <c r="D4380" s="201"/>
    </row>
    <row r="4381" spans="4:4" x14ac:dyDescent="0.2">
      <c r="D4381" s="201"/>
    </row>
    <row r="4382" spans="4:4" x14ac:dyDescent="0.2">
      <c r="D4382" s="201"/>
    </row>
    <row r="4383" spans="4:4" x14ac:dyDescent="0.2">
      <c r="D4383" s="201"/>
    </row>
    <row r="4384" spans="4:4" x14ac:dyDescent="0.2">
      <c r="D4384" s="201"/>
    </row>
    <row r="4385" spans="4:4" x14ac:dyDescent="0.2">
      <c r="D4385" s="201"/>
    </row>
    <row r="4386" spans="4:4" x14ac:dyDescent="0.2">
      <c r="D4386" s="201"/>
    </row>
    <row r="4387" spans="4:4" x14ac:dyDescent="0.2">
      <c r="D4387" s="201"/>
    </row>
    <row r="4388" spans="4:4" x14ac:dyDescent="0.2">
      <c r="D4388" s="201"/>
    </row>
    <row r="4389" spans="4:4" x14ac:dyDescent="0.2">
      <c r="D4389" s="201"/>
    </row>
    <row r="4390" spans="4:4" x14ac:dyDescent="0.2">
      <c r="D4390" s="201"/>
    </row>
    <row r="4391" spans="4:4" x14ac:dyDescent="0.2">
      <c r="D4391" s="201"/>
    </row>
    <row r="4392" spans="4:4" x14ac:dyDescent="0.2">
      <c r="D4392" s="201"/>
    </row>
    <row r="4393" spans="4:4" x14ac:dyDescent="0.2">
      <c r="D4393" s="201"/>
    </row>
    <row r="4394" spans="4:4" x14ac:dyDescent="0.2">
      <c r="D4394" s="201"/>
    </row>
    <row r="4395" spans="4:4" x14ac:dyDescent="0.2">
      <c r="D4395" s="201"/>
    </row>
    <row r="4396" spans="4:4" x14ac:dyDescent="0.2">
      <c r="D4396" s="201"/>
    </row>
    <row r="4397" spans="4:4" x14ac:dyDescent="0.2">
      <c r="D4397" s="201"/>
    </row>
    <row r="4398" spans="4:4" x14ac:dyDescent="0.2">
      <c r="D4398" s="201"/>
    </row>
    <row r="4399" spans="4:4" x14ac:dyDescent="0.2">
      <c r="D4399" s="201"/>
    </row>
    <row r="4400" spans="4:4" x14ac:dyDescent="0.2">
      <c r="D4400" s="201"/>
    </row>
    <row r="4401" spans="4:4" x14ac:dyDescent="0.2">
      <c r="D4401" s="201"/>
    </row>
    <row r="4402" spans="4:4" x14ac:dyDescent="0.2">
      <c r="D4402" s="201"/>
    </row>
    <row r="4403" spans="4:4" x14ac:dyDescent="0.2">
      <c r="D4403" s="201"/>
    </row>
    <row r="4404" spans="4:4" x14ac:dyDescent="0.2">
      <c r="D4404" s="201"/>
    </row>
    <row r="4405" spans="4:4" x14ac:dyDescent="0.2">
      <c r="D4405" s="201"/>
    </row>
    <row r="4406" spans="4:4" x14ac:dyDescent="0.2">
      <c r="D4406" s="201"/>
    </row>
    <row r="4407" spans="4:4" x14ac:dyDescent="0.2">
      <c r="D4407" s="201"/>
    </row>
    <row r="4408" spans="4:4" x14ac:dyDescent="0.2">
      <c r="D4408" s="201"/>
    </row>
    <row r="4409" spans="4:4" x14ac:dyDescent="0.2">
      <c r="D4409" s="201"/>
    </row>
    <row r="4410" spans="4:4" x14ac:dyDescent="0.2">
      <c r="D4410" s="201"/>
    </row>
    <row r="4411" spans="4:4" x14ac:dyDescent="0.2">
      <c r="D4411" s="201"/>
    </row>
    <row r="4412" spans="4:4" x14ac:dyDescent="0.2">
      <c r="D4412" s="201"/>
    </row>
    <row r="4413" spans="4:4" x14ac:dyDescent="0.2">
      <c r="D4413" s="201"/>
    </row>
    <row r="4414" spans="4:4" x14ac:dyDescent="0.2">
      <c r="D4414" s="201"/>
    </row>
    <row r="4415" spans="4:4" x14ac:dyDescent="0.2">
      <c r="D4415" s="201"/>
    </row>
    <row r="4416" spans="4:4" x14ac:dyDescent="0.2">
      <c r="D4416" s="201"/>
    </row>
    <row r="4417" spans="4:4" x14ac:dyDescent="0.2">
      <c r="D4417" s="201"/>
    </row>
    <row r="4418" spans="4:4" x14ac:dyDescent="0.2">
      <c r="D4418" s="201"/>
    </row>
    <row r="4419" spans="4:4" x14ac:dyDescent="0.2">
      <c r="D4419" s="201"/>
    </row>
    <row r="4420" spans="4:4" x14ac:dyDescent="0.2">
      <c r="D4420" s="201"/>
    </row>
    <row r="4421" spans="4:4" x14ac:dyDescent="0.2">
      <c r="D4421" s="201"/>
    </row>
    <row r="4422" spans="4:4" x14ac:dyDescent="0.2">
      <c r="D4422" s="201"/>
    </row>
    <row r="4423" spans="4:4" x14ac:dyDescent="0.2">
      <c r="D4423" s="201"/>
    </row>
    <row r="4424" spans="4:4" x14ac:dyDescent="0.2">
      <c r="D4424" s="201"/>
    </row>
    <row r="4425" spans="4:4" x14ac:dyDescent="0.2">
      <c r="D4425" s="201"/>
    </row>
    <row r="4426" spans="4:4" x14ac:dyDescent="0.2">
      <c r="D4426" s="201"/>
    </row>
    <row r="4427" spans="4:4" x14ac:dyDescent="0.2">
      <c r="D4427" s="201"/>
    </row>
    <row r="4428" spans="4:4" x14ac:dyDescent="0.2">
      <c r="D4428" s="201"/>
    </row>
    <row r="4429" spans="4:4" x14ac:dyDescent="0.2">
      <c r="D4429" s="201"/>
    </row>
    <row r="4430" spans="4:4" x14ac:dyDescent="0.2">
      <c r="D4430" s="201"/>
    </row>
    <row r="4431" spans="4:4" x14ac:dyDescent="0.2">
      <c r="D4431" s="201"/>
    </row>
    <row r="4432" spans="4:4" x14ac:dyDescent="0.2">
      <c r="D4432" s="201"/>
    </row>
    <row r="4433" spans="4:4" x14ac:dyDescent="0.2">
      <c r="D4433" s="201"/>
    </row>
    <row r="4434" spans="4:4" x14ac:dyDescent="0.2">
      <c r="D4434" s="201"/>
    </row>
    <row r="4435" spans="4:4" x14ac:dyDescent="0.2">
      <c r="D4435" s="201"/>
    </row>
    <row r="4436" spans="4:4" x14ac:dyDescent="0.2">
      <c r="D4436" s="201"/>
    </row>
    <row r="4437" spans="4:4" x14ac:dyDescent="0.2">
      <c r="D4437" s="201"/>
    </row>
    <row r="4438" spans="4:4" x14ac:dyDescent="0.2">
      <c r="D4438" s="201"/>
    </row>
    <row r="4439" spans="4:4" x14ac:dyDescent="0.2">
      <c r="D4439" s="201"/>
    </row>
    <row r="4440" spans="4:4" x14ac:dyDescent="0.2">
      <c r="D4440" s="201"/>
    </row>
    <row r="4441" spans="4:4" x14ac:dyDescent="0.2">
      <c r="D4441" s="201"/>
    </row>
    <row r="4442" spans="4:4" x14ac:dyDescent="0.2">
      <c r="D4442" s="201"/>
    </row>
    <row r="4443" spans="4:4" x14ac:dyDescent="0.2">
      <c r="D4443" s="201"/>
    </row>
    <row r="4444" spans="4:4" x14ac:dyDescent="0.2">
      <c r="D4444" s="201"/>
    </row>
    <row r="4445" spans="4:4" x14ac:dyDescent="0.2">
      <c r="D4445" s="201"/>
    </row>
    <row r="4446" spans="4:4" x14ac:dyDescent="0.2">
      <c r="D4446" s="201"/>
    </row>
    <row r="4447" spans="4:4" x14ac:dyDescent="0.2">
      <c r="D4447" s="201"/>
    </row>
    <row r="4448" spans="4:4" x14ac:dyDescent="0.2">
      <c r="D4448" s="201"/>
    </row>
    <row r="4449" spans="4:4" x14ac:dyDescent="0.2">
      <c r="D4449" s="201"/>
    </row>
    <row r="4450" spans="4:4" x14ac:dyDescent="0.2">
      <c r="D4450" s="201"/>
    </row>
    <row r="4451" spans="4:4" x14ac:dyDescent="0.2">
      <c r="D4451" s="201"/>
    </row>
    <row r="4452" spans="4:4" x14ac:dyDescent="0.2">
      <c r="D4452" s="201"/>
    </row>
    <row r="4453" spans="4:4" x14ac:dyDescent="0.2">
      <c r="D4453" s="201"/>
    </row>
    <row r="4454" spans="4:4" x14ac:dyDescent="0.2">
      <c r="D4454" s="201"/>
    </row>
    <row r="4455" spans="4:4" x14ac:dyDescent="0.2">
      <c r="D4455" s="201"/>
    </row>
    <row r="4456" spans="4:4" x14ac:dyDescent="0.2">
      <c r="D4456" s="201"/>
    </row>
    <row r="4457" spans="4:4" x14ac:dyDescent="0.2">
      <c r="D4457" s="201"/>
    </row>
    <row r="4458" spans="4:4" x14ac:dyDescent="0.2">
      <c r="D4458" s="201"/>
    </row>
    <row r="4459" spans="4:4" x14ac:dyDescent="0.2">
      <c r="D4459" s="201"/>
    </row>
    <row r="4460" spans="4:4" x14ac:dyDescent="0.2">
      <c r="D4460" s="201"/>
    </row>
    <row r="4461" spans="4:4" x14ac:dyDescent="0.2">
      <c r="D4461" s="201"/>
    </row>
    <row r="4462" spans="4:4" x14ac:dyDescent="0.2">
      <c r="D4462" s="201"/>
    </row>
    <row r="4463" spans="4:4" x14ac:dyDescent="0.2">
      <c r="D4463" s="201"/>
    </row>
    <row r="4464" spans="4:4" x14ac:dyDescent="0.2">
      <c r="D4464" s="201"/>
    </row>
    <row r="4465" spans="4:4" x14ac:dyDescent="0.2">
      <c r="D4465" s="201"/>
    </row>
    <row r="4466" spans="4:4" x14ac:dyDescent="0.2">
      <c r="D4466" s="201"/>
    </row>
    <row r="4467" spans="4:4" x14ac:dyDescent="0.2">
      <c r="D4467" s="201"/>
    </row>
    <row r="4468" spans="4:4" x14ac:dyDescent="0.2">
      <c r="D4468" s="201"/>
    </row>
    <row r="4469" spans="4:4" x14ac:dyDescent="0.2">
      <c r="D4469" s="201"/>
    </row>
    <row r="4470" spans="4:4" x14ac:dyDescent="0.2">
      <c r="D4470" s="201"/>
    </row>
    <row r="4471" spans="4:4" x14ac:dyDescent="0.2">
      <c r="D4471" s="201"/>
    </row>
    <row r="4472" spans="4:4" x14ac:dyDescent="0.2">
      <c r="D4472" s="201"/>
    </row>
    <row r="4473" spans="4:4" x14ac:dyDescent="0.2">
      <c r="D4473" s="201"/>
    </row>
    <row r="4474" spans="4:4" x14ac:dyDescent="0.2">
      <c r="D4474" s="201"/>
    </row>
    <row r="4475" spans="4:4" x14ac:dyDescent="0.2">
      <c r="D4475" s="201"/>
    </row>
    <row r="4476" spans="4:4" x14ac:dyDescent="0.2">
      <c r="D4476" s="201"/>
    </row>
    <row r="4477" spans="4:4" x14ac:dyDescent="0.2">
      <c r="D4477" s="201"/>
    </row>
    <row r="4478" spans="4:4" x14ac:dyDescent="0.2">
      <c r="D4478" s="201"/>
    </row>
    <row r="4479" spans="4:4" x14ac:dyDescent="0.2">
      <c r="D4479" s="201"/>
    </row>
    <row r="4480" spans="4:4" x14ac:dyDescent="0.2">
      <c r="D4480" s="201"/>
    </row>
    <row r="4481" spans="4:4" x14ac:dyDescent="0.2">
      <c r="D4481" s="201"/>
    </row>
    <row r="4482" spans="4:4" x14ac:dyDescent="0.2">
      <c r="D4482" s="201"/>
    </row>
    <row r="4483" spans="4:4" x14ac:dyDescent="0.2">
      <c r="D4483" s="201"/>
    </row>
    <row r="4484" spans="4:4" x14ac:dyDescent="0.2">
      <c r="D4484" s="201"/>
    </row>
    <row r="4485" spans="4:4" x14ac:dyDescent="0.2">
      <c r="D4485" s="201"/>
    </row>
    <row r="4486" spans="4:4" x14ac:dyDescent="0.2">
      <c r="D4486" s="201"/>
    </row>
    <row r="4487" spans="4:4" x14ac:dyDescent="0.2">
      <c r="D4487" s="201"/>
    </row>
    <row r="4488" spans="4:4" x14ac:dyDescent="0.2">
      <c r="D4488" s="201"/>
    </row>
    <row r="4489" spans="4:4" x14ac:dyDescent="0.2">
      <c r="D4489" s="201"/>
    </row>
    <row r="4490" spans="4:4" x14ac:dyDescent="0.2">
      <c r="D4490" s="201"/>
    </row>
    <row r="4491" spans="4:4" x14ac:dyDescent="0.2">
      <c r="D4491" s="201"/>
    </row>
    <row r="4492" spans="4:4" x14ac:dyDescent="0.2">
      <c r="D4492" s="201"/>
    </row>
    <row r="4493" spans="4:4" x14ac:dyDescent="0.2">
      <c r="D4493" s="201"/>
    </row>
    <row r="4494" spans="4:4" x14ac:dyDescent="0.2">
      <c r="D4494" s="201"/>
    </row>
    <row r="4495" spans="4:4" x14ac:dyDescent="0.2">
      <c r="D4495" s="201"/>
    </row>
    <row r="4496" spans="4:4" x14ac:dyDescent="0.2">
      <c r="D4496" s="201"/>
    </row>
    <row r="4497" spans="4:4" x14ac:dyDescent="0.2">
      <c r="D4497" s="201"/>
    </row>
    <row r="4498" spans="4:4" x14ac:dyDescent="0.2">
      <c r="D4498" s="201"/>
    </row>
    <row r="4499" spans="4:4" x14ac:dyDescent="0.2">
      <c r="D4499" s="201"/>
    </row>
    <row r="4500" spans="4:4" x14ac:dyDescent="0.2">
      <c r="D4500" s="201"/>
    </row>
    <row r="4501" spans="4:4" x14ac:dyDescent="0.2">
      <c r="D4501" s="201"/>
    </row>
    <row r="4502" spans="4:4" x14ac:dyDescent="0.2">
      <c r="D4502" s="201"/>
    </row>
    <row r="4503" spans="4:4" x14ac:dyDescent="0.2">
      <c r="D4503" s="201"/>
    </row>
    <row r="4504" spans="4:4" x14ac:dyDescent="0.2">
      <c r="D4504" s="201"/>
    </row>
    <row r="4505" spans="4:4" x14ac:dyDescent="0.2">
      <c r="D4505" s="201"/>
    </row>
    <row r="4506" spans="4:4" x14ac:dyDescent="0.2">
      <c r="D4506" s="201"/>
    </row>
    <row r="4507" spans="4:4" x14ac:dyDescent="0.2">
      <c r="D4507" s="201"/>
    </row>
    <row r="4508" spans="4:4" x14ac:dyDescent="0.2">
      <c r="D4508" s="201"/>
    </row>
    <row r="4509" spans="4:4" x14ac:dyDescent="0.2">
      <c r="D4509" s="201"/>
    </row>
    <row r="4510" spans="4:4" x14ac:dyDescent="0.2">
      <c r="D4510" s="201"/>
    </row>
    <row r="4511" spans="4:4" x14ac:dyDescent="0.2">
      <c r="D4511" s="201"/>
    </row>
    <row r="4512" spans="4:4" x14ac:dyDescent="0.2">
      <c r="D4512" s="201"/>
    </row>
    <row r="4513" spans="4:4" x14ac:dyDescent="0.2">
      <c r="D4513" s="201"/>
    </row>
    <row r="4514" spans="4:4" x14ac:dyDescent="0.2">
      <c r="D4514" s="201"/>
    </row>
    <row r="4515" spans="4:4" x14ac:dyDescent="0.2">
      <c r="D4515" s="201"/>
    </row>
    <row r="4516" spans="4:4" x14ac:dyDescent="0.2">
      <c r="D4516" s="201"/>
    </row>
    <row r="4517" spans="4:4" x14ac:dyDescent="0.2">
      <c r="D4517" s="201"/>
    </row>
    <row r="4518" spans="4:4" x14ac:dyDescent="0.2">
      <c r="D4518" s="201"/>
    </row>
    <row r="4519" spans="4:4" x14ac:dyDescent="0.2">
      <c r="D4519" s="201"/>
    </row>
    <row r="4520" spans="4:4" x14ac:dyDescent="0.2">
      <c r="D4520" s="201"/>
    </row>
    <row r="4521" spans="4:4" x14ac:dyDescent="0.2">
      <c r="D4521" s="201"/>
    </row>
    <row r="4522" spans="4:4" x14ac:dyDescent="0.2">
      <c r="D4522" s="201"/>
    </row>
    <row r="4523" spans="4:4" x14ac:dyDescent="0.2">
      <c r="D4523" s="201"/>
    </row>
    <row r="4524" spans="4:4" x14ac:dyDescent="0.2">
      <c r="D4524" s="201"/>
    </row>
    <row r="4525" spans="4:4" x14ac:dyDescent="0.2">
      <c r="D4525" s="201"/>
    </row>
    <row r="4526" spans="4:4" x14ac:dyDescent="0.2">
      <c r="D4526" s="201"/>
    </row>
    <row r="4527" spans="4:4" x14ac:dyDescent="0.2">
      <c r="D4527" s="201"/>
    </row>
    <row r="4528" spans="4:4" x14ac:dyDescent="0.2">
      <c r="D4528" s="201"/>
    </row>
    <row r="4529" spans="4:4" x14ac:dyDescent="0.2">
      <c r="D4529" s="201"/>
    </row>
    <row r="4530" spans="4:4" x14ac:dyDescent="0.2">
      <c r="D4530" s="201"/>
    </row>
    <row r="4531" spans="4:4" x14ac:dyDescent="0.2">
      <c r="D4531" s="201"/>
    </row>
    <row r="4532" spans="4:4" x14ac:dyDescent="0.2">
      <c r="D4532" s="201"/>
    </row>
    <row r="4533" spans="4:4" x14ac:dyDescent="0.2">
      <c r="D4533" s="201"/>
    </row>
    <row r="4534" spans="4:4" x14ac:dyDescent="0.2">
      <c r="D4534" s="201"/>
    </row>
    <row r="4535" spans="4:4" x14ac:dyDescent="0.2">
      <c r="D4535" s="201"/>
    </row>
    <row r="4536" spans="4:4" x14ac:dyDescent="0.2">
      <c r="D4536" s="201"/>
    </row>
    <row r="4537" spans="4:4" x14ac:dyDescent="0.2">
      <c r="D4537" s="201"/>
    </row>
    <row r="4538" spans="4:4" x14ac:dyDescent="0.2">
      <c r="D4538" s="201"/>
    </row>
    <row r="4539" spans="4:4" x14ac:dyDescent="0.2">
      <c r="D4539" s="201"/>
    </row>
    <row r="4540" spans="4:4" x14ac:dyDescent="0.2">
      <c r="D4540" s="201"/>
    </row>
    <row r="4541" spans="4:4" x14ac:dyDescent="0.2">
      <c r="D4541" s="201"/>
    </row>
    <row r="4542" spans="4:4" x14ac:dyDescent="0.2">
      <c r="D4542" s="201"/>
    </row>
    <row r="4543" spans="4:4" x14ac:dyDescent="0.2">
      <c r="D4543" s="201"/>
    </row>
    <row r="4544" spans="4:4" x14ac:dyDescent="0.2">
      <c r="D4544" s="201"/>
    </row>
    <row r="4545" spans="4:4" x14ac:dyDescent="0.2">
      <c r="D4545" s="201"/>
    </row>
    <row r="4546" spans="4:4" x14ac:dyDescent="0.2">
      <c r="D4546" s="201"/>
    </row>
    <row r="4547" spans="4:4" x14ac:dyDescent="0.2">
      <c r="D4547" s="201"/>
    </row>
    <row r="4548" spans="4:4" x14ac:dyDescent="0.2">
      <c r="D4548" s="201"/>
    </row>
    <row r="4549" spans="4:4" x14ac:dyDescent="0.2">
      <c r="D4549" s="201"/>
    </row>
    <row r="4550" spans="4:4" x14ac:dyDescent="0.2">
      <c r="D4550" s="201"/>
    </row>
    <row r="4551" spans="4:4" x14ac:dyDescent="0.2">
      <c r="D4551" s="201"/>
    </row>
    <row r="4552" spans="4:4" x14ac:dyDescent="0.2">
      <c r="D4552" s="201"/>
    </row>
    <row r="4553" spans="4:4" x14ac:dyDescent="0.2">
      <c r="D4553" s="201"/>
    </row>
    <row r="4554" spans="4:4" x14ac:dyDescent="0.2">
      <c r="D4554" s="201"/>
    </row>
    <row r="4555" spans="4:4" x14ac:dyDescent="0.2">
      <c r="D4555" s="201"/>
    </row>
    <row r="4556" spans="4:4" x14ac:dyDescent="0.2">
      <c r="D4556" s="201"/>
    </row>
    <row r="4557" spans="4:4" x14ac:dyDescent="0.2">
      <c r="D4557" s="201"/>
    </row>
    <row r="4558" spans="4:4" x14ac:dyDescent="0.2">
      <c r="D4558" s="201"/>
    </row>
    <row r="4559" spans="4:4" x14ac:dyDescent="0.2">
      <c r="D4559" s="201"/>
    </row>
    <row r="4560" spans="4:4" x14ac:dyDescent="0.2">
      <c r="D4560" s="201"/>
    </row>
    <row r="4561" spans="4:4" x14ac:dyDescent="0.2">
      <c r="D4561" s="201"/>
    </row>
    <row r="4562" spans="4:4" x14ac:dyDescent="0.2">
      <c r="D4562" s="201"/>
    </row>
    <row r="4563" spans="4:4" x14ac:dyDescent="0.2">
      <c r="D4563" s="201"/>
    </row>
    <row r="4564" spans="4:4" x14ac:dyDescent="0.2">
      <c r="D4564" s="201"/>
    </row>
    <row r="4565" spans="4:4" x14ac:dyDescent="0.2">
      <c r="D4565" s="201"/>
    </row>
    <row r="4566" spans="4:4" x14ac:dyDescent="0.2">
      <c r="D4566" s="201"/>
    </row>
    <row r="4567" spans="4:4" x14ac:dyDescent="0.2">
      <c r="D4567" s="201"/>
    </row>
    <row r="4568" spans="4:4" x14ac:dyDescent="0.2">
      <c r="D4568" s="201"/>
    </row>
    <row r="4569" spans="4:4" x14ac:dyDescent="0.2">
      <c r="D4569" s="201"/>
    </row>
    <row r="4570" spans="4:4" x14ac:dyDescent="0.2">
      <c r="D4570" s="201"/>
    </row>
    <row r="4571" spans="4:4" x14ac:dyDescent="0.2">
      <c r="D4571" s="201"/>
    </row>
    <row r="4572" spans="4:4" x14ac:dyDescent="0.2">
      <c r="D4572" s="201"/>
    </row>
    <row r="4573" spans="4:4" x14ac:dyDescent="0.2">
      <c r="D4573" s="201"/>
    </row>
    <row r="4574" spans="4:4" x14ac:dyDescent="0.2">
      <c r="D4574" s="201"/>
    </row>
    <row r="4575" spans="4:4" x14ac:dyDescent="0.2">
      <c r="D4575" s="201"/>
    </row>
    <row r="4576" spans="4:4" x14ac:dyDescent="0.2">
      <c r="D4576" s="201"/>
    </row>
    <row r="4577" spans="4:4" x14ac:dyDescent="0.2">
      <c r="D4577" s="201"/>
    </row>
    <row r="4578" spans="4:4" x14ac:dyDescent="0.2">
      <c r="D4578" s="201"/>
    </row>
    <row r="4579" spans="4:4" x14ac:dyDescent="0.2">
      <c r="D4579" s="201"/>
    </row>
    <row r="4580" spans="4:4" x14ac:dyDescent="0.2">
      <c r="D4580" s="201"/>
    </row>
    <row r="4581" spans="4:4" x14ac:dyDescent="0.2">
      <c r="D4581" s="201"/>
    </row>
    <row r="4582" spans="4:4" x14ac:dyDescent="0.2">
      <c r="D4582" s="201"/>
    </row>
    <row r="4583" spans="4:4" x14ac:dyDescent="0.2">
      <c r="D4583" s="201"/>
    </row>
    <row r="4584" spans="4:4" x14ac:dyDescent="0.2">
      <c r="D4584" s="201"/>
    </row>
    <row r="4585" spans="4:4" x14ac:dyDescent="0.2">
      <c r="D4585" s="201"/>
    </row>
    <row r="4586" spans="4:4" x14ac:dyDescent="0.2">
      <c r="D4586" s="201"/>
    </row>
    <row r="4587" spans="4:4" x14ac:dyDescent="0.2">
      <c r="D4587" s="201"/>
    </row>
    <row r="4588" spans="4:4" x14ac:dyDescent="0.2">
      <c r="D4588" s="201"/>
    </row>
    <row r="4589" spans="4:4" x14ac:dyDescent="0.2">
      <c r="D4589" s="201"/>
    </row>
    <row r="4590" spans="4:4" x14ac:dyDescent="0.2">
      <c r="D4590" s="201"/>
    </row>
    <row r="4591" spans="4:4" x14ac:dyDescent="0.2">
      <c r="D4591" s="201"/>
    </row>
    <row r="4592" spans="4:4" x14ac:dyDescent="0.2">
      <c r="D4592" s="201"/>
    </row>
    <row r="4593" spans="4:4" x14ac:dyDescent="0.2">
      <c r="D4593" s="201"/>
    </row>
    <row r="4594" spans="4:4" x14ac:dyDescent="0.2">
      <c r="D4594" s="201"/>
    </row>
    <row r="4595" spans="4:4" x14ac:dyDescent="0.2">
      <c r="D4595" s="201"/>
    </row>
    <row r="4596" spans="4:4" x14ac:dyDescent="0.2">
      <c r="D4596" s="201"/>
    </row>
    <row r="4597" spans="4:4" x14ac:dyDescent="0.2">
      <c r="D4597" s="201"/>
    </row>
    <row r="4598" spans="4:4" x14ac:dyDescent="0.2">
      <c r="D4598" s="201"/>
    </row>
    <row r="4599" spans="4:4" x14ac:dyDescent="0.2">
      <c r="D4599" s="201"/>
    </row>
    <row r="4600" spans="4:4" x14ac:dyDescent="0.2">
      <c r="D4600" s="201"/>
    </row>
    <row r="4601" spans="4:4" x14ac:dyDescent="0.2">
      <c r="D4601" s="201"/>
    </row>
    <row r="4602" spans="4:4" x14ac:dyDescent="0.2">
      <c r="D4602" s="201"/>
    </row>
    <row r="4603" spans="4:4" x14ac:dyDescent="0.2">
      <c r="D4603" s="201"/>
    </row>
    <row r="4604" spans="4:4" x14ac:dyDescent="0.2">
      <c r="D4604" s="201"/>
    </row>
    <row r="4605" spans="4:4" x14ac:dyDescent="0.2">
      <c r="D4605" s="201"/>
    </row>
    <row r="4606" spans="4:4" x14ac:dyDescent="0.2">
      <c r="D4606" s="201"/>
    </row>
    <row r="4607" spans="4:4" x14ac:dyDescent="0.2">
      <c r="D4607" s="201"/>
    </row>
    <row r="4608" spans="4:4" x14ac:dyDescent="0.2">
      <c r="D4608" s="201"/>
    </row>
    <row r="4609" spans="4:4" x14ac:dyDescent="0.2">
      <c r="D4609" s="201"/>
    </row>
    <row r="4610" spans="4:4" x14ac:dyDescent="0.2">
      <c r="D4610" s="201"/>
    </row>
    <row r="4611" spans="4:4" x14ac:dyDescent="0.2">
      <c r="D4611" s="201"/>
    </row>
    <row r="4612" spans="4:4" x14ac:dyDescent="0.2">
      <c r="D4612" s="201"/>
    </row>
    <row r="4613" spans="4:4" x14ac:dyDescent="0.2">
      <c r="D4613" s="201"/>
    </row>
    <row r="4614" spans="4:4" x14ac:dyDescent="0.2">
      <c r="D4614" s="201"/>
    </row>
    <row r="4615" spans="4:4" x14ac:dyDescent="0.2">
      <c r="D4615" s="201"/>
    </row>
    <row r="4616" spans="4:4" x14ac:dyDescent="0.2">
      <c r="D4616" s="201"/>
    </row>
    <row r="4617" spans="4:4" x14ac:dyDescent="0.2">
      <c r="D4617" s="201"/>
    </row>
    <row r="4618" spans="4:4" x14ac:dyDescent="0.2">
      <c r="D4618" s="201"/>
    </row>
    <row r="4619" spans="4:4" x14ac:dyDescent="0.2">
      <c r="D4619" s="201"/>
    </row>
    <row r="4620" spans="4:4" x14ac:dyDescent="0.2">
      <c r="D4620" s="201"/>
    </row>
    <row r="4621" spans="4:4" x14ac:dyDescent="0.2">
      <c r="D4621" s="201"/>
    </row>
    <row r="4622" spans="4:4" x14ac:dyDescent="0.2">
      <c r="D4622" s="201"/>
    </row>
    <row r="4623" spans="4:4" x14ac:dyDescent="0.2">
      <c r="D4623" s="201"/>
    </row>
    <row r="4624" spans="4:4" x14ac:dyDescent="0.2">
      <c r="D4624" s="201"/>
    </row>
    <row r="4625" spans="4:4" x14ac:dyDescent="0.2">
      <c r="D4625" s="201"/>
    </row>
    <row r="4626" spans="4:4" x14ac:dyDescent="0.2">
      <c r="D4626" s="201"/>
    </row>
    <row r="4627" spans="4:4" x14ac:dyDescent="0.2">
      <c r="D4627" s="201"/>
    </row>
    <row r="4628" spans="4:4" x14ac:dyDescent="0.2">
      <c r="D4628" s="201"/>
    </row>
    <row r="4629" spans="4:4" x14ac:dyDescent="0.2">
      <c r="D4629" s="201"/>
    </row>
    <row r="4630" spans="4:4" x14ac:dyDescent="0.2">
      <c r="D4630" s="201"/>
    </row>
    <row r="4631" spans="4:4" x14ac:dyDescent="0.2">
      <c r="D4631" s="201"/>
    </row>
    <row r="4632" spans="4:4" x14ac:dyDescent="0.2">
      <c r="D4632" s="201"/>
    </row>
    <row r="4633" spans="4:4" x14ac:dyDescent="0.2">
      <c r="D4633" s="201"/>
    </row>
    <row r="4634" spans="4:4" x14ac:dyDescent="0.2">
      <c r="D4634" s="201"/>
    </row>
    <row r="4635" spans="4:4" x14ac:dyDescent="0.2">
      <c r="D4635" s="201"/>
    </row>
    <row r="4636" spans="4:4" x14ac:dyDescent="0.2">
      <c r="D4636" s="201"/>
    </row>
    <row r="4637" spans="4:4" x14ac:dyDescent="0.2">
      <c r="D4637" s="201"/>
    </row>
    <row r="4638" spans="4:4" x14ac:dyDescent="0.2">
      <c r="D4638" s="201"/>
    </row>
    <row r="4639" spans="4:4" x14ac:dyDescent="0.2">
      <c r="D4639" s="201"/>
    </row>
    <row r="4640" spans="4:4" x14ac:dyDescent="0.2">
      <c r="D4640" s="201"/>
    </row>
    <row r="4641" spans="4:4" x14ac:dyDescent="0.2">
      <c r="D4641" s="201"/>
    </row>
    <row r="4642" spans="4:4" x14ac:dyDescent="0.2">
      <c r="D4642" s="201"/>
    </row>
    <row r="4643" spans="4:4" x14ac:dyDescent="0.2">
      <c r="D4643" s="201"/>
    </row>
    <row r="4644" spans="4:4" x14ac:dyDescent="0.2">
      <c r="D4644" s="201"/>
    </row>
    <row r="4645" spans="4:4" x14ac:dyDescent="0.2">
      <c r="D4645" s="201"/>
    </row>
    <row r="4646" spans="4:4" x14ac:dyDescent="0.2">
      <c r="D4646" s="201"/>
    </row>
    <row r="4647" spans="4:4" x14ac:dyDescent="0.2">
      <c r="D4647" s="201"/>
    </row>
    <row r="4648" spans="4:4" x14ac:dyDescent="0.2">
      <c r="D4648" s="201"/>
    </row>
    <row r="4649" spans="4:4" x14ac:dyDescent="0.2">
      <c r="D4649" s="201"/>
    </row>
    <row r="4650" spans="4:4" x14ac:dyDescent="0.2">
      <c r="D4650" s="201"/>
    </row>
    <row r="4651" spans="4:4" x14ac:dyDescent="0.2">
      <c r="D4651" s="201"/>
    </row>
    <row r="4652" spans="4:4" x14ac:dyDescent="0.2">
      <c r="D4652" s="201"/>
    </row>
    <row r="4653" spans="4:4" x14ac:dyDescent="0.2">
      <c r="D4653" s="201"/>
    </row>
    <row r="4654" spans="4:4" x14ac:dyDescent="0.2">
      <c r="D4654" s="201"/>
    </row>
    <row r="4655" spans="4:4" x14ac:dyDescent="0.2">
      <c r="D4655" s="201"/>
    </row>
    <row r="4656" spans="4:4" x14ac:dyDescent="0.2">
      <c r="D4656" s="201"/>
    </row>
    <row r="4657" spans="4:4" x14ac:dyDescent="0.2">
      <c r="D4657" s="201"/>
    </row>
    <row r="4658" spans="4:4" x14ac:dyDescent="0.2">
      <c r="D4658" s="201"/>
    </row>
    <row r="4659" spans="4:4" x14ac:dyDescent="0.2">
      <c r="D4659" s="201"/>
    </row>
    <row r="4660" spans="4:4" x14ac:dyDescent="0.2">
      <c r="D4660" s="201"/>
    </row>
    <row r="4661" spans="4:4" x14ac:dyDescent="0.2">
      <c r="D4661" s="201"/>
    </row>
    <row r="4662" spans="4:4" x14ac:dyDescent="0.2">
      <c r="D4662" s="201"/>
    </row>
    <row r="4663" spans="4:4" x14ac:dyDescent="0.2">
      <c r="D4663" s="201"/>
    </row>
    <row r="4664" spans="4:4" x14ac:dyDescent="0.2">
      <c r="D4664" s="201"/>
    </row>
    <row r="4665" spans="4:4" x14ac:dyDescent="0.2">
      <c r="D4665" s="201"/>
    </row>
    <row r="4666" spans="4:4" x14ac:dyDescent="0.2">
      <c r="D4666" s="201"/>
    </row>
    <row r="4667" spans="4:4" x14ac:dyDescent="0.2">
      <c r="D4667" s="201"/>
    </row>
    <row r="4668" spans="4:4" x14ac:dyDescent="0.2">
      <c r="D4668" s="201"/>
    </row>
    <row r="4669" spans="4:4" x14ac:dyDescent="0.2">
      <c r="D4669" s="201"/>
    </row>
    <row r="4670" spans="4:4" x14ac:dyDescent="0.2">
      <c r="D4670" s="201"/>
    </row>
    <row r="4671" spans="4:4" x14ac:dyDescent="0.2">
      <c r="D4671" s="201"/>
    </row>
    <row r="4672" spans="4:4" x14ac:dyDescent="0.2">
      <c r="D4672" s="201"/>
    </row>
    <row r="4673" spans="4:4" x14ac:dyDescent="0.2">
      <c r="D4673" s="201"/>
    </row>
    <row r="4674" spans="4:4" x14ac:dyDescent="0.2">
      <c r="D4674" s="201"/>
    </row>
    <row r="4675" spans="4:4" x14ac:dyDescent="0.2">
      <c r="D4675" s="201"/>
    </row>
    <row r="4676" spans="4:4" x14ac:dyDescent="0.2">
      <c r="D4676" s="201"/>
    </row>
    <row r="4677" spans="4:4" x14ac:dyDescent="0.2">
      <c r="D4677" s="201"/>
    </row>
    <row r="4678" spans="4:4" x14ac:dyDescent="0.2">
      <c r="D4678" s="201"/>
    </row>
    <row r="4679" spans="4:4" x14ac:dyDescent="0.2">
      <c r="D4679" s="201"/>
    </row>
    <row r="4680" spans="4:4" x14ac:dyDescent="0.2">
      <c r="D4680" s="201"/>
    </row>
    <row r="4681" spans="4:4" x14ac:dyDescent="0.2">
      <c r="D4681" s="201"/>
    </row>
    <row r="4682" spans="4:4" x14ac:dyDescent="0.2">
      <c r="D4682" s="201"/>
    </row>
    <row r="4683" spans="4:4" x14ac:dyDescent="0.2">
      <c r="D4683" s="201"/>
    </row>
    <row r="4684" spans="4:4" x14ac:dyDescent="0.2">
      <c r="D4684" s="201"/>
    </row>
    <row r="4685" spans="4:4" x14ac:dyDescent="0.2">
      <c r="D4685" s="201"/>
    </row>
    <row r="4686" spans="4:4" x14ac:dyDescent="0.2">
      <c r="D4686" s="201"/>
    </row>
    <row r="4687" spans="4:4" x14ac:dyDescent="0.2">
      <c r="D4687" s="201"/>
    </row>
    <row r="4688" spans="4:4" x14ac:dyDescent="0.2">
      <c r="D4688" s="201"/>
    </row>
    <row r="4689" spans="4:4" x14ac:dyDescent="0.2">
      <c r="D4689" s="201"/>
    </row>
    <row r="4690" spans="4:4" x14ac:dyDescent="0.2">
      <c r="D4690" s="201"/>
    </row>
    <row r="4691" spans="4:4" x14ac:dyDescent="0.2">
      <c r="D4691" s="201"/>
    </row>
    <row r="4692" spans="4:4" x14ac:dyDescent="0.2">
      <c r="D4692" s="201"/>
    </row>
    <row r="4693" spans="4:4" x14ac:dyDescent="0.2">
      <c r="D4693" s="201"/>
    </row>
    <row r="4694" spans="4:4" x14ac:dyDescent="0.2">
      <c r="D4694" s="201"/>
    </row>
    <row r="4695" spans="4:4" x14ac:dyDescent="0.2">
      <c r="D4695" s="201"/>
    </row>
    <row r="4696" spans="4:4" x14ac:dyDescent="0.2">
      <c r="D4696" s="201"/>
    </row>
    <row r="4697" spans="4:4" x14ac:dyDescent="0.2">
      <c r="D4697" s="201"/>
    </row>
    <row r="4698" spans="4:4" x14ac:dyDescent="0.2">
      <c r="D4698" s="201"/>
    </row>
    <row r="4699" spans="4:4" x14ac:dyDescent="0.2">
      <c r="D4699" s="201"/>
    </row>
    <row r="4700" spans="4:4" x14ac:dyDescent="0.2">
      <c r="D4700" s="201"/>
    </row>
    <row r="4701" spans="4:4" x14ac:dyDescent="0.2">
      <c r="D4701" s="201"/>
    </row>
    <row r="4702" spans="4:4" x14ac:dyDescent="0.2">
      <c r="D4702" s="201"/>
    </row>
    <row r="4703" spans="4:4" x14ac:dyDescent="0.2">
      <c r="D4703" s="201"/>
    </row>
    <row r="4704" spans="4:4" x14ac:dyDescent="0.2">
      <c r="D4704" s="201"/>
    </row>
    <row r="4705" spans="4:4" x14ac:dyDescent="0.2">
      <c r="D4705" s="201"/>
    </row>
    <row r="4706" spans="4:4" x14ac:dyDescent="0.2">
      <c r="D4706" s="201"/>
    </row>
    <row r="4707" spans="4:4" x14ac:dyDescent="0.2">
      <c r="D4707" s="201"/>
    </row>
    <row r="4708" spans="4:4" x14ac:dyDescent="0.2">
      <c r="D4708" s="201"/>
    </row>
    <row r="4709" spans="4:4" x14ac:dyDescent="0.2">
      <c r="D4709" s="201"/>
    </row>
    <row r="4710" spans="4:4" x14ac:dyDescent="0.2">
      <c r="D4710" s="201"/>
    </row>
    <row r="4711" spans="4:4" x14ac:dyDescent="0.2">
      <c r="D4711" s="201"/>
    </row>
    <row r="4712" spans="4:4" x14ac:dyDescent="0.2">
      <c r="D4712" s="201"/>
    </row>
    <row r="4713" spans="4:4" x14ac:dyDescent="0.2">
      <c r="D4713" s="201"/>
    </row>
    <row r="4714" spans="4:4" x14ac:dyDescent="0.2">
      <c r="D4714" s="201"/>
    </row>
    <row r="4715" spans="4:4" x14ac:dyDescent="0.2">
      <c r="D4715" s="201"/>
    </row>
    <row r="4716" spans="4:4" x14ac:dyDescent="0.2">
      <c r="D4716" s="201"/>
    </row>
    <row r="4717" spans="4:4" x14ac:dyDescent="0.2">
      <c r="D4717" s="201"/>
    </row>
    <row r="4718" spans="4:4" x14ac:dyDescent="0.2">
      <c r="D4718" s="201"/>
    </row>
    <row r="4719" spans="4:4" x14ac:dyDescent="0.2">
      <c r="D4719" s="201"/>
    </row>
    <row r="4720" spans="4:4" x14ac:dyDescent="0.2">
      <c r="D4720" s="201"/>
    </row>
    <row r="4721" spans="4:4" x14ac:dyDescent="0.2">
      <c r="D4721" s="201"/>
    </row>
    <row r="4722" spans="4:4" x14ac:dyDescent="0.2">
      <c r="D4722" s="201"/>
    </row>
    <row r="4723" spans="4:4" x14ac:dyDescent="0.2">
      <c r="D4723" s="201"/>
    </row>
    <row r="4724" spans="4:4" x14ac:dyDescent="0.2">
      <c r="D4724" s="201"/>
    </row>
    <row r="4725" spans="4:4" x14ac:dyDescent="0.2">
      <c r="D4725" s="201"/>
    </row>
    <row r="4726" spans="4:4" x14ac:dyDescent="0.2">
      <c r="D4726" s="201"/>
    </row>
    <row r="4727" spans="4:4" x14ac:dyDescent="0.2">
      <c r="D4727" s="201"/>
    </row>
    <row r="4728" spans="4:4" x14ac:dyDescent="0.2">
      <c r="D4728" s="201"/>
    </row>
    <row r="4729" spans="4:4" x14ac:dyDescent="0.2">
      <c r="D4729" s="201"/>
    </row>
    <row r="4730" spans="4:4" x14ac:dyDescent="0.2">
      <c r="D4730" s="201"/>
    </row>
    <row r="4731" spans="4:4" x14ac:dyDescent="0.2">
      <c r="D4731" s="201"/>
    </row>
    <row r="4732" spans="4:4" x14ac:dyDescent="0.2">
      <c r="D4732" s="201"/>
    </row>
    <row r="4733" spans="4:4" x14ac:dyDescent="0.2">
      <c r="D4733" s="201"/>
    </row>
    <row r="4734" spans="4:4" x14ac:dyDescent="0.2">
      <c r="D4734" s="201"/>
    </row>
    <row r="4735" spans="4:4" x14ac:dyDescent="0.2">
      <c r="D4735" s="201"/>
    </row>
    <row r="4736" spans="4:4" x14ac:dyDescent="0.2">
      <c r="D4736" s="201"/>
    </row>
    <row r="4737" spans="4:4" x14ac:dyDescent="0.2">
      <c r="D4737" s="201"/>
    </row>
    <row r="4738" spans="4:4" x14ac:dyDescent="0.2">
      <c r="D4738" s="201"/>
    </row>
    <row r="4739" spans="4:4" x14ac:dyDescent="0.2">
      <c r="D4739" s="201"/>
    </row>
    <row r="4740" spans="4:4" x14ac:dyDescent="0.2">
      <c r="D4740" s="201"/>
    </row>
    <row r="4741" spans="4:4" x14ac:dyDescent="0.2">
      <c r="D4741" s="201"/>
    </row>
    <row r="4742" spans="4:4" x14ac:dyDescent="0.2">
      <c r="D4742" s="201"/>
    </row>
    <row r="4743" spans="4:4" x14ac:dyDescent="0.2">
      <c r="D4743" s="201"/>
    </row>
    <row r="4744" spans="4:4" x14ac:dyDescent="0.2">
      <c r="D4744" s="201"/>
    </row>
    <row r="4745" spans="4:4" x14ac:dyDescent="0.2">
      <c r="D4745" s="201"/>
    </row>
    <row r="4746" spans="4:4" x14ac:dyDescent="0.2">
      <c r="D4746" s="201"/>
    </row>
    <row r="4747" spans="4:4" x14ac:dyDescent="0.2">
      <c r="D4747" s="201"/>
    </row>
    <row r="4748" spans="4:4" x14ac:dyDescent="0.2">
      <c r="D4748" s="201"/>
    </row>
    <row r="4749" spans="4:4" x14ac:dyDescent="0.2">
      <c r="D4749" s="201"/>
    </row>
    <row r="4750" spans="4:4" x14ac:dyDescent="0.2">
      <c r="D4750" s="201"/>
    </row>
    <row r="4751" spans="4:4" x14ac:dyDescent="0.2">
      <c r="D4751" s="201"/>
    </row>
    <row r="4752" spans="4:4" x14ac:dyDescent="0.2">
      <c r="D4752" s="201"/>
    </row>
    <row r="4753" spans="4:4" x14ac:dyDescent="0.2">
      <c r="D4753" s="201"/>
    </row>
    <row r="4754" spans="4:4" x14ac:dyDescent="0.2">
      <c r="D4754" s="201"/>
    </row>
    <row r="4755" spans="4:4" x14ac:dyDescent="0.2">
      <c r="D4755" s="201"/>
    </row>
    <row r="4756" spans="4:4" x14ac:dyDescent="0.2">
      <c r="D4756" s="201"/>
    </row>
    <row r="4757" spans="4:4" x14ac:dyDescent="0.2">
      <c r="D4757" s="201"/>
    </row>
    <row r="4758" spans="4:4" x14ac:dyDescent="0.2">
      <c r="D4758" s="201"/>
    </row>
    <row r="4759" spans="4:4" x14ac:dyDescent="0.2">
      <c r="D4759" s="201"/>
    </row>
    <row r="4760" spans="4:4" x14ac:dyDescent="0.2">
      <c r="D4760" s="201"/>
    </row>
    <row r="4761" spans="4:4" x14ac:dyDescent="0.2">
      <c r="D4761" s="201"/>
    </row>
    <row r="4762" spans="4:4" x14ac:dyDescent="0.2">
      <c r="D4762" s="201"/>
    </row>
    <row r="4763" spans="4:4" x14ac:dyDescent="0.2">
      <c r="D4763" s="201"/>
    </row>
    <row r="4764" spans="4:4" x14ac:dyDescent="0.2">
      <c r="D4764" s="201"/>
    </row>
    <row r="4765" spans="4:4" x14ac:dyDescent="0.2">
      <c r="D4765" s="201"/>
    </row>
    <row r="4766" spans="4:4" x14ac:dyDescent="0.2">
      <c r="D4766" s="201"/>
    </row>
    <row r="4767" spans="4:4" x14ac:dyDescent="0.2">
      <c r="D4767" s="201"/>
    </row>
    <row r="4768" spans="4:4" x14ac:dyDescent="0.2">
      <c r="D4768" s="201"/>
    </row>
    <row r="4769" spans="4:4" x14ac:dyDescent="0.2">
      <c r="D4769" s="201"/>
    </row>
    <row r="4770" spans="4:4" x14ac:dyDescent="0.2">
      <c r="D4770" s="201"/>
    </row>
    <row r="4771" spans="4:4" x14ac:dyDescent="0.2">
      <c r="D4771" s="201"/>
    </row>
    <row r="4772" spans="4:4" x14ac:dyDescent="0.2">
      <c r="D4772" s="201"/>
    </row>
    <row r="4773" spans="4:4" x14ac:dyDescent="0.2">
      <c r="D4773" s="201"/>
    </row>
    <row r="4774" spans="4:4" x14ac:dyDescent="0.2">
      <c r="D4774" s="201"/>
    </row>
    <row r="4775" spans="4:4" x14ac:dyDescent="0.2">
      <c r="D4775" s="201"/>
    </row>
    <row r="4776" spans="4:4" x14ac:dyDescent="0.2">
      <c r="D4776" s="201"/>
    </row>
    <row r="4777" spans="4:4" x14ac:dyDescent="0.2">
      <c r="D4777" s="201"/>
    </row>
    <row r="4778" spans="4:4" x14ac:dyDescent="0.2">
      <c r="D4778" s="201"/>
    </row>
    <row r="4779" spans="4:4" x14ac:dyDescent="0.2">
      <c r="D4779" s="201"/>
    </row>
    <row r="4780" spans="4:4" x14ac:dyDescent="0.2">
      <c r="D4780" s="201"/>
    </row>
    <row r="4781" spans="4:4" x14ac:dyDescent="0.2">
      <c r="D4781" s="201"/>
    </row>
    <row r="4782" spans="4:4" x14ac:dyDescent="0.2">
      <c r="D4782" s="201"/>
    </row>
    <row r="4783" spans="4:4" x14ac:dyDescent="0.2">
      <c r="D4783" s="201"/>
    </row>
    <row r="4784" spans="4:4" x14ac:dyDescent="0.2">
      <c r="D4784" s="201"/>
    </row>
    <row r="4785" spans="4:4" x14ac:dyDescent="0.2">
      <c r="D4785" s="201"/>
    </row>
    <row r="4786" spans="4:4" x14ac:dyDescent="0.2">
      <c r="D4786" s="201"/>
    </row>
    <row r="4787" spans="4:4" x14ac:dyDescent="0.2">
      <c r="D4787" s="201"/>
    </row>
    <row r="4788" spans="4:4" x14ac:dyDescent="0.2">
      <c r="D4788" s="201"/>
    </row>
    <row r="4789" spans="4:4" x14ac:dyDescent="0.2">
      <c r="D4789" s="201"/>
    </row>
    <row r="4790" spans="4:4" x14ac:dyDescent="0.2">
      <c r="D4790" s="201"/>
    </row>
    <row r="4791" spans="4:4" x14ac:dyDescent="0.2">
      <c r="D4791" s="201"/>
    </row>
    <row r="4792" spans="4:4" x14ac:dyDescent="0.2">
      <c r="D4792" s="201"/>
    </row>
    <row r="4793" spans="4:4" x14ac:dyDescent="0.2">
      <c r="D4793" s="201"/>
    </row>
    <row r="4794" spans="4:4" x14ac:dyDescent="0.2">
      <c r="D4794" s="201"/>
    </row>
    <row r="4795" spans="4:4" x14ac:dyDescent="0.2">
      <c r="D4795" s="201"/>
    </row>
    <row r="4796" spans="4:4" x14ac:dyDescent="0.2">
      <c r="D4796" s="201"/>
    </row>
    <row r="4797" spans="4:4" x14ac:dyDescent="0.2">
      <c r="D4797" s="201"/>
    </row>
    <row r="4798" spans="4:4" x14ac:dyDescent="0.2">
      <c r="D4798" s="201"/>
    </row>
    <row r="4799" spans="4:4" x14ac:dyDescent="0.2">
      <c r="D4799" s="201"/>
    </row>
    <row r="4800" spans="4:4" x14ac:dyDescent="0.2">
      <c r="D4800" s="201"/>
    </row>
    <row r="4801" spans="4:4" x14ac:dyDescent="0.2">
      <c r="D4801" s="201"/>
    </row>
    <row r="4802" spans="4:4" x14ac:dyDescent="0.2">
      <c r="D4802" s="201"/>
    </row>
    <row r="4803" spans="4:4" x14ac:dyDescent="0.2">
      <c r="D4803" s="201"/>
    </row>
    <row r="4804" spans="4:4" x14ac:dyDescent="0.2">
      <c r="D4804" s="201"/>
    </row>
    <row r="4805" spans="4:4" x14ac:dyDescent="0.2">
      <c r="D4805" s="201"/>
    </row>
    <row r="4806" spans="4:4" x14ac:dyDescent="0.2">
      <c r="D4806" s="201"/>
    </row>
    <row r="4807" spans="4:4" x14ac:dyDescent="0.2">
      <c r="D4807" s="201"/>
    </row>
    <row r="4808" spans="4:4" x14ac:dyDescent="0.2">
      <c r="D4808" s="201"/>
    </row>
    <row r="4809" spans="4:4" x14ac:dyDescent="0.2">
      <c r="D4809" s="201"/>
    </row>
    <row r="4810" spans="4:4" x14ac:dyDescent="0.2">
      <c r="D4810" s="201"/>
    </row>
    <row r="4811" spans="4:4" x14ac:dyDescent="0.2">
      <c r="D4811" s="201"/>
    </row>
    <row r="4812" spans="4:4" x14ac:dyDescent="0.2">
      <c r="D4812" s="201"/>
    </row>
    <row r="4813" spans="4:4" x14ac:dyDescent="0.2">
      <c r="D4813" s="201"/>
    </row>
    <row r="4814" spans="4:4" x14ac:dyDescent="0.2">
      <c r="D4814" s="201"/>
    </row>
    <row r="4815" spans="4:4" x14ac:dyDescent="0.2">
      <c r="D4815" s="201"/>
    </row>
    <row r="4816" spans="4:4" x14ac:dyDescent="0.2">
      <c r="D4816" s="201"/>
    </row>
    <row r="4817" spans="4:4" x14ac:dyDescent="0.2">
      <c r="D4817" s="201"/>
    </row>
    <row r="4818" spans="4:4" x14ac:dyDescent="0.2">
      <c r="D4818" s="201"/>
    </row>
    <row r="4819" spans="4:4" x14ac:dyDescent="0.2">
      <c r="D4819" s="201"/>
    </row>
    <row r="4820" spans="4:4" x14ac:dyDescent="0.2">
      <c r="D4820" s="201"/>
    </row>
    <row r="4821" spans="4:4" x14ac:dyDescent="0.2">
      <c r="D4821" s="201"/>
    </row>
    <row r="4822" spans="4:4" x14ac:dyDescent="0.2">
      <c r="D4822" s="201"/>
    </row>
    <row r="4823" spans="4:4" x14ac:dyDescent="0.2">
      <c r="D4823" s="201"/>
    </row>
    <row r="4824" spans="4:4" x14ac:dyDescent="0.2">
      <c r="D4824" s="201"/>
    </row>
    <row r="4825" spans="4:4" x14ac:dyDescent="0.2">
      <c r="D4825" s="201"/>
    </row>
    <row r="4826" spans="4:4" x14ac:dyDescent="0.2">
      <c r="D4826" s="201"/>
    </row>
    <row r="4827" spans="4:4" x14ac:dyDescent="0.2">
      <c r="D4827" s="201"/>
    </row>
    <row r="4828" spans="4:4" x14ac:dyDescent="0.2">
      <c r="D4828" s="201"/>
    </row>
    <row r="4829" spans="4:4" x14ac:dyDescent="0.2">
      <c r="D4829" s="201"/>
    </row>
    <row r="4830" spans="4:4" x14ac:dyDescent="0.2">
      <c r="D4830" s="201"/>
    </row>
    <row r="4831" spans="4:4" x14ac:dyDescent="0.2">
      <c r="D4831" s="201"/>
    </row>
    <row r="4832" spans="4:4" x14ac:dyDescent="0.2">
      <c r="D4832" s="201"/>
    </row>
    <row r="4833" spans="4:4" x14ac:dyDescent="0.2">
      <c r="D4833" s="201"/>
    </row>
    <row r="4834" spans="4:4" x14ac:dyDescent="0.2">
      <c r="D4834" s="201"/>
    </row>
    <row r="4835" spans="4:4" x14ac:dyDescent="0.2">
      <c r="D4835" s="201"/>
    </row>
    <row r="4836" spans="4:4" x14ac:dyDescent="0.2">
      <c r="D4836" s="201"/>
    </row>
    <row r="4837" spans="4:4" x14ac:dyDescent="0.2">
      <c r="D4837" s="201"/>
    </row>
    <row r="4838" spans="4:4" x14ac:dyDescent="0.2">
      <c r="D4838" s="201"/>
    </row>
    <row r="4839" spans="4:4" x14ac:dyDescent="0.2">
      <c r="D4839" s="201"/>
    </row>
    <row r="4840" spans="4:4" x14ac:dyDescent="0.2">
      <c r="D4840" s="201"/>
    </row>
    <row r="4841" spans="4:4" x14ac:dyDescent="0.2">
      <c r="D4841" s="201"/>
    </row>
    <row r="4842" spans="4:4" x14ac:dyDescent="0.2">
      <c r="D4842" s="201"/>
    </row>
    <row r="4843" spans="4:4" x14ac:dyDescent="0.2">
      <c r="D4843" s="201"/>
    </row>
    <row r="4844" spans="4:4" x14ac:dyDescent="0.2">
      <c r="D4844" s="201"/>
    </row>
    <row r="4845" spans="4:4" x14ac:dyDescent="0.2">
      <c r="D4845" s="201"/>
    </row>
    <row r="4846" spans="4:4" x14ac:dyDescent="0.2">
      <c r="D4846" s="201"/>
    </row>
    <row r="4847" spans="4:4" x14ac:dyDescent="0.2">
      <c r="D4847" s="201"/>
    </row>
    <row r="4848" spans="4:4" x14ac:dyDescent="0.2">
      <c r="D4848" s="201"/>
    </row>
    <row r="4849" spans="4:4" x14ac:dyDescent="0.2">
      <c r="D4849" s="201"/>
    </row>
    <row r="4850" spans="4:4" x14ac:dyDescent="0.2">
      <c r="D4850" s="201"/>
    </row>
    <row r="4851" spans="4:4" x14ac:dyDescent="0.2">
      <c r="D4851" s="201"/>
    </row>
    <row r="4852" spans="4:4" x14ac:dyDescent="0.2">
      <c r="D4852" s="201"/>
    </row>
    <row r="4853" spans="4:4" x14ac:dyDescent="0.2">
      <c r="D4853" s="201"/>
    </row>
    <row r="4854" spans="4:4" x14ac:dyDescent="0.2">
      <c r="D4854" s="201"/>
    </row>
    <row r="4855" spans="4:4" x14ac:dyDescent="0.2">
      <c r="D4855" s="201"/>
    </row>
    <row r="4856" spans="4:4" x14ac:dyDescent="0.2">
      <c r="D4856" s="201"/>
    </row>
    <row r="4857" spans="4:4" x14ac:dyDescent="0.2">
      <c r="D4857" s="201"/>
    </row>
    <row r="4858" spans="4:4" x14ac:dyDescent="0.2">
      <c r="D4858" s="201"/>
    </row>
    <row r="4859" spans="4:4" x14ac:dyDescent="0.2">
      <c r="D4859" s="201"/>
    </row>
    <row r="4860" spans="4:4" x14ac:dyDescent="0.2">
      <c r="D4860" s="201"/>
    </row>
    <row r="4861" spans="4:4" x14ac:dyDescent="0.2">
      <c r="D4861" s="201"/>
    </row>
    <row r="4862" spans="4:4" x14ac:dyDescent="0.2">
      <c r="D4862" s="201"/>
    </row>
    <row r="4863" spans="4:4" x14ac:dyDescent="0.2">
      <c r="D4863" s="201"/>
    </row>
    <row r="4864" spans="4:4" x14ac:dyDescent="0.2">
      <c r="D4864" s="201"/>
    </row>
    <row r="4865" spans="4:4" x14ac:dyDescent="0.2">
      <c r="D4865" s="201"/>
    </row>
    <row r="4866" spans="4:4" x14ac:dyDescent="0.2">
      <c r="D4866" s="201"/>
    </row>
    <row r="4867" spans="4:4" x14ac:dyDescent="0.2">
      <c r="D4867" s="201"/>
    </row>
    <row r="4868" spans="4:4" x14ac:dyDescent="0.2">
      <c r="D4868" s="201"/>
    </row>
    <row r="4869" spans="4:4" x14ac:dyDescent="0.2">
      <c r="D4869" s="201"/>
    </row>
    <row r="4870" spans="4:4" x14ac:dyDescent="0.2">
      <c r="D4870" s="201"/>
    </row>
    <row r="4871" spans="4:4" x14ac:dyDescent="0.2">
      <c r="D4871" s="201"/>
    </row>
    <row r="4872" spans="4:4" x14ac:dyDescent="0.2">
      <c r="D4872" s="201"/>
    </row>
    <row r="4873" spans="4:4" x14ac:dyDescent="0.2">
      <c r="D4873" s="201"/>
    </row>
    <row r="4874" spans="4:4" x14ac:dyDescent="0.2">
      <c r="D4874" s="201"/>
    </row>
    <row r="4875" spans="4:4" x14ac:dyDescent="0.2">
      <c r="D4875" s="201"/>
    </row>
    <row r="4876" spans="4:4" x14ac:dyDescent="0.2">
      <c r="D4876" s="201"/>
    </row>
    <row r="4877" spans="4:4" x14ac:dyDescent="0.2">
      <c r="D4877" s="201"/>
    </row>
    <row r="4878" spans="4:4" x14ac:dyDescent="0.2">
      <c r="D4878" s="201"/>
    </row>
    <row r="4879" spans="4:4" x14ac:dyDescent="0.2">
      <c r="D4879" s="201"/>
    </row>
    <row r="4880" spans="4:4" x14ac:dyDescent="0.2">
      <c r="D4880" s="201"/>
    </row>
    <row r="4881" spans="4:4" x14ac:dyDescent="0.2">
      <c r="D4881" s="201"/>
    </row>
    <row r="4882" spans="4:4" x14ac:dyDescent="0.2">
      <c r="D4882" s="201"/>
    </row>
    <row r="4883" spans="4:4" x14ac:dyDescent="0.2">
      <c r="D4883" s="201"/>
    </row>
    <row r="4884" spans="4:4" x14ac:dyDescent="0.2">
      <c r="D4884" s="201"/>
    </row>
    <row r="4885" spans="4:4" x14ac:dyDescent="0.2">
      <c r="D4885" s="201"/>
    </row>
    <row r="4886" spans="4:4" x14ac:dyDescent="0.2">
      <c r="D4886" s="201"/>
    </row>
    <row r="4887" spans="4:4" x14ac:dyDescent="0.2">
      <c r="D4887" s="201"/>
    </row>
    <row r="4888" spans="4:4" x14ac:dyDescent="0.2">
      <c r="D4888" s="201"/>
    </row>
    <row r="4889" spans="4:4" x14ac:dyDescent="0.2">
      <c r="D4889" s="201"/>
    </row>
    <row r="4890" spans="4:4" x14ac:dyDescent="0.2">
      <c r="D4890" s="201"/>
    </row>
    <row r="4891" spans="4:4" x14ac:dyDescent="0.2">
      <c r="D4891" s="201"/>
    </row>
    <row r="4892" spans="4:4" x14ac:dyDescent="0.2">
      <c r="D4892" s="201"/>
    </row>
    <row r="4893" spans="4:4" x14ac:dyDescent="0.2">
      <c r="D4893" s="201"/>
    </row>
    <row r="4894" spans="4:4" x14ac:dyDescent="0.2">
      <c r="D4894" s="201"/>
    </row>
    <row r="4895" spans="4:4" x14ac:dyDescent="0.2">
      <c r="D4895" s="201"/>
    </row>
    <row r="4896" spans="4:4" x14ac:dyDescent="0.2">
      <c r="D4896" s="201"/>
    </row>
    <row r="4897" spans="4:4" x14ac:dyDescent="0.2">
      <c r="D4897" s="201"/>
    </row>
    <row r="4898" spans="4:4" x14ac:dyDescent="0.2">
      <c r="D4898" s="201"/>
    </row>
    <row r="4899" spans="4:4" x14ac:dyDescent="0.2">
      <c r="D4899" s="201"/>
    </row>
    <row r="4900" spans="4:4" x14ac:dyDescent="0.2">
      <c r="D4900" s="201"/>
    </row>
    <row r="4901" spans="4:4" x14ac:dyDescent="0.2">
      <c r="D4901" s="201"/>
    </row>
    <row r="4902" spans="4:4" x14ac:dyDescent="0.2">
      <c r="D4902" s="201"/>
    </row>
    <row r="4903" spans="4:4" x14ac:dyDescent="0.2">
      <c r="D4903" s="201"/>
    </row>
    <row r="4904" spans="4:4" x14ac:dyDescent="0.2">
      <c r="D4904" s="201"/>
    </row>
    <row r="4905" spans="4:4" x14ac:dyDescent="0.2">
      <c r="D4905" s="201"/>
    </row>
    <row r="4906" spans="4:4" x14ac:dyDescent="0.2">
      <c r="D4906" s="201"/>
    </row>
    <row r="4907" spans="4:4" x14ac:dyDescent="0.2">
      <c r="D4907" s="201"/>
    </row>
    <row r="4908" spans="4:4" x14ac:dyDescent="0.2">
      <c r="D4908" s="201"/>
    </row>
    <row r="4909" spans="4:4" x14ac:dyDescent="0.2">
      <c r="D4909" s="201"/>
    </row>
    <row r="4910" spans="4:4" x14ac:dyDescent="0.2">
      <c r="D4910" s="201"/>
    </row>
    <row r="4911" spans="4:4" x14ac:dyDescent="0.2">
      <c r="D4911" s="201"/>
    </row>
    <row r="4912" spans="4:4" x14ac:dyDescent="0.2">
      <c r="D4912" s="201"/>
    </row>
    <row r="4913" spans="4:4" x14ac:dyDescent="0.2">
      <c r="D4913" s="201"/>
    </row>
    <row r="4914" spans="4:4" x14ac:dyDescent="0.2">
      <c r="D4914" s="201"/>
    </row>
    <row r="4915" spans="4:4" x14ac:dyDescent="0.2">
      <c r="D4915" s="201"/>
    </row>
    <row r="4916" spans="4:4" x14ac:dyDescent="0.2">
      <c r="D4916" s="201"/>
    </row>
    <row r="4917" spans="4:4" x14ac:dyDescent="0.2">
      <c r="D4917" s="201"/>
    </row>
    <row r="4918" spans="4:4" x14ac:dyDescent="0.2">
      <c r="D4918" s="201"/>
    </row>
    <row r="4919" spans="4:4" x14ac:dyDescent="0.2">
      <c r="D4919" s="201"/>
    </row>
    <row r="4920" spans="4:4" x14ac:dyDescent="0.2">
      <c r="D4920" s="201"/>
    </row>
    <row r="4921" spans="4:4" x14ac:dyDescent="0.2">
      <c r="D4921" s="201"/>
    </row>
    <row r="4922" spans="4:4" x14ac:dyDescent="0.2">
      <c r="D4922" s="201"/>
    </row>
    <row r="4923" spans="4:4" x14ac:dyDescent="0.2">
      <c r="D4923" s="201"/>
    </row>
    <row r="4924" spans="4:4" x14ac:dyDescent="0.2">
      <c r="D4924" s="201"/>
    </row>
    <row r="4925" spans="4:4" x14ac:dyDescent="0.2">
      <c r="D4925" s="201"/>
    </row>
    <row r="4926" spans="4:4" x14ac:dyDescent="0.2">
      <c r="D4926" s="201"/>
    </row>
    <row r="4927" spans="4:4" x14ac:dyDescent="0.2">
      <c r="D4927" s="201"/>
    </row>
    <row r="4928" spans="4:4" x14ac:dyDescent="0.2">
      <c r="D4928" s="201"/>
    </row>
    <row r="4929" spans="4:4" x14ac:dyDescent="0.2">
      <c r="D4929" s="201"/>
    </row>
    <row r="4930" spans="4:4" x14ac:dyDescent="0.2">
      <c r="D4930" s="201"/>
    </row>
    <row r="4931" spans="4:4" x14ac:dyDescent="0.2">
      <c r="D4931" s="201"/>
    </row>
    <row r="4932" spans="4:4" x14ac:dyDescent="0.2">
      <c r="D4932" s="201"/>
    </row>
    <row r="4933" spans="4:4" x14ac:dyDescent="0.2">
      <c r="D4933" s="201"/>
    </row>
    <row r="4934" spans="4:4" x14ac:dyDescent="0.2">
      <c r="D4934" s="201"/>
    </row>
    <row r="4935" spans="4:4" x14ac:dyDescent="0.2">
      <c r="D4935" s="201"/>
    </row>
    <row r="4936" spans="4:4" x14ac:dyDescent="0.2">
      <c r="D4936" s="201"/>
    </row>
    <row r="4937" spans="4:4" x14ac:dyDescent="0.2">
      <c r="D4937" s="201"/>
    </row>
    <row r="4938" spans="4:4" x14ac:dyDescent="0.2">
      <c r="D4938" s="201"/>
    </row>
    <row r="4939" spans="4:4" x14ac:dyDescent="0.2">
      <c r="D4939" s="201"/>
    </row>
    <row r="4940" spans="4:4" x14ac:dyDescent="0.2">
      <c r="D4940" s="201"/>
    </row>
    <row r="4941" spans="4:4" x14ac:dyDescent="0.2">
      <c r="D4941" s="201"/>
    </row>
    <row r="4942" spans="4:4" x14ac:dyDescent="0.2">
      <c r="D4942" s="201"/>
    </row>
    <row r="4943" spans="4:4" x14ac:dyDescent="0.2">
      <c r="D4943" s="201"/>
    </row>
    <row r="4944" spans="4:4" x14ac:dyDescent="0.2">
      <c r="D4944" s="201"/>
    </row>
    <row r="4945" spans="4:4" x14ac:dyDescent="0.2">
      <c r="D4945" s="201"/>
    </row>
    <row r="4946" spans="4:4" x14ac:dyDescent="0.2">
      <c r="D4946" s="201"/>
    </row>
    <row r="4947" spans="4:4" x14ac:dyDescent="0.2">
      <c r="D4947" s="201"/>
    </row>
    <row r="4948" spans="4:4" x14ac:dyDescent="0.2">
      <c r="D4948" s="201"/>
    </row>
    <row r="4949" spans="4:4" x14ac:dyDescent="0.2">
      <c r="D4949" s="201"/>
    </row>
    <row r="4950" spans="4:4" x14ac:dyDescent="0.2">
      <c r="D4950" s="201"/>
    </row>
    <row r="4951" spans="4:4" x14ac:dyDescent="0.2">
      <c r="D4951" s="201"/>
    </row>
    <row r="4952" spans="4:4" x14ac:dyDescent="0.2">
      <c r="D4952" s="201"/>
    </row>
    <row r="4953" spans="4:4" x14ac:dyDescent="0.2">
      <c r="D4953" s="201"/>
    </row>
    <row r="4954" spans="4:4" x14ac:dyDescent="0.2">
      <c r="D4954" s="201"/>
    </row>
    <row r="4955" spans="4:4" x14ac:dyDescent="0.2">
      <c r="D4955" s="201"/>
    </row>
    <row r="4956" spans="4:4" x14ac:dyDescent="0.2">
      <c r="D4956" s="201"/>
    </row>
    <row r="4957" spans="4:4" x14ac:dyDescent="0.2">
      <c r="D4957" s="201"/>
    </row>
    <row r="4958" spans="4:4" x14ac:dyDescent="0.2">
      <c r="D4958" s="201"/>
    </row>
    <row r="4959" spans="4:4" x14ac:dyDescent="0.2">
      <c r="D4959" s="201"/>
    </row>
    <row r="4960" spans="4:4" x14ac:dyDescent="0.2">
      <c r="D4960" s="201"/>
    </row>
    <row r="4961" spans="4:4" x14ac:dyDescent="0.2">
      <c r="D4961" s="201"/>
    </row>
    <row r="4962" spans="4:4" x14ac:dyDescent="0.2">
      <c r="D4962" s="201"/>
    </row>
    <row r="4963" spans="4:4" x14ac:dyDescent="0.2">
      <c r="D4963" s="201"/>
    </row>
    <row r="4964" spans="4:4" x14ac:dyDescent="0.2">
      <c r="D4964" s="201"/>
    </row>
    <row r="4965" spans="4:4" x14ac:dyDescent="0.2">
      <c r="D4965" s="201"/>
    </row>
    <row r="4966" spans="4:4" x14ac:dyDescent="0.2">
      <c r="D4966" s="201"/>
    </row>
    <row r="4967" spans="4:4" x14ac:dyDescent="0.2">
      <c r="D4967" s="201"/>
    </row>
    <row r="4968" spans="4:4" x14ac:dyDescent="0.2">
      <c r="D4968" s="201"/>
    </row>
    <row r="4969" spans="4:4" x14ac:dyDescent="0.2">
      <c r="D4969" s="201"/>
    </row>
    <row r="4970" spans="4:4" x14ac:dyDescent="0.2">
      <c r="D4970" s="201"/>
    </row>
    <row r="4971" spans="4:4" x14ac:dyDescent="0.2">
      <c r="D4971" s="201"/>
    </row>
    <row r="4972" spans="4:4" x14ac:dyDescent="0.2">
      <c r="D4972" s="201"/>
    </row>
    <row r="4973" spans="4:4" x14ac:dyDescent="0.2">
      <c r="D4973" s="201"/>
    </row>
    <row r="4974" spans="4:4" x14ac:dyDescent="0.2">
      <c r="D4974" s="201"/>
    </row>
    <row r="4975" spans="4:4" x14ac:dyDescent="0.2">
      <c r="D4975" s="201"/>
    </row>
    <row r="4976" spans="4:4" x14ac:dyDescent="0.2">
      <c r="D4976" s="201"/>
    </row>
    <row r="4977" spans="4:4" x14ac:dyDescent="0.2">
      <c r="D4977" s="201"/>
    </row>
    <row r="4978" spans="4:4" x14ac:dyDescent="0.2">
      <c r="D4978" s="201"/>
    </row>
    <row r="4979" spans="4:4" x14ac:dyDescent="0.2">
      <c r="D4979" s="201"/>
    </row>
    <row r="4980" spans="4:4" x14ac:dyDescent="0.2">
      <c r="D4980" s="201"/>
    </row>
    <row r="4981" spans="4:4" x14ac:dyDescent="0.2">
      <c r="D4981" s="201"/>
    </row>
    <row r="4982" spans="4:4" x14ac:dyDescent="0.2">
      <c r="D4982" s="201"/>
    </row>
    <row r="4983" spans="4:4" x14ac:dyDescent="0.2">
      <c r="D4983" s="201"/>
    </row>
    <row r="4984" spans="4:4" x14ac:dyDescent="0.2">
      <c r="D4984" s="201"/>
    </row>
    <row r="4985" spans="4:4" x14ac:dyDescent="0.2">
      <c r="D4985" s="201"/>
    </row>
    <row r="4986" spans="4:4" x14ac:dyDescent="0.2">
      <c r="D4986" s="201"/>
    </row>
    <row r="4987" spans="4:4" x14ac:dyDescent="0.2">
      <c r="D4987" s="201"/>
    </row>
    <row r="4988" spans="4:4" x14ac:dyDescent="0.2">
      <c r="D4988" s="201"/>
    </row>
    <row r="4989" spans="4:4" x14ac:dyDescent="0.2">
      <c r="D4989" s="201"/>
    </row>
    <row r="4990" spans="4:4" x14ac:dyDescent="0.2">
      <c r="D4990" s="201"/>
    </row>
    <row r="4991" spans="4:4" x14ac:dyDescent="0.2">
      <c r="D4991" s="201"/>
    </row>
    <row r="4992" spans="4:4" x14ac:dyDescent="0.2">
      <c r="D4992" s="201"/>
    </row>
    <row r="4993" spans="4:4" x14ac:dyDescent="0.2">
      <c r="D4993" s="201"/>
    </row>
    <row r="4994" spans="4:4" x14ac:dyDescent="0.2">
      <c r="D4994" s="201"/>
    </row>
    <row r="4995" spans="4:4" x14ac:dyDescent="0.2">
      <c r="D4995" s="201"/>
    </row>
    <row r="4996" spans="4:4" x14ac:dyDescent="0.2">
      <c r="D4996" s="201"/>
    </row>
    <row r="4997" spans="4:4" x14ac:dyDescent="0.2">
      <c r="D4997" s="201"/>
    </row>
    <row r="4998" spans="4:4" x14ac:dyDescent="0.2">
      <c r="D4998" s="201"/>
    </row>
    <row r="4999" spans="4:4" x14ac:dyDescent="0.2">
      <c r="D4999" s="201"/>
    </row>
    <row r="5000" spans="4:4" x14ac:dyDescent="0.2">
      <c r="D5000" s="201"/>
    </row>
  </sheetData>
  <sheetProtection algorithmName="SHA-512" hashValue="uNT3Edejlg2Q6B86r9MApV8UCJ3QPYhioHGzmJg5TiCPVqvoKWt52q4bC4pe8HVjnEMqdJkUi7S9dm4IK2BeIg==" saltValue="qhSDxT3G9yhvMRKJCPXJpA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54128-2512-4B0C-9CE2-21F5BBA8A245}">
  <sheetPr>
    <outlinePr summaryBelow="0"/>
  </sheetPr>
  <dimension ref="A1:BH5000"/>
  <sheetViews>
    <sheetView workbookViewId="0">
      <selection activeCell="B2" sqref="B2:G4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401" t="s">
        <v>6</v>
      </c>
      <c r="B1" s="401"/>
      <c r="C1" s="401"/>
      <c r="D1" s="401"/>
      <c r="E1" s="401"/>
      <c r="F1" s="401"/>
      <c r="G1" s="401"/>
      <c r="AE1" t="s">
        <v>87</v>
      </c>
    </row>
    <row r="2" spans="1:60" ht="24.95" customHeight="1" x14ac:dyDescent="0.2">
      <c r="A2" s="248" t="s">
        <v>86</v>
      </c>
      <c r="B2" s="336"/>
      <c r="C2" s="402" t="s">
        <v>584</v>
      </c>
      <c r="D2" s="403"/>
      <c r="E2" s="403"/>
      <c r="F2" s="403"/>
      <c r="G2" s="404"/>
      <c r="AE2" t="s">
        <v>88</v>
      </c>
    </row>
    <row r="3" spans="1:60" ht="24" customHeight="1" x14ac:dyDescent="0.2">
      <c r="A3" s="248" t="s">
        <v>7</v>
      </c>
      <c r="B3" s="336" t="s">
        <v>583</v>
      </c>
      <c r="C3" s="402" t="s">
        <v>582</v>
      </c>
      <c r="D3" s="403"/>
      <c r="E3" s="403"/>
      <c r="F3" s="403"/>
      <c r="G3" s="404"/>
      <c r="AE3" t="s">
        <v>89</v>
      </c>
    </row>
    <row r="4" spans="1:60" ht="20.25" customHeight="1" x14ac:dyDescent="0.2">
      <c r="A4" s="248" t="s">
        <v>8</v>
      </c>
      <c r="B4" s="336"/>
      <c r="C4" s="402" t="s">
        <v>1029</v>
      </c>
      <c r="D4" s="403"/>
      <c r="E4" s="403"/>
      <c r="F4" s="403"/>
      <c r="G4" s="404"/>
      <c r="AE4" t="s">
        <v>90</v>
      </c>
    </row>
    <row r="5" spans="1:60" ht="37.5" customHeight="1" x14ac:dyDescent="0.2">
      <c r="A5" s="331" t="s">
        <v>91</v>
      </c>
      <c r="B5" s="146"/>
      <c r="C5" s="147"/>
      <c r="D5" s="330"/>
      <c r="E5" s="148"/>
      <c r="F5" s="148"/>
      <c r="G5" s="329"/>
      <c r="AE5" t="s">
        <v>92</v>
      </c>
    </row>
    <row r="6" spans="1:60" x14ac:dyDescent="0.2">
      <c r="D6" s="201"/>
    </row>
    <row r="7" spans="1:60" ht="38.25" x14ac:dyDescent="0.2">
      <c r="A7" s="326" t="s">
        <v>93</v>
      </c>
      <c r="B7" s="328" t="s">
        <v>94</v>
      </c>
      <c r="C7" s="328" t="s">
        <v>95</v>
      </c>
      <c r="D7" s="327" t="s">
        <v>96</v>
      </c>
      <c r="E7" s="326" t="s">
        <v>97</v>
      </c>
      <c r="F7" s="150" t="s">
        <v>98</v>
      </c>
      <c r="G7" s="326" t="s">
        <v>28</v>
      </c>
      <c r="H7" s="174" t="s">
        <v>29</v>
      </c>
      <c r="I7" s="174" t="s">
        <v>99</v>
      </c>
      <c r="J7" s="174" t="s">
        <v>30</v>
      </c>
      <c r="K7" s="174" t="s">
        <v>100</v>
      </c>
      <c r="L7" s="174" t="s">
        <v>101</v>
      </c>
      <c r="M7" s="174" t="s">
        <v>102</v>
      </c>
      <c r="N7" s="174" t="s">
        <v>103</v>
      </c>
      <c r="O7" s="174" t="s">
        <v>104</v>
      </c>
      <c r="P7" s="174" t="s">
        <v>105</v>
      </c>
      <c r="Q7" s="174" t="s">
        <v>106</v>
      </c>
      <c r="R7" s="174" t="s">
        <v>107</v>
      </c>
      <c r="S7" s="174" t="s">
        <v>108</v>
      </c>
      <c r="T7" s="174" t="s">
        <v>109</v>
      </c>
      <c r="U7" s="174" t="s">
        <v>110</v>
      </c>
    </row>
    <row r="8" spans="1:60" x14ac:dyDescent="0.2">
      <c r="A8" s="175" t="s">
        <v>111</v>
      </c>
      <c r="B8" s="176" t="s">
        <v>794</v>
      </c>
      <c r="C8" s="177" t="s">
        <v>793</v>
      </c>
      <c r="D8" s="325"/>
      <c r="E8" s="179"/>
      <c r="F8" s="180"/>
      <c r="G8" s="180">
        <f>SUMIF(AE9:AE21,"&lt;&gt;NOR",G9:G21)</f>
        <v>0</v>
      </c>
      <c r="H8" s="180"/>
      <c r="I8" s="180">
        <f>SUM(I9:I21)</f>
        <v>0</v>
      </c>
      <c r="J8" s="180"/>
      <c r="K8" s="180">
        <f>SUM(K9:K21)</f>
        <v>0</v>
      </c>
      <c r="L8" s="180"/>
      <c r="M8" s="180">
        <f>SUM(M9:M21)</f>
        <v>0</v>
      </c>
      <c r="N8" s="180"/>
      <c r="O8" s="180">
        <f>SUM(O9:O21)</f>
        <v>1.7100000000000002</v>
      </c>
      <c r="P8" s="180"/>
      <c r="Q8" s="180">
        <f>SUM(Q9:Q21)</f>
        <v>0</v>
      </c>
      <c r="R8" s="180"/>
      <c r="S8" s="180"/>
      <c r="T8" s="324"/>
      <c r="U8" s="180">
        <f>SUM(U9:U21)</f>
        <v>0</v>
      </c>
      <c r="AE8" t="s">
        <v>112</v>
      </c>
    </row>
    <row r="9" spans="1:60" outlineLevel="1" x14ac:dyDescent="0.2">
      <c r="A9" s="152">
        <v>1</v>
      </c>
      <c r="B9" s="158" t="s">
        <v>158</v>
      </c>
      <c r="C9" s="194" t="s">
        <v>792</v>
      </c>
      <c r="D9" s="321" t="s">
        <v>163</v>
      </c>
      <c r="E9" s="167">
        <v>6</v>
      </c>
      <c r="F9" s="170"/>
      <c r="G9" s="171">
        <f t="shared" ref="G9:G21" si="0">ROUND(E9*F9,2)</f>
        <v>0</v>
      </c>
      <c r="H9" s="170"/>
      <c r="I9" s="171">
        <f t="shared" ref="I9:I21" si="1">ROUND(E9*H9,2)</f>
        <v>0</v>
      </c>
      <c r="J9" s="170"/>
      <c r="K9" s="171">
        <f t="shared" ref="K9:K21" si="2">ROUND(E9*J9,2)</f>
        <v>0</v>
      </c>
      <c r="L9" s="171">
        <v>21</v>
      </c>
      <c r="M9" s="171">
        <f t="shared" ref="M9:M21" si="3">G9*(1+L9/100)</f>
        <v>0</v>
      </c>
      <c r="N9" s="171">
        <v>4.2000000000000003E-2</v>
      </c>
      <c r="O9" s="171">
        <f t="shared" ref="O9:O21" si="4">ROUND(E9*N9,2)</f>
        <v>0.25</v>
      </c>
      <c r="P9" s="171">
        <v>0</v>
      </c>
      <c r="Q9" s="171">
        <f t="shared" ref="Q9:Q21" si="5">ROUND(E9*P9,2)</f>
        <v>0</v>
      </c>
      <c r="R9" s="171"/>
      <c r="S9" s="171"/>
      <c r="T9" s="320">
        <v>0</v>
      </c>
      <c r="U9" s="171">
        <f t="shared" ref="U9:U21" si="6">ROUND(E9*T9,2)</f>
        <v>0</v>
      </c>
      <c r="V9" s="151"/>
      <c r="W9" s="151"/>
      <c r="X9" s="151"/>
      <c r="Y9" s="151"/>
      <c r="Z9" s="151"/>
      <c r="AA9" s="151"/>
      <c r="AB9" s="151"/>
      <c r="AC9" s="151"/>
      <c r="AD9" s="151"/>
      <c r="AE9" s="151" t="s">
        <v>286</v>
      </c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2">
        <v>2</v>
      </c>
      <c r="B10" s="158" t="s">
        <v>158</v>
      </c>
      <c r="C10" s="194" t="s">
        <v>791</v>
      </c>
      <c r="D10" s="321" t="s">
        <v>163</v>
      </c>
      <c r="E10" s="167">
        <v>4</v>
      </c>
      <c r="F10" s="170"/>
      <c r="G10" s="171">
        <f t="shared" si="0"/>
        <v>0</v>
      </c>
      <c r="H10" s="170"/>
      <c r="I10" s="171">
        <f t="shared" si="1"/>
        <v>0</v>
      </c>
      <c r="J10" s="170"/>
      <c r="K10" s="171">
        <f t="shared" si="2"/>
        <v>0</v>
      </c>
      <c r="L10" s="171">
        <v>21</v>
      </c>
      <c r="M10" s="171">
        <f t="shared" si="3"/>
        <v>0</v>
      </c>
      <c r="N10" s="171">
        <v>4.2000000000000003E-2</v>
      </c>
      <c r="O10" s="171">
        <f t="shared" si="4"/>
        <v>0.17</v>
      </c>
      <c r="P10" s="171">
        <v>0</v>
      </c>
      <c r="Q10" s="171">
        <f t="shared" si="5"/>
        <v>0</v>
      </c>
      <c r="R10" s="171"/>
      <c r="S10" s="171"/>
      <c r="T10" s="320">
        <v>0</v>
      </c>
      <c r="U10" s="171">
        <f t="shared" si="6"/>
        <v>0</v>
      </c>
      <c r="V10" s="151"/>
      <c r="W10" s="151"/>
      <c r="X10" s="151"/>
      <c r="Y10" s="151"/>
      <c r="Z10" s="151"/>
      <c r="AA10" s="151"/>
      <c r="AB10" s="151"/>
      <c r="AC10" s="151"/>
      <c r="AD10" s="151"/>
      <c r="AE10" s="151" t="s">
        <v>286</v>
      </c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2">
        <v>3</v>
      </c>
      <c r="B11" s="158" t="s">
        <v>158</v>
      </c>
      <c r="C11" s="194" t="s">
        <v>790</v>
      </c>
      <c r="D11" s="321" t="s">
        <v>163</v>
      </c>
      <c r="E11" s="167">
        <v>4</v>
      </c>
      <c r="F11" s="170"/>
      <c r="G11" s="171">
        <f t="shared" si="0"/>
        <v>0</v>
      </c>
      <c r="H11" s="170"/>
      <c r="I11" s="171">
        <f t="shared" si="1"/>
        <v>0</v>
      </c>
      <c r="J11" s="170"/>
      <c r="K11" s="171">
        <f t="shared" si="2"/>
        <v>0</v>
      </c>
      <c r="L11" s="171">
        <v>21</v>
      </c>
      <c r="M11" s="171">
        <f t="shared" si="3"/>
        <v>0</v>
      </c>
      <c r="N11" s="171">
        <v>4.2000000000000003E-2</v>
      </c>
      <c r="O11" s="171">
        <f t="shared" si="4"/>
        <v>0.17</v>
      </c>
      <c r="P11" s="171">
        <v>0</v>
      </c>
      <c r="Q11" s="171">
        <f t="shared" si="5"/>
        <v>0</v>
      </c>
      <c r="R11" s="171"/>
      <c r="S11" s="171"/>
      <c r="T11" s="320">
        <v>0</v>
      </c>
      <c r="U11" s="171">
        <f t="shared" si="6"/>
        <v>0</v>
      </c>
      <c r="V11" s="151"/>
      <c r="W11" s="151"/>
      <c r="X11" s="151"/>
      <c r="Y11" s="151"/>
      <c r="Z11" s="151"/>
      <c r="AA11" s="151"/>
      <c r="AB11" s="151"/>
      <c r="AC11" s="151"/>
      <c r="AD11" s="151"/>
      <c r="AE11" s="151" t="s">
        <v>286</v>
      </c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2">
        <v>4</v>
      </c>
      <c r="B12" s="158" t="s">
        <v>158</v>
      </c>
      <c r="C12" s="194" t="s">
        <v>789</v>
      </c>
      <c r="D12" s="321" t="s">
        <v>163</v>
      </c>
      <c r="E12" s="167">
        <v>2</v>
      </c>
      <c r="F12" s="170"/>
      <c r="G12" s="171">
        <f t="shared" si="0"/>
        <v>0</v>
      </c>
      <c r="H12" s="170"/>
      <c r="I12" s="171">
        <f t="shared" si="1"/>
        <v>0</v>
      </c>
      <c r="J12" s="170"/>
      <c r="K12" s="171">
        <f t="shared" si="2"/>
        <v>0</v>
      </c>
      <c r="L12" s="171">
        <v>21</v>
      </c>
      <c r="M12" s="171">
        <f t="shared" si="3"/>
        <v>0</v>
      </c>
      <c r="N12" s="171">
        <v>4.2000000000000003E-2</v>
      </c>
      <c r="O12" s="171">
        <f t="shared" si="4"/>
        <v>0.08</v>
      </c>
      <c r="P12" s="171">
        <v>0</v>
      </c>
      <c r="Q12" s="171">
        <f t="shared" si="5"/>
        <v>0</v>
      </c>
      <c r="R12" s="171"/>
      <c r="S12" s="171"/>
      <c r="T12" s="320">
        <v>0</v>
      </c>
      <c r="U12" s="171">
        <f t="shared" si="6"/>
        <v>0</v>
      </c>
      <c r="V12" s="151"/>
      <c r="W12" s="151"/>
      <c r="X12" s="151"/>
      <c r="Y12" s="151"/>
      <c r="Z12" s="151"/>
      <c r="AA12" s="151"/>
      <c r="AB12" s="151"/>
      <c r="AC12" s="151"/>
      <c r="AD12" s="151"/>
      <c r="AE12" s="151" t="s">
        <v>286</v>
      </c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 x14ac:dyDescent="0.2">
      <c r="A13" s="152">
        <v>5</v>
      </c>
      <c r="B13" s="158" t="s">
        <v>158</v>
      </c>
      <c r="C13" s="194" t="s">
        <v>788</v>
      </c>
      <c r="D13" s="321" t="s">
        <v>163</v>
      </c>
      <c r="E13" s="167">
        <v>3</v>
      </c>
      <c r="F13" s="170"/>
      <c r="G13" s="171">
        <f t="shared" si="0"/>
        <v>0</v>
      </c>
      <c r="H13" s="170"/>
      <c r="I13" s="171">
        <f t="shared" si="1"/>
        <v>0</v>
      </c>
      <c r="J13" s="170"/>
      <c r="K13" s="171">
        <f t="shared" si="2"/>
        <v>0</v>
      </c>
      <c r="L13" s="171">
        <v>21</v>
      </c>
      <c r="M13" s="171">
        <f t="shared" si="3"/>
        <v>0</v>
      </c>
      <c r="N13" s="171">
        <v>4.2000000000000003E-2</v>
      </c>
      <c r="O13" s="171">
        <f t="shared" si="4"/>
        <v>0.13</v>
      </c>
      <c r="P13" s="171">
        <v>0</v>
      </c>
      <c r="Q13" s="171">
        <f t="shared" si="5"/>
        <v>0</v>
      </c>
      <c r="R13" s="171"/>
      <c r="S13" s="171"/>
      <c r="T13" s="320">
        <v>0</v>
      </c>
      <c r="U13" s="171">
        <f t="shared" si="6"/>
        <v>0</v>
      </c>
      <c r="V13" s="151"/>
      <c r="W13" s="151"/>
      <c r="X13" s="151"/>
      <c r="Y13" s="151"/>
      <c r="Z13" s="151"/>
      <c r="AA13" s="151"/>
      <c r="AB13" s="151"/>
      <c r="AC13" s="151"/>
      <c r="AD13" s="151"/>
      <c r="AE13" s="151" t="s">
        <v>286</v>
      </c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 x14ac:dyDescent="0.2">
      <c r="A14" s="152">
        <v>6</v>
      </c>
      <c r="B14" s="158" t="s">
        <v>158</v>
      </c>
      <c r="C14" s="194" t="s">
        <v>787</v>
      </c>
      <c r="D14" s="321" t="s">
        <v>163</v>
      </c>
      <c r="E14" s="167">
        <v>1</v>
      </c>
      <c r="F14" s="170"/>
      <c r="G14" s="171">
        <f t="shared" si="0"/>
        <v>0</v>
      </c>
      <c r="H14" s="170"/>
      <c r="I14" s="171">
        <f t="shared" si="1"/>
        <v>0</v>
      </c>
      <c r="J14" s="170"/>
      <c r="K14" s="171">
        <f t="shared" si="2"/>
        <v>0</v>
      </c>
      <c r="L14" s="171">
        <v>21</v>
      </c>
      <c r="M14" s="171">
        <f t="shared" si="3"/>
        <v>0</v>
      </c>
      <c r="N14" s="171">
        <v>4.2000000000000003E-2</v>
      </c>
      <c r="O14" s="171">
        <f t="shared" si="4"/>
        <v>0.04</v>
      </c>
      <c r="P14" s="171">
        <v>0</v>
      </c>
      <c r="Q14" s="171">
        <f t="shared" si="5"/>
        <v>0</v>
      </c>
      <c r="R14" s="171"/>
      <c r="S14" s="171"/>
      <c r="T14" s="320">
        <v>0</v>
      </c>
      <c r="U14" s="171">
        <f t="shared" si="6"/>
        <v>0</v>
      </c>
      <c r="V14" s="151"/>
      <c r="W14" s="151"/>
      <c r="X14" s="151"/>
      <c r="Y14" s="151"/>
      <c r="Z14" s="151"/>
      <c r="AA14" s="151"/>
      <c r="AB14" s="151"/>
      <c r="AC14" s="151"/>
      <c r="AD14" s="151"/>
      <c r="AE14" s="151" t="s">
        <v>286</v>
      </c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2">
        <v>7</v>
      </c>
      <c r="B15" s="158" t="s">
        <v>158</v>
      </c>
      <c r="C15" s="194" t="s">
        <v>786</v>
      </c>
      <c r="D15" s="321" t="s">
        <v>163</v>
      </c>
      <c r="E15" s="167">
        <v>6</v>
      </c>
      <c r="F15" s="170"/>
      <c r="G15" s="171">
        <f t="shared" si="0"/>
        <v>0</v>
      </c>
      <c r="H15" s="170"/>
      <c r="I15" s="171">
        <f t="shared" si="1"/>
        <v>0</v>
      </c>
      <c r="J15" s="170"/>
      <c r="K15" s="171">
        <f t="shared" si="2"/>
        <v>0</v>
      </c>
      <c r="L15" s="171">
        <v>21</v>
      </c>
      <c r="M15" s="171">
        <f t="shared" si="3"/>
        <v>0</v>
      </c>
      <c r="N15" s="171">
        <v>4.2000000000000003E-2</v>
      </c>
      <c r="O15" s="171">
        <f t="shared" si="4"/>
        <v>0.25</v>
      </c>
      <c r="P15" s="171">
        <v>0</v>
      </c>
      <c r="Q15" s="171">
        <f t="shared" si="5"/>
        <v>0</v>
      </c>
      <c r="R15" s="171"/>
      <c r="S15" s="171"/>
      <c r="T15" s="320">
        <v>0</v>
      </c>
      <c r="U15" s="171">
        <f t="shared" si="6"/>
        <v>0</v>
      </c>
      <c r="V15" s="151"/>
      <c r="W15" s="151"/>
      <c r="X15" s="151"/>
      <c r="Y15" s="151"/>
      <c r="Z15" s="151"/>
      <c r="AA15" s="151"/>
      <c r="AB15" s="151"/>
      <c r="AC15" s="151"/>
      <c r="AD15" s="151"/>
      <c r="AE15" s="151" t="s">
        <v>286</v>
      </c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2">
        <v>8</v>
      </c>
      <c r="B16" s="158" t="s">
        <v>158</v>
      </c>
      <c r="C16" s="194" t="s">
        <v>785</v>
      </c>
      <c r="D16" s="321" t="s">
        <v>163</v>
      </c>
      <c r="E16" s="167">
        <v>2</v>
      </c>
      <c r="F16" s="170"/>
      <c r="G16" s="171">
        <f t="shared" si="0"/>
        <v>0</v>
      </c>
      <c r="H16" s="170"/>
      <c r="I16" s="171">
        <f t="shared" si="1"/>
        <v>0</v>
      </c>
      <c r="J16" s="170"/>
      <c r="K16" s="171">
        <f t="shared" si="2"/>
        <v>0</v>
      </c>
      <c r="L16" s="171">
        <v>21</v>
      </c>
      <c r="M16" s="171">
        <f t="shared" si="3"/>
        <v>0</v>
      </c>
      <c r="N16" s="171">
        <v>4.2000000000000003E-2</v>
      </c>
      <c r="O16" s="171">
        <f t="shared" si="4"/>
        <v>0.08</v>
      </c>
      <c r="P16" s="171">
        <v>0</v>
      </c>
      <c r="Q16" s="171">
        <f t="shared" si="5"/>
        <v>0</v>
      </c>
      <c r="R16" s="171"/>
      <c r="S16" s="171"/>
      <c r="T16" s="320">
        <v>0</v>
      </c>
      <c r="U16" s="171">
        <f t="shared" si="6"/>
        <v>0</v>
      </c>
      <c r="V16" s="151"/>
      <c r="W16" s="151"/>
      <c r="X16" s="151"/>
      <c r="Y16" s="151"/>
      <c r="Z16" s="151"/>
      <c r="AA16" s="151"/>
      <c r="AB16" s="151"/>
      <c r="AC16" s="151"/>
      <c r="AD16" s="151"/>
      <c r="AE16" s="151" t="s">
        <v>286</v>
      </c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 x14ac:dyDescent="0.2">
      <c r="A17" s="152">
        <v>9</v>
      </c>
      <c r="B17" s="158" t="s">
        <v>158</v>
      </c>
      <c r="C17" s="194" t="s">
        <v>784</v>
      </c>
      <c r="D17" s="321" t="s">
        <v>163</v>
      </c>
      <c r="E17" s="167">
        <v>6</v>
      </c>
      <c r="F17" s="170"/>
      <c r="G17" s="171">
        <f t="shared" si="0"/>
        <v>0</v>
      </c>
      <c r="H17" s="170"/>
      <c r="I17" s="171">
        <f t="shared" si="1"/>
        <v>0</v>
      </c>
      <c r="J17" s="170"/>
      <c r="K17" s="171">
        <f t="shared" si="2"/>
        <v>0</v>
      </c>
      <c r="L17" s="171">
        <v>21</v>
      </c>
      <c r="M17" s="171">
        <f t="shared" si="3"/>
        <v>0</v>
      </c>
      <c r="N17" s="171">
        <v>4.2000000000000003E-2</v>
      </c>
      <c r="O17" s="171">
        <f t="shared" si="4"/>
        <v>0.25</v>
      </c>
      <c r="P17" s="171">
        <v>0</v>
      </c>
      <c r="Q17" s="171">
        <f t="shared" si="5"/>
        <v>0</v>
      </c>
      <c r="R17" s="171"/>
      <c r="S17" s="171"/>
      <c r="T17" s="320">
        <v>0</v>
      </c>
      <c r="U17" s="171">
        <f t="shared" si="6"/>
        <v>0</v>
      </c>
      <c r="V17" s="151"/>
      <c r="W17" s="151"/>
      <c r="X17" s="151"/>
      <c r="Y17" s="151"/>
      <c r="Z17" s="151"/>
      <c r="AA17" s="151"/>
      <c r="AB17" s="151"/>
      <c r="AC17" s="151"/>
      <c r="AD17" s="151"/>
      <c r="AE17" s="151" t="s">
        <v>286</v>
      </c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 x14ac:dyDescent="0.2">
      <c r="A18" s="152">
        <v>10</v>
      </c>
      <c r="B18" s="158" t="s">
        <v>158</v>
      </c>
      <c r="C18" s="194" t="s">
        <v>783</v>
      </c>
      <c r="D18" s="321" t="s">
        <v>163</v>
      </c>
      <c r="E18" s="167">
        <v>1</v>
      </c>
      <c r="F18" s="170"/>
      <c r="G18" s="171">
        <f t="shared" si="0"/>
        <v>0</v>
      </c>
      <c r="H18" s="170"/>
      <c r="I18" s="171">
        <f t="shared" si="1"/>
        <v>0</v>
      </c>
      <c r="J18" s="170"/>
      <c r="K18" s="171">
        <f t="shared" si="2"/>
        <v>0</v>
      </c>
      <c r="L18" s="171">
        <v>21</v>
      </c>
      <c r="M18" s="171">
        <f t="shared" si="3"/>
        <v>0</v>
      </c>
      <c r="N18" s="171">
        <v>4.2000000000000003E-2</v>
      </c>
      <c r="O18" s="171">
        <f t="shared" si="4"/>
        <v>0.04</v>
      </c>
      <c r="P18" s="171">
        <v>0</v>
      </c>
      <c r="Q18" s="171">
        <f t="shared" si="5"/>
        <v>0</v>
      </c>
      <c r="R18" s="171"/>
      <c r="S18" s="171"/>
      <c r="T18" s="320">
        <v>0</v>
      </c>
      <c r="U18" s="171">
        <f t="shared" si="6"/>
        <v>0</v>
      </c>
      <c r="V18" s="151"/>
      <c r="W18" s="151"/>
      <c r="X18" s="151"/>
      <c r="Y18" s="151"/>
      <c r="Z18" s="151"/>
      <c r="AA18" s="151"/>
      <c r="AB18" s="151"/>
      <c r="AC18" s="151"/>
      <c r="AD18" s="151"/>
      <c r="AE18" s="151" t="s">
        <v>286</v>
      </c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2">
        <v>11</v>
      </c>
      <c r="B19" s="158" t="s">
        <v>158</v>
      </c>
      <c r="C19" s="194" t="s">
        <v>782</v>
      </c>
      <c r="D19" s="321" t="s">
        <v>163</v>
      </c>
      <c r="E19" s="167">
        <v>1</v>
      </c>
      <c r="F19" s="170"/>
      <c r="G19" s="171">
        <f t="shared" si="0"/>
        <v>0</v>
      </c>
      <c r="H19" s="170"/>
      <c r="I19" s="171">
        <f t="shared" si="1"/>
        <v>0</v>
      </c>
      <c r="J19" s="170"/>
      <c r="K19" s="171">
        <f t="shared" si="2"/>
        <v>0</v>
      </c>
      <c r="L19" s="171">
        <v>21</v>
      </c>
      <c r="M19" s="171">
        <f t="shared" si="3"/>
        <v>0</v>
      </c>
      <c r="N19" s="171">
        <v>4.2000000000000003E-2</v>
      </c>
      <c r="O19" s="171">
        <f t="shared" si="4"/>
        <v>0.04</v>
      </c>
      <c r="P19" s="171">
        <v>0</v>
      </c>
      <c r="Q19" s="171">
        <f t="shared" si="5"/>
        <v>0</v>
      </c>
      <c r="R19" s="171"/>
      <c r="S19" s="171"/>
      <c r="T19" s="320">
        <v>0</v>
      </c>
      <c r="U19" s="171">
        <f t="shared" si="6"/>
        <v>0</v>
      </c>
      <c r="V19" s="151"/>
      <c r="W19" s="151"/>
      <c r="X19" s="151"/>
      <c r="Y19" s="151"/>
      <c r="Z19" s="151"/>
      <c r="AA19" s="151"/>
      <c r="AB19" s="151"/>
      <c r="AC19" s="151"/>
      <c r="AD19" s="151"/>
      <c r="AE19" s="151" t="s">
        <v>286</v>
      </c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2">
        <v>12</v>
      </c>
      <c r="B20" s="158" t="s">
        <v>158</v>
      </c>
      <c r="C20" s="194" t="s">
        <v>781</v>
      </c>
      <c r="D20" s="321" t="s">
        <v>163</v>
      </c>
      <c r="E20" s="167">
        <v>4</v>
      </c>
      <c r="F20" s="170"/>
      <c r="G20" s="171">
        <f t="shared" si="0"/>
        <v>0</v>
      </c>
      <c r="H20" s="170"/>
      <c r="I20" s="171">
        <f t="shared" si="1"/>
        <v>0</v>
      </c>
      <c r="J20" s="170"/>
      <c r="K20" s="171">
        <f t="shared" si="2"/>
        <v>0</v>
      </c>
      <c r="L20" s="171">
        <v>21</v>
      </c>
      <c r="M20" s="171">
        <f t="shared" si="3"/>
        <v>0</v>
      </c>
      <c r="N20" s="171">
        <v>4.2000000000000003E-2</v>
      </c>
      <c r="O20" s="171">
        <f t="shared" si="4"/>
        <v>0.17</v>
      </c>
      <c r="P20" s="171">
        <v>0</v>
      </c>
      <c r="Q20" s="171">
        <f t="shared" si="5"/>
        <v>0</v>
      </c>
      <c r="R20" s="171"/>
      <c r="S20" s="171"/>
      <c r="T20" s="320">
        <v>0</v>
      </c>
      <c r="U20" s="171">
        <f t="shared" si="6"/>
        <v>0</v>
      </c>
      <c r="V20" s="151"/>
      <c r="W20" s="151"/>
      <c r="X20" s="151"/>
      <c r="Y20" s="151"/>
      <c r="Z20" s="151"/>
      <c r="AA20" s="151"/>
      <c r="AB20" s="151"/>
      <c r="AC20" s="151"/>
      <c r="AD20" s="151"/>
      <c r="AE20" s="151" t="s">
        <v>286</v>
      </c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2">
        <v>13</v>
      </c>
      <c r="B21" s="158" t="s">
        <v>158</v>
      </c>
      <c r="C21" s="194" t="s">
        <v>780</v>
      </c>
      <c r="D21" s="321" t="s">
        <v>163</v>
      </c>
      <c r="E21" s="167">
        <v>1</v>
      </c>
      <c r="F21" s="170"/>
      <c r="G21" s="171">
        <f t="shared" si="0"/>
        <v>0</v>
      </c>
      <c r="H21" s="170"/>
      <c r="I21" s="171">
        <f t="shared" si="1"/>
        <v>0</v>
      </c>
      <c r="J21" s="170"/>
      <c r="K21" s="171">
        <f t="shared" si="2"/>
        <v>0</v>
      </c>
      <c r="L21" s="171">
        <v>21</v>
      </c>
      <c r="M21" s="171">
        <f t="shared" si="3"/>
        <v>0</v>
      </c>
      <c r="N21" s="171">
        <v>4.2000000000000003E-2</v>
      </c>
      <c r="O21" s="171">
        <f t="shared" si="4"/>
        <v>0.04</v>
      </c>
      <c r="P21" s="171">
        <v>0</v>
      </c>
      <c r="Q21" s="171">
        <f t="shared" si="5"/>
        <v>0</v>
      </c>
      <c r="R21" s="171"/>
      <c r="S21" s="171"/>
      <c r="T21" s="320">
        <v>0</v>
      </c>
      <c r="U21" s="171">
        <f t="shared" si="6"/>
        <v>0</v>
      </c>
      <c r="V21" s="151"/>
      <c r="W21" s="151"/>
      <c r="X21" s="151"/>
      <c r="Y21" s="151"/>
      <c r="Z21" s="151"/>
      <c r="AA21" s="151"/>
      <c r="AB21" s="151"/>
      <c r="AC21" s="151"/>
      <c r="AD21" s="151"/>
      <c r="AE21" s="151" t="s">
        <v>286</v>
      </c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5.5" x14ac:dyDescent="0.2">
      <c r="A22" s="153" t="s">
        <v>111</v>
      </c>
      <c r="B22" s="159" t="s">
        <v>164</v>
      </c>
      <c r="C22" s="196" t="s">
        <v>779</v>
      </c>
      <c r="D22" s="323"/>
      <c r="E22" s="169"/>
      <c r="F22" s="172"/>
      <c r="G22" s="172">
        <f>SUMIF(AE23:AE31,"&lt;&gt;NOR",G23:G31)</f>
        <v>0</v>
      </c>
      <c r="H22" s="172"/>
      <c r="I22" s="172">
        <f>SUM(I23:I31)</f>
        <v>0</v>
      </c>
      <c r="J22" s="172"/>
      <c r="K22" s="172">
        <f>SUM(K23:K31)</f>
        <v>0</v>
      </c>
      <c r="L22" s="172"/>
      <c r="M22" s="172">
        <f>SUM(M23:M31)</f>
        <v>0</v>
      </c>
      <c r="N22" s="172"/>
      <c r="O22" s="172">
        <f>SUM(O23:O31)</f>
        <v>193</v>
      </c>
      <c r="P22" s="172"/>
      <c r="Q22" s="172">
        <f>SUM(Q23:Q31)</f>
        <v>0</v>
      </c>
      <c r="R22" s="172"/>
      <c r="S22" s="172"/>
      <c r="T22" s="322"/>
      <c r="U22" s="172">
        <f>SUM(U23:U31)</f>
        <v>0</v>
      </c>
      <c r="AE22" t="s">
        <v>112</v>
      </c>
    </row>
    <row r="23" spans="1:60" outlineLevel="1" x14ac:dyDescent="0.2">
      <c r="A23" s="152">
        <v>14</v>
      </c>
      <c r="B23" s="158" t="s">
        <v>769</v>
      </c>
      <c r="C23" s="194" t="s">
        <v>778</v>
      </c>
      <c r="D23" s="321" t="s">
        <v>773</v>
      </c>
      <c r="E23" s="167">
        <v>26</v>
      </c>
      <c r="F23" s="170"/>
      <c r="G23" s="171">
        <f t="shared" ref="G23:G31" si="7">ROUND(E23*F23,2)</f>
        <v>0</v>
      </c>
      <c r="H23" s="170"/>
      <c r="I23" s="171">
        <f t="shared" ref="I23:I31" si="8">ROUND(E23*H23,2)</f>
        <v>0</v>
      </c>
      <c r="J23" s="170"/>
      <c r="K23" s="171">
        <f t="shared" ref="K23:K31" si="9">ROUND(E23*J23,2)</f>
        <v>0</v>
      </c>
      <c r="L23" s="171">
        <v>21</v>
      </c>
      <c r="M23" s="171">
        <f t="shared" ref="M23:M31" si="10">G23*(1+L23/100)</f>
        <v>0</v>
      </c>
      <c r="N23" s="171">
        <v>1</v>
      </c>
      <c r="O23" s="171">
        <f t="shared" ref="O23:O31" si="11">ROUND(E23*N23,2)</f>
        <v>26</v>
      </c>
      <c r="P23" s="171">
        <v>0</v>
      </c>
      <c r="Q23" s="171">
        <f t="shared" ref="Q23:Q31" si="12">ROUND(E23*P23,2)</f>
        <v>0</v>
      </c>
      <c r="R23" s="171"/>
      <c r="S23" s="171"/>
      <c r="T23" s="320">
        <v>0</v>
      </c>
      <c r="U23" s="171">
        <f t="shared" ref="U23:U31" si="13">ROUND(E23*T23,2)</f>
        <v>0</v>
      </c>
      <c r="V23" s="151"/>
      <c r="W23" s="151"/>
      <c r="X23" s="151"/>
      <c r="Y23" s="151"/>
      <c r="Z23" s="151"/>
      <c r="AA23" s="151"/>
      <c r="AB23" s="151"/>
      <c r="AC23" s="151"/>
      <c r="AD23" s="151"/>
      <c r="AE23" s="151" t="s">
        <v>116</v>
      </c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2">
        <v>15</v>
      </c>
      <c r="B24" s="158" t="s">
        <v>769</v>
      </c>
      <c r="C24" s="194" t="s">
        <v>777</v>
      </c>
      <c r="D24" s="321" t="s">
        <v>773</v>
      </c>
      <c r="E24" s="167">
        <v>15</v>
      </c>
      <c r="F24" s="170"/>
      <c r="G24" s="171">
        <f t="shared" si="7"/>
        <v>0</v>
      </c>
      <c r="H24" s="170"/>
      <c r="I24" s="171">
        <f t="shared" si="8"/>
        <v>0</v>
      </c>
      <c r="J24" s="170"/>
      <c r="K24" s="171">
        <f t="shared" si="9"/>
        <v>0</v>
      </c>
      <c r="L24" s="171">
        <v>21</v>
      </c>
      <c r="M24" s="171">
        <f t="shared" si="10"/>
        <v>0</v>
      </c>
      <c r="N24" s="171">
        <v>1</v>
      </c>
      <c r="O24" s="171">
        <f t="shared" si="11"/>
        <v>15</v>
      </c>
      <c r="P24" s="171">
        <v>0</v>
      </c>
      <c r="Q24" s="171">
        <f t="shared" si="12"/>
        <v>0</v>
      </c>
      <c r="R24" s="171"/>
      <c r="S24" s="171"/>
      <c r="T24" s="320">
        <v>0</v>
      </c>
      <c r="U24" s="171">
        <f t="shared" si="13"/>
        <v>0</v>
      </c>
      <c r="V24" s="151"/>
      <c r="W24" s="151"/>
      <c r="X24" s="151"/>
      <c r="Y24" s="151"/>
      <c r="Z24" s="151"/>
      <c r="AA24" s="151"/>
      <c r="AB24" s="151"/>
      <c r="AC24" s="151"/>
      <c r="AD24" s="151"/>
      <c r="AE24" s="151" t="s">
        <v>116</v>
      </c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2">
        <v>16</v>
      </c>
      <c r="B25" s="158" t="s">
        <v>769</v>
      </c>
      <c r="C25" s="194" t="s">
        <v>776</v>
      </c>
      <c r="D25" s="321" t="s">
        <v>773</v>
      </c>
      <c r="E25" s="167">
        <v>15</v>
      </c>
      <c r="F25" s="170"/>
      <c r="G25" s="171">
        <f t="shared" si="7"/>
        <v>0</v>
      </c>
      <c r="H25" s="170"/>
      <c r="I25" s="171">
        <f t="shared" si="8"/>
        <v>0</v>
      </c>
      <c r="J25" s="170"/>
      <c r="K25" s="171">
        <f t="shared" si="9"/>
        <v>0</v>
      </c>
      <c r="L25" s="171">
        <v>21</v>
      </c>
      <c r="M25" s="171">
        <f t="shared" si="10"/>
        <v>0</v>
      </c>
      <c r="N25" s="171">
        <v>1</v>
      </c>
      <c r="O25" s="171">
        <f t="shared" si="11"/>
        <v>15</v>
      </c>
      <c r="P25" s="171">
        <v>0</v>
      </c>
      <c r="Q25" s="171">
        <f t="shared" si="12"/>
        <v>0</v>
      </c>
      <c r="R25" s="171"/>
      <c r="S25" s="171"/>
      <c r="T25" s="320">
        <v>0</v>
      </c>
      <c r="U25" s="171">
        <f t="shared" si="13"/>
        <v>0</v>
      </c>
      <c r="V25" s="151"/>
      <c r="W25" s="151"/>
      <c r="X25" s="151"/>
      <c r="Y25" s="151"/>
      <c r="Z25" s="151"/>
      <c r="AA25" s="151"/>
      <c r="AB25" s="151"/>
      <c r="AC25" s="151"/>
      <c r="AD25" s="151"/>
      <c r="AE25" s="151" t="s">
        <v>116</v>
      </c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2">
        <v>17</v>
      </c>
      <c r="B26" s="158" t="s">
        <v>769</v>
      </c>
      <c r="C26" s="194" t="s">
        <v>775</v>
      </c>
      <c r="D26" s="321" t="s">
        <v>773</v>
      </c>
      <c r="E26" s="167">
        <v>18</v>
      </c>
      <c r="F26" s="170"/>
      <c r="G26" s="171">
        <f t="shared" si="7"/>
        <v>0</v>
      </c>
      <c r="H26" s="170"/>
      <c r="I26" s="171">
        <f t="shared" si="8"/>
        <v>0</v>
      </c>
      <c r="J26" s="170"/>
      <c r="K26" s="171">
        <f t="shared" si="9"/>
        <v>0</v>
      </c>
      <c r="L26" s="171">
        <v>21</v>
      </c>
      <c r="M26" s="171">
        <f t="shared" si="10"/>
        <v>0</v>
      </c>
      <c r="N26" s="171">
        <v>1</v>
      </c>
      <c r="O26" s="171">
        <f t="shared" si="11"/>
        <v>18</v>
      </c>
      <c r="P26" s="171">
        <v>0</v>
      </c>
      <c r="Q26" s="171">
        <f t="shared" si="12"/>
        <v>0</v>
      </c>
      <c r="R26" s="171"/>
      <c r="S26" s="171"/>
      <c r="T26" s="320">
        <v>0</v>
      </c>
      <c r="U26" s="171">
        <f t="shared" si="13"/>
        <v>0</v>
      </c>
      <c r="V26" s="151"/>
      <c r="W26" s="151"/>
      <c r="X26" s="151"/>
      <c r="Y26" s="151"/>
      <c r="Z26" s="151"/>
      <c r="AA26" s="151"/>
      <c r="AB26" s="151"/>
      <c r="AC26" s="151"/>
      <c r="AD26" s="151"/>
      <c r="AE26" s="151" t="s">
        <v>116</v>
      </c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2">
        <v>18</v>
      </c>
      <c r="B27" s="158" t="s">
        <v>769</v>
      </c>
      <c r="C27" s="194" t="s">
        <v>774</v>
      </c>
      <c r="D27" s="321" t="s">
        <v>773</v>
      </c>
      <c r="E27" s="167">
        <v>72</v>
      </c>
      <c r="F27" s="170"/>
      <c r="G27" s="171">
        <f t="shared" si="7"/>
        <v>0</v>
      </c>
      <c r="H27" s="170"/>
      <c r="I27" s="171">
        <f t="shared" si="8"/>
        <v>0</v>
      </c>
      <c r="J27" s="170"/>
      <c r="K27" s="171">
        <f t="shared" si="9"/>
        <v>0</v>
      </c>
      <c r="L27" s="171">
        <v>21</v>
      </c>
      <c r="M27" s="171">
        <f t="shared" si="10"/>
        <v>0</v>
      </c>
      <c r="N27" s="171">
        <v>1</v>
      </c>
      <c r="O27" s="171">
        <f t="shared" si="11"/>
        <v>72</v>
      </c>
      <c r="P27" s="171">
        <v>0</v>
      </c>
      <c r="Q27" s="171">
        <f t="shared" si="12"/>
        <v>0</v>
      </c>
      <c r="R27" s="171"/>
      <c r="S27" s="171"/>
      <c r="T27" s="320">
        <v>0</v>
      </c>
      <c r="U27" s="171">
        <f t="shared" si="13"/>
        <v>0</v>
      </c>
      <c r="V27" s="151"/>
      <c r="W27" s="151"/>
      <c r="X27" s="151"/>
      <c r="Y27" s="151"/>
      <c r="Z27" s="151"/>
      <c r="AA27" s="151"/>
      <c r="AB27" s="151"/>
      <c r="AC27" s="151"/>
      <c r="AD27" s="151"/>
      <c r="AE27" s="151" t="s">
        <v>116</v>
      </c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2">
        <v>19</v>
      </c>
      <c r="B28" s="158" t="s">
        <v>769</v>
      </c>
      <c r="C28" s="194" t="s">
        <v>772</v>
      </c>
      <c r="D28" s="321" t="s">
        <v>115</v>
      </c>
      <c r="E28" s="167">
        <v>33</v>
      </c>
      <c r="F28" s="170"/>
      <c r="G28" s="171">
        <f t="shared" si="7"/>
        <v>0</v>
      </c>
      <c r="H28" s="170"/>
      <c r="I28" s="171">
        <f t="shared" si="8"/>
        <v>0</v>
      </c>
      <c r="J28" s="170"/>
      <c r="K28" s="171">
        <f t="shared" si="9"/>
        <v>0</v>
      </c>
      <c r="L28" s="171">
        <v>21</v>
      </c>
      <c r="M28" s="171">
        <f t="shared" si="10"/>
        <v>0</v>
      </c>
      <c r="N28" s="171">
        <v>1</v>
      </c>
      <c r="O28" s="171">
        <f t="shared" si="11"/>
        <v>33</v>
      </c>
      <c r="P28" s="171">
        <v>0</v>
      </c>
      <c r="Q28" s="171">
        <f t="shared" si="12"/>
        <v>0</v>
      </c>
      <c r="R28" s="171"/>
      <c r="S28" s="171"/>
      <c r="T28" s="320">
        <v>0</v>
      </c>
      <c r="U28" s="171">
        <f t="shared" si="13"/>
        <v>0</v>
      </c>
      <c r="V28" s="151"/>
      <c r="W28" s="151"/>
      <c r="X28" s="151"/>
      <c r="Y28" s="151"/>
      <c r="Z28" s="151"/>
      <c r="AA28" s="151"/>
      <c r="AB28" s="151"/>
      <c r="AC28" s="151"/>
      <c r="AD28" s="151"/>
      <c r="AE28" s="151" t="s">
        <v>116</v>
      </c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2">
        <v>20</v>
      </c>
      <c r="B29" s="158" t="s">
        <v>769</v>
      </c>
      <c r="C29" s="194" t="s">
        <v>771</v>
      </c>
      <c r="D29" s="321" t="s">
        <v>324</v>
      </c>
      <c r="E29" s="167">
        <v>5</v>
      </c>
      <c r="F29" s="170"/>
      <c r="G29" s="171">
        <f t="shared" si="7"/>
        <v>0</v>
      </c>
      <c r="H29" s="170"/>
      <c r="I29" s="171">
        <f t="shared" si="8"/>
        <v>0</v>
      </c>
      <c r="J29" s="170"/>
      <c r="K29" s="171">
        <f t="shared" si="9"/>
        <v>0</v>
      </c>
      <c r="L29" s="171">
        <v>21</v>
      </c>
      <c r="M29" s="171">
        <f t="shared" si="10"/>
        <v>0</v>
      </c>
      <c r="N29" s="171">
        <v>1</v>
      </c>
      <c r="O29" s="171">
        <f t="shared" si="11"/>
        <v>5</v>
      </c>
      <c r="P29" s="171">
        <v>0</v>
      </c>
      <c r="Q29" s="171">
        <f t="shared" si="12"/>
        <v>0</v>
      </c>
      <c r="R29" s="171"/>
      <c r="S29" s="171"/>
      <c r="T29" s="320">
        <v>0</v>
      </c>
      <c r="U29" s="171">
        <f t="shared" si="13"/>
        <v>0</v>
      </c>
      <c r="V29" s="151"/>
      <c r="W29" s="151"/>
      <c r="X29" s="151"/>
      <c r="Y29" s="151"/>
      <c r="Z29" s="151"/>
      <c r="AA29" s="151"/>
      <c r="AB29" s="151"/>
      <c r="AC29" s="151"/>
      <c r="AD29" s="151"/>
      <c r="AE29" s="151" t="s">
        <v>116</v>
      </c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2">
        <v>21</v>
      </c>
      <c r="B30" s="158" t="s">
        <v>769</v>
      </c>
      <c r="C30" s="194" t="s">
        <v>770</v>
      </c>
      <c r="D30" s="321" t="s">
        <v>324</v>
      </c>
      <c r="E30" s="167">
        <v>6</v>
      </c>
      <c r="F30" s="170"/>
      <c r="G30" s="171">
        <f t="shared" si="7"/>
        <v>0</v>
      </c>
      <c r="H30" s="170"/>
      <c r="I30" s="171">
        <f t="shared" si="8"/>
        <v>0</v>
      </c>
      <c r="J30" s="170"/>
      <c r="K30" s="171">
        <f t="shared" si="9"/>
        <v>0</v>
      </c>
      <c r="L30" s="171">
        <v>21</v>
      </c>
      <c r="M30" s="171">
        <f t="shared" si="10"/>
        <v>0</v>
      </c>
      <c r="N30" s="171">
        <v>1</v>
      </c>
      <c r="O30" s="171">
        <f t="shared" si="11"/>
        <v>6</v>
      </c>
      <c r="P30" s="171">
        <v>0</v>
      </c>
      <c r="Q30" s="171">
        <f t="shared" si="12"/>
        <v>0</v>
      </c>
      <c r="R30" s="171"/>
      <c r="S30" s="171"/>
      <c r="T30" s="320">
        <v>0</v>
      </c>
      <c r="U30" s="171">
        <f t="shared" si="13"/>
        <v>0</v>
      </c>
      <c r="V30" s="151"/>
      <c r="W30" s="151"/>
      <c r="X30" s="151"/>
      <c r="Y30" s="151"/>
      <c r="Z30" s="151"/>
      <c r="AA30" s="151"/>
      <c r="AB30" s="151"/>
      <c r="AC30" s="151"/>
      <c r="AD30" s="151"/>
      <c r="AE30" s="151" t="s">
        <v>116</v>
      </c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2">
        <v>22</v>
      </c>
      <c r="B31" s="158" t="s">
        <v>769</v>
      </c>
      <c r="C31" s="194" t="s">
        <v>768</v>
      </c>
      <c r="D31" s="321" t="s">
        <v>324</v>
      </c>
      <c r="E31" s="167">
        <v>3</v>
      </c>
      <c r="F31" s="170"/>
      <c r="G31" s="171">
        <f t="shared" si="7"/>
        <v>0</v>
      </c>
      <c r="H31" s="170"/>
      <c r="I31" s="171">
        <f t="shared" si="8"/>
        <v>0</v>
      </c>
      <c r="J31" s="170"/>
      <c r="K31" s="171">
        <f t="shared" si="9"/>
        <v>0</v>
      </c>
      <c r="L31" s="171">
        <v>21</v>
      </c>
      <c r="M31" s="171">
        <f t="shared" si="10"/>
        <v>0</v>
      </c>
      <c r="N31" s="171">
        <v>1</v>
      </c>
      <c r="O31" s="171">
        <f t="shared" si="11"/>
        <v>3</v>
      </c>
      <c r="P31" s="171">
        <v>0</v>
      </c>
      <c r="Q31" s="171">
        <f t="shared" si="12"/>
        <v>0</v>
      </c>
      <c r="R31" s="171"/>
      <c r="S31" s="171"/>
      <c r="T31" s="320">
        <v>0</v>
      </c>
      <c r="U31" s="171">
        <f t="shared" si="13"/>
        <v>0</v>
      </c>
      <c r="V31" s="151"/>
      <c r="W31" s="151"/>
      <c r="X31" s="151"/>
      <c r="Y31" s="151"/>
      <c r="Z31" s="151"/>
      <c r="AA31" s="151"/>
      <c r="AB31" s="151"/>
      <c r="AC31" s="151"/>
      <c r="AD31" s="151"/>
      <c r="AE31" s="151" t="s">
        <v>116</v>
      </c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x14ac:dyDescent="0.2">
      <c r="A32" s="153" t="s">
        <v>111</v>
      </c>
      <c r="B32" s="159" t="s">
        <v>52</v>
      </c>
      <c r="C32" s="196" t="s">
        <v>767</v>
      </c>
      <c r="D32" s="323"/>
      <c r="E32" s="169"/>
      <c r="F32" s="172"/>
      <c r="G32" s="172">
        <f>SUMIF(AE33:AE35,"&lt;&gt;NOR",G33:G35)</f>
        <v>0</v>
      </c>
      <c r="H32" s="172"/>
      <c r="I32" s="172">
        <f>SUM(I33:I35)</f>
        <v>0</v>
      </c>
      <c r="J32" s="172"/>
      <c r="K32" s="172">
        <f>SUM(K33:K35)</f>
        <v>0</v>
      </c>
      <c r="L32" s="172"/>
      <c r="M32" s="172">
        <f>SUM(M33:M35)</f>
        <v>0</v>
      </c>
      <c r="N32" s="172"/>
      <c r="O32" s="172">
        <f>SUM(O33:O35)</f>
        <v>0</v>
      </c>
      <c r="P32" s="172"/>
      <c r="Q32" s="172">
        <f>SUM(Q33:Q35)</f>
        <v>0</v>
      </c>
      <c r="R32" s="172"/>
      <c r="S32" s="172"/>
      <c r="T32" s="322"/>
      <c r="U32" s="172">
        <f>SUM(U33:U35)</f>
        <v>0.21000000000000002</v>
      </c>
      <c r="AE32" t="s">
        <v>112</v>
      </c>
    </row>
    <row r="33" spans="1:60" outlineLevel="1" x14ac:dyDescent="0.2">
      <c r="A33" s="152">
        <v>23</v>
      </c>
      <c r="B33" s="158" t="s">
        <v>158</v>
      </c>
      <c r="C33" s="194" t="s">
        <v>766</v>
      </c>
      <c r="D33" s="321" t="s">
        <v>765</v>
      </c>
      <c r="E33" s="167">
        <v>1</v>
      </c>
      <c r="F33" s="170"/>
      <c r="G33" s="171">
        <f>ROUND(E33*F33,2)</f>
        <v>0</v>
      </c>
      <c r="H33" s="170"/>
      <c r="I33" s="171">
        <f>ROUND(E33*H33,2)</f>
        <v>0</v>
      </c>
      <c r="J33" s="170"/>
      <c r="K33" s="171">
        <f>ROUND(E33*J33,2)</f>
        <v>0</v>
      </c>
      <c r="L33" s="171">
        <v>21</v>
      </c>
      <c r="M33" s="171">
        <f>G33*(1+L33/100)</f>
        <v>0</v>
      </c>
      <c r="N33" s="171">
        <v>1.2E-4</v>
      </c>
      <c r="O33" s="171">
        <f>ROUND(E33*N33,2)</f>
        <v>0</v>
      </c>
      <c r="P33" s="171">
        <v>0</v>
      </c>
      <c r="Q33" s="171">
        <f>ROUND(E33*P33,2)</f>
        <v>0</v>
      </c>
      <c r="R33" s="171"/>
      <c r="S33" s="171"/>
      <c r="T33" s="320">
        <v>7.2999999999999995E-2</v>
      </c>
      <c r="U33" s="171">
        <f>ROUND(E33*T33,2)</f>
        <v>7.0000000000000007E-2</v>
      </c>
      <c r="V33" s="151"/>
      <c r="W33" s="151"/>
      <c r="X33" s="151"/>
      <c r="Y33" s="151"/>
      <c r="Z33" s="151"/>
      <c r="AA33" s="151"/>
      <c r="AB33" s="151"/>
      <c r="AC33" s="151"/>
      <c r="AD33" s="151"/>
      <c r="AE33" s="151" t="s">
        <v>116</v>
      </c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2">
        <v>24</v>
      </c>
      <c r="B34" s="158" t="s">
        <v>158</v>
      </c>
      <c r="C34" s="194" t="s">
        <v>764</v>
      </c>
      <c r="D34" s="321" t="s">
        <v>312</v>
      </c>
      <c r="E34" s="167">
        <v>1</v>
      </c>
      <c r="F34" s="170"/>
      <c r="G34" s="171">
        <f>ROUND(E34*F34,2)</f>
        <v>0</v>
      </c>
      <c r="H34" s="170"/>
      <c r="I34" s="171">
        <f>ROUND(E34*H34,2)</f>
        <v>0</v>
      </c>
      <c r="J34" s="170"/>
      <c r="K34" s="171">
        <f>ROUND(E34*J34,2)</f>
        <v>0</v>
      </c>
      <c r="L34" s="171">
        <v>21</v>
      </c>
      <c r="M34" s="171">
        <f>G34*(1+L34/100)</f>
        <v>0</v>
      </c>
      <c r="N34" s="171">
        <v>1.2E-4</v>
      </c>
      <c r="O34" s="171">
        <f>ROUND(E34*N34,2)</f>
        <v>0</v>
      </c>
      <c r="P34" s="171">
        <v>0</v>
      </c>
      <c r="Q34" s="171">
        <f>ROUND(E34*P34,2)</f>
        <v>0</v>
      </c>
      <c r="R34" s="171"/>
      <c r="S34" s="171"/>
      <c r="T34" s="320">
        <v>7.2999999999999995E-2</v>
      </c>
      <c r="U34" s="171">
        <f>ROUND(E34*T34,2)</f>
        <v>7.0000000000000007E-2</v>
      </c>
      <c r="V34" s="151"/>
      <c r="W34" s="151"/>
      <c r="X34" s="151"/>
      <c r="Y34" s="151"/>
      <c r="Z34" s="151"/>
      <c r="AA34" s="151"/>
      <c r="AB34" s="151"/>
      <c r="AC34" s="151"/>
      <c r="AD34" s="151"/>
      <c r="AE34" s="151" t="s">
        <v>116</v>
      </c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81">
        <v>25</v>
      </c>
      <c r="B35" s="182" t="s">
        <v>158</v>
      </c>
      <c r="C35" s="197" t="s">
        <v>763</v>
      </c>
      <c r="D35" s="319" t="s">
        <v>312</v>
      </c>
      <c r="E35" s="184">
        <v>1</v>
      </c>
      <c r="F35" s="185"/>
      <c r="G35" s="186">
        <f>ROUND(E35*F35,2)</f>
        <v>0</v>
      </c>
      <c r="H35" s="185"/>
      <c r="I35" s="186">
        <f>ROUND(E35*H35,2)</f>
        <v>0</v>
      </c>
      <c r="J35" s="185"/>
      <c r="K35" s="186">
        <f>ROUND(E35*J35,2)</f>
        <v>0</v>
      </c>
      <c r="L35" s="186">
        <v>21</v>
      </c>
      <c r="M35" s="186">
        <f>G35*(1+L35/100)</f>
        <v>0</v>
      </c>
      <c r="N35" s="186">
        <v>1.2E-4</v>
      </c>
      <c r="O35" s="186">
        <f>ROUND(E35*N35,2)</f>
        <v>0</v>
      </c>
      <c r="P35" s="186">
        <v>0</v>
      </c>
      <c r="Q35" s="186">
        <f>ROUND(E35*P35,2)</f>
        <v>0</v>
      </c>
      <c r="R35" s="186"/>
      <c r="S35" s="186"/>
      <c r="T35" s="318">
        <v>7.2999999999999995E-2</v>
      </c>
      <c r="U35" s="186">
        <f>ROUND(E35*T35,2)</f>
        <v>7.0000000000000007E-2</v>
      </c>
      <c r="V35" s="151"/>
      <c r="W35" s="151"/>
      <c r="X35" s="151"/>
      <c r="Y35" s="151"/>
      <c r="Z35" s="151"/>
      <c r="AA35" s="151"/>
      <c r="AB35" s="151"/>
      <c r="AC35" s="151"/>
      <c r="AD35" s="151"/>
      <c r="AE35" s="151" t="s">
        <v>116</v>
      </c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x14ac:dyDescent="0.2">
      <c r="A36" s="192"/>
      <c r="B36" s="7" t="s">
        <v>174</v>
      </c>
      <c r="C36" s="198" t="s">
        <v>174</v>
      </c>
      <c r="D36" s="9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AC36">
        <v>15</v>
      </c>
      <c r="AD36">
        <v>21</v>
      </c>
    </row>
    <row r="37" spans="1:60" x14ac:dyDescent="0.2">
      <c r="A37" s="317"/>
      <c r="B37" s="316">
        <v>26</v>
      </c>
      <c r="C37" s="315" t="s">
        <v>174</v>
      </c>
      <c r="D37" s="314"/>
      <c r="E37" s="313"/>
      <c r="F37" s="313"/>
      <c r="G37" s="312">
        <f>G8+G22+G32</f>
        <v>0</v>
      </c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AC37">
        <f>SUMIF(L7:L35,AC36,G7:G35)</f>
        <v>0</v>
      </c>
      <c r="AD37">
        <f>SUMIF(L7:L35,AD36,G7:G35)</f>
        <v>0</v>
      </c>
      <c r="AE37" t="s">
        <v>434</v>
      </c>
    </row>
    <row r="38" spans="1:60" x14ac:dyDescent="0.2">
      <c r="A38" s="192"/>
      <c r="B38" s="7" t="s">
        <v>174</v>
      </c>
      <c r="C38" s="198" t="s">
        <v>174</v>
      </c>
      <c r="D38" s="9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</row>
    <row r="39" spans="1:60" x14ac:dyDescent="0.2">
      <c r="A39" s="192"/>
      <c r="B39" s="7" t="s">
        <v>174</v>
      </c>
      <c r="C39" s="198" t="s">
        <v>174</v>
      </c>
      <c r="D39" s="9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</row>
    <row r="40" spans="1:60" x14ac:dyDescent="0.2">
      <c r="A40" s="405">
        <v>33</v>
      </c>
      <c r="B40" s="405"/>
      <c r="C40" s="406"/>
      <c r="D40" s="9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</row>
    <row r="41" spans="1:60" x14ac:dyDescent="0.2">
      <c r="A41" s="389"/>
      <c r="B41" s="390"/>
      <c r="C41" s="391"/>
      <c r="D41" s="390"/>
      <c r="E41" s="390"/>
      <c r="F41" s="390"/>
      <c r="G41" s="3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AE41" t="s">
        <v>435</v>
      </c>
    </row>
    <row r="42" spans="1:60" x14ac:dyDescent="0.2">
      <c r="A42" s="393"/>
      <c r="B42" s="394"/>
      <c r="C42" s="395"/>
      <c r="D42" s="394"/>
      <c r="E42" s="394"/>
      <c r="F42" s="394"/>
      <c r="G42" s="396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</row>
    <row r="43" spans="1:60" x14ac:dyDescent="0.2">
      <c r="A43" s="393"/>
      <c r="B43" s="394"/>
      <c r="C43" s="395"/>
      <c r="D43" s="394"/>
      <c r="E43" s="394"/>
      <c r="F43" s="394"/>
      <c r="G43" s="396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</row>
    <row r="44" spans="1:60" x14ac:dyDescent="0.2">
      <c r="A44" s="393"/>
      <c r="B44" s="394"/>
      <c r="C44" s="395"/>
      <c r="D44" s="394"/>
      <c r="E44" s="394"/>
      <c r="F44" s="394"/>
      <c r="G44" s="396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</row>
    <row r="45" spans="1:60" x14ac:dyDescent="0.2">
      <c r="A45" s="397"/>
      <c r="B45" s="398"/>
      <c r="C45" s="399"/>
      <c r="D45" s="398"/>
      <c r="E45" s="398"/>
      <c r="F45" s="398"/>
      <c r="G45" s="400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</row>
    <row r="46" spans="1:60" x14ac:dyDescent="0.2">
      <c r="A46" s="192"/>
      <c r="B46" s="7" t="s">
        <v>174</v>
      </c>
      <c r="C46" s="198" t="s">
        <v>174</v>
      </c>
      <c r="D46" s="9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</row>
    <row r="47" spans="1:60" x14ac:dyDescent="0.2">
      <c r="C47" s="200"/>
      <c r="D47" s="201"/>
      <c r="AE47" t="s">
        <v>436</v>
      </c>
    </row>
    <row r="48" spans="1:60" x14ac:dyDescent="0.2">
      <c r="D48" s="201"/>
    </row>
    <row r="49" spans="4:4" x14ac:dyDescent="0.2">
      <c r="D49" s="201"/>
    </row>
    <row r="50" spans="4:4" x14ac:dyDescent="0.2">
      <c r="D50" s="201"/>
    </row>
    <row r="51" spans="4:4" x14ac:dyDescent="0.2">
      <c r="D51" s="201"/>
    </row>
    <row r="52" spans="4:4" x14ac:dyDescent="0.2">
      <c r="D52" s="201"/>
    </row>
    <row r="53" spans="4:4" x14ac:dyDescent="0.2">
      <c r="D53" s="201"/>
    </row>
    <row r="54" spans="4:4" x14ac:dyDescent="0.2">
      <c r="D54" s="201"/>
    </row>
    <row r="55" spans="4:4" x14ac:dyDescent="0.2">
      <c r="D55" s="201"/>
    </row>
    <row r="56" spans="4:4" x14ac:dyDescent="0.2">
      <c r="D56" s="201"/>
    </row>
    <row r="57" spans="4:4" x14ac:dyDescent="0.2">
      <c r="D57" s="201"/>
    </row>
    <row r="58" spans="4:4" x14ac:dyDescent="0.2">
      <c r="D58" s="201"/>
    </row>
    <row r="59" spans="4:4" x14ac:dyDescent="0.2">
      <c r="D59" s="201"/>
    </row>
    <row r="60" spans="4:4" x14ac:dyDescent="0.2">
      <c r="D60" s="201"/>
    </row>
    <row r="61" spans="4:4" x14ac:dyDescent="0.2">
      <c r="D61" s="201"/>
    </row>
    <row r="62" spans="4:4" x14ac:dyDescent="0.2">
      <c r="D62" s="201"/>
    </row>
    <row r="63" spans="4:4" x14ac:dyDescent="0.2">
      <c r="D63" s="201"/>
    </row>
    <row r="64" spans="4:4" x14ac:dyDescent="0.2">
      <c r="D64" s="201"/>
    </row>
    <row r="65" spans="4:4" x14ac:dyDescent="0.2">
      <c r="D65" s="201"/>
    </row>
    <row r="66" spans="4:4" x14ac:dyDescent="0.2">
      <c r="D66" s="201"/>
    </row>
    <row r="67" spans="4:4" x14ac:dyDescent="0.2">
      <c r="D67" s="201"/>
    </row>
    <row r="68" spans="4:4" x14ac:dyDescent="0.2">
      <c r="D68" s="201"/>
    </row>
    <row r="69" spans="4:4" x14ac:dyDescent="0.2">
      <c r="D69" s="201"/>
    </row>
    <row r="70" spans="4:4" x14ac:dyDescent="0.2">
      <c r="D70" s="201"/>
    </row>
    <row r="71" spans="4:4" x14ac:dyDescent="0.2">
      <c r="D71" s="201"/>
    </row>
    <row r="72" spans="4:4" x14ac:dyDescent="0.2">
      <c r="D72" s="201"/>
    </row>
    <row r="73" spans="4:4" x14ac:dyDescent="0.2">
      <c r="D73" s="201"/>
    </row>
    <row r="74" spans="4:4" x14ac:dyDescent="0.2">
      <c r="D74" s="201"/>
    </row>
    <row r="75" spans="4:4" x14ac:dyDescent="0.2">
      <c r="D75" s="201"/>
    </row>
    <row r="76" spans="4:4" x14ac:dyDescent="0.2">
      <c r="D76" s="201"/>
    </row>
    <row r="77" spans="4:4" x14ac:dyDescent="0.2">
      <c r="D77" s="201"/>
    </row>
    <row r="78" spans="4:4" x14ac:dyDescent="0.2">
      <c r="D78" s="201"/>
    </row>
    <row r="79" spans="4:4" x14ac:dyDescent="0.2">
      <c r="D79" s="201"/>
    </row>
    <row r="80" spans="4:4" x14ac:dyDescent="0.2">
      <c r="D80" s="201"/>
    </row>
    <row r="81" spans="4:4" x14ac:dyDescent="0.2">
      <c r="D81" s="201"/>
    </row>
    <row r="82" spans="4:4" x14ac:dyDescent="0.2">
      <c r="D82" s="201"/>
    </row>
    <row r="83" spans="4:4" x14ac:dyDescent="0.2">
      <c r="D83" s="201"/>
    </row>
    <row r="84" spans="4:4" x14ac:dyDescent="0.2">
      <c r="D84" s="201"/>
    </row>
    <row r="85" spans="4:4" x14ac:dyDescent="0.2">
      <c r="D85" s="201"/>
    </row>
    <row r="86" spans="4:4" x14ac:dyDescent="0.2">
      <c r="D86" s="201"/>
    </row>
    <row r="87" spans="4:4" x14ac:dyDescent="0.2">
      <c r="D87" s="201"/>
    </row>
    <row r="88" spans="4:4" x14ac:dyDescent="0.2">
      <c r="D88" s="201"/>
    </row>
    <row r="89" spans="4:4" x14ac:dyDescent="0.2">
      <c r="D89" s="201"/>
    </row>
    <row r="90" spans="4:4" x14ac:dyDescent="0.2">
      <c r="D90" s="201"/>
    </row>
    <row r="91" spans="4:4" x14ac:dyDescent="0.2">
      <c r="D91" s="201"/>
    </row>
    <row r="92" spans="4:4" x14ac:dyDescent="0.2">
      <c r="D92" s="201"/>
    </row>
    <row r="93" spans="4:4" x14ac:dyDescent="0.2">
      <c r="D93" s="201"/>
    </row>
    <row r="94" spans="4:4" x14ac:dyDescent="0.2">
      <c r="D94" s="201"/>
    </row>
    <row r="95" spans="4:4" x14ac:dyDescent="0.2">
      <c r="D95" s="201"/>
    </row>
    <row r="96" spans="4:4" x14ac:dyDescent="0.2">
      <c r="D96" s="201"/>
    </row>
    <row r="97" spans="4:4" x14ac:dyDescent="0.2">
      <c r="D97" s="201"/>
    </row>
    <row r="98" spans="4:4" x14ac:dyDescent="0.2">
      <c r="D98" s="201"/>
    </row>
    <row r="99" spans="4:4" x14ac:dyDescent="0.2">
      <c r="D99" s="201"/>
    </row>
    <row r="100" spans="4:4" x14ac:dyDescent="0.2">
      <c r="D100" s="201"/>
    </row>
    <row r="101" spans="4:4" x14ac:dyDescent="0.2">
      <c r="D101" s="201"/>
    </row>
    <row r="102" spans="4:4" x14ac:dyDescent="0.2">
      <c r="D102" s="201"/>
    </row>
    <row r="103" spans="4:4" x14ac:dyDescent="0.2">
      <c r="D103" s="201"/>
    </row>
    <row r="104" spans="4:4" x14ac:dyDescent="0.2">
      <c r="D104" s="201"/>
    </row>
    <row r="105" spans="4:4" x14ac:dyDescent="0.2">
      <c r="D105" s="201"/>
    </row>
    <row r="106" spans="4:4" x14ac:dyDescent="0.2">
      <c r="D106" s="201"/>
    </row>
    <row r="107" spans="4:4" x14ac:dyDescent="0.2">
      <c r="D107" s="201"/>
    </row>
    <row r="108" spans="4:4" x14ac:dyDescent="0.2">
      <c r="D108" s="201"/>
    </row>
    <row r="109" spans="4:4" x14ac:dyDescent="0.2">
      <c r="D109" s="201"/>
    </row>
    <row r="110" spans="4:4" x14ac:dyDescent="0.2">
      <c r="D110" s="201"/>
    </row>
    <row r="111" spans="4:4" x14ac:dyDescent="0.2">
      <c r="D111" s="201"/>
    </row>
    <row r="112" spans="4:4" x14ac:dyDescent="0.2">
      <c r="D112" s="201"/>
    </row>
    <row r="113" spans="4:4" x14ac:dyDescent="0.2">
      <c r="D113" s="201"/>
    </row>
    <row r="114" spans="4:4" x14ac:dyDescent="0.2">
      <c r="D114" s="201"/>
    </row>
    <row r="115" spans="4:4" x14ac:dyDescent="0.2">
      <c r="D115" s="201"/>
    </row>
    <row r="116" spans="4:4" x14ac:dyDescent="0.2">
      <c r="D116" s="201"/>
    </row>
    <row r="117" spans="4:4" x14ac:dyDescent="0.2">
      <c r="D117" s="201"/>
    </row>
    <row r="118" spans="4:4" x14ac:dyDescent="0.2">
      <c r="D118" s="201"/>
    </row>
    <row r="119" spans="4:4" x14ac:dyDescent="0.2">
      <c r="D119" s="201"/>
    </row>
    <row r="120" spans="4:4" x14ac:dyDescent="0.2">
      <c r="D120" s="201"/>
    </row>
    <row r="121" spans="4:4" x14ac:dyDescent="0.2">
      <c r="D121" s="201"/>
    </row>
    <row r="122" spans="4:4" x14ac:dyDescent="0.2">
      <c r="D122" s="201"/>
    </row>
    <row r="123" spans="4:4" x14ac:dyDescent="0.2">
      <c r="D123" s="201"/>
    </row>
    <row r="124" spans="4:4" x14ac:dyDescent="0.2">
      <c r="D124" s="201"/>
    </row>
    <row r="125" spans="4:4" x14ac:dyDescent="0.2">
      <c r="D125" s="201"/>
    </row>
    <row r="126" spans="4:4" x14ac:dyDescent="0.2">
      <c r="D126" s="201"/>
    </row>
    <row r="127" spans="4:4" x14ac:dyDescent="0.2">
      <c r="D127" s="201"/>
    </row>
    <row r="128" spans="4:4" x14ac:dyDescent="0.2">
      <c r="D128" s="201"/>
    </row>
    <row r="129" spans="4:4" x14ac:dyDescent="0.2">
      <c r="D129" s="201"/>
    </row>
    <row r="130" spans="4:4" x14ac:dyDescent="0.2">
      <c r="D130" s="201"/>
    </row>
    <row r="131" spans="4:4" x14ac:dyDescent="0.2">
      <c r="D131" s="201"/>
    </row>
    <row r="132" spans="4:4" x14ac:dyDescent="0.2">
      <c r="D132" s="201"/>
    </row>
    <row r="133" spans="4:4" x14ac:dyDescent="0.2">
      <c r="D133" s="201"/>
    </row>
    <row r="134" spans="4:4" x14ac:dyDescent="0.2">
      <c r="D134" s="201"/>
    </row>
    <row r="135" spans="4:4" x14ac:dyDescent="0.2">
      <c r="D135" s="201"/>
    </row>
    <row r="136" spans="4:4" x14ac:dyDescent="0.2">
      <c r="D136" s="201"/>
    </row>
    <row r="137" spans="4:4" x14ac:dyDescent="0.2">
      <c r="D137" s="201"/>
    </row>
    <row r="138" spans="4:4" x14ac:dyDescent="0.2">
      <c r="D138" s="201"/>
    </row>
    <row r="139" spans="4:4" x14ac:dyDescent="0.2">
      <c r="D139" s="201"/>
    </row>
    <row r="140" spans="4:4" x14ac:dyDescent="0.2">
      <c r="D140" s="201"/>
    </row>
    <row r="141" spans="4:4" x14ac:dyDescent="0.2">
      <c r="D141" s="201"/>
    </row>
    <row r="142" spans="4:4" x14ac:dyDescent="0.2">
      <c r="D142" s="201"/>
    </row>
    <row r="143" spans="4:4" x14ac:dyDescent="0.2">
      <c r="D143" s="201"/>
    </row>
    <row r="144" spans="4:4" x14ac:dyDescent="0.2">
      <c r="D144" s="201"/>
    </row>
    <row r="145" spans="4:4" x14ac:dyDescent="0.2">
      <c r="D145" s="201"/>
    </row>
    <row r="146" spans="4:4" x14ac:dyDescent="0.2">
      <c r="D146" s="201"/>
    </row>
    <row r="147" spans="4:4" x14ac:dyDescent="0.2">
      <c r="D147" s="201"/>
    </row>
    <row r="148" spans="4:4" x14ac:dyDescent="0.2">
      <c r="D148" s="201"/>
    </row>
    <row r="149" spans="4:4" x14ac:dyDescent="0.2">
      <c r="D149" s="201"/>
    </row>
    <row r="150" spans="4:4" x14ac:dyDescent="0.2">
      <c r="D150" s="201"/>
    </row>
    <row r="151" spans="4:4" x14ac:dyDescent="0.2">
      <c r="D151" s="201"/>
    </row>
    <row r="152" spans="4:4" x14ac:dyDescent="0.2">
      <c r="D152" s="201"/>
    </row>
    <row r="153" spans="4:4" x14ac:dyDescent="0.2">
      <c r="D153" s="201"/>
    </row>
    <row r="154" spans="4:4" x14ac:dyDescent="0.2">
      <c r="D154" s="201"/>
    </row>
    <row r="155" spans="4:4" x14ac:dyDescent="0.2">
      <c r="D155" s="201"/>
    </row>
    <row r="156" spans="4:4" x14ac:dyDescent="0.2">
      <c r="D156" s="201"/>
    </row>
    <row r="157" spans="4:4" x14ac:dyDescent="0.2">
      <c r="D157" s="201"/>
    </row>
    <row r="158" spans="4:4" x14ac:dyDescent="0.2">
      <c r="D158" s="201"/>
    </row>
    <row r="159" spans="4:4" x14ac:dyDescent="0.2">
      <c r="D159" s="201"/>
    </row>
    <row r="160" spans="4:4" x14ac:dyDescent="0.2">
      <c r="D160" s="201"/>
    </row>
    <row r="161" spans="4:4" x14ac:dyDescent="0.2">
      <c r="D161" s="201"/>
    </row>
    <row r="162" spans="4:4" x14ac:dyDescent="0.2">
      <c r="D162" s="201"/>
    </row>
    <row r="163" spans="4:4" x14ac:dyDescent="0.2">
      <c r="D163" s="201"/>
    </row>
    <row r="164" spans="4:4" x14ac:dyDescent="0.2">
      <c r="D164" s="201"/>
    </row>
    <row r="165" spans="4:4" x14ac:dyDescent="0.2">
      <c r="D165" s="201"/>
    </row>
    <row r="166" spans="4:4" x14ac:dyDescent="0.2">
      <c r="D166" s="201"/>
    </row>
    <row r="167" spans="4:4" x14ac:dyDescent="0.2">
      <c r="D167" s="201"/>
    </row>
    <row r="168" spans="4:4" x14ac:dyDescent="0.2">
      <c r="D168" s="201"/>
    </row>
    <row r="169" spans="4:4" x14ac:dyDescent="0.2">
      <c r="D169" s="201"/>
    </row>
    <row r="170" spans="4:4" x14ac:dyDescent="0.2">
      <c r="D170" s="201"/>
    </row>
    <row r="171" spans="4:4" x14ac:dyDescent="0.2">
      <c r="D171" s="201"/>
    </row>
    <row r="172" spans="4:4" x14ac:dyDescent="0.2">
      <c r="D172" s="201"/>
    </row>
    <row r="173" spans="4:4" x14ac:dyDescent="0.2">
      <c r="D173" s="201"/>
    </row>
    <row r="174" spans="4:4" x14ac:dyDescent="0.2">
      <c r="D174" s="201"/>
    </row>
    <row r="175" spans="4:4" x14ac:dyDescent="0.2">
      <c r="D175" s="201"/>
    </row>
    <row r="176" spans="4:4" x14ac:dyDescent="0.2">
      <c r="D176" s="201"/>
    </row>
    <row r="177" spans="4:4" x14ac:dyDescent="0.2">
      <c r="D177" s="201"/>
    </row>
    <row r="178" spans="4:4" x14ac:dyDescent="0.2">
      <c r="D178" s="201"/>
    </row>
    <row r="179" spans="4:4" x14ac:dyDescent="0.2">
      <c r="D179" s="201"/>
    </row>
    <row r="180" spans="4:4" x14ac:dyDescent="0.2">
      <c r="D180" s="201"/>
    </row>
    <row r="181" spans="4:4" x14ac:dyDescent="0.2">
      <c r="D181" s="201"/>
    </row>
    <row r="182" spans="4:4" x14ac:dyDescent="0.2">
      <c r="D182" s="201"/>
    </row>
    <row r="183" spans="4:4" x14ac:dyDescent="0.2">
      <c r="D183" s="201"/>
    </row>
    <row r="184" spans="4:4" x14ac:dyDescent="0.2">
      <c r="D184" s="201"/>
    </row>
    <row r="185" spans="4:4" x14ac:dyDescent="0.2">
      <c r="D185" s="201"/>
    </row>
    <row r="186" spans="4:4" x14ac:dyDescent="0.2">
      <c r="D186" s="201"/>
    </row>
    <row r="187" spans="4:4" x14ac:dyDescent="0.2">
      <c r="D187" s="201"/>
    </row>
    <row r="188" spans="4:4" x14ac:dyDescent="0.2">
      <c r="D188" s="201"/>
    </row>
    <row r="189" spans="4:4" x14ac:dyDescent="0.2">
      <c r="D189" s="201"/>
    </row>
    <row r="190" spans="4:4" x14ac:dyDescent="0.2">
      <c r="D190" s="201"/>
    </row>
    <row r="191" spans="4:4" x14ac:dyDescent="0.2">
      <c r="D191" s="201"/>
    </row>
    <row r="192" spans="4:4" x14ac:dyDescent="0.2">
      <c r="D192" s="201"/>
    </row>
    <row r="193" spans="4:4" x14ac:dyDescent="0.2">
      <c r="D193" s="201"/>
    </row>
    <row r="194" spans="4:4" x14ac:dyDescent="0.2">
      <c r="D194" s="201"/>
    </row>
    <row r="195" spans="4:4" x14ac:dyDescent="0.2">
      <c r="D195" s="201"/>
    </row>
    <row r="196" spans="4:4" x14ac:dyDescent="0.2">
      <c r="D196" s="201"/>
    </row>
    <row r="197" spans="4:4" x14ac:dyDescent="0.2">
      <c r="D197" s="201"/>
    </row>
    <row r="198" spans="4:4" x14ac:dyDescent="0.2">
      <c r="D198" s="201"/>
    </row>
    <row r="199" spans="4:4" x14ac:dyDescent="0.2">
      <c r="D199" s="201"/>
    </row>
    <row r="200" spans="4:4" x14ac:dyDescent="0.2">
      <c r="D200" s="201"/>
    </row>
    <row r="201" spans="4:4" x14ac:dyDescent="0.2">
      <c r="D201" s="201"/>
    </row>
    <row r="202" spans="4:4" x14ac:dyDescent="0.2">
      <c r="D202" s="201"/>
    </row>
    <row r="203" spans="4:4" x14ac:dyDescent="0.2">
      <c r="D203" s="201"/>
    </row>
    <row r="204" spans="4:4" x14ac:dyDescent="0.2">
      <c r="D204" s="201"/>
    </row>
    <row r="205" spans="4:4" x14ac:dyDescent="0.2">
      <c r="D205" s="201"/>
    </row>
    <row r="206" spans="4:4" x14ac:dyDescent="0.2">
      <c r="D206" s="201"/>
    </row>
    <row r="207" spans="4:4" x14ac:dyDescent="0.2">
      <c r="D207" s="201"/>
    </row>
    <row r="208" spans="4:4" x14ac:dyDescent="0.2">
      <c r="D208" s="201"/>
    </row>
    <row r="209" spans="4:4" x14ac:dyDescent="0.2">
      <c r="D209" s="201"/>
    </row>
    <row r="210" spans="4:4" x14ac:dyDescent="0.2">
      <c r="D210" s="201"/>
    </row>
    <row r="211" spans="4:4" x14ac:dyDescent="0.2">
      <c r="D211" s="201"/>
    </row>
    <row r="212" spans="4:4" x14ac:dyDescent="0.2">
      <c r="D212" s="201"/>
    </row>
    <row r="213" spans="4:4" x14ac:dyDescent="0.2">
      <c r="D213" s="201"/>
    </row>
    <row r="214" spans="4:4" x14ac:dyDescent="0.2">
      <c r="D214" s="201"/>
    </row>
    <row r="215" spans="4:4" x14ac:dyDescent="0.2">
      <c r="D215" s="201"/>
    </row>
    <row r="216" spans="4:4" x14ac:dyDescent="0.2">
      <c r="D216" s="201"/>
    </row>
    <row r="217" spans="4:4" x14ac:dyDescent="0.2">
      <c r="D217" s="201"/>
    </row>
    <row r="218" spans="4:4" x14ac:dyDescent="0.2">
      <c r="D218" s="201"/>
    </row>
    <row r="219" spans="4:4" x14ac:dyDescent="0.2">
      <c r="D219" s="201"/>
    </row>
    <row r="220" spans="4:4" x14ac:dyDescent="0.2">
      <c r="D220" s="201"/>
    </row>
    <row r="221" spans="4:4" x14ac:dyDescent="0.2">
      <c r="D221" s="201"/>
    </row>
    <row r="222" spans="4:4" x14ac:dyDescent="0.2">
      <c r="D222" s="201"/>
    </row>
    <row r="223" spans="4:4" x14ac:dyDescent="0.2">
      <c r="D223" s="201"/>
    </row>
    <row r="224" spans="4:4" x14ac:dyDescent="0.2">
      <c r="D224" s="201"/>
    </row>
    <row r="225" spans="4:4" x14ac:dyDescent="0.2">
      <c r="D225" s="201"/>
    </row>
    <row r="226" spans="4:4" x14ac:dyDescent="0.2">
      <c r="D226" s="201"/>
    </row>
    <row r="227" spans="4:4" x14ac:dyDescent="0.2">
      <c r="D227" s="201"/>
    </row>
    <row r="228" spans="4:4" x14ac:dyDescent="0.2">
      <c r="D228" s="201"/>
    </row>
    <row r="229" spans="4:4" x14ac:dyDescent="0.2">
      <c r="D229" s="201"/>
    </row>
    <row r="230" spans="4:4" x14ac:dyDescent="0.2">
      <c r="D230" s="201"/>
    </row>
    <row r="231" spans="4:4" x14ac:dyDescent="0.2">
      <c r="D231" s="201"/>
    </row>
    <row r="232" spans="4:4" x14ac:dyDescent="0.2">
      <c r="D232" s="201"/>
    </row>
    <row r="233" spans="4:4" x14ac:dyDescent="0.2">
      <c r="D233" s="201"/>
    </row>
    <row r="234" spans="4:4" x14ac:dyDescent="0.2">
      <c r="D234" s="201"/>
    </row>
    <row r="235" spans="4:4" x14ac:dyDescent="0.2">
      <c r="D235" s="201"/>
    </row>
    <row r="236" spans="4:4" x14ac:dyDescent="0.2">
      <c r="D236" s="201"/>
    </row>
    <row r="237" spans="4:4" x14ac:dyDescent="0.2">
      <c r="D237" s="201"/>
    </row>
    <row r="238" spans="4:4" x14ac:dyDescent="0.2">
      <c r="D238" s="201"/>
    </row>
    <row r="239" spans="4:4" x14ac:dyDescent="0.2">
      <c r="D239" s="201"/>
    </row>
    <row r="240" spans="4:4" x14ac:dyDescent="0.2">
      <c r="D240" s="201"/>
    </row>
    <row r="241" spans="4:4" x14ac:dyDescent="0.2">
      <c r="D241" s="201"/>
    </row>
    <row r="242" spans="4:4" x14ac:dyDescent="0.2">
      <c r="D242" s="201"/>
    </row>
    <row r="243" spans="4:4" x14ac:dyDescent="0.2">
      <c r="D243" s="201"/>
    </row>
    <row r="244" spans="4:4" x14ac:dyDescent="0.2">
      <c r="D244" s="201"/>
    </row>
    <row r="245" spans="4:4" x14ac:dyDescent="0.2">
      <c r="D245" s="201"/>
    </row>
    <row r="246" spans="4:4" x14ac:dyDescent="0.2">
      <c r="D246" s="201"/>
    </row>
    <row r="247" spans="4:4" x14ac:dyDescent="0.2">
      <c r="D247" s="201"/>
    </row>
    <row r="248" spans="4:4" x14ac:dyDescent="0.2">
      <c r="D248" s="201"/>
    </row>
    <row r="249" spans="4:4" x14ac:dyDescent="0.2">
      <c r="D249" s="201"/>
    </row>
    <row r="250" spans="4:4" x14ac:dyDescent="0.2">
      <c r="D250" s="201"/>
    </row>
    <row r="251" spans="4:4" x14ac:dyDescent="0.2">
      <c r="D251" s="201"/>
    </row>
    <row r="252" spans="4:4" x14ac:dyDescent="0.2">
      <c r="D252" s="201"/>
    </row>
    <row r="253" spans="4:4" x14ac:dyDescent="0.2">
      <c r="D253" s="201"/>
    </row>
    <row r="254" spans="4:4" x14ac:dyDescent="0.2">
      <c r="D254" s="201"/>
    </row>
    <row r="255" spans="4:4" x14ac:dyDescent="0.2">
      <c r="D255" s="201"/>
    </row>
    <row r="256" spans="4:4" x14ac:dyDescent="0.2">
      <c r="D256" s="201"/>
    </row>
    <row r="257" spans="4:4" x14ac:dyDescent="0.2">
      <c r="D257" s="201"/>
    </row>
    <row r="258" spans="4:4" x14ac:dyDescent="0.2">
      <c r="D258" s="201"/>
    </row>
    <row r="259" spans="4:4" x14ac:dyDescent="0.2">
      <c r="D259" s="201"/>
    </row>
    <row r="260" spans="4:4" x14ac:dyDescent="0.2">
      <c r="D260" s="201"/>
    </row>
    <row r="261" spans="4:4" x14ac:dyDescent="0.2">
      <c r="D261" s="201"/>
    </row>
    <row r="262" spans="4:4" x14ac:dyDescent="0.2">
      <c r="D262" s="201"/>
    </row>
    <row r="263" spans="4:4" x14ac:dyDescent="0.2">
      <c r="D263" s="201"/>
    </row>
    <row r="264" spans="4:4" x14ac:dyDescent="0.2">
      <c r="D264" s="201"/>
    </row>
    <row r="265" spans="4:4" x14ac:dyDescent="0.2">
      <c r="D265" s="201"/>
    </row>
    <row r="266" spans="4:4" x14ac:dyDescent="0.2">
      <c r="D266" s="201"/>
    </row>
    <row r="267" spans="4:4" x14ac:dyDescent="0.2">
      <c r="D267" s="201"/>
    </row>
    <row r="268" spans="4:4" x14ac:dyDescent="0.2">
      <c r="D268" s="201"/>
    </row>
    <row r="269" spans="4:4" x14ac:dyDescent="0.2">
      <c r="D269" s="201"/>
    </row>
    <row r="270" spans="4:4" x14ac:dyDescent="0.2">
      <c r="D270" s="201"/>
    </row>
    <row r="271" spans="4:4" x14ac:dyDescent="0.2">
      <c r="D271" s="201"/>
    </row>
    <row r="272" spans="4:4" x14ac:dyDescent="0.2">
      <c r="D272" s="201"/>
    </row>
    <row r="273" spans="4:4" x14ac:dyDescent="0.2">
      <c r="D273" s="201"/>
    </row>
    <row r="274" spans="4:4" x14ac:dyDescent="0.2">
      <c r="D274" s="201"/>
    </row>
    <row r="275" spans="4:4" x14ac:dyDescent="0.2">
      <c r="D275" s="201"/>
    </row>
    <row r="276" spans="4:4" x14ac:dyDescent="0.2">
      <c r="D276" s="201"/>
    </row>
    <row r="277" spans="4:4" x14ac:dyDescent="0.2">
      <c r="D277" s="201"/>
    </row>
    <row r="278" spans="4:4" x14ac:dyDescent="0.2">
      <c r="D278" s="201"/>
    </row>
    <row r="279" spans="4:4" x14ac:dyDescent="0.2">
      <c r="D279" s="201"/>
    </row>
    <row r="280" spans="4:4" x14ac:dyDescent="0.2">
      <c r="D280" s="201"/>
    </row>
    <row r="281" spans="4:4" x14ac:dyDescent="0.2">
      <c r="D281" s="201"/>
    </row>
    <row r="282" spans="4:4" x14ac:dyDescent="0.2">
      <c r="D282" s="201"/>
    </row>
    <row r="283" spans="4:4" x14ac:dyDescent="0.2">
      <c r="D283" s="201"/>
    </row>
    <row r="284" spans="4:4" x14ac:dyDescent="0.2">
      <c r="D284" s="201"/>
    </row>
    <row r="285" spans="4:4" x14ac:dyDescent="0.2">
      <c r="D285" s="201"/>
    </row>
    <row r="286" spans="4:4" x14ac:dyDescent="0.2">
      <c r="D286" s="201"/>
    </row>
    <row r="287" spans="4:4" x14ac:dyDescent="0.2">
      <c r="D287" s="201"/>
    </row>
    <row r="288" spans="4:4" x14ac:dyDescent="0.2">
      <c r="D288" s="201"/>
    </row>
    <row r="289" spans="4:4" x14ac:dyDescent="0.2">
      <c r="D289" s="201"/>
    </row>
    <row r="290" spans="4:4" x14ac:dyDescent="0.2">
      <c r="D290" s="201"/>
    </row>
    <row r="291" spans="4:4" x14ac:dyDescent="0.2">
      <c r="D291" s="201"/>
    </row>
    <row r="292" spans="4:4" x14ac:dyDescent="0.2">
      <c r="D292" s="201"/>
    </row>
    <row r="293" spans="4:4" x14ac:dyDescent="0.2">
      <c r="D293" s="201"/>
    </row>
    <row r="294" spans="4:4" x14ac:dyDescent="0.2">
      <c r="D294" s="201"/>
    </row>
    <row r="295" spans="4:4" x14ac:dyDescent="0.2">
      <c r="D295" s="201"/>
    </row>
    <row r="296" spans="4:4" x14ac:dyDescent="0.2">
      <c r="D296" s="201"/>
    </row>
    <row r="297" spans="4:4" x14ac:dyDescent="0.2">
      <c r="D297" s="201"/>
    </row>
    <row r="298" spans="4:4" x14ac:dyDescent="0.2">
      <c r="D298" s="201"/>
    </row>
    <row r="299" spans="4:4" x14ac:dyDescent="0.2">
      <c r="D299" s="201"/>
    </row>
    <row r="300" spans="4:4" x14ac:dyDescent="0.2">
      <c r="D300" s="201"/>
    </row>
    <row r="301" spans="4:4" x14ac:dyDescent="0.2">
      <c r="D301" s="201"/>
    </row>
    <row r="302" spans="4:4" x14ac:dyDescent="0.2">
      <c r="D302" s="201"/>
    </row>
    <row r="303" spans="4:4" x14ac:dyDescent="0.2">
      <c r="D303" s="201"/>
    </row>
    <row r="304" spans="4:4" x14ac:dyDescent="0.2">
      <c r="D304" s="201"/>
    </row>
    <row r="305" spans="4:4" x14ac:dyDescent="0.2">
      <c r="D305" s="201"/>
    </row>
    <row r="306" spans="4:4" x14ac:dyDescent="0.2">
      <c r="D306" s="201"/>
    </row>
    <row r="307" spans="4:4" x14ac:dyDescent="0.2">
      <c r="D307" s="201"/>
    </row>
    <row r="308" spans="4:4" x14ac:dyDescent="0.2">
      <c r="D308" s="201"/>
    </row>
    <row r="309" spans="4:4" x14ac:dyDescent="0.2">
      <c r="D309" s="201"/>
    </row>
    <row r="310" spans="4:4" x14ac:dyDescent="0.2">
      <c r="D310" s="201"/>
    </row>
    <row r="311" spans="4:4" x14ac:dyDescent="0.2">
      <c r="D311" s="201"/>
    </row>
    <row r="312" spans="4:4" x14ac:dyDescent="0.2">
      <c r="D312" s="201"/>
    </row>
    <row r="313" spans="4:4" x14ac:dyDescent="0.2">
      <c r="D313" s="201"/>
    </row>
    <row r="314" spans="4:4" x14ac:dyDescent="0.2">
      <c r="D314" s="201"/>
    </row>
    <row r="315" spans="4:4" x14ac:dyDescent="0.2">
      <c r="D315" s="201"/>
    </row>
    <row r="316" spans="4:4" x14ac:dyDescent="0.2">
      <c r="D316" s="201"/>
    </row>
    <row r="317" spans="4:4" x14ac:dyDescent="0.2">
      <c r="D317" s="201"/>
    </row>
    <row r="318" spans="4:4" x14ac:dyDescent="0.2">
      <c r="D318" s="201"/>
    </row>
    <row r="319" spans="4:4" x14ac:dyDescent="0.2">
      <c r="D319" s="201"/>
    </row>
    <row r="320" spans="4:4" x14ac:dyDescent="0.2">
      <c r="D320" s="201"/>
    </row>
    <row r="321" spans="4:4" x14ac:dyDescent="0.2">
      <c r="D321" s="201"/>
    </row>
    <row r="322" spans="4:4" x14ac:dyDescent="0.2">
      <c r="D322" s="201"/>
    </row>
    <row r="323" spans="4:4" x14ac:dyDescent="0.2">
      <c r="D323" s="201"/>
    </row>
    <row r="324" spans="4:4" x14ac:dyDescent="0.2">
      <c r="D324" s="201"/>
    </row>
    <row r="325" spans="4:4" x14ac:dyDescent="0.2">
      <c r="D325" s="201"/>
    </row>
    <row r="326" spans="4:4" x14ac:dyDescent="0.2">
      <c r="D326" s="201"/>
    </row>
    <row r="327" spans="4:4" x14ac:dyDescent="0.2">
      <c r="D327" s="201"/>
    </row>
    <row r="328" spans="4:4" x14ac:dyDescent="0.2">
      <c r="D328" s="201"/>
    </row>
    <row r="329" spans="4:4" x14ac:dyDescent="0.2">
      <c r="D329" s="201"/>
    </row>
    <row r="330" spans="4:4" x14ac:dyDescent="0.2">
      <c r="D330" s="201"/>
    </row>
    <row r="331" spans="4:4" x14ac:dyDescent="0.2">
      <c r="D331" s="201"/>
    </row>
    <row r="332" spans="4:4" x14ac:dyDescent="0.2">
      <c r="D332" s="201"/>
    </row>
    <row r="333" spans="4:4" x14ac:dyDescent="0.2">
      <c r="D333" s="201"/>
    </row>
    <row r="334" spans="4:4" x14ac:dyDescent="0.2">
      <c r="D334" s="201"/>
    </row>
    <row r="335" spans="4:4" x14ac:dyDescent="0.2">
      <c r="D335" s="201"/>
    </row>
    <row r="336" spans="4:4" x14ac:dyDescent="0.2">
      <c r="D336" s="201"/>
    </row>
    <row r="337" spans="4:4" x14ac:dyDescent="0.2">
      <c r="D337" s="201"/>
    </row>
    <row r="338" spans="4:4" x14ac:dyDescent="0.2">
      <c r="D338" s="201"/>
    </row>
    <row r="339" spans="4:4" x14ac:dyDescent="0.2">
      <c r="D339" s="201"/>
    </row>
    <row r="340" spans="4:4" x14ac:dyDescent="0.2">
      <c r="D340" s="201"/>
    </row>
    <row r="341" spans="4:4" x14ac:dyDescent="0.2">
      <c r="D341" s="201"/>
    </row>
    <row r="342" spans="4:4" x14ac:dyDescent="0.2">
      <c r="D342" s="201"/>
    </row>
    <row r="343" spans="4:4" x14ac:dyDescent="0.2">
      <c r="D343" s="201"/>
    </row>
    <row r="344" spans="4:4" x14ac:dyDescent="0.2">
      <c r="D344" s="201"/>
    </row>
    <row r="345" spans="4:4" x14ac:dyDescent="0.2">
      <c r="D345" s="201"/>
    </row>
    <row r="346" spans="4:4" x14ac:dyDescent="0.2">
      <c r="D346" s="201"/>
    </row>
    <row r="347" spans="4:4" x14ac:dyDescent="0.2">
      <c r="D347" s="201"/>
    </row>
    <row r="348" spans="4:4" x14ac:dyDescent="0.2">
      <c r="D348" s="201"/>
    </row>
    <row r="349" spans="4:4" x14ac:dyDescent="0.2">
      <c r="D349" s="201"/>
    </row>
    <row r="350" spans="4:4" x14ac:dyDescent="0.2">
      <c r="D350" s="201"/>
    </row>
    <row r="351" spans="4:4" x14ac:dyDescent="0.2">
      <c r="D351" s="201"/>
    </row>
    <row r="352" spans="4:4" x14ac:dyDescent="0.2">
      <c r="D352" s="201"/>
    </row>
    <row r="353" spans="4:4" x14ac:dyDescent="0.2">
      <c r="D353" s="201"/>
    </row>
    <row r="354" spans="4:4" x14ac:dyDescent="0.2">
      <c r="D354" s="201"/>
    </row>
    <row r="355" spans="4:4" x14ac:dyDescent="0.2">
      <c r="D355" s="201"/>
    </row>
    <row r="356" spans="4:4" x14ac:dyDescent="0.2">
      <c r="D356" s="201"/>
    </row>
    <row r="357" spans="4:4" x14ac:dyDescent="0.2">
      <c r="D357" s="201"/>
    </row>
    <row r="358" spans="4:4" x14ac:dyDescent="0.2">
      <c r="D358" s="201"/>
    </row>
    <row r="359" spans="4:4" x14ac:dyDescent="0.2">
      <c r="D359" s="201"/>
    </row>
    <row r="360" spans="4:4" x14ac:dyDescent="0.2">
      <c r="D360" s="201"/>
    </row>
    <row r="361" spans="4:4" x14ac:dyDescent="0.2">
      <c r="D361" s="201"/>
    </row>
    <row r="362" spans="4:4" x14ac:dyDescent="0.2">
      <c r="D362" s="201"/>
    </row>
    <row r="363" spans="4:4" x14ac:dyDescent="0.2">
      <c r="D363" s="201"/>
    </row>
    <row r="364" spans="4:4" x14ac:dyDescent="0.2">
      <c r="D364" s="201"/>
    </row>
    <row r="365" spans="4:4" x14ac:dyDescent="0.2">
      <c r="D365" s="201"/>
    </row>
    <row r="366" spans="4:4" x14ac:dyDescent="0.2">
      <c r="D366" s="201"/>
    </row>
    <row r="367" spans="4:4" x14ac:dyDescent="0.2">
      <c r="D367" s="201"/>
    </row>
    <row r="368" spans="4:4" x14ac:dyDescent="0.2">
      <c r="D368" s="201"/>
    </row>
    <row r="369" spans="4:4" x14ac:dyDescent="0.2">
      <c r="D369" s="201"/>
    </row>
    <row r="370" spans="4:4" x14ac:dyDescent="0.2">
      <c r="D370" s="201"/>
    </row>
    <row r="371" spans="4:4" x14ac:dyDescent="0.2">
      <c r="D371" s="201"/>
    </row>
    <row r="372" spans="4:4" x14ac:dyDescent="0.2">
      <c r="D372" s="201"/>
    </row>
    <row r="373" spans="4:4" x14ac:dyDescent="0.2">
      <c r="D373" s="201"/>
    </row>
    <row r="374" spans="4:4" x14ac:dyDescent="0.2">
      <c r="D374" s="201"/>
    </row>
    <row r="375" spans="4:4" x14ac:dyDescent="0.2">
      <c r="D375" s="201"/>
    </row>
    <row r="376" spans="4:4" x14ac:dyDescent="0.2">
      <c r="D376" s="201"/>
    </row>
    <row r="377" spans="4:4" x14ac:dyDescent="0.2">
      <c r="D377" s="201"/>
    </row>
    <row r="378" spans="4:4" x14ac:dyDescent="0.2">
      <c r="D378" s="201"/>
    </row>
    <row r="379" spans="4:4" x14ac:dyDescent="0.2">
      <c r="D379" s="201"/>
    </row>
    <row r="380" spans="4:4" x14ac:dyDescent="0.2">
      <c r="D380" s="201"/>
    </row>
    <row r="381" spans="4:4" x14ac:dyDescent="0.2">
      <c r="D381" s="201"/>
    </row>
    <row r="382" spans="4:4" x14ac:dyDescent="0.2">
      <c r="D382" s="201"/>
    </row>
    <row r="383" spans="4:4" x14ac:dyDescent="0.2">
      <c r="D383" s="201"/>
    </row>
    <row r="384" spans="4:4" x14ac:dyDescent="0.2">
      <c r="D384" s="201"/>
    </row>
    <row r="385" spans="4:4" x14ac:dyDescent="0.2">
      <c r="D385" s="201"/>
    </row>
    <row r="386" spans="4:4" x14ac:dyDescent="0.2">
      <c r="D386" s="201"/>
    </row>
    <row r="387" spans="4:4" x14ac:dyDescent="0.2">
      <c r="D387" s="201"/>
    </row>
    <row r="388" spans="4:4" x14ac:dyDescent="0.2">
      <c r="D388" s="201"/>
    </row>
    <row r="389" spans="4:4" x14ac:dyDescent="0.2">
      <c r="D389" s="201"/>
    </row>
    <row r="390" spans="4:4" x14ac:dyDescent="0.2">
      <c r="D390" s="201"/>
    </row>
    <row r="391" spans="4:4" x14ac:dyDescent="0.2">
      <c r="D391" s="201"/>
    </row>
    <row r="392" spans="4:4" x14ac:dyDescent="0.2">
      <c r="D392" s="201"/>
    </row>
    <row r="393" spans="4:4" x14ac:dyDescent="0.2">
      <c r="D393" s="201"/>
    </row>
    <row r="394" spans="4:4" x14ac:dyDescent="0.2">
      <c r="D394" s="201"/>
    </row>
    <row r="395" spans="4:4" x14ac:dyDescent="0.2">
      <c r="D395" s="201"/>
    </row>
    <row r="396" spans="4:4" x14ac:dyDescent="0.2">
      <c r="D396" s="201"/>
    </row>
    <row r="397" spans="4:4" x14ac:dyDescent="0.2">
      <c r="D397" s="201"/>
    </row>
    <row r="398" spans="4:4" x14ac:dyDescent="0.2">
      <c r="D398" s="201"/>
    </row>
    <row r="399" spans="4:4" x14ac:dyDescent="0.2">
      <c r="D399" s="201"/>
    </row>
    <row r="400" spans="4:4" x14ac:dyDescent="0.2">
      <c r="D400" s="201"/>
    </row>
    <row r="401" spans="4:4" x14ac:dyDescent="0.2">
      <c r="D401" s="201"/>
    </row>
    <row r="402" spans="4:4" x14ac:dyDescent="0.2">
      <c r="D402" s="201"/>
    </row>
    <row r="403" spans="4:4" x14ac:dyDescent="0.2">
      <c r="D403" s="201"/>
    </row>
    <row r="404" spans="4:4" x14ac:dyDescent="0.2">
      <c r="D404" s="201"/>
    </row>
    <row r="405" spans="4:4" x14ac:dyDescent="0.2">
      <c r="D405" s="201"/>
    </row>
    <row r="406" spans="4:4" x14ac:dyDescent="0.2">
      <c r="D406" s="201"/>
    </row>
    <row r="407" spans="4:4" x14ac:dyDescent="0.2">
      <c r="D407" s="201"/>
    </row>
    <row r="408" spans="4:4" x14ac:dyDescent="0.2">
      <c r="D408" s="201"/>
    </row>
    <row r="409" spans="4:4" x14ac:dyDescent="0.2">
      <c r="D409" s="201"/>
    </row>
    <row r="410" spans="4:4" x14ac:dyDescent="0.2">
      <c r="D410" s="201"/>
    </row>
    <row r="411" spans="4:4" x14ac:dyDescent="0.2">
      <c r="D411" s="201"/>
    </row>
    <row r="412" spans="4:4" x14ac:dyDescent="0.2">
      <c r="D412" s="201"/>
    </row>
    <row r="413" spans="4:4" x14ac:dyDescent="0.2">
      <c r="D413" s="201"/>
    </row>
    <row r="414" spans="4:4" x14ac:dyDescent="0.2">
      <c r="D414" s="201"/>
    </row>
    <row r="415" spans="4:4" x14ac:dyDescent="0.2">
      <c r="D415" s="201"/>
    </row>
    <row r="416" spans="4:4" x14ac:dyDescent="0.2">
      <c r="D416" s="201"/>
    </row>
    <row r="417" spans="4:4" x14ac:dyDescent="0.2">
      <c r="D417" s="201"/>
    </row>
    <row r="418" spans="4:4" x14ac:dyDescent="0.2">
      <c r="D418" s="201"/>
    </row>
    <row r="419" spans="4:4" x14ac:dyDescent="0.2">
      <c r="D419" s="201"/>
    </row>
    <row r="420" spans="4:4" x14ac:dyDescent="0.2">
      <c r="D420" s="201"/>
    </row>
    <row r="421" spans="4:4" x14ac:dyDescent="0.2">
      <c r="D421" s="201"/>
    </row>
    <row r="422" spans="4:4" x14ac:dyDescent="0.2">
      <c r="D422" s="201"/>
    </row>
    <row r="423" spans="4:4" x14ac:dyDescent="0.2">
      <c r="D423" s="201"/>
    </row>
    <row r="424" spans="4:4" x14ac:dyDescent="0.2">
      <c r="D424" s="201"/>
    </row>
    <row r="425" spans="4:4" x14ac:dyDescent="0.2">
      <c r="D425" s="201"/>
    </row>
    <row r="426" spans="4:4" x14ac:dyDescent="0.2">
      <c r="D426" s="201"/>
    </row>
    <row r="427" spans="4:4" x14ac:dyDescent="0.2">
      <c r="D427" s="201"/>
    </row>
    <row r="428" spans="4:4" x14ac:dyDescent="0.2">
      <c r="D428" s="201"/>
    </row>
    <row r="429" spans="4:4" x14ac:dyDescent="0.2">
      <c r="D429" s="201"/>
    </row>
    <row r="430" spans="4:4" x14ac:dyDescent="0.2">
      <c r="D430" s="201"/>
    </row>
    <row r="431" spans="4:4" x14ac:dyDescent="0.2">
      <c r="D431" s="201"/>
    </row>
    <row r="432" spans="4:4" x14ac:dyDescent="0.2">
      <c r="D432" s="201"/>
    </row>
    <row r="433" spans="4:4" x14ac:dyDescent="0.2">
      <c r="D433" s="201"/>
    </row>
    <row r="434" spans="4:4" x14ac:dyDescent="0.2">
      <c r="D434" s="201"/>
    </row>
    <row r="435" spans="4:4" x14ac:dyDescent="0.2">
      <c r="D435" s="201"/>
    </row>
    <row r="436" spans="4:4" x14ac:dyDescent="0.2">
      <c r="D436" s="201"/>
    </row>
    <row r="437" spans="4:4" x14ac:dyDescent="0.2">
      <c r="D437" s="201"/>
    </row>
    <row r="438" spans="4:4" x14ac:dyDescent="0.2">
      <c r="D438" s="201"/>
    </row>
    <row r="439" spans="4:4" x14ac:dyDescent="0.2">
      <c r="D439" s="201"/>
    </row>
    <row r="440" spans="4:4" x14ac:dyDescent="0.2">
      <c r="D440" s="201"/>
    </row>
    <row r="441" spans="4:4" x14ac:dyDescent="0.2">
      <c r="D441" s="201"/>
    </row>
    <row r="442" spans="4:4" x14ac:dyDescent="0.2">
      <c r="D442" s="201"/>
    </row>
    <row r="443" spans="4:4" x14ac:dyDescent="0.2">
      <c r="D443" s="201"/>
    </row>
    <row r="444" spans="4:4" x14ac:dyDescent="0.2">
      <c r="D444" s="201"/>
    </row>
    <row r="445" spans="4:4" x14ac:dyDescent="0.2">
      <c r="D445" s="201"/>
    </row>
    <row r="446" spans="4:4" x14ac:dyDescent="0.2">
      <c r="D446" s="201"/>
    </row>
    <row r="447" spans="4:4" x14ac:dyDescent="0.2">
      <c r="D447" s="201"/>
    </row>
    <row r="448" spans="4:4" x14ac:dyDescent="0.2">
      <c r="D448" s="201"/>
    </row>
    <row r="449" spans="4:4" x14ac:dyDescent="0.2">
      <c r="D449" s="201"/>
    </row>
    <row r="450" spans="4:4" x14ac:dyDescent="0.2">
      <c r="D450" s="201"/>
    </row>
    <row r="451" spans="4:4" x14ac:dyDescent="0.2">
      <c r="D451" s="201"/>
    </row>
    <row r="452" spans="4:4" x14ac:dyDescent="0.2">
      <c r="D452" s="201"/>
    </row>
    <row r="453" spans="4:4" x14ac:dyDescent="0.2">
      <c r="D453" s="201"/>
    </row>
    <row r="454" spans="4:4" x14ac:dyDescent="0.2">
      <c r="D454" s="201"/>
    </row>
    <row r="455" spans="4:4" x14ac:dyDescent="0.2">
      <c r="D455" s="201"/>
    </row>
    <row r="456" spans="4:4" x14ac:dyDescent="0.2">
      <c r="D456" s="201"/>
    </row>
    <row r="457" spans="4:4" x14ac:dyDescent="0.2">
      <c r="D457" s="201"/>
    </row>
    <row r="458" spans="4:4" x14ac:dyDescent="0.2">
      <c r="D458" s="201"/>
    </row>
    <row r="459" spans="4:4" x14ac:dyDescent="0.2">
      <c r="D459" s="201"/>
    </row>
    <row r="460" spans="4:4" x14ac:dyDescent="0.2">
      <c r="D460" s="201"/>
    </row>
    <row r="461" spans="4:4" x14ac:dyDescent="0.2">
      <c r="D461" s="201"/>
    </row>
    <row r="462" spans="4:4" x14ac:dyDescent="0.2">
      <c r="D462" s="201"/>
    </row>
    <row r="463" spans="4:4" x14ac:dyDescent="0.2">
      <c r="D463" s="201"/>
    </row>
    <row r="464" spans="4:4" x14ac:dyDescent="0.2">
      <c r="D464" s="201"/>
    </row>
    <row r="465" spans="4:4" x14ac:dyDescent="0.2">
      <c r="D465" s="201"/>
    </row>
    <row r="466" spans="4:4" x14ac:dyDescent="0.2">
      <c r="D466" s="201"/>
    </row>
    <row r="467" spans="4:4" x14ac:dyDescent="0.2">
      <c r="D467" s="201"/>
    </row>
    <row r="468" spans="4:4" x14ac:dyDescent="0.2">
      <c r="D468" s="201"/>
    </row>
    <row r="469" spans="4:4" x14ac:dyDescent="0.2">
      <c r="D469" s="201"/>
    </row>
    <row r="470" spans="4:4" x14ac:dyDescent="0.2">
      <c r="D470" s="201"/>
    </row>
    <row r="471" spans="4:4" x14ac:dyDescent="0.2">
      <c r="D471" s="201"/>
    </row>
    <row r="472" spans="4:4" x14ac:dyDescent="0.2">
      <c r="D472" s="201"/>
    </row>
    <row r="473" spans="4:4" x14ac:dyDescent="0.2">
      <c r="D473" s="201"/>
    </row>
    <row r="474" spans="4:4" x14ac:dyDescent="0.2">
      <c r="D474" s="201"/>
    </row>
    <row r="475" spans="4:4" x14ac:dyDescent="0.2">
      <c r="D475" s="201"/>
    </row>
    <row r="476" spans="4:4" x14ac:dyDescent="0.2">
      <c r="D476" s="201"/>
    </row>
    <row r="477" spans="4:4" x14ac:dyDescent="0.2">
      <c r="D477" s="201"/>
    </row>
    <row r="478" spans="4:4" x14ac:dyDescent="0.2">
      <c r="D478" s="201"/>
    </row>
    <row r="479" spans="4:4" x14ac:dyDescent="0.2">
      <c r="D479" s="201"/>
    </row>
    <row r="480" spans="4:4" x14ac:dyDescent="0.2">
      <c r="D480" s="201"/>
    </row>
    <row r="481" spans="4:4" x14ac:dyDescent="0.2">
      <c r="D481" s="201"/>
    </row>
    <row r="482" spans="4:4" x14ac:dyDescent="0.2">
      <c r="D482" s="201"/>
    </row>
    <row r="483" spans="4:4" x14ac:dyDescent="0.2">
      <c r="D483" s="201"/>
    </row>
    <row r="484" spans="4:4" x14ac:dyDescent="0.2">
      <c r="D484" s="201"/>
    </row>
    <row r="485" spans="4:4" x14ac:dyDescent="0.2">
      <c r="D485" s="201"/>
    </row>
    <row r="486" spans="4:4" x14ac:dyDescent="0.2">
      <c r="D486" s="201"/>
    </row>
    <row r="487" spans="4:4" x14ac:dyDescent="0.2">
      <c r="D487" s="201"/>
    </row>
    <row r="488" spans="4:4" x14ac:dyDescent="0.2">
      <c r="D488" s="201"/>
    </row>
    <row r="489" spans="4:4" x14ac:dyDescent="0.2">
      <c r="D489" s="201"/>
    </row>
    <row r="490" spans="4:4" x14ac:dyDescent="0.2">
      <c r="D490" s="201"/>
    </row>
    <row r="491" spans="4:4" x14ac:dyDescent="0.2">
      <c r="D491" s="201"/>
    </row>
    <row r="492" spans="4:4" x14ac:dyDescent="0.2">
      <c r="D492" s="201"/>
    </row>
    <row r="493" spans="4:4" x14ac:dyDescent="0.2">
      <c r="D493" s="201"/>
    </row>
    <row r="494" spans="4:4" x14ac:dyDescent="0.2">
      <c r="D494" s="201"/>
    </row>
    <row r="495" spans="4:4" x14ac:dyDescent="0.2">
      <c r="D495" s="201"/>
    </row>
    <row r="496" spans="4:4" x14ac:dyDescent="0.2">
      <c r="D496" s="201"/>
    </row>
    <row r="497" spans="4:4" x14ac:dyDescent="0.2">
      <c r="D497" s="201"/>
    </row>
    <row r="498" spans="4:4" x14ac:dyDescent="0.2">
      <c r="D498" s="201"/>
    </row>
    <row r="499" spans="4:4" x14ac:dyDescent="0.2">
      <c r="D499" s="201"/>
    </row>
    <row r="500" spans="4:4" x14ac:dyDescent="0.2">
      <c r="D500" s="201"/>
    </row>
    <row r="501" spans="4:4" x14ac:dyDescent="0.2">
      <c r="D501" s="201"/>
    </row>
    <row r="502" spans="4:4" x14ac:dyDescent="0.2">
      <c r="D502" s="201"/>
    </row>
    <row r="503" spans="4:4" x14ac:dyDescent="0.2">
      <c r="D503" s="201"/>
    </row>
    <row r="504" spans="4:4" x14ac:dyDescent="0.2">
      <c r="D504" s="201"/>
    </row>
    <row r="505" spans="4:4" x14ac:dyDescent="0.2">
      <c r="D505" s="201"/>
    </row>
    <row r="506" spans="4:4" x14ac:dyDescent="0.2">
      <c r="D506" s="201"/>
    </row>
    <row r="507" spans="4:4" x14ac:dyDescent="0.2">
      <c r="D507" s="201"/>
    </row>
    <row r="508" spans="4:4" x14ac:dyDescent="0.2">
      <c r="D508" s="201"/>
    </row>
    <row r="509" spans="4:4" x14ac:dyDescent="0.2">
      <c r="D509" s="201"/>
    </row>
    <row r="510" spans="4:4" x14ac:dyDescent="0.2">
      <c r="D510" s="201"/>
    </row>
    <row r="511" spans="4:4" x14ac:dyDescent="0.2">
      <c r="D511" s="201"/>
    </row>
    <row r="512" spans="4:4" x14ac:dyDescent="0.2">
      <c r="D512" s="201"/>
    </row>
    <row r="513" spans="4:4" x14ac:dyDescent="0.2">
      <c r="D513" s="201"/>
    </row>
    <row r="514" spans="4:4" x14ac:dyDescent="0.2">
      <c r="D514" s="201"/>
    </row>
    <row r="515" spans="4:4" x14ac:dyDescent="0.2">
      <c r="D515" s="201"/>
    </row>
    <row r="516" spans="4:4" x14ac:dyDescent="0.2">
      <c r="D516" s="201"/>
    </row>
    <row r="517" spans="4:4" x14ac:dyDescent="0.2">
      <c r="D517" s="201"/>
    </row>
    <row r="518" spans="4:4" x14ac:dyDescent="0.2">
      <c r="D518" s="201"/>
    </row>
    <row r="519" spans="4:4" x14ac:dyDescent="0.2">
      <c r="D519" s="201"/>
    </row>
    <row r="520" spans="4:4" x14ac:dyDescent="0.2">
      <c r="D520" s="201"/>
    </row>
    <row r="521" spans="4:4" x14ac:dyDescent="0.2">
      <c r="D521" s="201"/>
    </row>
    <row r="522" spans="4:4" x14ac:dyDescent="0.2">
      <c r="D522" s="201"/>
    </row>
    <row r="523" spans="4:4" x14ac:dyDescent="0.2">
      <c r="D523" s="201"/>
    </row>
    <row r="524" spans="4:4" x14ac:dyDescent="0.2">
      <c r="D524" s="201"/>
    </row>
    <row r="525" spans="4:4" x14ac:dyDescent="0.2">
      <c r="D525" s="201"/>
    </row>
    <row r="526" spans="4:4" x14ac:dyDescent="0.2">
      <c r="D526" s="201"/>
    </row>
    <row r="527" spans="4:4" x14ac:dyDescent="0.2">
      <c r="D527" s="201"/>
    </row>
    <row r="528" spans="4:4" x14ac:dyDescent="0.2">
      <c r="D528" s="201"/>
    </row>
    <row r="529" spans="4:4" x14ac:dyDescent="0.2">
      <c r="D529" s="201"/>
    </row>
    <row r="530" spans="4:4" x14ac:dyDescent="0.2">
      <c r="D530" s="201"/>
    </row>
    <row r="531" spans="4:4" x14ac:dyDescent="0.2">
      <c r="D531" s="201"/>
    </row>
    <row r="532" spans="4:4" x14ac:dyDescent="0.2">
      <c r="D532" s="201"/>
    </row>
    <row r="533" spans="4:4" x14ac:dyDescent="0.2">
      <c r="D533" s="201"/>
    </row>
    <row r="534" spans="4:4" x14ac:dyDescent="0.2">
      <c r="D534" s="201"/>
    </row>
    <row r="535" spans="4:4" x14ac:dyDescent="0.2">
      <c r="D535" s="201"/>
    </row>
    <row r="536" spans="4:4" x14ac:dyDescent="0.2">
      <c r="D536" s="201"/>
    </row>
    <row r="537" spans="4:4" x14ac:dyDescent="0.2">
      <c r="D537" s="201"/>
    </row>
    <row r="538" spans="4:4" x14ac:dyDescent="0.2">
      <c r="D538" s="201"/>
    </row>
    <row r="539" spans="4:4" x14ac:dyDescent="0.2">
      <c r="D539" s="201"/>
    </row>
    <row r="540" spans="4:4" x14ac:dyDescent="0.2">
      <c r="D540" s="201"/>
    </row>
    <row r="541" spans="4:4" x14ac:dyDescent="0.2">
      <c r="D541" s="201"/>
    </row>
    <row r="542" spans="4:4" x14ac:dyDescent="0.2">
      <c r="D542" s="201"/>
    </row>
    <row r="543" spans="4:4" x14ac:dyDescent="0.2">
      <c r="D543" s="201"/>
    </row>
    <row r="544" spans="4:4" x14ac:dyDescent="0.2">
      <c r="D544" s="201"/>
    </row>
    <row r="545" spans="4:4" x14ac:dyDescent="0.2">
      <c r="D545" s="201"/>
    </row>
    <row r="546" spans="4:4" x14ac:dyDescent="0.2">
      <c r="D546" s="201"/>
    </row>
    <row r="547" spans="4:4" x14ac:dyDescent="0.2">
      <c r="D547" s="201"/>
    </row>
    <row r="548" spans="4:4" x14ac:dyDescent="0.2">
      <c r="D548" s="201"/>
    </row>
    <row r="549" spans="4:4" x14ac:dyDescent="0.2">
      <c r="D549" s="201"/>
    </row>
    <row r="550" spans="4:4" x14ac:dyDescent="0.2">
      <c r="D550" s="201"/>
    </row>
    <row r="551" spans="4:4" x14ac:dyDescent="0.2">
      <c r="D551" s="201"/>
    </row>
    <row r="552" spans="4:4" x14ac:dyDescent="0.2">
      <c r="D552" s="201"/>
    </row>
    <row r="553" spans="4:4" x14ac:dyDescent="0.2">
      <c r="D553" s="201"/>
    </row>
    <row r="554" spans="4:4" x14ac:dyDescent="0.2">
      <c r="D554" s="201"/>
    </row>
    <row r="555" spans="4:4" x14ac:dyDescent="0.2">
      <c r="D555" s="201"/>
    </row>
    <row r="556" spans="4:4" x14ac:dyDescent="0.2">
      <c r="D556" s="201"/>
    </row>
    <row r="557" spans="4:4" x14ac:dyDescent="0.2">
      <c r="D557" s="201"/>
    </row>
    <row r="558" spans="4:4" x14ac:dyDescent="0.2">
      <c r="D558" s="201"/>
    </row>
    <row r="559" spans="4:4" x14ac:dyDescent="0.2">
      <c r="D559" s="201"/>
    </row>
    <row r="560" spans="4:4" x14ac:dyDescent="0.2">
      <c r="D560" s="201"/>
    </row>
    <row r="561" spans="4:4" x14ac:dyDescent="0.2">
      <c r="D561" s="201"/>
    </row>
    <row r="562" spans="4:4" x14ac:dyDescent="0.2">
      <c r="D562" s="201"/>
    </row>
    <row r="563" spans="4:4" x14ac:dyDescent="0.2">
      <c r="D563" s="201"/>
    </row>
    <row r="564" spans="4:4" x14ac:dyDescent="0.2">
      <c r="D564" s="201"/>
    </row>
    <row r="565" spans="4:4" x14ac:dyDescent="0.2">
      <c r="D565" s="201"/>
    </row>
    <row r="566" spans="4:4" x14ac:dyDescent="0.2">
      <c r="D566" s="201"/>
    </row>
    <row r="567" spans="4:4" x14ac:dyDescent="0.2">
      <c r="D567" s="201"/>
    </row>
    <row r="568" spans="4:4" x14ac:dyDescent="0.2">
      <c r="D568" s="201"/>
    </row>
    <row r="569" spans="4:4" x14ac:dyDescent="0.2">
      <c r="D569" s="201"/>
    </row>
    <row r="570" spans="4:4" x14ac:dyDescent="0.2">
      <c r="D570" s="201"/>
    </row>
    <row r="571" spans="4:4" x14ac:dyDescent="0.2">
      <c r="D571" s="201"/>
    </row>
    <row r="572" spans="4:4" x14ac:dyDescent="0.2">
      <c r="D572" s="201"/>
    </row>
    <row r="573" spans="4:4" x14ac:dyDescent="0.2">
      <c r="D573" s="201"/>
    </row>
    <row r="574" spans="4:4" x14ac:dyDescent="0.2">
      <c r="D574" s="201"/>
    </row>
    <row r="575" spans="4:4" x14ac:dyDescent="0.2">
      <c r="D575" s="201"/>
    </row>
    <row r="576" spans="4:4" x14ac:dyDescent="0.2">
      <c r="D576" s="201"/>
    </row>
    <row r="577" spans="4:4" x14ac:dyDescent="0.2">
      <c r="D577" s="201"/>
    </row>
    <row r="578" spans="4:4" x14ac:dyDescent="0.2">
      <c r="D578" s="201"/>
    </row>
    <row r="579" spans="4:4" x14ac:dyDescent="0.2">
      <c r="D579" s="201"/>
    </row>
    <row r="580" spans="4:4" x14ac:dyDescent="0.2">
      <c r="D580" s="201"/>
    </row>
    <row r="581" spans="4:4" x14ac:dyDescent="0.2">
      <c r="D581" s="201"/>
    </row>
    <row r="582" spans="4:4" x14ac:dyDescent="0.2">
      <c r="D582" s="201"/>
    </row>
    <row r="583" spans="4:4" x14ac:dyDescent="0.2">
      <c r="D583" s="201"/>
    </row>
    <row r="584" spans="4:4" x14ac:dyDescent="0.2">
      <c r="D584" s="201"/>
    </row>
    <row r="585" spans="4:4" x14ac:dyDescent="0.2">
      <c r="D585" s="201"/>
    </row>
    <row r="586" spans="4:4" x14ac:dyDescent="0.2">
      <c r="D586" s="201"/>
    </row>
    <row r="587" spans="4:4" x14ac:dyDescent="0.2">
      <c r="D587" s="201"/>
    </row>
    <row r="588" spans="4:4" x14ac:dyDescent="0.2">
      <c r="D588" s="201"/>
    </row>
    <row r="589" spans="4:4" x14ac:dyDescent="0.2">
      <c r="D589" s="201"/>
    </row>
    <row r="590" spans="4:4" x14ac:dyDescent="0.2">
      <c r="D590" s="201"/>
    </row>
    <row r="591" spans="4:4" x14ac:dyDescent="0.2">
      <c r="D591" s="201"/>
    </row>
    <row r="592" spans="4:4" x14ac:dyDescent="0.2">
      <c r="D592" s="201"/>
    </row>
    <row r="593" spans="4:4" x14ac:dyDescent="0.2">
      <c r="D593" s="201"/>
    </row>
    <row r="594" spans="4:4" x14ac:dyDescent="0.2">
      <c r="D594" s="201"/>
    </row>
    <row r="595" spans="4:4" x14ac:dyDescent="0.2">
      <c r="D595" s="201"/>
    </row>
    <row r="596" spans="4:4" x14ac:dyDescent="0.2">
      <c r="D596" s="201"/>
    </row>
    <row r="597" spans="4:4" x14ac:dyDescent="0.2">
      <c r="D597" s="201"/>
    </row>
    <row r="598" spans="4:4" x14ac:dyDescent="0.2">
      <c r="D598" s="201"/>
    </row>
    <row r="599" spans="4:4" x14ac:dyDescent="0.2">
      <c r="D599" s="201"/>
    </row>
    <row r="600" spans="4:4" x14ac:dyDescent="0.2">
      <c r="D600" s="201"/>
    </row>
    <row r="601" spans="4:4" x14ac:dyDescent="0.2">
      <c r="D601" s="201"/>
    </row>
    <row r="602" spans="4:4" x14ac:dyDescent="0.2">
      <c r="D602" s="201"/>
    </row>
    <row r="603" spans="4:4" x14ac:dyDescent="0.2">
      <c r="D603" s="201"/>
    </row>
    <row r="604" spans="4:4" x14ac:dyDescent="0.2">
      <c r="D604" s="201"/>
    </row>
    <row r="605" spans="4:4" x14ac:dyDescent="0.2">
      <c r="D605" s="201"/>
    </row>
    <row r="606" spans="4:4" x14ac:dyDescent="0.2">
      <c r="D606" s="201"/>
    </row>
    <row r="607" spans="4:4" x14ac:dyDescent="0.2">
      <c r="D607" s="201"/>
    </row>
    <row r="608" spans="4:4" x14ac:dyDescent="0.2">
      <c r="D608" s="201"/>
    </row>
    <row r="609" spans="4:4" x14ac:dyDescent="0.2">
      <c r="D609" s="201"/>
    </row>
    <row r="610" spans="4:4" x14ac:dyDescent="0.2">
      <c r="D610" s="201"/>
    </row>
    <row r="611" spans="4:4" x14ac:dyDescent="0.2">
      <c r="D611" s="201"/>
    </row>
    <row r="612" spans="4:4" x14ac:dyDescent="0.2">
      <c r="D612" s="201"/>
    </row>
    <row r="613" spans="4:4" x14ac:dyDescent="0.2">
      <c r="D613" s="201"/>
    </row>
    <row r="614" spans="4:4" x14ac:dyDescent="0.2">
      <c r="D614" s="201"/>
    </row>
    <row r="615" spans="4:4" x14ac:dyDescent="0.2">
      <c r="D615" s="201"/>
    </row>
    <row r="616" spans="4:4" x14ac:dyDescent="0.2">
      <c r="D616" s="201"/>
    </row>
    <row r="617" spans="4:4" x14ac:dyDescent="0.2">
      <c r="D617" s="201"/>
    </row>
    <row r="618" spans="4:4" x14ac:dyDescent="0.2">
      <c r="D618" s="201"/>
    </row>
    <row r="619" spans="4:4" x14ac:dyDescent="0.2">
      <c r="D619" s="201"/>
    </row>
    <row r="620" spans="4:4" x14ac:dyDescent="0.2">
      <c r="D620" s="201"/>
    </row>
    <row r="621" spans="4:4" x14ac:dyDescent="0.2">
      <c r="D621" s="201"/>
    </row>
    <row r="622" spans="4:4" x14ac:dyDescent="0.2">
      <c r="D622" s="201"/>
    </row>
    <row r="623" spans="4:4" x14ac:dyDescent="0.2">
      <c r="D623" s="201"/>
    </row>
    <row r="624" spans="4:4" x14ac:dyDescent="0.2">
      <c r="D624" s="201"/>
    </row>
    <row r="625" spans="4:4" x14ac:dyDescent="0.2">
      <c r="D625" s="201"/>
    </row>
    <row r="626" spans="4:4" x14ac:dyDescent="0.2">
      <c r="D626" s="201"/>
    </row>
    <row r="627" spans="4:4" x14ac:dyDescent="0.2">
      <c r="D627" s="201"/>
    </row>
    <row r="628" spans="4:4" x14ac:dyDescent="0.2">
      <c r="D628" s="201"/>
    </row>
    <row r="629" spans="4:4" x14ac:dyDescent="0.2">
      <c r="D629" s="201"/>
    </row>
    <row r="630" spans="4:4" x14ac:dyDescent="0.2">
      <c r="D630" s="201"/>
    </row>
    <row r="631" spans="4:4" x14ac:dyDescent="0.2">
      <c r="D631" s="201"/>
    </row>
    <row r="632" spans="4:4" x14ac:dyDescent="0.2">
      <c r="D632" s="201"/>
    </row>
    <row r="633" spans="4:4" x14ac:dyDescent="0.2">
      <c r="D633" s="201"/>
    </row>
    <row r="634" spans="4:4" x14ac:dyDescent="0.2">
      <c r="D634" s="201"/>
    </row>
    <row r="635" spans="4:4" x14ac:dyDescent="0.2">
      <c r="D635" s="201"/>
    </row>
    <row r="636" spans="4:4" x14ac:dyDescent="0.2">
      <c r="D636" s="201"/>
    </row>
    <row r="637" spans="4:4" x14ac:dyDescent="0.2">
      <c r="D637" s="201"/>
    </row>
    <row r="638" spans="4:4" x14ac:dyDescent="0.2">
      <c r="D638" s="201"/>
    </row>
    <row r="639" spans="4:4" x14ac:dyDescent="0.2">
      <c r="D639" s="201"/>
    </row>
    <row r="640" spans="4:4" x14ac:dyDescent="0.2">
      <c r="D640" s="201"/>
    </row>
    <row r="641" spans="4:4" x14ac:dyDescent="0.2">
      <c r="D641" s="201"/>
    </row>
    <row r="642" spans="4:4" x14ac:dyDescent="0.2">
      <c r="D642" s="201"/>
    </row>
    <row r="643" spans="4:4" x14ac:dyDescent="0.2">
      <c r="D643" s="201"/>
    </row>
    <row r="644" spans="4:4" x14ac:dyDescent="0.2">
      <c r="D644" s="201"/>
    </row>
    <row r="645" spans="4:4" x14ac:dyDescent="0.2">
      <c r="D645" s="201"/>
    </row>
    <row r="646" spans="4:4" x14ac:dyDescent="0.2">
      <c r="D646" s="201"/>
    </row>
    <row r="647" spans="4:4" x14ac:dyDescent="0.2">
      <c r="D647" s="201"/>
    </row>
    <row r="648" spans="4:4" x14ac:dyDescent="0.2">
      <c r="D648" s="201"/>
    </row>
    <row r="649" spans="4:4" x14ac:dyDescent="0.2">
      <c r="D649" s="201"/>
    </row>
    <row r="650" spans="4:4" x14ac:dyDescent="0.2">
      <c r="D650" s="201"/>
    </row>
    <row r="651" spans="4:4" x14ac:dyDescent="0.2">
      <c r="D651" s="201"/>
    </row>
    <row r="652" spans="4:4" x14ac:dyDescent="0.2">
      <c r="D652" s="201"/>
    </row>
    <row r="653" spans="4:4" x14ac:dyDescent="0.2">
      <c r="D653" s="201"/>
    </row>
    <row r="654" spans="4:4" x14ac:dyDescent="0.2">
      <c r="D654" s="201"/>
    </row>
    <row r="655" spans="4:4" x14ac:dyDescent="0.2">
      <c r="D655" s="201"/>
    </row>
    <row r="656" spans="4:4" x14ac:dyDescent="0.2">
      <c r="D656" s="201"/>
    </row>
    <row r="657" spans="4:4" x14ac:dyDescent="0.2">
      <c r="D657" s="201"/>
    </row>
    <row r="658" spans="4:4" x14ac:dyDescent="0.2">
      <c r="D658" s="201"/>
    </row>
    <row r="659" spans="4:4" x14ac:dyDescent="0.2">
      <c r="D659" s="201"/>
    </row>
    <row r="660" spans="4:4" x14ac:dyDescent="0.2">
      <c r="D660" s="201"/>
    </row>
    <row r="661" spans="4:4" x14ac:dyDescent="0.2">
      <c r="D661" s="201"/>
    </row>
    <row r="662" spans="4:4" x14ac:dyDescent="0.2">
      <c r="D662" s="201"/>
    </row>
    <row r="663" spans="4:4" x14ac:dyDescent="0.2">
      <c r="D663" s="201"/>
    </row>
    <row r="664" spans="4:4" x14ac:dyDescent="0.2">
      <c r="D664" s="201"/>
    </row>
    <row r="665" spans="4:4" x14ac:dyDescent="0.2">
      <c r="D665" s="201"/>
    </row>
    <row r="666" spans="4:4" x14ac:dyDescent="0.2">
      <c r="D666" s="201"/>
    </row>
    <row r="667" spans="4:4" x14ac:dyDescent="0.2">
      <c r="D667" s="201"/>
    </row>
    <row r="668" spans="4:4" x14ac:dyDescent="0.2">
      <c r="D668" s="201"/>
    </row>
    <row r="669" spans="4:4" x14ac:dyDescent="0.2">
      <c r="D669" s="201"/>
    </row>
    <row r="670" spans="4:4" x14ac:dyDescent="0.2">
      <c r="D670" s="201"/>
    </row>
    <row r="671" spans="4:4" x14ac:dyDescent="0.2">
      <c r="D671" s="201"/>
    </row>
    <row r="672" spans="4:4" x14ac:dyDescent="0.2">
      <c r="D672" s="201"/>
    </row>
    <row r="673" spans="4:4" x14ac:dyDescent="0.2">
      <c r="D673" s="201"/>
    </row>
    <row r="674" spans="4:4" x14ac:dyDescent="0.2">
      <c r="D674" s="201"/>
    </row>
    <row r="675" spans="4:4" x14ac:dyDescent="0.2">
      <c r="D675" s="201"/>
    </row>
    <row r="676" spans="4:4" x14ac:dyDescent="0.2">
      <c r="D676" s="201"/>
    </row>
    <row r="677" spans="4:4" x14ac:dyDescent="0.2">
      <c r="D677" s="201"/>
    </row>
    <row r="678" spans="4:4" x14ac:dyDescent="0.2">
      <c r="D678" s="201"/>
    </row>
    <row r="679" spans="4:4" x14ac:dyDescent="0.2">
      <c r="D679" s="201"/>
    </row>
    <row r="680" spans="4:4" x14ac:dyDescent="0.2">
      <c r="D680" s="201"/>
    </row>
    <row r="681" spans="4:4" x14ac:dyDescent="0.2">
      <c r="D681" s="201"/>
    </row>
    <row r="682" spans="4:4" x14ac:dyDescent="0.2">
      <c r="D682" s="201"/>
    </row>
    <row r="683" spans="4:4" x14ac:dyDescent="0.2">
      <c r="D683" s="201"/>
    </row>
    <row r="684" spans="4:4" x14ac:dyDescent="0.2">
      <c r="D684" s="201"/>
    </row>
    <row r="685" spans="4:4" x14ac:dyDescent="0.2">
      <c r="D685" s="201"/>
    </row>
    <row r="686" spans="4:4" x14ac:dyDescent="0.2">
      <c r="D686" s="201"/>
    </row>
    <row r="687" spans="4:4" x14ac:dyDescent="0.2">
      <c r="D687" s="201"/>
    </row>
    <row r="688" spans="4:4" x14ac:dyDescent="0.2">
      <c r="D688" s="201"/>
    </row>
    <row r="689" spans="4:4" x14ac:dyDescent="0.2">
      <c r="D689" s="201"/>
    </row>
    <row r="690" spans="4:4" x14ac:dyDescent="0.2">
      <c r="D690" s="201"/>
    </row>
    <row r="691" spans="4:4" x14ac:dyDescent="0.2">
      <c r="D691" s="201"/>
    </row>
    <row r="692" spans="4:4" x14ac:dyDescent="0.2">
      <c r="D692" s="201"/>
    </row>
    <row r="693" spans="4:4" x14ac:dyDescent="0.2">
      <c r="D693" s="201"/>
    </row>
    <row r="694" spans="4:4" x14ac:dyDescent="0.2">
      <c r="D694" s="201"/>
    </row>
    <row r="695" spans="4:4" x14ac:dyDescent="0.2">
      <c r="D695" s="201"/>
    </row>
    <row r="696" spans="4:4" x14ac:dyDescent="0.2">
      <c r="D696" s="201"/>
    </row>
    <row r="697" spans="4:4" x14ac:dyDescent="0.2">
      <c r="D697" s="201"/>
    </row>
    <row r="698" spans="4:4" x14ac:dyDescent="0.2">
      <c r="D698" s="201"/>
    </row>
    <row r="699" spans="4:4" x14ac:dyDescent="0.2">
      <c r="D699" s="201"/>
    </row>
    <row r="700" spans="4:4" x14ac:dyDescent="0.2">
      <c r="D700" s="201"/>
    </row>
    <row r="701" spans="4:4" x14ac:dyDescent="0.2">
      <c r="D701" s="201"/>
    </row>
    <row r="702" spans="4:4" x14ac:dyDescent="0.2">
      <c r="D702" s="201"/>
    </row>
    <row r="703" spans="4:4" x14ac:dyDescent="0.2">
      <c r="D703" s="201"/>
    </row>
    <row r="704" spans="4:4" x14ac:dyDescent="0.2">
      <c r="D704" s="201"/>
    </row>
    <row r="705" spans="4:4" x14ac:dyDescent="0.2">
      <c r="D705" s="201"/>
    </row>
    <row r="706" spans="4:4" x14ac:dyDescent="0.2">
      <c r="D706" s="201"/>
    </row>
    <row r="707" spans="4:4" x14ac:dyDescent="0.2">
      <c r="D707" s="201"/>
    </row>
    <row r="708" spans="4:4" x14ac:dyDescent="0.2">
      <c r="D708" s="201"/>
    </row>
    <row r="709" spans="4:4" x14ac:dyDescent="0.2">
      <c r="D709" s="201"/>
    </row>
    <row r="710" spans="4:4" x14ac:dyDescent="0.2">
      <c r="D710" s="201"/>
    </row>
    <row r="711" spans="4:4" x14ac:dyDescent="0.2">
      <c r="D711" s="201"/>
    </row>
    <row r="712" spans="4:4" x14ac:dyDescent="0.2">
      <c r="D712" s="201"/>
    </row>
    <row r="713" spans="4:4" x14ac:dyDescent="0.2">
      <c r="D713" s="201"/>
    </row>
    <row r="714" spans="4:4" x14ac:dyDescent="0.2">
      <c r="D714" s="201"/>
    </row>
    <row r="715" spans="4:4" x14ac:dyDescent="0.2">
      <c r="D715" s="201"/>
    </row>
    <row r="716" spans="4:4" x14ac:dyDescent="0.2">
      <c r="D716" s="201"/>
    </row>
    <row r="717" spans="4:4" x14ac:dyDescent="0.2">
      <c r="D717" s="201"/>
    </row>
    <row r="718" spans="4:4" x14ac:dyDescent="0.2">
      <c r="D718" s="201"/>
    </row>
    <row r="719" spans="4:4" x14ac:dyDescent="0.2">
      <c r="D719" s="201"/>
    </row>
    <row r="720" spans="4:4" x14ac:dyDescent="0.2">
      <c r="D720" s="201"/>
    </row>
    <row r="721" spans="4:4" x14ac:dyDescent="0.2">
      <c r="D721" s="201"/>
    </row>
    <row r="722" spans="4:4" x14ac:dyDescent="0.2">
      <c r="D722" s="201"/>
    </row>
    <row r="723" spans="4:4" x14ac:dyDescent="0.2">
      <c r="D723" s="201"/>
    </row>
    <row r="724" spans="4:4" x14ac:dyDescent="0.2">
      <c r="D724" s="201"/>
    </row>
    <row r="725" spans="4:4" x14ac:dyDescent="0.2">
      <c r="D725" s="201"/>
    </row>
    <row r="726" spans="4:4" x14ac:dyDescent="0.2">
      <c r="D726" s="201"/>
    </row>
    <row r="727" spans="4:4" x14ac:dyDescent="0.2">
      <c r="D727" s="201"/>
    </row>
    <row r="728" spans="4:4" x14ac:dyDescent="0.2">
      <c r="D728" s="201"/>
    </row>
    <row r="729" spans="4:4" x14ac:dyDescent="0.2">
      <c r="D729" s="201"/>
    </row>
    <row r="730" spans="4:4" x14ac:dyDescent="0.2">
      <c r="D730" s="201"/>
    </row>
    <row r="731" spans="4:4" x14ac:dyDescent="0.2">
      <c r="D731" s="201"/>
    </row>
    <row r="732" spans="4:4" x14ac:dyDescent="0.2">
      <c r="D732" s="201"/>
    </row>
    <row r="733" spans="4:4" x14ac:dyDescent="0.2">
      <c r="D733" s="201"/>
    </row>
    <row r="734" spans="4:4" x14ac:dyDescent="0.2">
      <c r="D734" s="201"/>
    </row>
    <row r="735" spans="4:4" x14ac:dyDescent="0.2">
      <c r="D735" s="201"/>
    </row>
    <row r="736" spans="4:4" x14ac:dyDescent="0.2">
      <c r="D736" s="201"/>
    </row>
    <row r="737" spans="4:4" x14ac:dyDescent="0.2">
      <c r="D737" s="201"/>
    </row>
    <row r="738" spans="4:4" x14ac:dyDescent="0.2">
      <c r="D738" s="201"/>
    </row>
    <row r="739" spans="4:4" x14ac:dyDescent="0.2">
      <c r="D739" s="201"/>
    </row>
    <row r="740" spans="4:4" x14ac:dyDescent="0.2">
      <c r="D740" s="201"/>
    </row>
    <row r="741" spans="4:4" x14ac:dyDescent="0.2">
      <c r="D741" s="201"/>
    </row>
    <row r="742" spans="4:4" x14ac:dyDescent="0.2">
      <c r="D742" s="201"/>
    </row>
    <row r="743" spans="4:4" x14ac:dyDescent="0.2">
      <c r="D743" s="201"/>
    </row>
    <row r="744" spans="4:4" x14ac:dyDescent="0.2">
      <c r="D744" s="201"/>
    </row>
    <row r="745" spans="4:4" x14ac:dyDescent="0.2">
      <c r="D745" s="201"/>
    </row>
    <row r="746" spans="4:4" x14ac:dyDescent="0.2">
      <c r="D746" s="201"/>
    </row>
    <row r="747" spans="4:4" x14ac:dyDescent="0.2">
      <c r="D747" s="201"/>
    </row>
    <row r="748" spans="4:4" x14ac:dyDescent="0.2">
      <c r="D748" s="201"/>
    </row>
    <row r="749" spans="4:4" x14ac:dyDescent="0.2">
      <c r="D749" s="201"/>
    </row>
    <row r="750" spans="4:4" x14ac:dyDescent="0.2">
      <c r="D750" s="201"/>
    </row>
    <row r="751" spans="4:4" x14ac:dyDescent="0.2">
      <c r="D751" s="201"/>
    </row>
    <row r="752" spans="4:4" x14ac:dyDescent="0.2">
      <c r="D752" s="201"/>
    </row>
    <row r="753" spans="4:4" x14ac:dyDescent="0.2">
      <c r="D753" s="201"/>
    </row>
    <row r="754" spans="4:4" x14ac:dyDescent="0.2">
      <c r="D754" s="201"/>
    </row>
    <row r="755" spans="4:4" x14ac:dyDescent="0.2">
      <c r="D755" s="201"/>
    </row>
    <row r="756" spans="4:4" x14ac:dyDescent="0.2">
      <c r="D756" s="201"/>
    </row>
    <row r="757" spans="4:4" x14ac:dyDescent="0.2">
      <c r="D757" s="201"/>
    </row>
    <row r="758" spans="4:4" x14ac:dyDescent="0.2">
      <c r="D758" s="201"/>
    </row>
    <row r="759" spans="4:4" x14ac:dyDescent="0.2">
      <c r="D759" s="201"/>
    </row>
    <row r="760" spans="4:4" x14ac:dyDescent="0.2">
      <c r="D760" s="201"/>
    </row>
    <row r="761" spans="4:4" x14ac:dyDescent="0.2">
      <c r="D761" s="201"/>
    </row>
    <row r="762" spans="4:4" x14ac:dyDescent="0.2">
      <c r="D762" s="201"/>
    </row>
    <row r="763" spans="4:4" x14ac:dyDescent="0.2">
      <c r="D763" s="201"/>
    </row>
    <row r="764" spans="4:4" x14ac:dyDescent="0.2">
      <c r="D764" s="201"/>
    </row>
    <row r="765" spans="4:4" x14ac:dyDescent="0.2">
      <c r="D765" s="201"/>
    </row>
    <row r="766" spans="4:4" x14ac:dyDescent="0.2">
      <c r="D766" s="201"/>
    </row>
    <row r="767" spans="4:4" x14ac:dyDescent="0.2">
      <c r="D767" s="201"/>
    </row>
    <row r="768" spans="4:4" x14ac:dyDescent="0.2">
      <c r="D768" s="201"/>
    </row>
    <row r="769" spans="4:4" x14ac:dyDescent="0.2">
      <c r="D769" s="201"/>
    </row>
    <row r="770" spans="4:4" x14ac:dyDescent="0.2">
      <c r="D770" s="201"/>
    </row>
    <row r="771" spans="4:4" x14ac:dyDescent="0.2">
      <c r="D771" s="201"/>
    </row>
    <row r="772" spans="4:4" x14ac:dyDescent="0.2">
      <c r="D772" s="201"/>
    </row>
    <row r="773" spans="4:4" x14ac:dyDescent="0.2">
      <c r="D773" s="201"/>
    </row>
    <row r="774" spans="4:4" x14ac:dyDescent="0.2">
      <c r="D774" s="201"/>
    </row>
    <row r="775" spans="4:4" x14ac:dyDescent="0.2">
      <c r="D775" s="201"/>
    </row>
    <row r="776" spans="4:4" x14ac:dyDescent="0.2">
      <c r="D776" s="201"/>
    </row>
    <row r="777" spans="4:4" x14ac:dyDescent="0.2">
      <c r="D777" s="201"/>
    </row>
    <row r="778" spans="4:4" x14ac:dyDescent="0.2">
      <c r="D778" s="201"/>
    </row>
    <row r="779" spans="4:4" x14ac:dyDescent="0.2">
      <c r="D779" s="201"/>
    </row>
    <row r="780" spans="4:4" x14ac:dyDescent="0.2">
      <c r="D780" s="201"/>
    </row>
    <row r="781" spans="4:4" x14ac:dyDescent="0.2">
      <c r="D781" s="201"/>
    </row>
    <row r="782" spans="4:4" x14ac:dyDescent="0.2">
      <c r="D782" s="201"/>
    </row>
    <row r="783" spans="4:4" x14ac:dyDescent="0.2">
      <c r="D783" s="201"/>
    </row>
    <row r="784" spans="4:4" x14ac:dyDescent="0.2">
      <c r="D784" s="201"/>
    </row>
    <row r="785" spans="4:4" x14ac:dyDescent="0.2">
      <c r="D785" s="201"/>
    </row>
    <row r="786" spans="4:4" x14ac:dyDescent="0.2">
      <c r="D786" s="201"/>
    </row>
    <row r="787" spans="4:4" x14ac:dyDescent="0.2">
      <c r="D787" s="201"/>
    </row>
    <row r="788" spans="4:4" x14ac:dyDescent="0.2">
      <c r="D788" s="201"/>
    </row>
    <row r="789" spans="4:4" x14ac:dyDescent="0.2">
      <c r="D789" s="201"/>
    </row>
    <row r="790" spans="4:4" x14ac:dyDescent="0.2">
      <c r="D790" s="201"/>
    </row>
    <row r="791" spans="4:4" x14ac:dyDescent="0.2">
      <c r="D791" s="201"/>
    </row>
    <row r="792" spans="4:4" x14ac:dyDescent="0.2">
      <c r="D792" s="201"/>
    </row>
    <row r="793" spans="4:4" x14ac:dyDescent="0.2">
      <c r="D793" s="201"/>
    </row>
    <row r="794" spans="4:4" x14ac:dyDescent="0.2">
      <c r="D794" s="201"/>
    </row>
    <row r="795" spans="4:4" x14ac:dyDescent="0.2">
      <c r="D795" s="201"/>
    </row>
    <row r="796" spans="4:4" x14ac:dyDescent="0.2">
      <c r="D796" s="201"/>
    </row>
    <row r="797" spans="4:4" x14ac:dyDescent="0.2">
      <c r="D797" s="201"/>
    </row>
    <row r="798" spans="4:4" x14ac:dyDescent="0.2">
      <c r="D798" s="201"/>
    </row>
    <row r="799" spans="4:4" x14ac:dyDescent="0.2">
      <c r="D799" s="201"/>
    </row>
    <row r="800" spans="4:4" x14ac:dyDescent="0.2">
      <c r="D800" s="201"/>
    </row>
    <row r="801" spans="4:4" x14ac:dyDescent="0.2">
      <c r="D801" s="201"/>
    </row>
    <row r="802" spans="4:4" x14ac:dyDescent="0.2">
      <c r="D802" s="201"/>
    </row>
    <row r="803" spans="4:4" x14ac:dyDescent="0.2">
      <c r="D803" s="201"/>
    </row>
    <row r="804" spans="4:4" x14ac:dyDescent="0.2">
      <c r="D804" s="201"/>
    </row>
    <row r="805" spans="4:4" x14ac:dyDescent="0.2">
      <c r="D805" s="201"/>
    </row>
    <row r="806" spans="4:4" x14ac:dyDescent="0.2">
      <c r="D806" s="201"/>
    </row>
    <row r="807" spans="4:4" x14ac:dyDescent="0.2">
      <c r="D807" s="201"/>
    </row>
    <row r="808" spans="4:4" x14ac:dyDescent="0.2">
      <c r="D808" s="201"/>
    </row>
    <row r="809" spans="4:4" x14ac:dyDescent="0.2">
      <c r="D809" s="201"/>
    </row>
    <row r="810" spans="4:4" x14ac:dyDescent="0.2">
      <c r="D810" s="201"/>
    </row>
    <row r="811" spans="4:4" x14ac:dyDescent="0.2">
      <c r="D811" s="201"/>
    </row>
    <row r="812" spans="4:4" x14ac:dyDescent="0.2">
      <c r="D812" s="201"/>
    </row>
    <row r="813" spans="4:4" x14ac:dyDescent="0.2">
      <c r="D813" s="201"/>
    </row>
    <row r="814" spans="4:4" x14ac:dyDescent="0.2">
      <c r="D814" s="201"/>
    </row>
    <row r="815" spans="4:4" x14ac:dyDescent="0.2">
      <c r="D815" s="201"/>
    </row>
    <row r="816" spans="4:4" x14ac:dyDescent="0.2">
      <c r="D816" s="201"/>
    </row>
    <row r="817" spans="4:4" x14ac:dyDescent="0.2">
      <c r="D817" s="201"/>
    </row>
    <row r="818" spans="4:4" x14ac:dyDescent="0.2">
      <c r="D818" s="201"/>
    </row>
    <row r="819" spans="4:4" x14ac:dyDescent="0.2">
      <c r="D819" s="201"/>
    </row>
    <row r="820" spans="4:4" x14ac:dyDescent="0.2">
      <c r="D820" s="201"/>
    </row>
    <row r="821" spans="4:4" x14ac:dyDescent="0.2">
      <c r="D821" s="201"/>
    </row>
    <row r="822" spans="4:4" x14ac:dyDescent="0.2">
      <c r="D822" s="201"/>
    </row>
    <row r="823" spans="4:4" x14ac:dyDescent="0.2">
      <c r="D823" s="201"/>
    </row>
    <row r="824" spans="4:4" x14ac:dyDescent="0.2">
      <c r="D824" s="201"/>
    </row>
    <row r="825" spans="4:4" x14ac:dyDescent="0.2">
      <c r="D825" s="201"/>
    </row>
    <row r="826" spans="4:4" x14ac:dyDescent="0.2">
      <c r="D826" s="201"/>
    </row>
    <row r="827" spans="4:4" x14ac:dyDescent="0.2">
      <c r="D827" s="201"/>
    </row>
    <row r="828" spans="4:4" x14ac:dyDescent="0.2">
      <c r="D828" s="201"/>
    </row>
    <row r="829" spans="4:4" x14ac:dyDescent="0.2">
      <c r="D829" s="201"/>
    </row>
    <row r="830" spans="4:4" x14ac:dyDescent="0.2">
      <c r="D830" s="201"/>
    </row>
    <row r="831" spans="4:4" x14ac:dyDescent="0.2">
      <c r="D831" s="201"/>
    </row>
    <row r="832" spans="4:4" x14ac:dyDescent="0.2">
      <c r="D832" s="201"/>
    </row>
    <row r="833" spans="4:4" x14ac:dyDescent="0.2">
      <c r="D833" s="201"/>
    </row>
    <row r="834" spans="4:4" x14ac:dyDescent="0.2">
      <c r="D834" s="201"/>
    </row>
    <row r="835" spans="4:4" x14ac:dyDescent="0.2">
      <c r="D835" s="201"/>
    </row>
    <row r="836" spans="4:4" x14ac:dyDescent="0.2">
      <c r="D836" s="201"/>
    </row>
    <row r="837" spans="4:4" x14ac:dyDescent="0.2">
      <c r="D837" s="201"/>
    </row>
    <row r="838" spans="4:4" x14ac:dyDescent="0.2">
      <c r="D838" s="201"/>
    </row>
    <row r="839" spans="4:4" x14ac:dyDescent="0.2">
      <c r="D839" s="201"/>
    </row>
    <row r="840" spans="4:4" x14ac:dyDescent="0.2">
      <c r="D840" s="201"/>
    </row>
    <row r="841" spans="4:4" x14ac:dyDescent="0.2">
      <c r="D841" s="201"/>
    </row>
    <row r="842" spans="4:4" x14ac:dyDescent="0.2">
      <c r="D842" s="201"/>
    </row>
    <row r="843" spans="4:4" x14ac:dyDescent="0.2">
      <c r="D843" s="201"/>
    </row>
    <row r="844" spans="4:4" x14ac:dyDescent="0.2">
      <c r="D844" s="201"/>
    </row>
    <row r="845" spans="4:4" x14ac:dyDescent="0.2">
      <c r="D845" s="201"/>
    </row>
    <row r="846" spans="4:4" x14ac:dyDescent="0.2">
      <c r="D846" s="201"/>
    </row>
    <row r="847" spans="4:4" x14ac:dyDescent="0.2">
      <c r="D847" s="201"/>
    </row>
    <row r="848" spans="4:4" x14ac:dyDescent="0.2">
      <c r="D848" s="201"/>
    </row>
    <row r="849" spans="4:4" x14ac:dyDescent="0.2">
      <c r="D849" s="201"/>
    </row>
    <row r="850" spans="4:4" x14ac:dyDescent="0.2">
      <c r="D850" s="201"/>
    </row>
    <row r="851" spans="4:4" x14ac:dyDescent="0.2">
      <c r="D851" s="201"/>
    </row>
    <row r="852" spans="4:4" x14ac:dyDescent="0.2">
      <c r="D852" s="201"/>
    </row>
    <row r="853" spans="4:4" x14ac:dyDescent="0.2">
      <c r="D853" s="201"/>
    </row>
    <row r="854" spans="4:4" x14ac:dyDescent="0.2">
      <c r="D854" s="201"/>
    </row>
    <row r="855" spans="4:4" x14ac:dyDescent="0.2">
      <c r="D855" s="201"/>
    </row>
    <row r="856" spans="4:4" x14ac:dyDescent="0.2">
      <c r="D856" s="201"/>
    </row>
    <row r="857" spans="4:4" x14ac:dyDescent="0.2">
      <c r="D857" s="201"/>
    </row>
    <row r="858" spans="4:4" x14ac:dyDescent="0.2">
      <c r="D858" s="201"/>
    </row>
    <row r="859" spans="4:4" x14ac:dyDescent="0.2">
      <c r="D859" s="201"/>
    </row>
    <row r="860" spans="4:4" x14ac:dyDescent="0.2">
      <c r="D860" s="201"/>
    </row>
    <row r="861" spans="4:4" x14ac:dyDescent="0.2">
      <c r="D861" s="201"/>
    </row>
    <row r="862" spans="4:4" x14ac:dyDescent="0.2">
      <c r="D862" s="201"/>
    </row>
    <row r="863" spans="4:4" x14ac:dyDescent="0.2">
      <c r="D863" s="201"/>
    </row>
    <row r="864" spans="4:4" x14ac:dyDescent="0.2">
      <c r="D864" s="201"/>
    </row>
    <row r="865" spans="4:4" x14ac:dyDescent="0.2">
      <c r="D865" s="201"/>
    </row>
    <row r="866" spans="4:4" x14ac:dyDescent="0.2">
      <c r="D866" s="201"/>
    </row>
    <row r="867" spans="4:4" x14ac:dyDescent="0.2">
      <c r="D867" s="201"/>
    </row>
    <row r="868" spans="4:4" x14ac:dyDescent="0.2">
      <c r="D868" s="201"/>
    </row>
    <row r="869" spans="4:4" x14ac:dyDescent="0.2">
      <c r="D869" s="201"/>
    </row>
    <row r="870" spans="4:4" x14ac:dyDescent="0.2">
      <c r="D870" s="201"/>
    </row>
    <row r="871" spans="4:4" x14ac:dyDescent="0.2">
      <c r="D871" s="201"/>
    </row>
    <row r="872" spans="4:4" x14ac:dyDescent="0.2">
      <c r="D872" s="201"/>
    </row>
    <row r="873" spans="4:4" x14ac:dyDescent="0.2">
      <c r="D873" s="201"/>
    </row>
    <row r="874" spans="4:4" x14ac:dyDescent="0.2">
      <c r="D874" s="201"/>
    </row>
    <row r="875" spans="4:4" x14ac:dyDescent="0.2">
      <c r="D875" s="201"/>
    </row>
    <row r="876" spans="4:4" x14ac:dyDescent="0.2">
      <c r="D876" s="201"/>
    </row>
    <row r="877" spans="4:4" x14ac:dyDescent="0.2">
      <c r="D877" s="201"/>
    </row>
    <row r="878" spans="4:4" x14ac:dyDescent="0.2">
      <c r="D878" s="201"/>
    </row>
    <row r="879" spans="4:4" x14ac:dyDescent="0.2">
      <c r="D879" s="201"/>
    </row>
    <row r="880" spans="4:4" x14ac:dyDescent="0.2">
      <c r="D880" s="201"/>
    </row>
    <row r="881" spans="4:4" x14ac:dyDescent="0.2">
      <c r="D881" s="201"/>
    </row>
    <row r="882" spans="4:4" x14ac:dyDescent="0.2">
      <c r="D882" s="201"/>
    </row>
    <row r="883" spans="4:4" x14ac:dyDescent="0.2">
      <c r="D883" s="201"/>
    </row>
    <row r="884" spans="4:4" x14ac:dyDescent="0.2">
      <c r="D884" s="201"/>
    </row>
    <row r="885" spans="4:4" x14ac:dyDescent="0.2">
      <c r="D885" s="201"/>
    </row>
    <row r="886" spans="4:4" x14ac:dyDescent="0.2">
      <c r="D886" s="201"/>
    </row>
    <row r="887" spans="4:4" x14ac:dyDescent="0.2">
      <c r="D887" s="201"/>
    </row>
    <row r="888" spans="4:4" x14ac:dyDescent="0.2">
      <c r="D888" s="201"/>
    </row>
    <row r="889" spans="4:4" x14ac:dyDescent="0.2">
      <c r="D889" s="201"/>
    </row>
    <row r="890" spans="4:4" x14ac:dyDescent="0.2">
      <c r="D890" s="201"/>
    </row>
    <row r="891" spans="4:4" x14ac:dyDescent="0.2">
      <c r="D891" s="201"/>
    </row>
    <row r="892" spans="4:4" x14ac:dyDescent="0.2">
      <c r="D892" s="201"/>
    </row>
    <row r="893" spans="4:4" x14ac:dyDescent="0.2">
      <c r="D893" s="201"/>
    </row>
    <row r="894" spans="4:4" x14ac:dyDescent="0.2">
      <c r="D894" s="201"/>
    </row>
    <row r="895" spans="4:4" x14ac:dyDescent="0.2">
      <c r="D895" s="201"/>
    </row>
    <row r="896" spans="4:4" x14ac:dyDescent="0.2">
      <c r="D896" s="201"/>
    </row>
    <row r="897" spans="4:4" x14ac:dyDescent="0.2">
      <c r="D897" s="201"/>
    </row>
    <row r="898" spans="4:4" x14ac:dyDescent="0.2">
      <c r="D898" s="201"/>
    </row>
    <row r="899" spans="4:4" x14ac:dyDescent="0.2">
      <c r="D899" s="201"/>
    </row>
    <row r="900" spans="4:4" x14ac:dyDescent="0.2">
      <c r="D900" s="201"/>
    </row>
    <row r="901" spans="4:4" x14ac:dyDescent="0.2">
      <c r="D901" s="201"/>
    </row>
    <row r="902" spans="4:4" x14ac:dyDescent="0.2">
      <c r="D902" s="201"/>
    </row>
    <row r="903" spans="4:4" x14ac:dyDescent="0.2">
      <c r="D903" s="201"/>
    </row>
    <row r="904" spans="4:4" x14ac:dyDescent="0.2">
      <c r="D904" s="201"/>
    </row>
    <row r="905" spans="4:4" x14ac:dyDescent="0.2">
      <c r="D905" s="201"/>
    </row>
    <row r="906" spans="4:4" x14ac:dyDescent="0.2">
      <c r="D906" s="201"/>
    </row>
    <row r="907" spans="4:4" x14ac:dyDescent="0.2">
      <c r="D907" s="201"/>
    </row>
    <row r="908" spans="4:4" x14ac:dyDescent="0.2">
      <c r="D908" s="201"/>
    </row>
    <row r="909" spans="4:4" x14ac:dyDescent="0.2">
      <c r="D909" s="201"/>
    </row>
    <row r="910" spans="4:4" x14ac:dyDescent="0.2">
      <c r="D910" s="201"/>
    </row>
    <row r="911" spans="4:4" x14ac:dyDescent="0.2">
      <c r="D911" s="201"/>
    </row>
    <row r="912" spans="4:4" x14ac:dyDescent="0.2">
      <c r="D912" s="201"/>
    </row>
    <row r="913" spans="4:4" x14ac:dyDescent="0.2">
      <c r="D913" s="201"/>
    </row>
    <row r="914" spans="4:4" x14ac:dyDescent="0.2">
      <c r="D914" s="201"/>
    </row>
    <row r="915" spans="4:4" x14ac:dyDescent="0.2">
      <c r="D915" s="201"/>
    </row>
    <row r="916" spans="4:4" x14ac:dyDescent="0.2">
      <c r="D916" s="201"/>
    </row>
    <row r="917" spans="4:4" x14ac:dyDescent="0.2">
      <c r="D917" s="201"/>
    </row>
    <row r="918" spans="4:4" x14ac:dyDescent="0.2">
      <c r="D918" s="201"/>
    </row>
    <row r="919" spans="4:4" x14ac:dyDescent="0.2">
      <c r="D919" s="201"/>
    </row>
    <row r="920" spans="4:4" x14ac:dyDescent="0.2">
      <c r="D920" s="201"/>
    </row>
    <row r="921" spans="4:4" x14ac:dyDescent="0.2">
      <c r="D921" s="201"/>
    </row>
    <row r="922" spans="4:4" x14ac:dyDescent="0.2">
      <c r="D922" s="201"/>
    </row>
    <row r="923" spans="4:4" x14ac:dyDescent="0.2">
      <c r="D923" s="201"/>
    </row>
    <row r="924" spans="4:4" x14ac:dyDescent="0.2">
      <c r="D924" s="201"/>
    </row>
    <row r="925" spans="4:4" x14ac:dyDescent="0.2">
      <c r="D925" s="201"/>
    </row>
    <row r="926" spans="4:4" x14ac:dyDescent="0.2">
      <c r="D926" s="201"/>
    </row>
    <row r="927" spans="4:4" x14ac:dyDescent="0.2">
      <c r="D927" s="201"/>
    </row>
    <row r="928" spans="4:4" x14ac:dyDescent="0.2">
      <c r="D928" s="201"/>
    </row>
    <row r="929" spans="4:4" x14ac:dyDescent="0.2">
      <c r="D929" s="201"/>
    </row>
    <row r="930" spans="4:4" x14ac:dyDescent="0.2">
      <c r="D930" s="201"/>
    </row>
    <row r="931" spans="4:4" x14ac:dyDescent="0.2">
      <c r="D931" s="201"/>
    </row>
    <row r="932" spans="4:4" x14ac:dyDescent="0.2">
      <c r="D932" s="201"/>
    </row>
    <row r="933" spans="4:4" x14ac:dyDescent="0.2">
      <c r="D933" s="201"/>
    </row>
    <row r="934" spans="4:4" x14ac:dyDescent="0.2">
      <c r="D934" s="201"/>
    </row>
    <row r="935" spans="4:4" x14ac:dyDescent="0.2">
      <c r="D935" s="201"/>
    </row>
    <row r="936" spans="4:4" x14ac:dyDescent="0.2">
      <c r="D936" s="201"/>
    </row>
    <row r="937" spans="4:4" x14ac:dyDescent="0.2">
      <c r="D937" s="201"/>
    </row>
    <row r="938" spans="4:4" x14ac:dyDescent="0.2">
      <c r="D938" s="201"/>
    </row>
    <row r="939" spans="4:4" x14ac:dyDescent="0.2">
      <c r="D939" s="201"/>
    </row>
    <row r="940" spans="4:4" x14ac:dyDescent="0.2">
      <c r="D940" s="201"/>
    </row>
    <row r="941" spans="4:4" x14ac:dyDescent="0.2">
      <c r="D941" s="201"/>
    </row>
    <row r="942" spans="4:4" x14ac:dyDescent="0.2">
      <c r="D942" s="201"/>
    </row>
    <row r="943" spans="4:4" x14ac:dyDescent="0.2">
      <c r="D943" s="201"/>
    </row>
    <row r="944" spans="4:4" x14ac:dyDescent="0.2">
      <c r="D944" s="201"/>
    </row>
    <row r="945" spans="4:4" x14ac:dyDescent="0.2">
      <c r="D945" s="201"/>
    </row>
    <row r="946" spans="4:4" x14ac:dyDescent="0.2">
      <c r="D946" s="201"/>
    </row>
    <row r="947" spans="4:4" x14ac:dyDescent="0.2">
      <c r="D947" s="201"/>
    </row>
    <row r="948" spans="4:4" x14ac:dyDescent="0.2">
      <c r="D948" s="201"/>
    </row>
    <row r="949" spans="4:4" x14ac:dyDescent="0.2">
      <c r="D949" s="201"/>
    </row>
    <row r="950" spans="4:4" x14ac:dyDescent="0.2">
      <c r="D950" s="201"/>
    </row>
    <row r="951" spans="4:4" x14ac:dyDescent="0.2">
      <c r="D951" s="201"/>
    </row>
    <row r="952" spans="4:4" x14ac:dyDescent="0.2">
      <c r="D952" s="201"/>
    </row>
    <row r="953" spans="4:4" x14ac:dyDescent="0.2">
      <c r="D953" s="201"/>
    </row>
    <row r="954" spans="4:4" x14ac:dyDescent="0.2">
      <c r="D954" s="201"/>
    </row>
    <row r="955" spans="4:4" x14ac:dyDescent="0.2">
      <c r="D955" s="201"/>
    </row>
    <row r="956" spans="4:4" x14ac:dyDescent="0.2">
      <c r="D956" s="201"/>
    </row>
    <row r="957" spans="4:4" x14ac:dyDescent="0.2">
      <c r="D957" s="201"/>
    </row>
    <row r="958" spans="4:4" x14ac:dyDescent="0.2">
      <c r="D958" s="201"/>
    </row>
    <row r="959" spans="4:4" x14ac:dyDescent="0.2">
      <c r="D959" s="201"/>
    </row>
    <row r="960" spans="4:4" x14ac:dyDescent="0.2">
      <c r="D960" s="201"/>
    </row>
    <row r="961" spans="4:4" x14ac:dyDescent="0.2">
      <c r="D961" s="201"/>
    </row>
    <row r="962" spans="4:4" x14ac:dyDescent="0.2">
      <c r="D962" s="201"/>
    </row>
    <row r="963" spans="4:4" x14ac:dyDescent="0.2">
      <c r="D963" s="201"/>
    </row>
    <row r="964" spans="4:4" x14ac:dyDescent="0.2">
      <c r="D964" s="201"/>
    </row>
    <row r="965" spans="4:4" x14ac:dyDescent="0.2">
      <c r="D965" s="201"/>
    </row>
    <row r="966" spans="4:4" x14ac:dyDescent="0.2">
      <c r="D966" s="201"/>
    </row>
    <row r="967" spans="4:4" x14ac:dyDescent="0.2">
      <c r="D967" s="201"/>
    </row>
    <row r="968" spans="4:4" x14ac:dyDescent="0.2">
      <c r="D968" s="201"/>
    </row>
    <row r="969" spans="4:4" x14ac:dyDescent="0.2">
      <c r="D969" s="201"/>
    </row>
    <row r="970" spans="4:4" x14ac:dyDescent="0.2">
      <c r="D970" s="201"/>
    </row>
    <row r="971" spans="4:4" x14ac:dyDescent="0.2">
      <c r="D971" s="201"/>
    </row>
    <row r="972" spans="4:4" x14ac:dyDescent="0.2">
      <c r="D972" s="201"/>
    </row>
    <row r="973" spans="4:4" x14ac:dyDescent="0.2">
      <c r="D973" s="201"/>
    </row>
    <row r="974" spans="4:4" x14ac:dyDescent="0.2">
      <c r="D974" s="201"/>
    </row>
    <row r="975" spans="4:4" x14ac:dyDescent="0.2">
      <c r="D975" s="201"/>
    </row>
    <row r="976" spans="4:4" x14ac:dyDescent="0.2">
      <c r="D976" s="201"/>
    </row>
    <row r="977" spans="4:4" x14ac:dyDescent="0.2">
      <c r="D977" s="201"/>
    </row>
    <row r="978" spans="4:4" x14ac:dyDescent="0.2">
      <c r="D978" s="201"/>
    </row>
    <row r="979" spans="4:4" x14ac:dyDescent="0.2">
      <c r="D979" s="201"/>
    </row>
    <row r="980" spans="4:4" x14ac:dyDescent="0.2">
      <c r="D980" s="201"/>
    </row>
    <row r="981" spans="4:4" x14ac:dyDescent="0.2">
      <c r="D981" s="201"/>
    </row>
    <row r="982" spans="4:4" x14ac:dyDescent="0.2">
      <c r="D982" s="201"/>
    </row>
    <row r="983" spans="4:4" x14ac:dyDescent="0.2">
      <c r="D983" s="201"/>
    </row>
    <row r="984" spans="4:4" x14ac:dyDescent="0.2">
      <c r="D984" s="201"/>
    </row>
    <row r="985" spans="4:4" x14ac:dyDescent="0.2">
      <c r="D985" s="201"/>
    </row>
    <row r="986" spans="4:4" x14ac:dyDescent="0.2">
      <c r="D986" s="201"/>
    </row>
    <row r="987" spans="4:4" x14ac:dyDescent="0.2">
      <c r="D987" s="201"/>
    </row>
    <row r="988" spans="4:4" x14ac:dyDescent="0.2">
      <c r="D988" s="201"/>
    </row>
    <row r="989" spans="4:4" x14ac:dyDescent="0.2">
      <c r="D989" s="201"/>
    </row>
    <row r="990" spans="4:4" x14ac:dyDescent="0.2">
      <c r="D990" s="201"/>
    </row>
    <row r="991" spans="4:4" x14ac:dyDescent="0.2">
      <c r="D991" s="201"/>
    </row>
    <row r="992" spans="4:4" x14ac:dyDescent="0.2">
      <c r="D992" s="201"/>
    </row>
    <row r="993" spans="4:4" x14ac:dyDescent="0.2">
      <c r="D993" s="201"/>
    </row>
    <row r="994" spans="4:4" x14ac:dyDescent="0.2">
      <c r="D994" s="201"/>
    </row>
    <row r="995" spans="4:4" x14ac:dyDescent="0.2">
      <c r="D995" s="201"/>
    </row>
    <row r="996" spans="4:4" x14ac:dyDescent="0.2">
      <c r="D996" s="201"/>
    </row>
    <row r="997" spans="4:4" x14ac:dyDescent="0.2">
      <c r="D997" s="201"/>
    </row>
    <row r="998" spans="4:4" x14ac:dyDescent="0.2">
      <c r="D998" s="201"/>
    </row>
    <row r="999" spans="4:4" x14ac:dyDescent="0.2">
      <c r="D999" s="201"/>
    </row>
    <row r="1000" spans="4:4" x14ac:dyDescent="0.2">
      <c r="D1000" s="201"/>
    </row>
    <row r="1001" spans="4:4" x14ac:dyDescent="0.2">
      <c r="D1001" s="201"/>
    </row>
    <row r="1002" spans="4:4" x14ac:dyDescent="0.2">
      <c r="D1002" s="201"/>
    </row>
    <row r="1003" spans="4:4" x14ac:dyDescent="0.2">
      <c r="D1003" s="201"/>
    </row>
    <row r="1004" spans="4:4" x14ac:dyDescent="0.2">
      <c r="D1004" s="201"/>
    </row>
    <row r="1005" spans="4:4" x14ac:dyDescent="0.2">
      <c r="D1005" s="201"/>
    </row>
    <row r="1006" spans="4:4" x14ac:dyDescent="0.2">
      <c r="D1006" s="201"/>
    </row>
    <row r="1007" spans="4:4" x14ac:dyDescent="0.2">
      <c r="D1007" s="201"/>
    </row>
    <row r="1008" spans="4:4" x14ac:dyDescent="0.2">
      <c r="D1008" s="201"/>
    </row>
    <row r="1009" spans="4:4" x14ac:dyDescent="0.2">
      <c r="D1009" s="201"/>
    </row>
    <row r="1010" spans="4:4" x14ac:dyDescent="0.2">
      <c r="D1010" s="201"/>
    </row>
    <row r="1011" spans="4:4" x14ac:dyDescent="0.2">
      <c r="D1011" s="201"/>
    </row>
    <row r="1012" spans="4:4" x14ac:dyDescent="0.2">
      <c r="D1012" s="201"/>
    </row>
    <row r="1013" spans="4:4" x14ac:dyDescent="0.2">
      <c r="D1013" s="201"/>
    </row>
    <row r="1014" spans="4:4" x14ac:dyDescent="0.2">
      <c r="D1014" s="201"/>
    </row>
    <row r="1015" spans="4:4" x14ac:dyDescent="0.2">
      <c r="D1015" s="201"/>
    </row>
    <row r="1016" spans="4:4" x14ac:dyDescent="0.2">
      <c r="D1016" s="201"/>
    </row>
    <row r="1017" spans="4:4" x14ac:dyDescent="0.2">
      <c r="D1017" s="201"/>
    </row>
    <row r="1018" spans="4:4" x14ac:dyDescent="0.2">
      <c r="D1018" s="201"/>
    </row>
    <row r="1019" spans="4:4" x14ac:dyDescent="0.2">
      <c r="D1019" s="201"/>
    </row>
    <row r="1020" spans="4:4" x14ac:dyDescent="0.2">
      <c r="D1020" s="201"/>
    </row>
    <row r="1021" spans="4:4" x14ac:dyDescent="0.2">
      <c r="D1021" s="201"/>
    </row>
    <row r="1022" spans="4:4" x14ac:dyDescent="0.2">
      <c r="D1022" s="201"/>
    </row>
    <row r="1023" spans="4:4" x14ac:dyDescent="0.2">
      <c r="D1023" s="201"/>
    </row>
    <row r="1024" spans="4:4" x14ac:dyDescent="0.2">
      <c r="D1024" s="201"/>
    </row>
    <row r="1025" spans="4:4" x14ac:dyDescent="0.2">
      <c r="D1025" s="201"/>
    </row>
    <row r="1026" spans="4:4" x14ac:dyDescent="0.2">
      <c r="D1026" s="201"/>
    </row>
    <row r="1027" spans="4:4" x14ac:dyDescent="0.2">
      <c r="D1027" s="201"/>
    </row>
    <row r="1028" spans="4:4" x14ac:dyDescent="0.2">
      <c r="D1028" s="201"/>
    </row>
    <row r="1029" spans="4:4" x14ac:dyDescent="0.2">
      <c r="D1029" s="201"/>
    </row>
    <row r="1030" spans="4:4" x14ac:dyDescent="0.2">
      <c r="D1030" s="201"/>
    </row>
    <row r="1031" spans="4:4" x14ac:dyDescent="0.2">
      <c r="D1031" s="201"/>
    </row>
    <row r="1032" spans="4:4" x14ac:dyDescent="0.2">
      <c r="D1032" s="201"/>
    </row>
    <row r="1033" spans="4:4" x14ac:dyDescent="0.2">
      <c r="D1033" s="201"/>
    </row>
    <row r="1034" spans="4:4" x14ac:dyDescent="0.2">
      <c r="D1034" s="201"/>
    </row>
    <row r="1035" spans="4:4" x14ac:dyDescent="0.2">
      <c r="D1035" s="201"/>
    </row>
    <row r="1036" spans="4:4" x14ac:dyDescent="0.2">
      <c r="D1036" s="201"/>
    </row>
    <row r="1037" spans="4:4" x14ac:dyDescent="0.2">
      <c r="D1037" s="201"/>
    </row>
    <row r="1038" spans="4:4" x14ac:dyDescent="0.2">
      <c r="D1038" s="201"/>
    </row>
    <row r="1039" spans="4:4" x14ac:dyDescent="0.2">
      <c r="D1039" s="201"/>
    </row>
    <row r="1040" spans="4:4" x14ac:dyDescent="0.2">
      <c r="D1040" s="201"/>
    </row>
    <row r="1041" spans="4:4" x14ac:dyDescent="0.2">
      <c r="D1041" s="201"/>
    </row>
    <row r="1042" spans="4:4" x14ac:dyDescent="0.2">
      <c r="D1042" s="201"/>
    </row>
    <row r="1043" spans="4:4" x14ac:dyDescent="0.2">
      <c r="D1043" s="201"/>
    </row>
    <row r="1044" spans="4:4" x14ac:dyDescent="0.2">
      <c r="D1044" s="201"/>
    </row>
    <row r="1045" spans="4:4" x14ac:dyDescent="0.2">
      <c r="D1045" s="201"/>
    </row>
    <row r="1046" spans="4:4" x14ac:dyDescent="0.2">
      <c r="D1046" s="201"/>
    </row>
    <row r="1047" spans="4:4" x14ac:dyDescent="0.2">
      <c r="D1047" s="201"/>
    </row>
    <row r="1048" spans="4:4" x14ac:dyDescent="0.2">
      <c r="D1048" s="201"/>
    </row>
    <row r="1049" spans="4:4" x14ac:dyDescent="0.2">
      <c r="D1049" s="201"/>
    </row>
    <row r="1050" spans="4:4" x14ac:dyDescent="0.2">
      <c r="D1050" s="201"/>
    </row>
    <row r="1051" spans="4:4" x14ac:dyDescent="0.2">
      <c r="D1051" s="201"/>
    </row>
    <row r="1052" spans="4:4" x14ac:dyDescent="0.2">
      <c r="D1052" s="201"/>
    </row>
    <row r="1053" spans="4:4" x14ac:dyDescent="0.2">
      <c r="D1053" s="201"/>
    </row>
    <row r="1054" spans="4:4" x14ac:dyDescent="0.2">
      <c r="D1054" s="201"/>
    </row>
    <row r="1055" spans="4:4" x14ac:dyDescent="0.2">
      <c r="D1055" s="201"/>
    </row>
    <row r="1056" spans="4:4" x14ac:dyDescent="0.2">
      <c r="D1056" s="201"/>
    </row>
    <row r="1057" spans="4:4" x14ac:dyDescent="0.2">
      <c r="D1057" s="201"/>
    </row>
    <row r="1058" spans="4:4" x14ac:dyDescent="0.2">
      <c r="D1058" s="201"/>
    </row>
    <row r="1059" spans="4:4" x14ac:dyDescent="0.2">
      <c r="D1059" s="201"/>
    </row>
    <row r="1060" spans="4:4" x14ac:dyDescent="0.2">
      <c r="D1060" s="201"/>
    </row>
    <row r="1061" spans="4:4" x14ac:dyDescent="0.2">
      <c r="D1061" s="201"/>
    </row>
    <row r="1062" spans="4:4" x14ac:dyDescent="0.2">
      <c r="D1062" s="201"/>
    </row>
    <row r="1063" spans="4:4" x14ac:dyDescent="0.2">
      <c r="D1063" s="201"/>
    </row>
    <row r="1064" spans="4:4" x14ac:dyDescent="0.2">
      <c r="D1064" s="201"/>
    </row>
    <row r="1065" spans="4:4" x14ac:dyDescent="0.2">
      <c r="D1065" s="201"/>
    </row>
    <row r="1066" spans="4:4" x14ac:dyDescent="0.2">
      <c r="D1066" s="201"/>
    </row>
    <row r="1067" spans="4:4" x14ac:dyDescent="0.2">
      <c r="D1067" s="201"/>
    </row>
    <row r="1068" spans="4:4" x14ac:dyDescent="0.2">
      <c r="D1068" s="201"/>
    </row>
    <row r="1069" spans="4:4" x14ac:dyDescent="0.2">
      <c r="D1069" s="201"/>
    </row>
    <row r="1070" spans="4:4" x14ac:dyDescent="0.2">
      <c r="D1070" s="201"/>
    </row>
    <row r="1071" spans="4:4" x14ac:dyDescent="0.2">
      <c r="D1071" s="201"/>
    </row>
    <row r="1072" spans="4:4" x14ac:dyDescent="0.2">
      <c r="D1072" s="201"/>
    </row>
    <row r="1073" spans="4:4" x14ac:dyDescent="0.2">
      <c r="D1073" s="201"/>
    </row>
    <row r="1074" spans="4:4" x14ac:dyDescent="0.2">
      <c r="D1074" s="201"/>
    </row>
    <row r="1075" spans="4:4" x14ac:dyDescent="0.2">
      <c r="D1075" s="201"/>
    </row>
    <row r="1076" spans="4:4" x14ac:dyDescent="0.2">
      <c r="D1076" s="201"/>
    </row>
    <row r="1077" spans="4:4" x14ac:dyDescent="0.2">
      <c r="D1077" s="201"/>
    </row>
    <row r="1078" spans="4:4" x14ac:dyDescent="0.2">
      <c r="D1078" s="201"/>
    </row>
    <row r="1079" spans="4:4" x14ac:dyDescent="0.2">
      <c r="D1079" s="201"/>
    </row>
    <row r="1080" spans="4:4" x14ac:dyDescent="0.2">
      <c r="D1080" s="201"/>
    </row>
    <row r="1081" spans="4:4" x14ac:dyDescent="0.2">
      <c r="D1081" s="201"/>
    </row>
    <row r="1082" spans="4:4" x14ac:dyDescent="0.2">
      <c r="D1082" s="201"/>
    </row>
    <row r="1083" spans="4:4" x14ac:dyDescent="0.2">
      <c r="D1083" s="201"/>
    </row>
    <row r="1084" spans="4:4" x14ac:dyDescent="0.2">
      <c r="D1084" s="201"/>
    </row>
    <row r="1085" spans="4:4" x14ac:dyDescent="0.2">
      <c r="D1085" s="201"/>
    </row>
    <row r="1086" spans="4:4" x14ac:dyDescent="0.2">
      <c r="D1086" s="201"/>
    </row>
    <row r="1087" spans="4:4" x14ac:dyDescent="0.2">
      <c r="D1087" s="201"/>
    </row>
    <row r="1088" spans="4:4" x14ac:dyDescent="0.2">
      <c r="D1088" s="201"/>
    </row>
    <row r="1089" spans="4:4" x14ac:dyDescent="0.2">
      <c r="D1089" s="201"/>
    </row>
    <row r="1090" spans="4:4" x14ac:dyDescent="0.2">
      <c r="D1090" s="201"/>
    </row>
    <row r="1091" spans="4:4" x14ac:dyDescent="0.2">
      <c r="D1091" s="201"/>
    </row>
    <row r="1092" spans="4:4" x14ac:dyDescent="0.2">
      <c r="D1092" s="201"/>
    </row>
    <row r="1093" spans="4:4" x14ac:dyDescent="0.2">
      <c r="D1093" s="201"/>
    </row>
    <row r="1094" spans="4:4" x14ac:dyDescent="0.2">
      <c r="D1094" s="201"/>
    </row>
    <row r="1095" spans="4:4" x14ac:dyDescent="0.2">
      <c r="D1095" s="201"/>
    </row>
    <row r="1096" spans="4:4" x14ac:dyDescent="0.2">
      <c r="D1096" s="201"/>
    </row>
    <row r="1097" spans="4:4" x14ac:dyDescent="0.2">
      <c r="D1097" s="201"/>
    </row>
    <row r="1098" spans="4:4" x14ac:dyDescent="0.2">
      <c r="D1098" s="201"/>
    </row>
    <row r="1099" spans="4:4" x14ac:dyDescent="0.2">
      <c r="D1099" s="201"/>
    </row>
    <row r="1100" spans="4:4" x14ac:dyDescent="0.2">
      <c r="D1100" s="201"/>
    </row>
    <row r="1101" spans="4:4" x14ac:dyDescent="0.2">
      <c r="D1101" s="201"/>
    </row>
    <row r="1102" spans="4:4" x14ac:dyDescent="0.2">
      <c r="D1102" s="201"/>
    </row>
    <row r="1103" spans="4:4" x14ac:dyDescent="0.2">
      <c r="D1103" s="201"/>
    </row>
    <row r="1104" spans="4:4" x14ac:dyDescent="0.2">
      <c r="D1104" s="201"/>
    </row>
    <row r="1105" spans="4:4" x14ac:dyDescent="0.2">
      <c r="D1105" s="201"/>
    </row>
    <row r="1106" spans="4:4" x14ac:dyDescent="0.2">
      <c r="D1106" s="201"/>
    </row>
    <row r="1107" spans="4:4" x14ac:dyDescent="0.2">
      <c r="D1107" s="201"/>
    </row>
    <row r="1108" spans="4:4" x14ac:dyDescent="0.2">
      <c r="D1108" s="201"/>
    </row>
    <row r="1109" spans="4:4" x14ac:dyDescent="0.2">
      <c r="D1109" s="201"/>
    </row>
    <row r="1110" spans="4:4" x14ac:dyDescent="0.2">
      <c r="D1110" s="201"/>
    </row>
    <row r="1111" spans="4:4" x14ac:dyDescent="0.2">
      <c r="D1111" s="201"/>
    </row>
    <row r="1112" spans="4:4" x14ac:dyDescent="0.2">
      <c r="D1112" s="201"/>
    </row>
    <row r="1113" spans="4:4" x14ac:dyDescent="0.2">
      <c r="D1113" s="201"/>
    </row>
    <row r="1114" spans="4:4" x14ac:dyDescent="0.2">
      <c r="D1114" s="201"/>
    </row>
    <row r="1115" spans="4:4" x14ac:dyDescent="0.2">
      <c r="D1115" s="201"/>
    </row>
    <row r="1116" spans="4:4" x14ac:dyDescent="0.2">
      <c r="D1116" s="201"/>
    </row>
    <row r="1117" spans="4:4" x14ac:dyDescent="0.2">
      <c r="D1117" s="201"/>
    </row>
    <row r="1118" spans="4:4" x14ac:dyDescent="0.2">
      <c r="D1118" s="201"/>
    </row>
    <row r="1119" spans="4:4" x14ac:dyDescent="0.2">
      <c r="D1119" s="201"/>
    </row>
    <row r="1120" spans="4:4" x14ac:dyDescent="0.2">
      <c r="D1120" s="201"/>
    </row>
    <row r="1121" spans="4:4" x14ac:dyDescent="0.2">
      <c r="D1121" s="201"/>
    </row>
    <row r="1122" spans="4:4" x14ac:dyDescent="0.2">
      <c r="D1122" s="201"/>
    </row>
    <row r="1123" spans="4:4" x14ac:dyDescent="0.2">
      <c r="D1123" s="201"/>
    </row>
    <row r="1124" spans="4:4" x14ac:dyDescent="0.2">
      <c r="D1124" s="201"/>
    </row>
    <row r="1125" spans="4:4" x14ac:dyDescent="0.2">
      <c r="D1125" s="201"/>
    </row>
    <row r="1126" spans="4:4" x14ac:dyDescent="0.2">
      <c r="D1126" s="201"/>
    </row>
    <row r="1127" spans="4:4" x14ac:dyDescent="0.2">
      <c r="D1127" s="201"/>
    </row>
    <row r="1128" spans="4:4" x14ac:dyDescent="0.2">
      <c r="D1128" s="201"/>
    </row>
    <row r="1129" spans="4:4" x14ac:dyDescent="0.2">
      <c r="D1129" s="201"/>
    </row>
    <row r="1130" spans="4:4" x14ac:dyDescent="0.2">
      <c r="D1130" s="201"/>
    </row>
    <row r="1131" spans="4:4" x14ac:dyDescent="0.2">
      <c r="D1131" s="201"/>
    </row>
    <row r="1132" spans="4:4" x14ac:dyDescent="0.2">
      <c r="D1132" s="201"/>
    </row>
    <row r="1133" spans="4:4" x14ac:dyDescent="0.2">
      <c r="D1133" s="201"/>
    </row>
    <row r="1134" spans="4:4" x14ac:dyDescent="0.2">
      <c r="D1134" s="201"/>
    </row>
    <row r="1135" spans="4:4" x14ac:dyDescent="0.2">
      <c r="D1135" s="201"/>
    </row>
    <row r="1136" spans="4:4" x14ac:dyDescent="0.2">
      <c r="D1136" s="201"/>
    </row>
    <row r="1137" spans="4:4" x14ac:dyDescent="0.2">
      <c r="D1137" s="201"/>
    </row>
    <row r="1138" spans="4:4" x14ac:dyDescent="0.2">
      <c r="D1138" s="201"/>
    </row>
    <row r="1139" spans="4:4" x14ac:dyDescent="0.2">
      <c r="D1139" s="201"/>
    </row>
    <row r="1140" spans="4:4" x14ac:dyDescent="0.2">
      <c r="D1140" s="201"/>
    </row>
    <row r="1141" spans="4:4" x14ac:dyDescent="0.2">
      <c r="D1141" s="201"/>
    </row>
    <row r="1142" spans="4:4" x14ac:dyDescent="0.2">
      <c r="D1142" s="201"/>
    </row>
    <row r="1143" spans="4:4" x14ac:dyDescent="0.2">
      <c r="D1143" s="201"/>
    </row>
    <row r="1144" spans="4:4" x14ac:dyDescent="0.2">
      <c r="D1144" s="201"/>
    </row>
    <row r="1145" spans="4:4" x14ac:dyDescent="0.2">
      <c r="D1145" s="201"/>
    </row>
    <row r="1146" spans="4:4" x14ac:dyDescent="0.2">
      <c r="D1146" s="201"/>
    </row>
    <row r="1147" spans="4:4" x14ac:dyDescent="0.2">
      <c r="D1147" s="201"/>
    </row>
    <row r="1148" spans="4:4" x14ac:dyDescent="0.2">
      <c r="D1148" s="201"/>
    </row>
    <row r="1149" spans="4:4" x14ac:dyDescent="0.2">
      <c r="D1149" s="201"/>
    </row>
    <row r="1150" spans="4:4" x14ac:dyDescent="0.2">
      <c r="D1150" s="201"/>
    </row>
    <row r="1151" spans="4:4" x14ac:dyDescent="0.2">
      <c r="D1151" s="201"/>
    </row>
    <row r="1152" spans="4:4" x14ac:dyDescent="0.2">
      <c r="D1152" s="201"/>
    </row>
    <row r="1153" spans="4:4" x14ac:dyDescent="0.2">
      <c r="D1153" s="201"/>
    </row>
    <row r="1154" spans="4:4" x14ac:dyDescent="0.2">
      <c r="D1154" s="201"/>
    </row>
    <row r="1155" spans="4:4" x14ac:dyDescent="0.2">
      <c r="D1155" s="201"/>
    </row>
    <row r="1156" spans="4:4" x14ac:dyDescent="0.2">
      <c r="D1156" s="201"/>
    </row>
    <row r="1157" spans="4:4" x14ac:dyDescent="0.2">
      <c r="D1157" s="201"/>
    </row>
    <row r="1158" spans="4:4" x14ac:dyDescent="0.2">
      <c r="D1158" s="201"/>
    </row>
    <row r="1159" spans="4:4" x14ac:dyDescent="0.2">
      <c r="D1159" s="201"/>
    </row>
    <row r="1160" spans="4:4" x14ac:dyDescent="0.2">
      <c r="D1160" s="201"/>
    </row>
    <row r="1161" spans="4:4" x14ac:dyDescent="0.2">
      <c r="D1161" s="201"/>
    </row>
    <row r="1162" spans="4:4" x14ac:dyDescent="0.2">
      <c r="D1162" s="201"/>
    </row>
    <row r="1163" spans="4:4" x14ac:dyDescent="0.2">
      <c r="D1163" s="201"/>
    </row>
    <row r="1164" spans="4:4" x14ac:dyDescent="0.2">
      <c r="D1164" s="201"/>
    </row>
    <row r="1165" spans="4:4" x14ac:dyDescent="0.2">
      <c r="D1165" s="201"/>
    </row>
    <row r="1166" spans="4:4" x14ac:dyDescent="0.2">
      <c r="D1166" s="201"/>
    </row>
    <row r="1167" spans="4:4" x14ac:dyDescent="0.2">
      <c r="D1167" s="201"/>
    </row>
    <row r="1168" spans="4:4" x14ac:dyDescent="0.2">
      <c r="D1168" s="201"/>
    </row>
    <row r="1169" spans="4:4" x14ac:dyDescent="0.2">
      <c r="D1169" s="201"/>
    </row>
    <row r="1170" spans="4:4" x14ac:dyDescent="0.2">
      <c r="D1170" s="201"/>
    </row>
    <row r="1171" spans="4:4" x14ac:dyDescent="0.2">
      <c r="D1171" s="201"/>
    </row>
    <row r="1172" spans="4:4" x14ac:dyDescent="0.2">
      <c r="D1172" s="201"/>
    </row>
    <row r="1173" spans="4:4" x14ac:dyDescent="0.2">
      <c r="D1173" s="201"/>
    </row>
    <row r="1174" spans="4:4" x14ac:dyDescent="0.2">
      <c r="D1174" s="201"/>
    </row>
    <row r="1175" spans="4:4" x14ac:dyDescent="0.2">
      <c r="D1175" s="201"/>
    </row>
    <row r="1176" spans="4:4" x14ac:dyDescent="0.2">
      <c r="D1176" s="201"/>
    </row>
    <row r="1177" spans="4:4" x14ac:dyDescent="0.2">
      <c r="D1177" s="201"/>
    </row>
    <row r="1178" spans="4:4" x14ac:dyDescent="0.2">
      <c r="D1178" s="201"/>
    </row>
    <row r="1179" spans="4:4" x14ac:dyDescent="0.2">
      <c r="D1179" s="201"/>
    </row>
    <row r="1180" spans="4:4" x14ac:dyDescent="0.2">
      <c r="D1180" s="201"/>
    </row>
    <row r="1181" spans="4:4" x14ac:dyDescent="0.2">
      <c r="D1181" s="201"/>
    </row>
    <row r="1182" spans="4:4" x14ac:dyDescent="0.2">
      <c r="D1182" s="201"/>
    </row>
    <row r="1183" spans="4:4" x14ac:dyDescent="0.2">
      <c r="D1183" s="201"/>
    </row>
    <row r="1184" spans="4:4" x14ac:dyDescent="0.2">
      <c r="D1184" s="201"/>
    </row>
    <row r="1185" spans="4:4" x14ac:dyDescent="0.2">
      <c r="D1185" s="201"/>
    </row>
    <row r="1186" spans="4:4" x14ac:dyDescent="0.2">
      <c r="D1186" s="201"/>
    </row>
    <row r="1187" spans="4:4" x14ac:dyDescent="0.2">
      <c r="D1187" s="201"/>
    </row>
    <row r="1188" spans="4:4" x14ac:dyDescent="0.2">
      <c r="D1188" s="201"/>
    </row>
    <row r="1189" spans="4:4" x14ac:dyDescent="0.2">
      <c r="D1189" s="201"/>
    </row>
    <row r="1190" spans="4:4" x14ac:dyDescent="0.2">
      <c r="D1190" s="201"/>
    </row>
    <row r="1191" spans="4:4" x14ac:dyDescent="0.2">
      <c r="D1191" s="201"/>
    </row>
    <row r="1192" spans="4:4" x14ac:dyDescent="0.2">
      <c r="D1192" s="201"/>
    </row>
    <row r="1193" spans="4:4" x14ac:dyDescent="0.2">
      <c r="D1193" s="201"/>
    </row>
    <row r="1194" spans="4:4" x14ac:dyDescent="0.2">
      <c r="D1194" s="201"/>
    </row>
    <row r="1195" spans="4:4" x14ac:dyDescent="0.2">
      <c r="D1195" s="201"/>
    </row>
    <row r="1196" spans="4:4" x14ac:dyDescent="0.2">
      <c r="D1196" s="201"/>
    </row>
    <row r="1197" spans="4:4" x14ac:dyDescent="0.2">
      <c r="D1197" s="201"/>
    </row>
    <row r="1198" spans="4:4" x14ac:dyDescent="0.2">
      <c r="D1198" s="201"/>
    </row>
    <row r="1199" spans="4:4" x14ac:dyDescent="0.2">
      <c r="D1199" s="201"/>
    </row>
    <row r="1200" spans="4:4" x14ac:dyDescent="0.2">
      <c r="D1200" s="201"/>
    </row>
    <row r="1201" spans="4:4" x14ac:dyDescent="0.2">
      <c r="D1201" s="201"/>
    </row>
    <row r="1202" spans="4:4" x14ac:dyDescent="0.2">
      <c r="D1202" s="201"/>
    </row>
    <row r="1203" spans="4:4" x14ac:dyDescent="0.2">
      <c r="D1203" s="201"/>
    </row>
    <row r="1204" spans="4:4" x14ac:dyDescent="0.2">
      <c r="D1204" s="201"/>
    </row>
    <row r="1205" spans="4:4" x14ac:dyDescent="0.2">
      <c r="D1205" s="201"/>
    </row>
    <row r="1206" spans="4:4" x14ac:dyDescent="0.2">
      <c r="D1206" s="201"/>
    </row>
    <row r="1207" spans="4:4" x14ac:dyDescent="0.2">
      <c r="D1207" s="201"/>
    </row>
    <row r="1208" spans="4:4" x14ac:dyDescent="0.2">
      <c r="D1208" s="201"/>
    </row>
    <row r="1209" spans="4:4" x14ac:dyDescent="0.2">
      <c r="D1209" s="201"/>
    </row>
    <row r="1210" spans="4:4" x14ac:dyDescent="0.2">
      <c r="D1210" s="201"/>
    </row>
    <row r="1211" spans="4:4" x14ac:dyDescent="0.2">
      <c r="D1211" s="201"/>
    </row>
    <row r="1212" spans="4:4" x14ac:dyDescent="0.2">
      <c r="D1212" s="201"/>
    </row>
    <row r="1213" spans="4:4" x14ac:dyDescent="0.2">
      <c r="D1213" s="201"/>
    </row>
    <row r="1214" spans="4:4" x14ac:dyDescent="0.2">
      <c r="D1214" s="201"/>
    </row>
    <row r="1215" spans="4:4" x14ac:dyDescent="0.2">
      <c r="D1215" s="201"/>
    </row>
    <row r="1216" spans="4:4" x14ac:dyDescent="0.2">
      <c r="D1216" s="201"/>
    </row>
    <row r="1217" spans="4:4" x14ac:dyDescent="0.2">
      <c r="D1217" s="201"/>
    </row>
    <row r="1218" spans="4:4" x14ac:dyDescent="0.2">
      <c r="D1218" s="201"/>
    </row>
    <row r="1219" spans="4:4" x14ac:dyDescent="0.2">
      <c r="D1219" s="201"/>
    </row>
    <row r="1220" spans="4:4" x14ac:dyDescent="0.2">
      <c r="D1220" s="201"/>
    </row>
    <row r="1221" spans="4:4" x14ac:dyDescent="0.2">
      <c r="D1221" s="201"/>
    </row>
    <row r="1222" spans="4:4" x14ac:dyDescent="0.2">
      <c r="D1222" s="201"/>
    </row>
    <row r="1223" spans="4:4" x14ac:dyDescent="0.2">
      <c r="D1223" s="201"/>
    </row>
    <row r="1224" spans="4:4" x14ac:dyDescent="0.2">
      <c r="D1224" s="201"/>
    </row>
    <row r="1225" spans="4:4" x14ac:dyDescent="0.2">
      <c r="D1225" s="201"/>
    </row>
    <row r="1226" spans="4:4" x14ac:dyDescent="0.2">
      <c r="D1226" s="201"/>
    </row>
    <row r="1227" spans="4:4" x14ac:dyDescent="0.2">
      <c r="D1227" s="201"/>
    </row>
    <row r="1228" spans="4:4" x14ac:dyDescent="0.2">
      <c r="D1228" s="201"/>
    </row>
    <row r="1229" spans="4:4" x14ac:dyDescent="0.2">
      <c r="D1229" s="201"/>
    </row>
    <row r="1230" spans="4:4" x14ac:dyDescent="0.2">
      <c r="D1230" s="201"/>
    </row>
    <row r="1231" spans="4:4" x14ac:dyDescent="0.2">
      <c r="D1231" s="201"/>
    </row>
    <row r="1232" spans="4:4" x14ac:dyDescent="0.2">
      <c r="D1232" s="201"/>
    </row>
    <row r="1233" spans="4:4" x14ac:dyDescent="0.2">
      <c r="D1233" s="201"/>
    </row>
    <row r="1234" spans="4:4" x14ac:dyDescent="0.2">
      <c r="D1234" s="201"/>
    </row>
    <row r="1235" spans="4:4" x14ac:dyDescent="0.2">
      <c r="D1235" s="201"/>
    </row>
    <row r="1236" spans="4:4" x14ac:dyDescent="0.2">
      <c r="D1236" s="201"/>
    </row>
    <row r="1237" spans="4:4" x14ac:dyDescent="0.2">
      <c r="D1237" s="201"/>
    </row>
    <row r="1238" spans="4:4" x14ac:dyDescent="0.2">
      <c r="D1238" s="201"/>
    </row>
    <row r="1239" spans="4:4" x14ac:dyDescent="0.2">
      <c r="D1239" s="201"/>
    </row>
    <row r="1240" spans="4:4" x14ac:dyDescent="0.2">
      <c r="D1240" s="201"/>
    </row>
    <row r="1241" spans="4:4" x14ac:dyDescent="0.2">
      <c r="D1241" s="201"/>
    </row>
    <row r="1242" spans="4:4" x14ac:dyDescent="0.2">
      <c r="D1242" s="201"/>
    </row>
    <row r="1243" spans="4:4" x14ac:dyDescent="0.2">
      <c r="D1243" s="201"/>
    </row>
    <row r="1244" spans="4:4" x14ac:dyDescent="0.2">
      <c r="D1244" s="201"/>
    </row>
    <row r="1245" spans="4:4" x14ac:dyDescent="0.2">
      <c r="D1245" s="201"/>
    </row>
    <row r="1246" spans="4:4" x14ac:dyDescent="0.2">
      <c r="D1246" s="201"/>
    </row>
    <row r="1247" spans="4:4" x14ac:dyDescent="0.2">
      <c r="D1247" s="201"/>
    </row>
    <row r="1248" spans="4:4" x14ac:dyDescent="0.2">
      <c r="D1248" s="201"/>
    </row>
    <row r="1249" spans="4:4" x14ac:dyDescent="0.2">
      <c r="D1249" s="201"/>
    </row>
    <row r="1250" spans="4:4" x14ac:dyDescent="0.2">
      <c r="D1250" s="201"/>
    </row>
    <row r="1251" spans="4:4" x14ac:dyDescent="0.2">
      <c r="D1251" s="201"/>
    </row>
    <row r="1252" spans="4:4" x14ac:dyDescent="0.2">
      <c r="D1252" s="201"/>
    </row>
    <row r="1253" spans="4:4" x14ac:dyDescent="0.2">
      <c r="D1253" s="201"/>
    </row>
    <row r="1254" spans="4:4" x14ac:dyDescent="0.2">
      <c r="D1254" s="201"/>
    </row>
    <row r="1255" spans="4:4" x14ac:dyDescent="0.2">
      <c r="D1255" s="201"/>
    </row>
    <row r="1256" spans="4:4" x14ac:dyDescent="0.2">
      <c r="D1256" s="201"/>
    </row>
    <row r="1257" spans="4:4" x14ac:dyDescent="0.2">
      <c r="D1257" s="201"/>
    </row>
    <row r="1258" spans="4:4" x14ac:dyDescent="0.2">
      <c r="D1258" s="201"/>
    </row>
    <row r="1259" spans="4:4" x14ac:dyDescent="0.2">
      <c r="D1259" s="201"/>
    </row>
    <row r="1260" spans="4:4" x14ac:dyDescent="0.2">
      <c r="D1260" s="201"/>
    </row>
    <row r="1261" spans="4:4" x14ac:dyDescent="0.2">
      <c r="D1261" s="201"/>
    </row>
    <row r="1262" spans="4:4" x14ac:dyDescent="0.2">
      <c r="D1262" s="201"/>
    </row>
    <row r="1263" spans="4:4" x14ac:dyDescent="0.2">
      <c r="D1263" s="201"/>
    </row>
    <row r="1264" spans="4:4" x14ac:dyDescent="0.2">
      <c r="D1264" s="201"/>
    </row>
    <row r="1265" spans="4:4" x14ac:dyDescent="0.2">
      <c r="D1265" s="201"/>
    </row>
    <row r="1266" spans="4:4" x14ac:dyDescent="0.2">
      <c r="D1266" s="201"/>
    </row>
    <row r="1267" spans="4:4" x14ac:dyDescent="0.2">
      <c r="D1267" s="201"/>
    </row>
    <row r="1268" spans="4:4" x14ac:dyDescent="0.2">
      <c r="D1268" s="201"/>
    </row>
    <row r="1269" spans="4:4" x14ac:dyDescent="0.2">
      <c r="D1269" s="201"/>
    </row>
    <row r="1270" spans="4:4" x14ac:dyDescent="0.2">
      <c r="D1270" s="201"/>
    </row>
    <row r="1271" spans="4:4" x14ac:dyDescent="0.2">
      <c r="D1271" s="201"/>
    </row>
    <row r="1272" spans="4:4" x14ac:dyDescent="0.2">
      <c r="D1272" s="201"/>
    </row>
    <row r="1273" spans="4:4" x14ac:dyDescent="0.2">
      <c r="D1273" s="201"/>
    </row>
    <row r="1274" spans="4:4" x14ac:dyDescent="0.2">
      <c r="D1274" s="201"/>
    </row>
    <row r="1275" spans="4:4" x14ac:dyDescent="0.2">
      <c r="D1275" s="201"/>
    </row>
    <row r="1276" spans="4:4" x14ac:dyDescent="0.2">
      <c r="D1276" s="201"/>
    </row>
    <row r="1277" spans="4:4" x14ac:dyDescent="0.2">
      <c r="D1277" s="201"/>
    </row>
    <row r="1278" spans="4:4" x14ac:dyDescent="0.2">
      <c r="D1278" s="201"/>
    </row>
    <row r="1279" spans="4:4" x14ac:dyDescent="0.2">
      <c r="D1279" s="201"/>
    </row>
    <row r="1280" spans="4:4" x14ac:dyDescent="0.2">
      <c r="D1280" s="201"/>
    </row>
    <row r="1281" spans="4:4" x14ac:dyDescent="0.2">
      <c r="D1281" s="201"/>
    </row>
    <row r="1282" spans="4:4" x14ac:dyDescent="0.2">
      <c r="D1282" s="201"/>
    </row>
    <row r="1283" spans="4:4" x14ac:dyDescent="0.2">
      <c r="D1283" s="201"/>
    </row>
    <row r="1284" spans="4:4" x14ac:dyDescent="0.2">
      <c r="D1284" s="201"/>
    </row>
    <row r="1285" spans="4:4" x14ac:dyDescent="0.2">
      <c r="D1285" s="201"/>
    </row>
    <row r="1286" spans="4:4" x14ac:dyDescent="0.2">
      <c r="D1286" s="201"/>
    </row>
    <row r="1287" spans="4:4" x14ac:dyDescent="0.2">
      <c r="D1287" s="201"/>
    </row>
    <row r="1288" spans="4:4" x14ac:dyDescent="0.2">
      <c r="D1288" s="201"/>
    </row>
    <row r="1289" spans="4:4" x14ac:dyDescent="0.2">
      <c r="D1289" s="201"/>
    </row>
    <row r="1290" spans="4:4" x14ac:dyDescent="0.2">
      <c r="D1290" s="201"/>
    </row>
    <row r="1291" spans="4:4" x14ac:dyDescent="0.2">
      <c r="D1291" s="201"/>
    </row>
    <row r="1292" spans="4:4" x14ac:dyDescent="0.2">
      <c r="D1292" s="201"/>
    </row>
    <row r="1293" spans="4:4" x14ac:dyDescent="0.2">
      <c r="D1293" s="201"/>
    </row>
    <row r="1294" spans="4:4" x14ac:dyDescent="0.2">
      <c r="D1294" s="201"/>
    </row>
    <row r="1295" spans="4:4" x14ac:dyDescent="0.2">
      <c r="D1295" s="201"/>
    </row>
    <row r="1296" spans="4:4" x14ac:dyDescent="0.2">
      <c r="D1296" s="201"/>
    </row>
    <row r="1297" spans="4:4" x14ac:dyDescent="0.2">
      <c r="D1297" s="201"/>
    </row>
    <row r="1298" spans="4:4" x14ac:dyDescent="0.2">
      <c r="D1298" s="201"/>
    </row>
    <row r="1299" spans="4:4" x14ac:dyDescent="0.2">
      <c r="D1299" s="201"/>
    </row>
    <row r="1300" spans="4:4" x14ac:dyDescent="0.2">
      <c r="D1300" s="201"/>
    </row>
    <row r="1301" spans="4:4" x14ac:dyDescent="0.2">
      <c r="D1301" s="201"/>
    </row>
    <row r="1302" spans="4:4" x14ac:dyDescent="0.2">
      <c r="D1302" s="201"/>
    </row>
    <row r="1303" spans="4:4" x14ac:dyDescent="0.2">
      <c r="D1303" s="201"/>
    </row>
    <row r="1304" spans="4:4" x14ac:dyDescent="0.2">
      <c r="D1304" s="201"/>
    </row>
    <row r="1305" spans="4:4" x14ac:dyDescent="0.2">
      <c r="D1305" s="201"/>
    </row>
    <row r="1306" spans="4:4" x14ac:dyDescent="0.2">
      <c r="D1306" s="201"/>
    </row>
    <row r="1307" spans="4:4" x14ac:dyDescent="0.2">
      <c r="D1307" s="201"/>
    </row>
    <row r="1308" spans="4:4" x14ac:dyDescent="0.2">
      <c r="D1308" s="201"/>
    </row>
    <row r="1309" spans="4:4" x14ac:dyDescent="0.2">
      <c r="D1309" s="201"/>
    </row>
    <row r="1310" spans="4:4" x14ac:dyDescent="0.2">
      <c r="D1310" s="201"/>
    </row>
    <row r="1311" spans="4:4" x14ac:dyDescent="0.2">
      <c r="D1311" s="201"/>
    </row>
    <row r="1312" spans="4:4" x14ac:dyDescent="0.2">
      <c r="D1312" s="201"/>
    </row>
    <row r="1313" spans="4:4" x14ac:dyDescent="0.2">
      <c r="D1313" s="201"/>
    </row>
    <row r="1314" spans="4:4" x14ac:dyDescent="0.2">
      <c r="D1314" s="201"/>
    </row>
    <row r="1315" spans="4:4" x14ac:dyDescent="0.2">
      <c r="D1315" s="201"/>
    </row>
    <row r="1316" spans="4:4" x14ac:dyDescent="0.2">
      <c r="D1316" s="201"/>
    </row>
    <row r="1317" spans="4:4" x14ac:dyDescent="0.2">
      <c r="D1317" s="201"/>
    </row>
    <row r="1318" spans="4:4" x14ac:dyDescent="0.2">
      <c r="D1318" s="201"/>
    </row>
    <row r="1319" spans="4:4" x14ac:dyDescent="0.2">
      <c r="D1319" s="201"/>
    </row>
    <row r="1320" spans="4:4" x14ac:dyDescent="0.2">
      <c r="D1320" s="201"/>
    </row>
    <row r="1321" spans="4:4" x14ac:dyDescent="0.2">
      <c r="D1321" s="201"/>
    </row>
    <row r="1322" spans="4:4" x14ac:dyDescent="0.2">
      <c r="D1322" s="201"/>
    </row>
    <row r="1323" spans="4:4" x14ac:dyDescent="0.2">
      <c r="D1323" s="201"/>
    </row>
    <row r="1324" spans="4:4" x14ac:dyDescent="0.2">
      <c r="D1324" s="201"/>
    </row>
    <row r="1325" spans="4:4" x14ac:dyDescent="0.2">
      <c r="D1325" s="201"/>
    </row>
    <row r="1326" spans="4:4" x14ac:dyDescent="0.2">
      <c r="D1326" s="201"/>
    </row>
    <row r="1327" spans="4:4" x14ac:dyDescent="0.2">
      <c r="D1327" s="201"/>
    </row>
    <row r="1328" spans="4:4" x14ac:dyDescent="0.2">
      <c r="D1328" s="201"/>
    </row>
    <row r="1329" spans="4:4" x14ac:dyDescent="0.2">
      <c r="D1329" s="201"/>
    </row>
    <row r="1330" spans="4:4" x14ac:dyDescent="0.2">
      <c r="D1330" s="201"/>
    </row>
    <row r="1331" spans="4:4" x14ac:dyDescent="0.2">
      <c r="D1331" s="201"/>
    </row>
    <row r="1332" spans="4:4" x14ac:dyDescent="0.2">
      <c r="D1332" s="201"/>
    </row>
    <row r="1333" spans="4:4" x14ac:dyDescent="0.2">
      <c r="D1333" s="201"/>
    </row>
    <row r="1334" spans="4:4" x14ac:dyDescent="0.2">
      <c r="D1334" s="201"/>
    </row>
    <row r="1335" spans="4:4" x14ac:dyDescent="0.2">
      <c r="D1335" s="201"/>
    </row>
    <row r="1336" spans="4:4" x14ac:dyDescent="0.2">
      <c r="D1336" s="201"/>
    </row>
    <row r="1337" spans="4:4" x14ac:dyDescent="0.2">
      <c r="D1337" s="201"/>
    </row>
    <row r="1338" spans="4:4" x14ac:dyDescent="0.2">
      <c r="D1338" s="201"/>
    </row>
    <row r="1339" spans="4:4" x14ac:dyDescent="0.2">
      <c r="D1339" s="201"/>
    </row>
    <row r="1340" spans="4:4" x14ac:dyDescent="0.2">
      <c r="D1340" s="201"/>
    </row>
    <row r="1341" spans="4:4" x14ac:dyDescent="0.2">
      <c r="D1341" s="201"/>
    </row>
    <row r="1342" spans="4:4" x14ac:dyDescent="0.2">
      <c r="D1342" s="201"/>
    </row>
    <row r="1343" spans="4:4" x14ac:dyDescent="0.2">
      <c r="D1343" s="201"/>
    </row>
    <row r="1344" spans="4:4" x14ac:dyDescent="0.2">
      <c r="D1344" s="201"/>
    </row>
    <row r="1345" spans="4:4" x14ac:dyDescent="0.2">
      <c r="D1345" s="201"/>
    </row>
    <row r="1346" spans="4:4" x14ac:dyDescent="0.2">
      <c r="D1346" s="201"/>
    </row>
    <row r="1347" spans="4:4" x14ac:dyDescent="0.2">
      <c r="D1347" s="201"/>
    </row>
    <row r="1348" spans="4:4" x14ac:dyDescent="0.2">
      <c r="D1348" s="201"/>
    </row>
    <row r="1349" spans="4:4" x14ac:dyDescent="0.2">
      <c r="D1349" s="201"/>
    </row>
    <row r="1350" spans="4:4" x14ac:dyDescent="0.2">
      <c r="D1350" s="201"/>
    </row>
    <row r="1351" spans="4:4" x14ac:dyDescent="0.2">
      <c r="D1351" s="201"/>
    </row>
    <row r="1352" spans="4:4" x14ac:dyDescent="0.2">
      <c r="D1352" s="201"/>
    </row>
    <row r="1353" spans="4:4" x14ac:dyDescent="0.2">
      <c r="D1353" s="201"/>
    </row>
    <row r="1354" spans="4:4" x14ac:dyDescent="0.2">
      <c r="D1354" s="201"/>
    </row>
    <row r="1355" spans="4:4" x14ac:dyDescent="0.2">
      <c r="D1355" s="201"/>
    </row>
    <row r="1356" spans="4:4" x14ac:dyDescent="0.2">
      <c r="D1356" s="201"/>
    </row>
    <row r="1357" spans="4:4" x14ac:dyDescent="0.2">
      <c r="D1357" s="201"/>
    </row>
    <row r="1358" spans="4:4" x14ac:dyDescent="0.2">
      <c r="D1358" s="201"/>
    </row>
    <row r="1359" spans="4:4" x14ac:dyDescent="0.2">
      <c r="D1359" s="201"/>
    </row>
    <row r="1360" spans="4:4" x14ac:dyDescent="0.2">
      <c r="D1360" s="201"/>
    </row>
    <row r="1361" spans="4:4" x14ac:dyDescent="0.2">
      <c r="D1361" s="201"/>
    </row>
    <row r="1362" spans="4:4" x14ac:dyDescent="0.2">
      <c r="D1362" s="201"/>
    </row>
    <row r="1363" spans="4:4" x14ac:dyDescent="0.2">
      <c r="D1363" s="201"/>
    </row>
    <row r="1364" spans="4:4" x14ac:dyDescent="0.2">
      <c r="D1364" s="201"/>
    </row>
    <row r="1365" spans="4:4" x14ac:dyDescent="0.2">
      <c r="D1365" s="201"/>
    </row>
    <row r="1366" spans="4:4" x14ac:dyDescent="0.2">
      <c r="D1366" s="201"/>
    </row>
    <row r="1367" spans="4:4" x14ac:dyDescent="0.2">
      <c r="D1367" s="201"/>
    </row>
    <row r="1368" spans="4:4" x14ac:dyDescent="0.2">
      <c r="D1368" s="201"/>
    </row>
    <row r="1369" spans="4:4" x14ac:dyDescent="0.2">
      <c r="D1369" s="201"/>
    </row>
    <row r="1370" spans="4:4" x14ac:dyDescent="0.2">
      <c r="D1370" s="201"/>
    </row>
    <row r="1371" spans="4:4" x14ac:dyDescent="0.2">
      <c r="D1371" s="201"/>
    </row>
    <row r="1372" spans="4:4" x14ac:dyDescent="0.2">
      <c r="D1372" s="201"/>
    </row>
    <row r="1373" spans="4:4" x14ac:dyDescent="0.2">
      <c r="D1373" s="201"/>
    </row>
    <row r="1374" spans="4:4" x14ac:dyDescent="0.2">
      <c r="D1374" s="201"/>
    </row>
    <row r="1375" spans="4:4" x14ac:dyDescent="0.2">
      <c r="D1375" s="201"/>
    </row>
    <row r="1376" spans="4:4" x14ac:dyDescent="0.2">
      <c r="D1376" s="201"/>
    </row>
    <row r="1377" spans="4:4" x14ac:dyDescent="0.2">
      <c r="D1377" s="201"/>
    </row>
    <row r="1378" spans="4:4" x14ac:dyDescent="0.2">
      <c r="D1378" s="201"/>
    </row>
    <row r="1379" spans="4:4" x14ac:dyDescent="0.2">
      <c r="D1379" s="201"/>
    </row>
    <row r="1380" spans="4:4" x14ac:dyDescent="0.2">
      <c r="D1380" s="201"/>
    </row>
    <row r="1381" spans="4:4" x14ac:dyDescent="0.2">
      <c r="D1381" s="201"/>
    </row>
    <row r="1382" spans="4:4" x14ac:dyDescent="0.2">
      <c r="D1382" s="201"/>
    </row>
    <row r="1383" spans="4:4" x14ac:dyDescent="0.2">
      <c r="D1383" s="201"/>
    </row>
    <row r="1384" spans="4:4" x14ac:dyDescent="0.2">
      <c r="D1384" s="201"/>
    </row>
    <row r="1385" spans="4:4" x14ac:dyDescent="0.2">
      <c r="D1385" s="201"/>
    </row>
    <row r="1386" spans="4:4" x14ac:dyDescent="0.2">
      <c r="D1386" s="201"/>
    </row>
    <row r="1387" spans="4:4" x14ac:dyDescent="0.2">
      <c r="D1387" s="201"/>
    </row>
    <row r="1388" spans="4:4" x14ac:dyDescent="0.2">
      <c r="D1388" s="201"/>
    </row>
    <row r="1389" spans="4:4" x14ac:dyDescent="0.2">
      <c r="D1389" s="201"/>
    </row>
    <row r="1390" spans="4:4" x14ac:dyDescent="0.2">
      <c r="D1390" s="201"/>
    </row>
    <row r="1391" spans="4:4" x14ac:dyDescent="0.2">
      <c r="D1391" s="201"/>
    </row>
    <row r="1392" spans="4:4" x14ac:dyDescent="0.2">
      <c r="D1392" s="201"/>
    </row>
    <row r="1393" spans="4:4" x14ac:dyDescent="0.2">
      <c r="D1393" s="201"/>
    </row>
    <row r="1394" spans="4:4" x14ac:dyDescent="0.2">
      <c r="D1394" s="201"/>
    </row>
    <row r="1395" spans="4:4" x14ac:dyDescent="0.2">
      <c r="D1395" s="201"/>
    </row>
    <row r="1396" spans="4:4" x14ac:dyDescent="0.2">
      <c r="D1396" s="201"/>
    </row>
    <row r="1397" spans="4:4" x14ac:dyDescent="0.2">
      <c r="D1397" s="201"/>
    </row>
    <row r="1398" spans="4:4" x14ac:dyDescent="0.2">
      <c r="D1398" s="201"/>
    </row>
    <row r="1399" spans="4:4" x14ac:dyDescent="0.2">
      <c r="D1399" s="201"/>
    </row>
    <row r="1400" spans="4:4" x14ac:dyDescent="0.2">
      <c r="D1400" s="201"/>
    </row>
    <row r="1401" spans="4:4" x14ac:dyDescent="0.2">
      <c r="D1401" s="201"/>
    </row>
    <row r="1402" spans="4:4" x14ac:dyDescent="0.2">
      <c r="D1402" s="201"/>
    </row>
    <row r="1403" spans="4:4" x14ac:dyDescent="0.2">
      <c r="D1403" s="201"/>
    </row>
    <row r="1404" spans="4:4" x14ac:dyDescent="0.2">
      <c r="D1404" s="201"/>
    </row>
    <row r="1405" spans="4:4" x14ac:dyDescent="0.2">
      <c r="D1405" s="201"/>
    </row>
    <row r="1406" spans="4:4" x14ac:dyDescent="0.2">
      <c r="D1406" s="201"/>
    </row>
    <row r="1407" spans="4:4" x14ac:dyDescent="0.2">
      <c r="D1407" s="201"/>
    </row>
    <row r="1408" spans="4:4" x14ac:dyDescent="0.2">
      <c r="D1408" s="201"/>
    </row>
    <row r="1409" spans="4:4" x14ac:dyDescent="0.2">
      <c r="D1409" s="201"/>
    </row>
    <row r="1410" spans="4:4" x14ac:dyDescent="0.2">
      <c r="D1410" s="201"/>
    </row>
    <row r="1411" spans="4:4" x14ac:dyDescent="0.2">
      <c r="D1411" s="201"/>
    </row>
    <row r="1412" spans="4:4" x14ac:dyDescent="0.2">
      <c r="D1412" s="201"/>
    </row>
    <row r="1413" spans="4:4" x14ac:dyDescent="0.2">
      <c r="D1413" s="201"/>
    </row>
    <row r="1414" spans="4:4" x14ac:dyDescent="0.2">
      <c r="D1414" s="201"/>
    </row>
    <row r="1415" spans="4:4" x14ac:dyDescent="0.2">
      <c r="D1415" s="201"/>
    </row>
    <row r="1416" spans="4:4" x14ac:dyDescent="0.2">
      <c r="D1416" s="201"/>
    </row>
    <row r="1417" spans="4:4" x14ac:dyDescent="0.2">
      <c r="D1417" s="201"/>
    </row>
    <row r="1418" spans="4:4" x14ac:dyDescent="0.2">
      <c r="D1418" s="201"/>
    </row>
    <row r="1419" spans="4:4" x14ac:dyDescent="0.2">
      <c r="D1419" s="201"/>
    </row>
    <row r="1420" spans="4:4" x14ac:dyDescent="0.2">
      <c r="D1420" s="201"/>
    </row>
    <row r="1421" spans="4:4" x14ac:dyDescent="0.2">
      <c r="D1421" s="201"/>
    </row>
    <row r="1422" spans="4:4" x14ac:dyDescent="0.2">
      <c r="D1422" s="201"/>
    </row>
    <row r="1423" spans="4:4" x14ac:dyDescent="0.2">
      <c r="D1423" s="201"/>
    </row>
    <row r="1424" spans="4:4" x14ac:dyDescent="0.2">
      <c r="D1424" s="201"/>
    </row>
    <row r="1425" spans="4:4" x14ac:dyDescent="0.2">
      <c r="D1425" s="201"/>
    </row>
    <row r="1426" spans="4:4" x14ac:dyDescent="0.2">
      <c r="D1426" s="201"/>
    </row>
    <row r="1427" spans="4:4" x14ac:dyDescent="0.2">
      <c r="D1427" s="201"/>
    </row>
    <row r="1428" spans="4:4" x14ac:dyDescent="0.2">
      <c r="D1428" s="201"/>
    </row>
    <row r="1429" spans="4:4" x14ac:dyDescent="0.2">
      <c r="D1429" s="201"/>
    </row>
    <row r="1430" spans="4:4" x14ac:dyDescent="0.2">
      <c r="D1430" s="201"/>
    </row>
    <row r="1431" spans="4:4" x14ac:dyDescent="0.2">
      <c r="D1431" s="201"/>
    </row>
    <row r="1432" spans="4:4" x14ac:dyDescent="0.2">
      <c r="D1432" s="201"/>
    </row>
    <row r="1433" spans="4:4" x14ac:dyDescent="0.2">
      <c r="D1433" s="201"/>
    </row>
    <row r="1434" spans="4:4" x14ac:dyDescent="0.2">
      <c r="D1434" s="201"/>
    </row>
    <row r="1435" spans="4:4" x14ac:dyDescent="0.2">
      <c r="D1435" s="201"/>
    </row>
    <row r="1436" spans="4:4" x14ac:dyDescent="0.2">
      <c r="D1436" s="201"/>
    </row>
    <row r="1437" spans="4:4" x14ac:dyDescent="0.2">
      <c r="D1437" s="201"/>
    </row>
    <row r="1438" spans="4:4" x14ac:dyDescent="0.2">
      <c r="D1438" s="201"/>
    </row>
    <row r="1439" spans="4:4" x14ac:dyDescent="0.2">
      <c r="D1439" s="201"/>
    </row>
    <row r="1440" spans="4:4" x14ac:dyDescent="0.2">
      <c r="D1440" s="201"/>
    </row>
    <row r="1441" spans="4:4" x14ac:dyDescent="0.2">
      <c r="D1441" s="201"/>
    </row>
    <row r="1442" spans="4:4" x14ac:dyDescent="0.2">
      <c r="D1442" s="201"/>
    </row>
    <row r="1443" spans="4:4" x14ac:dyDescent="0.2">
      <c r="D1443" s="201"/>
    </row>
    <row r="1444" spans="4:4" x14ac:dyDescent="0.2">
      <c r="D1444" s="201"/>
    </row>
    <row r="1445" spans="4:4" x14ac:dyDescent="0.2">
      <c r="D1445" s="201"/>
    </row>
    <row r="1446" spans="4:4" x14ac:dyDescent="0.2">
      <c r="D1446" s="201"/>
    </row>
    <row r="1447" spans="4:4" x14ac:dyDescent="0.2">
      <c r="D1447" s="201"/>
    </row>
    <row r="1448" spans="4:4" x14ac:dyDescent="0.2">
      <c r="D1448" s="201"/>
    </row>
    <row r="1449" spans="4:4" x14ac:dyDescent="0.2">
      <c r="D1449" s="201"/>
    </row>
    <row r="1450" spans="4:4" x14ac:dyDescent="0.2">
      <c r="D1450" s="201"/>
    </row>
    <row r="1451" spans="4:4" x14ac:dyDescent="0.2">
      <c r="D1451" s="201"/>
    </row>
    <row r="1452" spans="4:4" x14ac:dyDescent="0.2">
      <c r="D1452" s="201"/>
    </row>
    <row r="1453" spans="4:4" x14ac:dyDescent="0.2">
      <c r="D1453" s="201"/>
    </row>
    <row r="1454" spans="4:4" x14ac:dyDescent="0.2">
      <c r="D1454" s="201"/>
    </row>
    <row r="1455" spans="4:4" x14ac:dyDescent="0.2">
      <c r="D1455" s="201"/>
    </row>
    <row r="1456" spans="4:4" x14ac:dyDescent="0.2">
      <c r="D1456" s="201"/>
    </row>
    <row r="1457" spans="4:4" x14ac:dyDescent="0.2">
      <c r="D1457" s="201"/>
    </row>
    <row r="1458" spans="4:4" x14ac:dyDescent="0.2">
      <c r="D1458" s="201"/>
    </row>
    <row r="1459" spans="4:4" x14ac:dyDescent="0.2">
      <c r="D1459" s="201"/>
    </row>
    <row r="1460" spans="4:4" x14ac:dyDescent="0.2">
      <c r="D1460" s="201"/>
    </row>
    <row r="1461" spans="4:4" x14ac:dyDescent="0.2">
      <c r="D1461" s="201"/>
    </row>
    <row r="1462" spans="4:4" x14ac:dyDescent="0.2">
      <c r="D1462" s="201"/>
    </row>
    <row r="1463" spans="4:4" x14ac:dyDescent="0.2">
      <c r="D1463" s="201"/>
    </row>
    <row r="1464" spans="4:4" x14ac:dyDescent="0.2">
      <c r="D1464" s="201"/>
    </row>
    <row r="1465" spans="4:4" x14ac:dyDescent="0.2">
      <c r="D1465" s="201"/>
    </row>
    <row r="1466" spans="4:4" x14ac:dyDescent="0.2">
      <c r="D1466" s="201"/>
    </row>
    <row r="1467" spans="4:4" x14ac:dyDescent="0.2">
      <c r="D1467" s="201"/>
    </row>
    <row r="1468" spans="4:4" x14ac:dyDescent="0.2">
      <c r="D1468" s="201"/>
    </row>
    <row r="1469" spans="4:4" x14ac:dyDescent="0.2">
      <c r="D1469" s="201"/>
    </row>
    <row r="1470" spans="4:4" x14ac:dyDescent="0.2">
      <c r="D1470" s="201"/>
    </row>
    <row r="1471" spans="4:4" x14ac:dyDescent="0.2">
      <c r="D1471" s="201"/>
    </row>
    <row r="1472" spans="4:4" x14ac:dyDescent="0.2">
      <c r="D1472" s="201"/>
    </row>
    <row r="1473" spans="4:4" x14ac:dyDescent="0.2">
      <c r="D1473" s="201"/>
    </row>
    <row r="1474" spans="4:4" x14ac:dyDescent="0.2">
      <c r="D1474" s="201"/>
    </row>
    <row r="1475" spans="4:4" x14ac:dyDescent="0.2">
      <c r="D1475" s="201"/>
    </row>
    <row r="1476" spans="4:4" x14ac:dyDescent="0.2">
      <c r="D1476" s="201"/>
    </row>
    <row r="1477" spans="4:4" x14ac:dyDescent="0.2">
      <c r="D1477" s="201"/>
    </row>
    <row r="1478" spans="4:4" x14ac:dyDescent="0.2">
      <c r="D1478" s="201"/>
    </row>
    <row r="1479" spans="4:4" x14ac:dyDescent="0.2">
      <c r="D1479" s="201"/>
    </row>
    <row r="1480" spans="4:4" x14ac:dyDescent="0.2">
      <c r="D1480" s="201"/>
    </row>
    <row r="1481" spans="4:4" x14ac:dyDescent="0.2">
      <c r="D1481" s="201"/>
    </row>
    <row r="1482" spans="4:4" x14ac:dyDescent="0.2">
      <c r="D1482" s="201"/>
    </row>
    <row r="1483" spans="4:4" x14ac:dyDescent="0.2">
      <c r="D1483" s="201"/>
    </row>
    <row r="1484" spans="4:4" x14ac:dyDescent="0.2">
      <c r="D1484" s="201"/>
    </row>
    <row r="1485" spans="4:4" x14ac:dyDescent="0.2">
      <c r="D1485" s="201"/>
    </row>
    <row r="1486" spans="4:4" x14ac:dyDescent="0.2">
      <c r="D1486" s="201"/>
    </row>
    <row r="1487" spans="4:4" x14ac:dyDescent="0.2">
      <c r="D1487" s="201"/>
    </row>
    <row r="1488" spans="4:4" x14ac:dyDescent="0.2">
      <c r="D1488" s="201"/>
    </row>
    <row r="1489" spans="4:4" x14ac:dyDescent="0.2">
      <c r="D1489" s="201"/>
    </row>
    <row r="1490" spans="4:4" x14ac:dyDescent="0.2">
      <c r="D1490" s="201"/>
    </row>
    <row r="1491" spans="4:4" x14ac:dyDescent="0.2">
      <c r="D1491" s="201"/>
    </row>
    <row r="1492" spans="4:4" x14ac:dyDescent="0.2">
      <c r="D1492" s="201"/>
    </row>
    <row r="1493" spans="4:4" x14ac:dyDescent="0.2">
      <c r="D1493" s="201"/>
    </row>
    <row r="1494" spans="4:4" x14ac:dyDescent="0.2">
      <c r="D1494" s="201"/>
    </row>
    <row r="1495" spans="4:4" x14ac:dyDescent="0.2">
      <c r="D1495" s="201"/>
    </row>
    <row r="1496" spans="4:4" x14ac:dyDescent="0.2">
      <c r="D1496" s="201"/>
    </row>
    <row r="1497" spans="4:4" x14ac:dyDescent="0.2">
      <c r="D1497" s="201"/>
    </row>
    <row r="1498" spans="4:4" x14ac:dyDescent="0.2">
      <c r="D1498" s="201"/>
    </row>
    <row r="1499" spans="4:4" x14ac:dyDescent="0.2">
      <c r="D1499" s="201"/>
    </row>
    <row r="1500" spans="4:4" x14ac:dyDescent="0.2">
      <c r="D1500" s="201"/>
    </row>
    <row r="1501" spans="4:4" x14ac:dyDescent="0.2">
      <c r="D1501" s="201"/>
    </row>
    <row r="1502" spans="4:4" x14ac:dyDescent="0.2">
      <c r="D1502" s="201"/>
    </row>
    <row r="1503" spans="4:4" x14ac:dyDescent="0.2">
      <c r="D1503" s="201"/>
    </row>
    <row r="1504" spans="4:4" x14ac:dyDescent="0.2">
      <c r="D1504" s="201"/>
    </row>
    <row r="1505" spans="4:4" x14ac:dyDescent="0.2">
      <c r="D1505" s="201"/>
    </row>
    <row r="1506" spans="4:4" x14ac:dyDescent="0.2">
      <c r="D1506" s="201"/>
    </row>
    <row r="1507" spans="4:4" x14ac:dyDescent="0.2">
      <c r="D1507" s="201"/>
    </row>
    <row r="1508" spans="4:4" x14ac:dyDescent="0.2">
      <c r="D1508" s="201"/>
    </row>
    <row r="1509" spans="4:4" x14ac:dyDescent="0.2">
      <c r="D1509" s="201"/>
    </row>
    <row r="1510" spans="4:4" x14ac:dyDescent="0.2">
      <c r="D1510" s="201"/>
    </row>
    <row r="1511" spans="4:4" x14ac:dyDescent="0.2">
      <c r="D1511" s="201"/>
    </row>
    <row r="1512" spans="4:4" x14ac:dyDescent="0.2">
      <c r="D1512" s="201"/>
    </row>
    <row r="1513" spans="4:4" x14ac:dyDescent="0.2">
      <c r="D1513" s="201"/>
    </row>
    <row r="1514" spans="4:4" x14ac:dyDescent="0.2">
      <c r="D1514" s="201"/>
    </row>
    <row r="1515" spans="4:4" x14ac:dyDescent="0.2">
      <c r="D1515" s="201"/>
    </row>
    <row r="1516" spans="4:4" x14ac:dyDescent="0.2">
      <c r="D1516" s="201"/>
    </row>
    <row r="1517" spans="4:4" x14ac:dyDescent="0.2">
      <c r="D1517" s="201"/>
    </row>
    <row r="1518" spans="4:4" x14ac:dyDescent="0.2">
      <c r="D1518" s="201"/>
    </row>
    <row r="1519" spans="4:4" x14ac:dyDescent="0.2">
      <c r="D1519" s="201"/>
    </row>
    <row r="1520" spans="4:4" x14ac:dyDescent="0.2">
      <c r="D1520" s="201"/>
    </row>
    <row r="1521" spans="4:4" x14ac:dyDescent="0.2">
      <c r="D1521" s="201"/>
    </row>
    <row r="1522" spans="4:4" x14ac:dyDescent="0.2">
      <c r="D1522" s="201"/>
    </row>
    <row r="1523" spans="4:4" x14ac:dyDescent="0.2">
      <c r="D1523" s="201"/>
    </row>
    <row r="1524" spans="4:4" x14ac:dyDescent="0.2">
      <c r="D1524" s="201"/>
    </row>
    <row r="1525" spans="4:4" x14ac:dyDescent="0.2">
      <c r="D1525" s="201"/>
    </row>
    <row r="1526" spans="4:4" x14ac:dyDescent="0.2">
      <c r="D1526" s="201"/>
    </row>
    <row r="1527" spans="4:4" x14ac:dyDescent="0.2">
      <c r="D1527" s="201"/>
    </row>
    <row r="1528" spans="4:4" x14ac:dyDescent="0.2">
      <c r="D1528" s="201"/>
    </row>
    <row r="1529" spans="4:4" x14ac:dyDescent="0.2">
      <c r="D1529" s="201"/>
    </row>
    <row r="1530" spans="4:4" x14ac:dyDescent="0.2">
      <c r="D1530" s="201"/>
    </row>
    <row r="1531" spans="4:4" x14ac:dyDescent="0.2">
      <c r="D1531" s="201"/>
    </row>
    <row r="1532" spans="4:4" x14ac:dyDescent="0.2">
      <c r="D1532" s="201"/>
    </row>
    <row r="1533" spans="4:4" x14ac:dyDescent="0.2">
      <c r="D1533" s="201"/>
    </row>
    <row r="1534" spans="4:4" x14ac:dyDescent="0.2">
      <c r="D1534" s="201"/>
    </row>
    <row r="1535" spans="4:4" x14ac:dyDescent="0.2">
      <c r="D1535" s="201"/>
    </row>
    <row r="1536" spans="4:4" x14ac:dyDescent="0.2">
      <c r="D1536" s="201"/>
    </row>
    <row r="1537" spans="4:4" x14ac:dyDescent="0.2">
      <c r="D1537" s="201"/>
    </row>
    <row r="1538" spans="4:4" x14ac:dyDescent="0.2">
      <c r="D1538" s="201"/>
    </row>
    <row r="1539" spans="4:4" x14ac:dyDescent="0.2">
      <c r="D1539" s="201"/>
    </row>
    <row r="1540" spans="4:4" x14ac:dyDescent="0.2">
      <c r="D1540" s="201"/>
    </row>
    <row r="1541" spans="4:4" x14ac:dyDescent="0.2">
      <c r="D1541" s="201"/>
    </row>
    <row r="1542" spans="4:4" x14ac:dyDescent="0.2">
      <c r="D1542" s="201"/>
    </row>
    <row r="1543" spans="4:4" x14ac:dyDescent="0.2">
      <c r="D1543" s="201"/>
    </row>
    <row r="1544" spans="4:4" x14ac:dyDescent="0.2">
      <c r="D1544" s="201"/>
    </row>
    <row r="1545" spans="4:4" x14ac:dyDescent="0.2">
      <c r="D1545" s="201"/>
    </row>
    <row r="1546" spans="4:4" x14ac:dyDescent="0.2">
      <c r="D1546" s="201"/>
    </row>
    <row r="1547" spans="4:4" x14ac:dyDescent="0.2">
      <c r="D1547" s="201"/>
    </row>
    <row r="1548" spans="4:4" x14ac:dyDescent="0.2">
      <c r="D1548" s="201"/>
    </row>
    <row r="1549" spans="4:4" x14ac:dyDescent="0.2">
      <c r="D1549" s="201"/>
    </row>
    <row r="1550" spans="4:4" x14ac:dyDescent="0.2">
      <c r="D1550" s="201"/>
    </row>
    <row r="1551" spans="4:4" x14ac:dyDescent="0.2">
      <c r="D1551" s="201"/>
    </row>
    <row r="1552" spans="4:4" x14ac:dyDescent="0.2">
      <c r="D1552" s="201"/>
    </row>
    <row r="1553" spans="4:4" x14ac:dyDescent="0.2">
      <c r="D1553" s="201"/>
    </row>
    <row r="1554" spans="4:4" x14ac:dyDescent="0.2">
      <c r="D1554" s="201"/>
    </row>
    <row r="1555" spans="4:4" x14ac:dyDescent="0.2">
      <c r="D1555" s="201"/>
    </row>
    <row r="1556" spans="4:4" x14ac:dyDescent="0.2">
      <c r="D1556" s="201"/>
    </row>
    <row r="1557" spans="4:4" x14ac:dyDescent="0.2">
      <c r="D1557" s="201"/>
    </row>
    <row r="1558" spans="4:4" x14ac:dyDescent="0.2">
      <c r="D1558" s="201"/>
    </row>
    <row r="1559" spans="4:4" x14ac:dyDescent="0.2">
      <c r="D1559" s="201"/>
    </row>
    <row r="1560" spans="4:4" x14ac:dyDescent="0.2">
      <c r="D1560" s="201"/>
    </row>
    <row r="1561" spans="4:4" x14ac:dyDescent="0.2">
      <c r="D1561" s="201"/>
    </row>
    <row r="1562" spans="4:4" x14ac:dyDescent="0.2">
      <c r="D1562" s="201"/>
    </row>
    <row r="1563" spans="4:4" x14ac:dyDescent="0.2">
      <c r="D1563" s="201"/>
    </row>
    <row r="1564" spans="4:4" x14ac:dyDescent="0.2">
      <c r="D1564" s="201"/>
    </row>
    <row r="1565" spans="4:4" x14ac:dyDescent="0.2">
      <c r="D1565" s="201"/>
    </row>
    <row r="1566" spans="4:4" x14ac:dyDescent="0.2">
      <c r="D1566" s="201"/>
    </row>
    <row r="1567" spans="4:4" x14ac:dyDescent="0.2">
      <c r="D1567" s="201"/>
    </row>
    <row r="1568" spans="4:4" x14ac:dyDescent="0.2">
      <c r="D1568" s="201"/>
    </row>
    <row r="1569" spans="4:4" x14ac:dyDescent="0.2">
      <c r="D1569" s="201"/>
    </row>
    <row r="1570" spans="4:4" x14ac:dyDescent="0.2">
      <c r="D1570" s="201"/>
    </row>
    <row r="1571" spans="4:4" x14ac:dyDescent="0.2">
      <c r="D1571" s="201"/>
    </row>
    <row r="1572" spans="4:4" x14ac:dyDescent="0.2">
      <c r="D1572" s="201"/>
    </row>
    <row r="1573" spans="4:4" x14ac:dyDescent="0.2">
      <c r="D1573" s="201"/>
    </row>
    <row r="1574" spans="4:4" x14ac:dyDescent="0.2">
      <c r="D1574" s="201"/>
    </row>
    <row r="1575" spans="4:4" x14ac:dyDescent="0.2">
      <c r="D1575" s="201"/>
    </row>
    <row r="1576" spans="4:4" x14ac:dyDescent="0.2">
      <c r="D1576" s="201"/>
    </row>
    <row r="1577" spans="4:4" x14ac:dyDescent="0.2">
      <c r="D1577" s="201"/>
    </row>
    <row r="1578" spans="4:4" x14ac:dyDescent="0.2">
      <c r="D1578" s="201"/>
    </row>
    <row r="1579" spans="4:4" x14ac:dyDescent="0.2">
      <c r="D1579" s="201"/>
    </row>
    <row r="1580" spans="4:4" x14ac:dyDescent="0.2">
      <c r="D1580" s="201"/>
    </row>
    <row r="1581" spans="4:4" x14ac:dyDescent="0.2">
      <c r="D1581" s="201"/>
    </row>
    <row r="1582" spans="4:4" x14ac:dyDescent="0.2">
      <c r="D1582" s="201"/>
    </row>
    <row r="1583" spans="4:4" x14ac:dyDescent="0.2">
      <c r="D1583" s="201"/>
    </row>
    <row r="1584" spans="4:4" x14ac:dyDescent="0.2">
      <c r="D1584" s="201"/>
    </row>
    <row r="1585" spans="4:4" x14ac:dyDescent="0.2">
      <c r="D1585" s="201"/>
    </row>
    <row r="1586" spans="4:4" x14ac:dyDescent="0.2">
      <c r="D1586" s="201"/>
    </row>
    <row r="1587" spans="4:4" x14ac:dyDescent="0.2">
      <c r="D1587" s="201"/>
    </row>
    <row r="1588" spans="4:4" x14ac:dyDescent="0.2">
      <c r="D1588" s="201"/>
    </row>
    <row r="1589" spans="4:4" x14ac:dyDescent="0.2">
      <c r="D1589" s="201"/>
    </row>
    <row r="1590" spans="4:4" x14ac:dyDescent="0.2">
      <c r="D1590" s="201"/>
    </row>
    <row r="1591" spans="4:4" x14ac:dyDescent="0.2">
      <c r="D1591" s="201"/>
    </row>
    <row r="1592" spans="4:4" x14ac:dyDescent="0.2">
      <c r="D1592" s="201"/>
    </row>
    <row r="1593" spans="4:4" x14ac:dyDescent="0.2">
      <c r="D1593" s="201"/>
    </row>
    <row r="1594" spans="4:4" x14ac:dyDescent="0.2">
      <c r="D1594" s="201"/>
    </row>
    <row r="1595" spans="4:4" x14ac:dyDescent="0.2">
      <c r="D1595" s="201"/>
    </row>
    <row r="1596" spans="4:4" x14ac:dyDescent="0.2">
      <c r="D1596" s="201"/>
    </row>
    <row r="1597" spans="4:4" x14ac:dyDescent="0.2">
      <c r="D1597" s="201"/>
    </row>
    <row r="1598" spans="4:4" x14ac:dyDescent="0.2">
      <c r="D1598" s="201"/>
    </row>
    <row r="1599" spans="4:4" x14ac:dyDescent="0.2">
      <c r="D1599" s="201"/>
    </row>
    <row r="1600" spans="4:4" x14ac:dyDescent="0.2">
      <c r="D1600" s="201"/>
    </row>
    <row r="1601" spans="4:4" x14ac:dyDescent="0.2">
      <c r="D1601" s="201"/>
    </row>
    <row r="1602" spans="4:4" x14ac:dyDescent="0.2">
      <c r="D1602" s="201"/>
    </row>
    <row r="1603" spans="4:4" x14ac:dyDescent="0.2">
      <c r="D1603" s="201"/>
    </row>
    <row r="1604" spans="4:4" x14ac:dyDescent="0.2">
      <c r="D1604" s="201"/>
    </row>
    <row r="1605" spans="4:4" x14ac:dyDescent="0.2">
      <c r="D1605" s="201"/>
    </row>
    <row r="1606" spans="4:4" x14ac:dyDescent="0.2">
      <c r="D1606" s="201"/>
    </row>
    <row r="1607" spans="4:4" x14ac:dyDescent="0.2">
      <c r="D1607" s="201"/>
    </row>
    <row r="1608" spans="4:4" x14ac:dyDescent="0.2">
      <c r="D1608" s="201"/>
    </row>
    <row r="1609" spans="4:4" x14ac:dyDescent="0.2">
      <c r="D1609" s="201"/>
    </row>
    <row r="1610" spans="4:4" x14ac:dyDescent="0.2">
      <c r="D1610" s="201"/>
    </row>
    <row r="1611" spans="4:4" x14ac:dyDescent="0.2">
      <c r="D1611" s="201"/>
    </row>
    <row r="1612" spans="4:4" x14ac:dyDescent="0.2">
      <c r="D1612" s="201"/>
    </row>
    <row r="1613" spans="4:4" x14ac:dyDescent="0.2">
      <c r="D1613" s="201"/>
    </row>
    <row r="1614" spans="4:4" x14ac:dyDescent="0.2">
      <c r="D1614" s="201"/>
    </row>
    <row r="1615" spans="4:4" x14ac:dyDescent="0.2">
      <c r="D1615" s="201"/>
    </row>
    <row r="1616" spans="4:4" x14ac:dyDescent="0.2">
      <c r="D1616" s="201"/>
    </row>
    <row r="1617" spans="4:4" x14ac:dyDescent="0.2">
      <c r="D1617" s="201"/>
    </row>
    <row r="1618" spans="4:4" x14ac:dyDescent="0.2">
      <c r="D1618" s="201"/>
    </row>
    <row r="1619" spans="4:4" x14ac:dyDescent="0.2">
      <c r="D1619" s="201"/>
    </row>
    <row r="1620" spans="4:4" x14ac:dyDescent="0.2">
      <c r="D1620" s="201"/>
    </row>
    <row r="1621" spans="4:4" x14ac:dyDescent="0.2">
      <c r="D1621" s="201"/>
    </row>
    <row r="1622" spans="4:4" x14ac:dyDescent="0.2">
      <c r="D1622" s="201"/>
    </row>
    <row r="1623" spans="4:4" x14ac:dyDescent="0.2">
      <c r="D1623" s="201"/>
    </row>
    <row r="1624" spans="4:4" x14ac:dyDescent="0.2">
      <c r="D1624" s="201"/>
    </row>
    <row r="1625" spans="4:4" x14ac:dyDescent="0.2">
      <c r="D1625" s="201"/>
    </row>
    <row r="1626" spans="4:4" x14ac:dyDescent="0.2">
      <c r="D1626" s="201"/>
    </row>
    <row r="1627" spans="4:4" x14ac:dyDescent="0.2">
      <c r="D1627" s="201"/>
    </row>
    <row r="1628" spans="4:4" x14ac:dyDescent="0.2">
      <c r="D1628" s="201"/>
    </row>
    <row r="1629" spans="4:4" x14ac:dyDescent="0.2">
      <c r="D1629" s="201"/>
    </row>
    <row r="1630" spans="4:4" x14ac:dyDescent="0.2">
      <c r="D1630" s="201"/>
    </row>
    <row r="1631" spans="4:4" x14ac:dyDescent="0.2">
      <c r="D1631" s="201"/>
    </row>
    <row r="1632" spans="4:4" x14ac:dyDescent="0.2">
      <c r="D1632" s="201"/>
    </row>
    <row r="1633" spans="4:4" x14ac:dyDescent="0.2">
      <c r="D1633" s="201"/>
    </row>
    <row r="1634" spans="4:4" x14ac:dyDescent="0.2">
      <c r="D1634" s="201"/>
    </row>
    <row r="1635" spans="4:4" x14ac:dyDescent="0.2">
      <c r="D1635" s="201"/>
    </row>
    <row r="1636" spans="4:4" x14ac:dyDescent="0.2">
      <c r="D1636" s="201"/>
    </row>
    <row r="1637" spans="4:4" x14ac:dyDescent="0.2">
      <c r="D1637" s="201"/>
    </row>
    <row r="1638" spans="4:4" x14ac:dyDescent="0.2">
      <c r="D1638" s="201"/>
    </row>
    <row r="1639" spans="4:4" x14ac:dyDescent="0.2">
      <c r="D1639" s="201"/>
    </row>
    <row r="1640" spans="4:4" x14ac:dyDescent="0.2">
      <c r="D1640" s="201"/>
    </row>
    <row r="1641" spans="4:4" x14ac:dyDescent="0.2">
      <c r="D1641" s="201"/>
    </row>
    <row r="1642" spans="4:4" x14ac:dyDescent="0.2">
      <c r="D1642" s="201"/>
    </row>
    <row r="1643" spans="4:4" x14ac:dyDescent="0.2">
      <c r="D1643" s="201"/>
    </row>
    <row r="1644" spans="4:4" x14ac:dyDescent="0.2">
      <c r="D1644" s="201"/>
    </row>
    <row r="1645" spans="4:4" x14ac:dyDescent="0.2">
      <c r="D1645" s="201"/>
    </row>
    <row r="1646" spans="4:4" x14ac:dyDescent="0.2">
      <c r="D1646" s="201"/>
    </row>
    <row r="1647" spans="4:4" x14ac:dyDescent="0.2">
      <c r="D1647" s="201"/>
    </row>
    <row r="1648" spans="4:4" x14ac:dyDescent="0.2">
      <c r="D1648" s="201"/>
    </row>
    <row r="1649" spans="4:4" x14ac:dyDescent="0.2">
      <c r="D1649" s="201"/>
    </row>
    <row r="1650" spans="4:4" x14ac:dyDescent="0.2">
      <c r="D1650" s="201"/>
    </row>
    <row r="1651" spans="4:4" x14ac:dyDescent="0.2">
      <c r="D1651" s="201"/>
    </row>
    <row r="1652" spans="4:4" x14ac:dyDescent="0.2">
      <c r="D1652" s="201"/>
    </row>
    <row r="1653" spans="4:4" x14ac:dyDescent="0.2">
      <c r="D1653" s="201"/>
    </row>
    <row r="1654" spans="4:4" x14ac:dyDescent="0.2">
      <c r="D1654" s="201"/>
    </row>
    <row r="1655" spans="4:4" x14ac:dyDescent="0.2">
      <c r="D1655" s="201"/>
    </row>
    <row r="1656" spans="4:4" x14ac:dyDescent="0.2">
      <c r="D1656" s="201"/>
    </row>
    <row r="1657" spans="4:4" x14ac:dyDescent="0.2">
      <c r="D1657" s="201"/>
    </row>
    <row r="1658" spans="4:4" x14ac:dyDescent="0.2">
      <c r="D1658" s="201"/>
    </row>
    <row r="1659" spans="4:4" x14ac:dyDescent="0.2">
      <c r="D1659" s="201"/>
    </row>
    <row r="1660" spans="4:4" x14ac:dyDescent="0.2">
      <c r="D1660" s="201"/>
    </row>
    <row r="1661" spans="4:4" x14ac:dyDescent="0.2">
      <c r="D1661" s="201"/>
    </row>
    <row r="1662" spans="4:4" x14ac:dyDescent="0.2">
      <c r="D1662" s="201"/>
    </row>
    <row r="1663" spans="4:4" x14ac:dyDescent="0.2">
      <c r="D1663" s="201"/>
    </row>
    <row r="1664" spans="4:4" x14ac:dyDescent="0.2">
      <c r="D1664" s="201"/>
    </row>
    <row r="1665" spans="4:4" x14ac:dyDescent="0.2">
      <c r="D1665" s="201"/>
    </row>
    <row r="1666" spans="4:4" x14ac:dyDescent="0.2">
      <c r="D1666" s="201"/>
    </row>
    <row r="1667" spans="4:4" x14ac:dyDescent="0.2">
      <c r="D1667" s="201"/>
    </row>
    <row r="1668" spans="4:4" x14ac:dyDescent="0.2">
      <c r="D1668" s="201"/>
    </row>
    <row r="1669" spans="4:4" x14ac:dyDescent="0.2">
      <c r="D1669" s="201"/>
    </row>
    <row r="1670" spans="4:4" x14ac:dyDescent="0.2">
      <c r="D1670" s="201"/>
    </row>
    <row r="1671" spans="4:4" x14ac:dyDescent="0.2">
      <c r="D1671" s="201"/>
    </row>
    <row r="1672" spans="4:4" x14ac:dyDescent="0.2">
      <c r="D1672" s="201"/>
    </row>
    <row r="1673" spans="4:4" x14ac:dyDescent="0.2">
      <c r="D1673" s="201"/>
    </row>
    <row r="1674" spans="4:4" x14ac:dyDescent="0.2">
      <c r="D1674" s="201"/>
    </row>
    <row r="1675" spans="4:4" x14ac:dyDescent="0.2">
      <c r="D1675" s="201"/>
    </row>
    <row r="1676" spans="4:4" x14ac:dyDescent="0.2">
      <c r="D1676" s="201"/>
    </row>
    <row r="1677" spans="4:4" x14ac:dyDescent="0.2">
      <c r="D1677" s="201"/>
    </row>
    <row r="1678" spans="4:4" x14ac:dyDescent="0.2">
      <c r="D1678" s="201"/>
    </row>
    <row r="1679" spans="4:4" x14ac:dyDescent="0.2">
      <c r="D1679" s="201"/>
    </row>
    <row r="1680" spans="4:4" x14ac:dyDescent="0.2">
      <c r="D1680" s="201"/>
    </row>
    <row r="1681" spans="4:4" x14ac:dyDescent="0.2">
      <c r="D1681" s="201"/>
    </row>
    <row r="1682" spans="4:4" x14ac:dyDescent="0.2">
      <c r="D1682" s="201"/>
    </row>
    <row r="1683" spans="4:4" x14ac:dyDescent="0.2">
      <c r="D1683" s="201"/>
    </row>
    <row r="1684" spans="4:4" x14ac:dyDescent="0.2">
      <c r="D1684" s="201"/>
    </row>
    <row r="1685" spans="4:4" x14ac:dyDescent="0.2">
      <c r="D1685" s="201"/>
    </row>
    <row r="1686" spans="4:4" x14ac:dyDescent="0.2">
      <c r="D1686" s="201"/>
    </row>
    <row r="1687" spans="4:4" x14ac:dyDescent="0.2">
      <c r="D1687" s="201"/>
    </row>
    <row r="1688" spans="4:4" x14ac:dyDescent="0.2">
      <c r="D1688" s="201"/>
    </row>
    <row r="1689" spans="4:4" x14ac:dyDescent="0.2">
      <c r="D1689" s="201"/>
    </row>
    <row r="1690" spans="4:4" x14ac:dyDescent="0.2">
      <c r="D1690" s="201"/>
    </row>
    <row r="1691" spans="4:4" x14ac:dyDescent="0.2">
      <c r="D1691" s="201"/>
    </row>
    <row r="1692" spans="4:4" x14ac:dyDescent="0.2">
      <c r="D1692" s="201"/>
    </row>
    <row r="1693" spans="4:4" x14ac:dyDescent="0.2">
      <c r="D1693" s="201"/>
    </row>
    <row r="1694" spans="4:4" x14ac:dyDescent="0.2">
      <c r="D1694" s="201"/>
    </row>
    <row r="1695" spans="4:4" x14ac:dyDescent="0.2">
      <c r="D1695" s="201"/>
    </row>
    <row r="1696" spans="4:4" x14ac:dyDescent="0.2">
      <c r="D1696" s="201"/>
    </row>
    <row r="1697" spans="4:4" x14ac:dyDescent="0.2">
      <c r="D1697" s="201"/>
    </row>
    <row r="1698" spans="4:4" x14ac:dyDescent="0.2">
      <c r="D1698" s="201"/>
    </row>
    <row r="1699" spans="4:4" x14ac:dyDescent="0.2">
      <c r="D1699" s="201"/>
    </row>
    <row r="1700" spans="4:4" x14ac:dyDescent="0.2">
      <c r="D1700" s="201"/>
    </row>
    <row r="1701" spans="4:4" x14ac:dyDescent="0.2">
      <c r="D1701" s="201"/>
    </row>
    <row r="1702" spans="4:4" x14ac:dyDescent="0.2">
      <c r="D1702" s="201"/>
    </row>
    <row r="1703" spans="4:4" x14ac:dyDescent="0.2">
      <c r="D1703" s="201"/>
    </row>
    <row r="1704" spans="4:4" x14ac:dyDescent="0.2">
      <c r="D1704" s="201"/>
    </row>
    <row r="1705" spans="4:4" x14ac:dyDescent="0.2">
      <c r="D1705" s="201"/>
    </row>
    <row r="1706" spans="4:4" x14ac:dyDescent="0.2">
      <c r="D1706" s="201"/>
    </row>
    <row r="1707" spans="4:4" x14ac:dyDescent="0.2">
      <c r="D1707" s="201"/>
    </row>
    <row r="1708" spans="4:4" x14ac:dyDescent="0.2">
      <c r="D1708" s="201"/>
    </row>
    <row r="1709" spans="4:4" x14ac:dyDescent="0.2">
      <c r="D1709" s="201"/>
    </row>
    <row r="1710" spans="4:4" x14ac:dyDescent="0.2">
      <c r="D1710" s="201"/>
    </row>
    <row r="1711" spans="4:4" x14ac:dyDescent="0.2">
      <c r="D1711" s="201"/>
    </row>
    <row r="1712" spans="4:4" x14ac:dyDescent="0.2">
      <c r="D1712" s="201"/>
    </row>
    <row r="1713" spans="4:4" x14ac:dyDescent="0.2">
      <c r="D1713" s="201"/>
    </row>
    <row r="1714" spans="4:4" x14ac:dyDescent="0.2">
      <c r="D1714" s="201"/>
    </row>
    <row r="1715" spans="4:4" x14ac:dyDescent="0.2">
      <c r="D1715" s="201"/>
    </row>
    <row r="1716" spans="4:4" x14ac:dyDescent="0.2">
      <c r="D1716" s="201"/>
    </row>
    <row r="1717" spans="4:4" x14ac:dyDescent="0.2">
      <c r="D1717" s="201"/>
    </row>
    <row r="1718" spans="4:4" x14ac:dyDescent="0.2">
      <c r="D1718" s="201"/>
    </row>
    <row r="1719" spans="4:4" x14ac:dyDescent="0.2">
      <c r="D1719" s="201"/>
    </row>
    <row r="1720" spans="4:4" x14ac:dyDescent="0.2">
      <c r="D1720" s="201"/>
    </row>
    <row r="1721" spans="4:4" x14ac:dyDescent="0.2">
      <c r="D1721" s="201"/>
    </row>
    <row r="1722" spans="4:4" x14ac:dyDescent="0.2">
      <c r="D1722" s="201"/>
    </row>
    <row r="1723" spans="4:4" x14ac:dyDescent="0.2">
      <c r="D1723" s="201"/>
    </row>
    <row r="1724" spans="4:4" x14ac:dyDescent="0.2">
      <c r="D1724" s="201"/>
    </row>
    <row r="1725" spans="4:4" x14ac:dyDescent="0.2">
      <c r="D1725" s="201"/>
    </row>
    <row r="1726" spans="4:4" x14ac:dyDescent="0.2">
      <c r="D1726" s="201"/>
    </row>
    <row r="1727" spans="4:4" x14ac:dyDescent="0.2">
      <c r="D1727" s="201"/>
    </row>
    <row r="1728" spans="4:4" x14ac:dyDescent="0.2">
      <c r="D1728" s="201"/>
    </row>
    <row r="1729" spans="4:4" x14ac:dyDescent="0.2">
      <c r="D1729" s="201"/>
    </row>
    <row r="1730" spans="4:4" x14ac:dyDescent="0.2">
      <c r="D1730" s="201"/>
    </row>
    <row r="1731" spans="4:4" x14ac:dyDescent="0.2">
      <c r="D1731" s="201"/>
    </row>
    <row r="1732" spans="4:4" x14ac:dyDescent="0.2">
      <c r="D1732" s="201"/>
    </row>
    <row r="1733" spans="4:4" x14ac:dyDescent="0.2">
      <c r="D1733" s="201"/>
    </row>
    <row r="1734" spans="4:4" x14ac:dyDescent="0.2">
      <c r="D1734" s="201"/>
    </row>
    <row r="1735" spans="4:4" x14ac:dyDescent="0.2">
      <c r="D1735" s="201"/>
    </row>
    <row r="1736" spans="4:4" x14ac:dyDescent="0.2">
      <c r="D1736" s="201"/>
    </row>
    <row r="1737" spans="4:4" x14ac:dyDescent="0.2">
      <c r="D1737" s="201"/>
    </row>
    <row r="1738" spans="4:4" x14ac:dyDescent="0.2">
      <c r="D1738" s="201"/>
    </row>
    <row r="1739" spans="4:4" x14ac:dyDescent="0.2">
      <c r="D1739" s="201"/>
    </row>
    <row r="1740" spans="4:4" x14ac:dyDescent="0.2">
      <c r="D1740" s="201"/>
    </row>
    <row r="1741" spans="4:4" x14ac:dyDescent="0.2">
      <c r="D1741" s="201"/>
    </row>
    <row r="1742" spans="4:4" x14ac:dyDescent="0.2">
      <c r="D1742" s="201"/>
    </row>
    <row r="1743" spans="4:4" x14ac:dyDescent="0.2">
      <c r="D1743" s="201"/>
    </row>
    <row r="1744" spans="4:4" x14ac:dyDescent="0.2">
      <c r="D1744" s="201"/>
    </row>
    <row r="1745" spans="4:4" x14ac:dyDescent="0.2">
      <c r="D1745" s="201"/>
    </row>
    <row r="1746" spans="4:4" x14ac:dyDescent="0.2">
      <c r="D1746" s="201"/>
    </row>
    <row r="1747" spans="4:4" x14ac:dyDescent="0.2">
      <c r="D1747" s="201"/>
    </row>
    <row r="1748" spans="4:4" x14ac:dyDescent="0.2">
      <c r="D1748" s="201"/>
    </row>
    <row r="1749" spans="4:4" x14ac:dyDescent="0.2">
      <c r="D1749" s="201"/>
    </row>
    <row r="1750" spans="4:4" x14ac:dyDescent="0.2">
      <c r="D1750" s="201"/>
    </row>
    <row r="1751" spans="4:4" x14ac:dyDescent="0.2">
      <c r="D1751" s="201"/>
    </row>
    <row r="1752" spans="4:4" x14ac:dyDescent="0.2">
      <c r="D1752" s="201"/>
    </row>
    <row r="1753" spans="4:4" x14ac:dyDescent="0.2">
      <c r="D1753" s="201"/>
    </row>
    <row r="1754" spans="4:4" x14ac:dyDescent="0.2">
      <c r="D1754" s="201"/>
    </row>
    <row r="1755" spans="4:4" x14ac:dyDescent="0.2">
      <c r="D1755" s="201"/>
    </row>
    <row r="1756" spans="4:4" x14ac:dyDescent="0.2">
      <c r="D1756" s="201"/>
    </row>
    <row r="1757" spans="4:4" x14ac:dyDescent="0.2">
      <c r="D1757" s="201"/>
    </row>
    <row r="1758" spans="4:4" x14ac:dyDescent="0.2">
      <c r="D1758" s="201"/>
    </row>
    <row r="1759" spans="4:4" x14ac:dyDescent="0.2">
      <c r="D1759" s="201"/>
    </row>
    <row r="1760" spans="4:4" x14ac:dyDescent="0.2">
      <c r="D1760" s="201"/>
    </row>
    <row r="1761" spans="4:4" x14ac:dyDescent="0.2">
      <c r="D1761" s="201"/>
    </row>
    <row r="1762" spans="4:4" x14ac:dyDescent="0.2">
      <c r="D1762" s="201"/>
    </row>
    <row r="1763" spans="4:4" x14ac:dyDescent="0.2">
      <c r="D1763" s="201"/>
    </row>
    <row r="1764" spans="4:4" x14ac:dyDescent="0.2">
      <c r="D1764" s="201"/>
    </row>
    <row r="1765" spans="4:4" x14ac:dyDescent="0.2">
      <c r="D1765" s="201"/>
    </row>
    <row r="1766" spans="4:4" x14ac:dyDescent="0.2">
      <c r="D1766" s="201"/>
    </row>
    <row r="1767" spans="4:4" x14ac:dyDescent="0.2">
      <c r="D1767" s="201"/>
    </row>
    <row r="1768" spans="4:4" x14ac:dyDescent="0.2">
      <c r="D1768" s="201"/>
    </row>
    <row r="1769" spans="4:4" x14ac:dyDescent="0.2">
      <c r="D1769" s="201"/>
    </row>
    <row r="1770" spans="4:4" x14ac:dyDescent="0.2">
      <c r="D1770" s="201"/>
    </row>
    <row r="1771" spans="4:4" x14ac:dyDescent="0.2">
      <c r="D1771" s="201"/>
    </row>
    <row r="1772" spans="4:4" x14ac:dyDescent="0.2">
      <c r="D1772" s="201"/>
    </row>
    <row r="1773" spans="4:4" x14ac:dyDescent="0.2">
      <c r="D1773" s="201"/>
    </row>
    <row r="1774" spans="4:4" x14ac:dyDescent="0.2">
      <c r="D1774" s="201"/>
    </row>
    <row r="1775" spans="4:4" x14ac:dyDescent="0.2">
      <c r="D1775" s="201"/>
    </row>
    <row r="1776" spans="4:4" x14ac:dyDescent="0.2">
      <c r="D1776" s="201"/>
    </row>
    <row r="1777" spans="4:4" x14ac:dyDescent="0.2">
      <c r="D1777" s="201"/>
    </row>
    <row r="1778" spans="4:4" x14ac:dyDescent="0.2">
      <c r="D1778" s="201"/>
    </row>
    <row r="1779" spans="4:4" x14ac:dyDescent="0.2">
      <c r="D1779" s="201"/>
    </row>
    <row r="1780" spans="4:4" x14ac:dyDescent="0.2">
      <c r="D1780" s="201"/>
    </row>
    <row r="1781" spans="4:4" x14ac:dyDescent="0.2">
      <c r="D1781" s="201"/>
    </row>
    <row r="1782" spans="4:4" x14ac:dyDescent="0.2">
      <c r="D1782" s="201"/>
    </row>
    <row r="1783" spans="4:4" x14ac:dyDescent="0.2">
      <c r="D1783" s="201"/>
    </row>
    <row r="1784" spans="4:4" x14ac:dyDescent="0.2">
      <c r="D1784" s="201"/>
    </row>
    <row r="1785" spans="4:4" x14ac:dyDescent="0.2">
      <c r="D1785" s="201"/>
    </row>
    <row r="1786" spans="4:4" x14ac:dyDescent="0.2">
      <c r="D1786" s="201"/>
    </row>
    <row r="1787" spans="4:4" x14ac:dyDescent="0.2">
      <c r="D1787" s="201"/>
    </row>
    <row r="1788" spans="4:4" x14ac:dyDescent="0.2">
      <c r="D1788" s="201"/>
    </row>
    <row r="1789" spans="4:4" x14ac:dyDescent="0.2">
      <c r="D1789" s="201"/>
    </row>
    <row r="1790" spans="4:4" x14ac:dyDescent="0.2">
      <c r="D1790" s="201"/>
    </row>
    <row r="1791" spans="4:4" x14ac:dyDescent="0.2">
      <c r="D1791" s="201"/>
    </row>
    <row r="1792" spans="4:4" x14ac:dyDescent="0.2">
      <c r="D1792" s="201"/>
    </row>
    <row r="1793" spans="4:4" x14ac:dyDescent="0.2">
      <c r="D1793" s="201"/>
    </row>
    <row r="1794" spans="4:4" x14ac:dyDescent="0.2">
      <c r="D1794" s="201"/>
    </row>
    <row r="1795" spans="4:4" x14ac:dyDescent="0.2">
      <c r="D1795" s="201"/>
    </row>
    <row r="1796" spans="4:4" x14ac:dyDescent="0.2">
      <c r="D1796" s="201"/>
    </row>
    <row r="1797" spans="4:4" x14ac:dyDescent="0.2">
      <c r="D1797" s="201"/>
    </row>
    <row r="1798" spans="4:4" x14ac:dyDescent="0.2">
      <c r="D1798" s="201"/>
    </row>
    <row r="1799" spans="4:4" x14ac:dyDescent="0.2">
      <c r="D1799" s="201"/>
    </row>
    <row r="1800" spans="4:4" x14ac:dyDescent="0.2">
      <c r="D1800" s="201"/>
    </row>
    <row r="1801" spans="4:4" x14ac:dyDescent="0.2">
      <c r="D1801" s="201"/>
    </row>
    <row r="1802" spans="4:4" x14ac:dyDescent="0.2">
      <c r="D1802" s="201"/>
    </row>
    <row r="1803" spans="4:4" x14ac:dyDescent="0.2">
      <c r="D1803" s="201"/>
    </row>
    <row r="1804" spans="4:4" x14ac:dyDescent="0.2">
      <c r="D1804" s="201"/>
    </row>
    <row r="1805" spans="4:4" x14ac:dyDescent="0.2">
      <c r="D1805" s="201"/>
    </row>
    <row r="1806" spans="4:4" x14ac:dyDescent="0.2">
      <c r="D1806" s="201"/>
    </row>
    <row r="1807" spans="4:4" x14ac:dyDescent="0.2">
      <c r="D1807" s="201"/>
    </row>
    <row r="1808" spans="4:4" x14ac:dyDescent="0.2">
      <c r="D1808" s="201"/>
    </row>
    <row r="1809" spans="4:4" x14ac:dyDescent="0.2">
      <c r="D1809" s="201"/>
    </row>
    <row r="1810" spans="4:4" x14ac:dyDescent="0.2">
      <c r="D1810" s="201"/>
    </row>
    <row r="1811" spans="4:4" x14ac:dyDescent="0.2">
      <c r="D1811" s="201"/>
    </row>
    <row r="1812" spans="4:4" x14ac:dyDescent="0.2">
      <c r="D1812" s="201"/>
    </row>
    <row r="1813" spans="4:4" x14ac:dyDescent="0.2">
      <c r="D1813" s="201"/>
    </row>
    <row r="1814" spans="4:4" x14ac:dyDescent="0.2">
      <c r="D1814" s="201"/>
    </row>
    <row r="1815" spans="4:4" x14ac:dyDescent="0.2">
      <c r="D1815" s="201"/>
    </row>
    <row r="1816" spans="4:4" x14ac:dyDescent="0.2">
      <c r="D1816" s="201"/>
    </row>
    <row r="1817" spans="4:4" x14ac:dyDescent="0.2">
      <c r="D1817" s="201"/>
    </row>
    <row r="1818" spans="4:4" x14ac:dyDescent="0.2">
      <c r="D1818" s="201"/>
    </row>
    <row r="1819" spans="4:4" x14ac:dyDescent="0.2">
      <c r="D1819" s="201"/>
    </row>
    <row r="1820" spans="4:4" x14ac:dyDescent="0.2">
      <c r="D1820" s="201"/>
    </row>
    <row r="1821" spans="4:4" x14ac:dyDescent="0.2">
      <c r="D1821" s="201"/>
    </row>
    <row r="1822" spans="4:4" x14ac:dyDescent="0.2">
      <c r="D1822" s="201"/>
    </row>
    <row r="1823" spans="4:4" x14ac:dyDescent="0.2">
      <c r="D1823" s="201"/>
    </row>
    <row r="1824" spans="4:4" x14ac:dyDescent="0.2">
      <c r="D1824" s="201"/>
    </row>
    <row r="1825" spans="4:4" x14ac:dyDescent="0.2">
      <c r="D1825" s="201"/>
    </row>
    <row r="1826" spans="4:4" x14ac:dyDescent="0.2">
      <c r="D1826" s="201"/>
    </row>
    <row r="1827" spans="4:4" x14ac:dyDescent="0.2">
      <c r="D1827" s="201"/>
    </row>
    <row r="1828" spans="4:4" x14ac:dyDescent="0.2">
      <c r="D1828" s="201"/>
    </row>
    <row r="1829" spans="4:4" x14ac:dyDescent="0.2">
      <c r="D1829" s="201"/>
    </row>
    <row r="1830" spans="4:4" x14ac:dyDescent="0.2">
      <c r="D1830" s="201"/>
    </row>
    <row r="1831" spans="4:4" x14ac:dyDescent="0.2">
      <c r="D1831" s="201"/>
    </row>
    <row r="1832" spans="4:4" x14ac:dyDescent="0.2">
      <c r="D1832" s="201"/>
    </row>
    <row r="1833" spans="4:4" x14ac:dyDescent="0.2">
      <c r="D1833" s="201"/>
    </row>
    <row r="1834" spans="4:4" x14ac:dyDescent="0.2">
      <c r="D1834" s="201"/>
    </row>
    <row r="1835" spans="4:4" x14ac:dyDescent="0.2">
      <c r="D1835" s="201"/>
    </row>
    <row r="1836" spans="4:4" x14ac:dyDescent="0.2">
      <c r="D1836" s="201"/>
    </row>
    <row r="1837" spans="4:4" x14ac:dyDescent="0.2">
      <c r="D1837" s="201"/>
    </row>
    <row r="1838" spans="4:4" x14ac:dyDescent="0.2">
      <c r="D1838" s="201"/>
    </row>
    <row r="1839" spans="4:4" x14ac:dyDescent="0.2">
      <c r="D1839" s="201"/>
    </row>
    <row r="1840" spans="4:4" x14ac:dyDescent="0.2">
      <c r="D1840" s="201"/>
    </row>
    <row r="1841" spans="4:4" x14ac:dyDescent="0.2">
      <c r="D1841" s="201"/>
    </row>
    <row r="1842" spans="4:4" x14ac:dyDescent="0.2">
      <c r="D1842" s="201"/>
    </row>
    <row r="1843" spans="4:4" x14ac:dyDescent="0.2">
      <c r="D1843" s="201"/>
    </row>
    <row r="1844" spans="4:4" x14ac:dyDescent="0.2">
      <c r="D1844" s="201"/>
    </row>
    <row r="1845" spans="4:4" x14ac:dyDescent="0.2">
      <c r="D1845" s="201"/>
    </row>
    <row r="1846" spans="4:4" x14ac:dyDescent="0.2">
      <c r="D1846" s="201"/>
    </row>
    <row r="1847" spans="4:4" x14ac:dyDescent="0.2">
      <c r="D1847" s="201"/>
    </row>
    <row r="1848" spans="4:4" x14ac:dyDescent="0.2">
      <c r="D1848" s="201"/>
    </row>
    <row r="1849" spans="4:4" x14ac:dyDescent="0.2">
      <c r="D1849" s="201"/>
    </row>
    <row r="1850" spans="4:4" x14ac:dyDescent="0.2">
      <c r="D1850" s="201"/>
    </row>
    <row r="1851" spans="4:4" x14ac:dyDescent="0.2">
      <c r="D1851" s="201"/>
    </row>
    <row r="1852" spans="4:4" x14ac:dyDescent="0.2">
      <c r="D1852" s="201"/>
    </row>
    <row r="1853" spans="4:4" x14ac:dyDescent="0.2">
      <c r="D1853" s="201"/>
    </row>
    <row r="1854" spans="4:4" x14ac:dyDescent="0.2">
      <c r="D1854" s="201"/>
    </row>
    <row r="1855" spans="4:4" x14ac:dyDescent="0.2">
      <c r="D1855" s="201"/>
    </row>
    <row r="1856" spans="4:4" x14ac:dyDescent="0.2">
      <c r="D1856" s="201"/>
    </row>
    <row r="1857" spans="4:4" x14ac:dyDescent="0.2">
      <c r="D1857" s="201"/>
    </row>
    <row r="1858" spans="4:4" x14ac:dyDescent="0.2">
      <c r="D1858" s="201"/>
    </row>
    <row r="1859" spans="4:4" x14ac:dyDescent="0.2">
      <c r="D1859" s="201"/>
    </row>
    <row r="1860" spans="4:4" x14ac:dyDescent="0.2">
      <c r="D1860" s="201"/>
    </row>
    <row r="1861" spans="4:4" x14ac:dyDescent="0.2">
      <c r="D1861" s="201"/>
    </row>
    <row r="1862" spans="4:4" x14ac:dyDescent="0.2">
      <c r="D1862" s="201"/>
    </row>
    <row r="1863" spans="4:4" x14ac:dyDescent="0.2">
      <c r="D1863" s="201"/>
    </row>
    <row r="1864" spans="4:4" x14ac:dyDescent="0.2">
      <c r="D1864" s="201"/>
    </row>
    <row r="1865" spans="4:4" x14ac:dyDescent="0.2">
      <c r="D1865" s="201"/>
    </row>
    <row r="1866" spans="4:4" x14ac:dyDescent="0.2">
      <c r="D1866" s="201"/>
    </row>
    <row r="1867" spans="4:4" x14ac:dyDescent="0.2">
      <c r="D1867" s="201"/>
    </row>
    <row r="1868" spans="4:4" x14ac:dyDescent="0.2">
      <c r="D1868" s="201"/>
    </row>
    <row r="1869" spans="4:4" x14ac:dyDescent="0.2">
      <c r="D1869" s="201"/>
    </row>
    <row r="1870" spans="4:4" x14ac:dyDescent="0.2">
      <c r="D1870" s="201"/>
    </row>
    <row r="1871" spans="4:4" x14ac:dyDescent="0.2">
      <c r="D1871" s="201"/>
    </row>
    <row r="1872" spans="4:4" x14ac:dyDescent="0.2">
      <c r="D1872" s="201"/>
    </row>
    <row r="1873" spans="4:4" x14ac:dyDescent="0.2">
      <c r="D1873" s="201"/>
    </row>
    <row r="1874" spans="4:4" x14ac:dyDescent="0.2">
      <c r="D1874" s="201"/>
    </row>
    <row r="1875" spans="4:4" x14ac:dyDescent="0.2">
      <c r="D1875" s="201"/>
    </row>
    <row r="1876" spans="4:4" x14ac:dyDescent="0.2">
      <c r="D1876" s="201"/>
    </row>
    <row r="1877" spans="4:4" x14ac:dyDescent="0.2">
      <c r="D1877" s="201"/>
    </row>
    <row r="1878" spans="4:4" x14ac:dyDescent="0.2">
      <c r="D1878" s="201"/>
    </row>
    <row r="1879" spans="4:4" x14ac:dyDescent="0.2">
      <c r="D1879" s="201"/>
    </row>
    <row r="1880" spans="4:4" x14ac:dyDescent="0.2">
      <c r="D1880" s="201"/>
    </row>
    <row r="1881" spans="4:4" x14ac:dyDescent="0.2">
      <c r="D1881" s="201"/>
    </row>
    <row r="1882" spans="4:4" x14ac:dyDescent="0.2">
      <c r="D1882" s="201"/>
    </row>
    <row r="1883" spans="4:4" x14ac:dyDescent="0.2">
      <c r="D1883" s="201"/>
    </row>
    <row r="1884" spans="4:4" x14ac:dyDescent="0.2">
      <c r="D1884" s="201"/>
    </row>
    <row r="1885" spans="4:4" x14ac:dyDescent="0.2">
      <c r="D1885" s="201"/>
    </row>
    <row r="1886" spans="4:4" x14ac:dyDescent="0.2">
      <c r="D1886" s="201"/>
    </row>
    <row r="1887" spans="4:4" x14ac:dyDescent="0.2">
      <c r="D1887" s="201"/>
    </row>
    <row r="1888" spans="4:4" x14ac:dyDescent="0.2">
      <c r="D1888" s="201"/>
    </row>
    <row r="1889" spans="4:4" x14ac:dyDescent="0.2">
      <c r="D1889" s="201"/>
    </row>
    <row r="1890" spans="4:4" x14ac:dyDescent="0.2">
      <c r="D1890" s="201"/>
    </row>
    <row r="1891" spans="4:4" x14ac:dyDescent="0.2">
      <c r="D1891" s="201"/>
    </row>
    <row r="1892" spans="4:4" x14ac:dyDescent="0.2">
      <c r="D1892" s="201"/>
    </row>
    <row r="1893" spans="4:4" x14ac:dyDescent="0.2">
      <c r="D1893" s="201"/>
    </row>
    <row r="1894" spans="4:4" x14ac:dyDescent="0.2">
      <c r="D1894" s="201"/>
    </row>
    <row r="1895" spans="4:4" x14ac:dyDescent="0.2">
      <c r="D1895" s="201"/>
    </row>
    <row r="1896" spans="4:4" x14ac:dyDescent="0.2">
      <c r="D1896" s="201"/>
    </row>
    <row r="1897" spans="4:4" x14ac:dyDescent="0.2">
      <c r="D1897" s="201"/>
    </row>
    <row r="1898" spans="4:4" x14ac:dyDescent="0.2">
      <c r="D1898" s="201"/>
    </row>
    <row r="1899" spans="4:4" x14ac:dyDescent="0.2">
      <c r="D1899" s="201"/>
    </row>
    <row r="1900" spans="4:4" x14ac:dyDescent="0.2">
      <c r="D1900" s="201"/>
    </row>
    <row r="1901" spans="4:4" x14ac:dyDescent="0.2">
      <c r="D1901" s="201"/>
    </row>
    <row r="1902" spans="4:4" x14ac:dyDescent="0.2">
      <c r="D1902" s="201"/>
    </row>
    <row r="1903" spans="4:4" x14ac:dyDescent="0.2">
      <c r="D1903" s="201"/>
    </row>
    <row r="1904" spans="4:4" x14ac:dyDescent="0.2">
      <c r="D1904" s="201"/>
    </row>
    <row r="1905" spans="4:4" x14ac:dyDescent="0.2">
      <c r="D1905" s="201"/>
    </row>
    <row r="1906" spans="4:4" x14ac:dyDescent="0.2">
      <c r="D1906" s="201"/>
    </row>
    <row r="1907" spans="4:4" x14ac:dyDescent="0.2">
      <c r="D1907" s="201"/>
    </row>
    <row r="1908" spans="4:4" x14ac:dyDescent="0.2">
      <c r="D1908" s="201"/>
    </row>
    <row r="1909" spans="4:4" x14ac:dyDescent="0.2">
      <c r="D1909" s="201"/>
    </row>
    <row r="1910" spans="4:4" x14ac:dyDescent="0.2">
      <c r="D1910" s="201"/>
    </row>
    <row r="1911" spans="4:4" x14ac:dyDescent="0.2">
      <c r="D1911" s="201"/>
    </row>
    <row r="1912" spans="4:4" x14ac:dyDescent="0.2">
      <c r="D1912" s="201"/>
    </row>
    <row r="1913" spans="4:4" x14ac:dyDescent="0.2">
      <c r="D1913" s="201"/>
    </row>
    <row r="1914" spans="4:4" x14ac:dyDescent="0.2">
      <c r="D1914" s="201"/>
    </row>
    <row r="1915" spans="4:4" x14ac:dyDescent="0.2">
      <c r="D1915" s="201"/>
    </row>
    <row r="1916" spans="4:4" x14ac:dyDescent="0.2">
      <c r="D1916" s="201"/>
    </row>
    <row r="1917" spans="4:4" x14ac:dyDescent="0.2">
      <c r="D1917" s="201"/>
    </row>
    <row r="1918" spans="4:4" x14ac:dyDescent="0.2">
      <c r="D1918" s="201"/>
    </row>
    <row r="1919" spans="4:4" x14ac:dyDescent="0.2">
      <c r="D1919" s="201"/>
    </row>
    <row r="1920" spans="4:4" x14ac:dyDescent="0.2">
      <c r="D1920" s="201"/>
    </row>
    <row r="1921" spans="4:4" x14ac:dyDescent="0.2">
      <c r="D1921" s="201"/>
    </row>
    <row r="1922" spans="4:4" x14ac:dyDescent="0.2">
      <c r="D1922" s="201"/>
    </row>
    <row r="1923" spans="4:4" x14ac:dyDescent="0.2">
      <c r="D1923" s="201"/>
    </row>
    <row r="1924" spans="4:4" x14ac:dyDescent="0.2">
      <c r="D1924" s="201"/>
    </row>
    <row r="1925" spans="4:4" x14ac:dyDescent="0.2">
      <c r="D1925" s="201"/>
    </row>
    <row r="1926" spans="4:4" x14ac:dyDescent="0.2">
      <c r="D1926" s="201"/>
    </row>
    <row r="1927" spans="4:4" x14ac:dyDescent="0.2">
      <c r="D1927" s="201"/>
    </row>
    <row r="1928" spans="4:4" x14ac:dyDescent="0.2">
      <c r="D1928" s="201"/>
    </row>
    <row r="1929" spans="4:4" x14ac:dyDescent="0.2">
      <c r="D1929" s="201"/>
    </row>
    <row r="1930" spans="4:4" x14ac:dyDescent="0.2">
      <c r="D1930" s="201"/>
    </row>
    <row r="1931" spans="4:4" x14ac:dyDescent="0.2">
      <c r="D1931" s="201"/>
    </row>
    <row r="1932" spans="4:4" x14ac:dyDescent="0.2">
      <c r="D1932" s="201"/>
    </row>
    <row r="1933" spans="4:4" x14ac:dyDescent="0.2">
      <c r="D1933" s="201"/>
    </row>
    <row r="1934" spans="4:4" x14ac:dyDescent="0.2">
      <c r="D1934" s="201"/>
    </row>
    <row r="1935" spans="4:4" x14ac:dyDescent="0.2">
      <c r="D1935" s="201"/>
    </row>
    <row r="1936" spans="4:4" x14ac:dyDescent="0.2">
      <c r="D1936" s="201"/>
    </row>
    <row r="1937" spans="4:4" x14ac:dyDescent="0.2">
      <c r="D1937" s="201"/>
    </row>
    <row r="1938" spans="4:4" x14ac:dyDescent="0.2">
      <c r="D1938" s="201"/>
    </row>
    <row r="1939" spans="4:4" x14ac:dyDescent="0.2">
      <c r="D1939" s="201"/>
    </row>
    <row r="1940" spans="4:4" x14ac:dyDescent="0.2">
      <c r="D1940" s="201"/>
    </row>
    <row r="1941" spans="4:4" x14ac:dyDescent="0.2">
      <c r="D1941" s="201"/>
    </row>
    <row r="1942" spans="4:4" x14ac:dyDescent="0.2">
      <c r="D1942" s="201"/>
    </row>
    <row r="1943" spans="4:4" x14ac:dyDescent="0.2">
      <c r="D1943" s="201"/>
    </row>
    <row r="1944" spans="4:4" x14ac:dyDescent="0.2">
      <c r="D1944" s="201"/>
    </row>
    <row r="1945" spans="4:4" x14ac:dyDescent="0.2">
      <c r="D1945" s="201"/>
    </row>
    <row r="1946" spans="4:4" x14ac:dyDescent="0.2">
      <c r="D1946" s="201"/>
    </row>
    <row r="1947" spans="4:4" x14ac:dyDescent="0.2">
      <c r="D1947" s="201"/>
    </row>
    <row r="1948" spans="4:4" x14ac:dyDescent="0.2">
      <c r="D1948" s="201"/>
    </row>
    <row r="1949" spans="4:4" x14ac:dyDescent="0.2">
      <c r="D1949" s="201"/>
    </row>
    <row r="1950" spans="4:4" x14ac:dyDescent="0.2">
      <c r="D1950" s="201"/>
    </row>
    <row r="1951" spans="4:4" x14ac:dyDescent="0.2">
      <c r="D1951" s="201"/>
    </row>
    <row r="1952" spans="4:4" x14ac:dyDescent="0.2">
      <c r="D1952" s="201"/>
    </row>
    <row r="1953" spans="4:4" x14ac:dyDescent="0.2">
      <c r="D1953" s="201"/>
    </row>
    <row r="1954" spans="4:4" x14ac:dyDescent="0.2">
      <c r="D1954" s="201"/>
    </row>
    <row r="1955" spans="4:4" x14ac:dyDescent="0.2">
      <c r="D1955" s="201"/>
    </row>
    <row r="1956" spans="4:4" x14ac:dyDescent="0.2">
      <c r="D1956" s="201"/>
    </row>
    <row r="1957" spans="4:4" x14ac:dyDescent="0.2">
      <c r="D1957" s="201"/>
    </row>
    <row r="1958" spans="4:4" x14ac:dyDescent="0.2">
      <c r="D1958" s="201"/>
    </row>
    <row r="1959" spans="4:4" x14ac:dyDescent="0.2">
      <c r="D1959" s="201"/>
    </row>
    <row r="1960" spans="4:4" x14ac:dyDescent="0.2">
      <c r="D1960" s="201"/>
    </row>
    <row r="1961" spans="4:4" x14ac:dyDescent="0.2">
      <c r="D1961" s="201"/>
    </row>
    <row r="1962" spans="4:4" x14ac:dyDescent="0.2">
      <c r="D1962" s="201"/>
    </row>
    <row r="1963" spans="4:4" x14ac:dyDescent="0.2">
      <c r="D1963" s="201"/>
    </row>
    <row r="1964" spans="4:4" x14ac:dyDescent="0.2">
      <c r="D1964" s="201"/>
    </row>
    <row r="1965" spans="4:4" x14ac:dyDescent="0.2">
      <c r="D1965" s="201"/>
    </row>
    <row r="1966" spans="4:4" x14ac:dyDescent="0.2">
      <c r="D1966" s="201"/>
    </row>
    <row r="1967" spans="4:4" x14ac:dyDescent="0.2">
      <c r="D1967" s="201"/>
    </row>
    <row r="1968" spans="4:4" x14ac:dyDescent="0.2">
      <c r="D1968" s="201"/>
    </row>
    <row r="1969" spans="4:4" x14ac:dyDescent="0.2">
      <c r="D1969" s="201"/>
    </row>
    <row r="1970" spans="4:4" x14ac:dyDescent="0.2">
      <c r="D1970" s="201"/>
    </row>
    <row r="1971" spans="4:4" x14ac:dyDescent="0.2">
      <c r="D1971" s="201"/>
    </row>
    <row r="1972" spans="4:4" x14ac:dyDescent="0.2">
      <c r="D1972" s="201"/>
    </row>
    <row r="1973" spans="4:4" x14ac:dyDescent="0.2">
      <c r="D1973" s="201"/>
    </row>
    <row r="1974" spans="4:4" x14ac:dyDescent="0.2">
      <c r="D1974" s="201"/>
    </row>
    <row r="1975" spans="4:4" x14ac:dyDescent="0.2">
      <c r="D1975" s="201"/>
    </row>
    <row r="1976" spans="4:4" x14ac:dyDescent="0.2">
      <c r="D1976" s="201"/>
    </row>
    <row r="1977" spans="4:4" x14ac:dyDescent="0.2">
      <c r="D1977" s="201"/>
    </row>
    <row r="1978" spans="4:4" x14ac:dyDescent="0.2">
      <c r="D1978" s="201"/>
    </row>
    <row r="1979" spans="4:4" x14ac:dyDescent="0.2">
      <c r="D1979" s="201"/>
    </row>
    <row r="1980" spans="4:4" x14ac:dyDescent="0.2">
      <c r="D1980" s="201"/>
    </row>
    <row r="1981" spans="4:4" x14ac:dyDescent="0.2">
      <c r="D1981" s="201"/>
    </row>
    <row r="1982" spans="4:4" x14ac:dyDescent="0.2">
      <c r="D1982" s="201"/>
    </row>
    <row r="1983" spans="4:4" x14ac:dyDescent="0.2">
      <c r="D1983" s="201"/>
    </row>
    <row r="1984" spans="4:4" x14ac:dyDescent="0.2">
      <c r="D1984" s="201"/>
    </row>
    <row r="1985" spans="4:4" x14ac:dyDescent="0.2">
      <c r="D1985" s="201"/>
    </row>
    <row r="1986" spans="4:4" x14ac:dyDescent="0.2">
      <c r="D1986" s="201"/>
    </row>
    <row r="1987" spans="4:4" x14ac:dyDescent="0.2">
      <c r="D1987" s="201"/>
    </row>
    <row r="1988" spans="4:4" x14ac:dyDescent="0.2">
      <c r="D1988" s="201"/>
    </row>
    <row r="1989" spans="4:4" x14ac:dyDescent="0.2">
      <c r="D1989" s="201"/>
    </row>
    <row r="1990" spans="4:4" x14ac:dyDescent="0.2">
      <c r="D1990" s="201"/>
    </row>
    <row r="1991" spans="4:4" x14ac:dyDescent="0.2">
      <c r="D1991" s="201"/>
    </row>
    <row r="1992" spans="4:4" x14ac:dyDescent="0.2">
      <c r="D1992" s="201"/>
    </row>
    <row r="1993" spans="4:4" x14ac:dyDescent="0.2">
      <c r="D1993" s="201"/>
    </row>
    <row r="1994" spans="4:4" x14ac:dyDescent="0.2">
      <c r="D1994" s="201"/>
    </row>
    <row r="1995" spans="4:4" x14ac:dyDescent="0.2">
      <c r="D1995" s="201"/>
    </row>
    <row r="1996" spans="4:4" x14ac:dyDescent="0.2">
      <c r="D1996" s="201"/>
    </row>
    <row r="1997" spans="4:4" x14ac:dyDescent="0.2">
      <c r="D1997" s="201"/>
    </row>
    <row r="1998" spans="4:4" x14ac:dyDescent="0.2">
      <c r="D1998" s="201"/>
    </row>
    <row r="1999" spans="4:4" x14ac:dyDescent="0.2">
      <c r="D1999" s="201"/>
    </row>
    <row r="2000" spans="4:4" x14ac:dyDescent="0.2">
      <c r="D2000" s="201"/>
    </row>
    <row r="2001" spans="4:4" x14ac:dyDescent="0.2">
      <c r="D2001" s="201"/>
    </row>
    <row r="2002" spans="4:4" x14ac:dyDescent="0.2">
      <c r="D2002" s="201"/>
    </row>
    <row r="2003" spans="4:4" x14ac:dyDescent="0.2">
      <c r="D2003" s="201"/>
    </row>
    <row r="2004" spans="4:4" x14ac:dyDescent="0.2">
      <c r="D2004" s="201"/>
    </row>
    <row r="2005" spans="4:4" x14ac:dyDescent="0.2">
      <c r="D2005" s="201"/>
    </row>
    <row r="2006" spans="4:4" x14ac:dyDescent="0.2">
      <c r="D2006" s="201"/>
    </row>
    <row r="2007" spans="4:4" x14ac:dyDescent="0.2">
      <c r="D2007" s="201"/>
    </row>
    <row r="2008" spans="4:4" x14ac:dyDescent="0.2">
      <c r="D2008" s="201"/>
    </row>
    <row r="2009" spans="4:4" x14ac:dyDescent="0.2">
      <c r="D2009" s="201"/>
    </row>
    <row r="2010" spans="4:4" x14ac:dyDescent="0.2">
      <c r="D2010" s="201"/>
    </row>
    <row r="2011" spans="4:4" x14ac:dyDescent="0.2">
      <c r="D2011" s="201"/>
    </row>
    <row r="2012" spans="4:4" x14ac:dyDescent="0.2">
      <c r="D2012" s="201"/>
    </row>
    <row r="2013" spans="4:4" x14ac:dyDescent="0.2">
      <c r="D2013" s="201"/>
    </row>
    <row r="2014" spans="4:4" x14ac:dyDescent="0.2">
      <c r="D2014" s="201"/>
    </row>
    <row r="2015" spans="4:4" x14ac:dyDescent="0.2">
      <c r="D2015" s="201"/>
    </row>
    <row r="2016" spans="4:4" x14ac:dyDescent="0.2">
      <c r="D2016" s="201"/>
    </row>
    <row r="2017" spans="4:4" x14ac:dyDescent="0.2">
      <c r="D2017" s="201"/>
    </row>
    <row r="2018" spans="4:4" x14ac:dyDescent="0.2">
      <c r="D2018" s="201"/>
    </row>
    <row r="2019" spans="4:4" x14ac:dyDescent="0.2">
      <c r="D2019" s="201"/>
    </row>
    <row r="2020" spans="4:4" x14ac:dyDescent="0.2">
      <c r="D2020" s="201"/>
    </row>
    <row r="2021" spans="4:4" x14ac:dyDescent="0.2">
      <c r="D2021" s="201"/>
    </row>
    <row r="2022" spans="4:4" x14ac:dyDescent="0.2">
      <c r="D2022" s="201"/>
    </row>
    <row r="2023" spans="4:4" x14ac:dyDescent="0.2">
      <c r="D2023" s="201"/>
    </row>
    <row r="2024" spans="4:4" x14ac:dyDescent="0.2">
      <c r="D2024" s="201"/>
    </row>
    <row r="2025" spans="4:4" x14ac:dyDescent="0.2">
      <c r="D2025" s="201"/>
    </row>
    <row r="2026" spans="4:4" x14ac:dyDescent="0.2">
      <c r="D2026" s="201"/>
    </row>
    <row r="2027" spans="4:4" x14ac:dyDescent="0.2">
      <c r="D2027" s="201"/>
    </row>
    <row r="2028" spans="4:4" x14ac:dyDescent="0.2">
      <c r="D2028" s="201"/>
    </row>
    <row r="2029" spans="4:4" x14ac:dyDescent="0.2">
      <c r="D2029" s="201"/>
    </row>
    <row r="2030" spans="4:4" x14ac:dyDescent="0.2">
      <c r="D2030" s="201"/>
    </row>
    <row r="2031" spans="4:4" x14ac:dyDescent="0.2">
      <c r="D2031" s="201"/>
    </row>
    <row r="2032" spans="4:4" x14ac:dyDescent="0.2">
      <c r="D2032" s="201"/>
    </row>
    <row r="2033" spans="4:4" x14ac:dyDescent="0.2">
      <c r="D2033" s="201"/>
    </row>
    <row r="2034" spans="4:4" x14ac:dyDescent="0.2">
      <c r="D2034" s="201"/>
    </row>
    <row r="2035" spans="4:4" x14ac:dyDescent="0.2">
      <c r="D2035" s="201"/>
    </row>
    <row r="2036" spans="4:4" x14ac:dyDescent="0.2">
      <c r="D2036" s="201"/>
    </row>
    <row r="2037" spans="4:4" x14ac:dyDescent="0.2">
      <c r="D2037" s="201"/>
    </row>
    <row r="2038" spans="4:4" x14ac:dyDescent="0.2">
      <c r="D2038" s="201"/>
    </row>
    <row r="2039" spans="4:4" x14ac:dyDescent="0.2">
      <c r="D2039" s="201"/>
    </row>
    <row r="2040" spans="4:4" x14ac:dyDescent="0.2">
      <c r="D2040" s="201"/>
    </row>
    <row r="2041" spans="4:4" x14ac:dyDescent="0.2">
      <c r="D2041" s="201"/>
    </row>
    <row r="2042" spans="4:4" x14ac:dyDescent="0.2">
      <c r="D2042" s="201"/>
    </row>
    <row r="2043" spans="4:4" x14ac:dyDescent="0.2">
      <c r="D2043" s="201"/>
    </row>
    <row r="2044" spans="4:4" x14ac:dyDescent="0.2">
      <c r="D2044" s="201"/>
    </row>
    <row r="2045" spans="4:4" x14ac:dyDescent="0.2">
      <c r="D2045" s="201"/>
    </row>
    <row r="2046" spans="4:4" x14ac:dyDescent="0.2">
      <c r="D2046" s="201"/>
    </row>
    <row r="2047" spans="4:4" x14ac:dyDescent="0.2">
      <c r="D2047" s="201"/>
    </row>
    <row r="2048" spans="4:4" x14ac:dyDescent="0.2">
      <c r="D2048" s="201"/>
    </row>
    <row r="2049" spans="4:4" x14ac:dyDescent="0.2">
      <c r="D2049" s="201"/>
    </row>
    <row r="2050" spans="4:4" x14ac:dyDescent="0.2">
      <c r="D2050" s="201"/>
    </row>
    <row r="2051" spans="4:4" x14ac:dyDescent="0.2">
      <c r="D2051" s="201"/>
    </row>
    <row r="2052" spans="4:4" x14ac:dyDescent="0.2">
      <c r="D2052" s="201"/>
    </row>
    <row r="2053" spans="4:4" x14ac:dyDescent="0.2">
      <c r="D2053" s="201"/>
    </row>
    <row r="2054" spans="4:4" x14ac:dyDescent="0.2">
      <c r="D2054" s="201"/>
    </row>
    <row r="2055" spans="4:4" x14ac:dyDescent="0.2">
      <c r="D2055" s="201"/>
    </row>
    <row r="2056" spans="4:4" x14ac:dyDescent="0.2">
      <c r="D2056" s="201"/>
    </row>
    <row r="2057" spans="4:4" x14ac:dyDescent="0.2">
      <c r="D2057" s="201"/>
    </row>
    <row r="2058" spans="4:4" x14ac:dyDescent="0.2">
      <c r="D2058" s="201"/>
    </row>
    <row r="2059" spans="4:4" x14ac:dyDescent="0.2">
      <c r="D2059" s="201"/>
    </row>
    <row r="2060" spans="4:4" x14ac:dyDescent="0.2">
      <c r="D2060" s="201"/>
    </row>
    <row r="2061" spans="4:4" x14ac:dyDescent="0.2">
      <c r="D2061" s="201"/>
    </row>
    <row r="2062" spans="4:4" x14ac:dyDescent="0.2">
      <c r="D2062" s="201"/>
    </row>
    <row r="2063" spans="4:4" x14ac:dyDescent="0.2">
      <c r="D2063" s="201"/>
    </row>
    <row r="2064" spans="4:4" x14ac:dyDescent="0.2">
      <c r="D2064" s="201"/>
    </row>
    <row r="2065" spans="4:4" x14ac:dyDescent="0.2">
      <c r="D2065" s="201"/>
    </row>
    <row r="2066" spans="4:4" x14ac:dyDescent="0.2">
      <c r="D2066" s="201"/>
    </row>
    <row r="2067" spans="4:4" x14ac:dyDescent="0.2">
      <c r="D2067" s="201"/>
    </row>
    <row r="2068" spans="4:4" x14ac:dyDescent="0.2">
      <c r="D2068" s="201"/>
    </row>
    <row r="2069" spans="4:4" x14ac:dyDescent="0.2">
      <c r="D2069" s="201"/>
    </row>
    <row r="2070" spans="4:4" x14ac:dyDescent="0.2">
      <c r="D2070" s="201"/>
    </row>
    <row r="2071" spans="4:4" x14ac:dyDescent="0.2">
      <c r="D2071" s="201"/>
    </row>
    <row r="2072" spans="4:4" x14ac:dyDescent="0.2">
      <c r="D2072" s="201"/>
    </row>
    <row r="2073" spans="4:4" x14ac:dyDescent="0.2">
      <c r="D2073" s="201"/>
    </row>
    <row r="2074" spans="4:4" x14ac:dyDescent="0.2">
      <c r="D2074" s="201"/>
    </row>
    <row r="2075" spans="4:4" x14ac:dyDescent="0.2">
      <c r="D2075" s="201"/>
    </row>
    <row r="2076" spans="4:4" x14ac:dyDescent="0.2">
      <c r="D2076" s="201"/>
    </row>
    <row r="2077" spans="4:4" x14ac:dyDescent="0.2">
      <c r="D2077" s="201"/>
    </row>
    <row r="2078" spans="4:4" x14ac:dyDescent="0.2">
      <c r="D2078" s="201"/>
    </row>
    <row r="2079" spans="4:4" x14ac:dyDescent="0.2">
      <c r="D2079" s="201"/>
    </row>
    <row r="2080" spans="4:4" x14ac:dyDescent="0.2">
      <c r="D2080" s="201"/>
    </row>
    <row r="2081" spans="4:4" x14ac:dyDescent="0.2">
      <c r="D2081" s="201"/>
    </row>
    <row r="2082" spans="4:4" x14ac:dyDescent="0.2">
      <c r="D2082" s="201"/>
    </row>
    <row r="2083" spans="4:4" x14ac:dyDescent="0.2">
      <c r="D2083" s="201"/>
    </row>
    <row r="2084" spans="4:4" x14ac:dyDescent="0.2">
      <c r="D2084" s="201"/>
    </row>
    <row r="2085" spans="4:4" x14ac:dyDescent="0.2">
      <c r="D2085" s="201"/>
    </row>
    <row r="2086" spans="4:4" x14ac:dyDescent="0.2">
      <c r="D2086" s="201"/>
    </row>
    <row r="2087" spans="4:4" x14ac:dyDescent="0.2">
      <c r="D2087" s="201"/>
    </row>
    <row r="2088" spans="4:4" x14ac:dyDescent="0.2">
      <c r="D2088" s="201"/>
    </row>
    <row r="2089" spans="4:4" x14ac:dyDescent="0.2">
      <c r="D2089" s="201"/>
    </row>
    <row r="2090" spans="4:4" x14ac:dyDescent="0.2">
      <c r="D2090" s="201"/>
    </row>
    <row r="2091" spans="4:4" x14ac:dyDescent="0.2">
      <c r="D2091" s="201"/>
    </row>
    <row r="2092" spans="4:4" x14ac:dyDescent="0.2">
      <c r="D2092" s="201"/>
    </row>
    <row r="2093" spans="4:4" x14ac:dyDescent="0.2">
      <c r="D2093" s="201"/>
    </row>
    <row r="2094" spans="4:4" x14ac:dyDescent="0.2">
      <c r="D2094" s="201"/>
    </row>
    <row r="2095" spans="4:4" x14ac:dyDescent="0.2">
      <c r="D2095" s="201"/>
    </row>
    <row r="2096" spans="4:4" x14ac:dyDescent="0.2">
      <c r="D2096" s="201"/>
    </row>
    <row r="2097" spans="4:4" x14ac:dyDescent="0.2">
      <c r="D2097" s="201"/>
    </row>
    <row r="2098" spans="4:4" x14ac:dyDescent="0.2">
      <c r="D2098" s="201"/>
    </row>
    <row r="2099" spans="4:4" x14ac:dyDescent="0.2">
      <c r="D2099" s="201"/>
    </row>
    <row r="2100" spans="4:4" x14ac:dyDescent="0.2">
      <c r="D2100" s="201"/>
    </row>
    <row r="2101" spans="4:4" x14ac:dyDescent="0.2">
      <c r="D2101" s="201"/>
    </row>
    <row r="2102" spans="4:4" x14ac:dyDescent="0.2">
      <c r="D2102" s="201"/>
    </row>
    <row r="2103" spans="4:4" x14ac:dyDescent="0.2">
      <c r="D2103" s="201"/>
    </row>
    <row r="2104" spans="4:4" x14ac:dyDescent="0.2">
      <c r="D2104" s="201"/>
    </row>
    <row r="2105" spans="4:4" x14ac:dyDescent="0.2">
      <c r="D2105" s="201"/>
    </row>
    <row r="2106" spans="4:4" x14ac:dyDescent="0.2">
      <c r="D2106" s="201"/>
    </row>
    <row r="2107" spans="4:4" x14ac:dyDescent="0.2">
      <c r="D2107" s="201"/>
    </row>
    <row r="2108" spans="4:4" x14ac:dyDescent="0.2">
      <c r="D2108" s="201"/>
    </row>
    <row r="2109" spans="4:4" x14ac:dyDescent="0.2">
      <c r="D2109" s="201"/>
    </row>
    <row r="2110" spans="4:4" x14ac:dyDescent="0.2">
      <c r="D2110" s="201"/>
    </row>
    <row r="2111" spans="4:4" x14ac:dyDescent="0.2">
      <c r="D2111" s="201"/>
    </row>
    <row r="2112" spans="4:4" x14ac:dyDescent="0.2">
      <c r="D2112" s="201"/>
    </row>
    <row r="2113" spans="4:4" x14ac:dyDescent="0.2">
      <c r="D2113" s="201"/>
    </row>
    <row r="2114" spans="4:4" x14ac:dyDescent="0.2">
      <c r="D2114" s="201"/>
    </row>
    <row r="2115" spans="4:4" x14ac:dyDescent="0.2">
      <c r="D2115" s="201"/>
    </row>
    <row r="2116" spans="4:4" x14ac:dyDescent="0.2">
      <c r="D2116" s="201"/>
    </row>
    <row r="2117" spans="4:4" x14ac:dyDescent="0.2">
      <c r="D2117" s="201"/>
    </row>
    <row r="2118" spans="4:4" x14ac:dyDescent="0.2">
      <c r="D2118" s="201"/>
    </row>
    <row r="2119" spans="4:4" x14ac:dyDescent="0.2">
      <c r="D2119" s="201"/>
    </row>
    <row r="2120" spans="4:4" x14ac:dyDescent="0.2">
      <c r="D2120" s="201"/>
    </row>
    <row r="2121" spans="4:4" x14ac:dyDescent="0.2">
      <c r="D2121" s="201"/>
    </row>
    <row r="2122" spans="4:4" x14ac:dyDescent="0.2">
      <c r="D2122" s="201"/>
    </row>
    <row r="2123" spans="4:4" x14ac:dyDescent="0.2">
      <c r="D2123" s="201"/>
    </row>
    <row r="2124" spans="4:4" x14ac:dyDescent="0.2">
      <c r="D2124" s="201"/>
    </row>
    <row r="2125" spans="4:4" x14ac:dyDescent="0.2">
      <c r="D2125" s="201"/>
    </row>
    <row r="2126" spans="4:4" x14ac:dyDescent="0.2">
      <c r="D2126" s="201"/>
    </row>
    <row r="2127" spans="4:4" x14ac:dyDescent="0.2">
      <c r="D2127" s="201"/>
    </row>
    <row r="2128" spans="4:4" x14ac:dyDescent="0.2">
      <c r="D2128" s="201"/>
    </row>
    <row r="2129" spans="4:4" x14ac:dyDescent="0.2">
      <c r="D2129" s="201"/>
    </row>
    <row r="2130" spans="4:4" x14ac:dyDescent="0.2">
      <c r="D2130" s="201"/>
    </row>
    <row r="2131" spans="4:4" x14ac:dyDescent="0.2">
      <c r="D2131" s="201"/>
    </row>
    <row r="2132" spans="4:4" x14ac:dyDescent="0.2">
      <c r="D2132" s="201"/>
    </row>
    <row r="2133" spans="4:4" x14ac:dyDescent="0.2">
      <c r="D2133" s="201"/>
    </row>
    <row r="2134" spans="4:4" x14ac:dyDescent="0.2">
      <c r="D2134" s="201"/>
    </row>
    <row r="2135" spans="4:4" x14ac:dyDescent="0.2">
      <c r="D2135" s="201"/>
    </row>
    <row r="2136" spans="4:4" x14ac:dyDescent="0.2">
      <c r="D2136" s="201"/>
    </row>
    <row r="2137" spans="4:4" x14ac:dyDescent="0.2">
      <c r="D2137" s="201"/>
    </row>
    <row r="2138" spans="4:4" x14ac:dyDescent="0.2">
      <c r="D2138" s="201"/>
    </row>
    <row r="2139" spans="4:4" x14ac:dyDescent="0.2">
      <c r="D2139" s="201"/>
    </row>
    <row r="2140" spans="4:4" x14ac:dyDescent="0.2">
      <c r="D2140" s="201"/>
    </row>
    <row r="2141" spans="4:4" x14ac:dyDescent="0.2">
      <c r="D2141" s="201"/>
    </row>
    <row r="2142" spans="4:4" x14ac:dyDescent="0.2">
      <c r="D2142" s="201"/>
    </row>
    <row r="2143" spans="4:4" x14ac:dyDescent="0.2">
      <c r="D2143" s="201"/>
    </row>
    <row r="2144" spans="4:4" x14ac:dyDescent="0.2">
      <c r="D2144" s="201"/>
    </row>
    <row r="2145" spans="4:4" x14ac:dyDescent="0.2">
      <c r="D2145" s="201"/>
    </row>
    <row r="2146" spans="4:4" x14ac:dyDescent="0.2">
      <c r="D2146" s="201"/>
    </row>
    <row r="2147" spans="4:4" x14ac:dyDescent="0.2">
      <c r="D2147" s="201"/>
    </row>
    <row r="2148" spans="4:4" x14ac:dyDescent="0.2">
      <c r="D2148" s="201"/>
    </row>
    <row r="2149" spans="4:4" x14ac:dyDescent="0.2">
      <c r="D2149" s="201"/>
    </row>
    <row r="2150" spans="4:4" x14ac:dyDescent="0.2">
      <c r="D2150" s="201"/>
    </row>
    <row r="2151" spans="4:4" x14ac:dyDescent="0.2">
      <c r="D2151" s="201"/>
    </row>
    <row r="2152" spans="4:4" x14ac:dyDescent="0.2">
      <c r="D2152" s="201"/>
    </row>
    <row r="2153" spans="4:4" x14ac:dyDescent="0.2">
      <c r="D2153" s="201"/>
    </row>
    <row r="2154" spans="4:4" x14ac:dyDescent="0.2">
      <c r="D2154" s="201"/>
    </row>
    <row r="2155" spans="4:4" x14ac:dyDescent="0.2">
      <c r="D2155" s="201"/>
    </row>
    <row r="2156" spans="4:4" x14ac:dyDescent="0.2">
      <c r="D2156" s="201"/>
    </row>
    <row r="2157" spans="4:4" x14ac:dyDescent="0.2">
      <c r="D2157" s="201"/>
    </row>
    <row r="2158" spans="4:4" x14ac:dyDescent="0.2">
      <c r="D2158" s="201"/>
    </row>
    <row r="2159" spans="4:4" x14ac:dyDescent="0.2">
      <c r="D2159" s="201"/>
    </row>
    <row r="2160" spans="4:4" x14ac:dyDescent="0.2">
      <c r="D2160" s="201"/>
    </row>
    <row r="2161" spans="4:4" x14ac:dyDescent="0.2">
      <c r="D2161" s="201"/>
    </row>
    <row r="2162" spans="4:4" x14ac:dyDescent="0.2">
      <c r="D2162" s="201"/>
    </row>
    <row r="2163" spans="4:4" x14ac:dyDescent="0.2">
      <c r="D2163" s="201"/>
    </row>
    <row r="2164" spans="4:4" x14ac:dyDescent="0.2">
      <c r="D2164" s="201"/>
    </row>
    <row r="2165" spans="4:4" x14ac:dyDescent="0.2">
      <c r="D2165" s="201"/>
    </row>
    <row r="2166" spans="4:4" x14ac:dyDescent="0.2">
      <c r="D2166" s="201"/>
    </row>
    <row r="2167" spans="4:4" x14ac:dyDescent="0.2">
      <c r="D2167" s="201"/>
    </row>
    <row r="2168" spans="4:4" x14ac:dyDescent="0.2">
      <c r="D2168" s="201"/>
    </row>
    <row r="2169" spans="4:4" x14ac:dyDescent="0.2">
      <c r="D2169" s="201"/>
    </row>
    <row r="2170" spans="4:4" x14ac:dyDescent="0.2">
      <c r="D2170" s="201"/>
    </row>
    <row r="2171" spans="4:4" x14ac:dyDescent="0.2">
      <c r="D2171" s="201"/>
    </row>
    <row r="2172" spans="4:4" x14ac:dyDescent="0.2">
      <c r="D2172" s="201"/>
    </row>
    <row r="2173" spans="4:4" x14ac:dyDescent="0.2">
      <c r="D2173" s="201"/>
    </row>
    <row r="2174" spans="4:4" x14ac:dyDescent="0.2">
      <c r="D2174" s="201"/>
    </row>
    <row r="2175" spans="4:4" x14ac:dyDescent="0.2">
      <c r="D2175" s="201"/>
    </row>
    <row r="2176" spans="4:4" x14ac:dyDescent="0.2">
      <c r="D2176" s="201"/>
    </row>
    <row r="2177" spans="4:4" x14ac:dyDescent="0.2">
      <c r="D2177" s="201"/>
    </row>
    <row r="2178" spans="4:4" x14ac:dyDescent="0.2">
      <c r="D2178" s="201"/>
    </row>
    <row r="2179" spans="4:4" x14ac:dyDescent="0.2">
      <c r="D2179" s="201"/>
    </row>
    <row r="2180" spans="4:4" x14ac:dyDescent="0.2">
      <c r="D2180" s="201"/>
    </row>
    <row r="2181" spans="4:4" x14ac:dyDescent="0.2">
      <c r="D2181" s="201"/>
    </row>
    <row r="2182" spans="4:4" x14ac:dyDescent="0.2">
      <c r="D2182" s="201"/>
    </row>
    <row r="2183" spans="4:4" x14ac:dyDescent="0.2">
      <c r="D2183" s="201"/>
    </row>
    <row r="2184" spans="4:4" x14ac:dyDescent="0.2">
      <c r="D2184" s="201"/>
    </row>
    <row r="2185" spans="4:4" x14ac:dyDescent="0.2">
      <c r="D2185" s="201"/>
    </row>
    <row r="2186" spans="4:4" x14ac:dyDescent="0.2">
      <c r="D2186" s="201"/>
    </row>
    <row r="2187" spans="4:4" x14ac:dyDescent="0.2">
      <c r="D2187" s="201"/>
    </row>
    <row r="2188" spans="4:4" x14ac:dyDescent="0.2">
      <c r="D2188" s="201"/>
    </row>
    <row r="2189" spans="4:4" x14ac:dyDescent="0.2">
      <c r="D2189" s="201"/>
    </row>
    <row r="2190" spans="4:4" x14ac:dyDescent="0.2">
      <c r="D2190" s="201"/>
    </row>
    <row r="2191" spans="4:4" x14ac:dyDescent="0.2">
      <c r="D2191" s="201"/>
    </row>
    <row r="2192" spans="4:4" x14ac:dyDescent="0.2">
      <c r="D2192" s="201"/>
    </row>
    <row r="2193" spans="4:4" x14ac:dyDescent="0.2">
      <c r="D2193" s="201"/>
    </row>
    <row r="2194" spans="4:4" x14ac:dyDescent="0.2">
      <c r="D2194" s="201"/>
    </row>
    <row r="2195" spans="4:4" x14ac:dyDescent="0.2">
      <c r="D2195" s="201"/>
    </row>
    <row r="2196" spans="4:4" x14ac:dyDescent="0.2">
      <c r="D2196" s="201"/>
    </row>
    <row r="2197" spans="4:4" x14ac:dyDescent="0.2">
      <c r="D2197" s="201"/>
    </row>
    <row r="2198" spans="4:4" x14ac:dyDescent="0.2">
      <c r="D2198" s="201"/>
    </row>
    <row r="2199" spans="4:4" x14ac:dyDescent="0.2">
      <c r="D2199" s="201"/>
    </row>
    <row r="2200" spans="4:4" x14ac:dyDescent="0.2">
      <c r="D2200" s="201"/>
    </row>
    <row r="2201" spans="4:4" x14ac:dyDescent="0.2">
      <c r="D2201" s="201"/>
    </row>
    <row r="2202" spans="4:4" x14ac:dyDescent="0.2">
      <c r="D2202" s="201"/>
    </row>
    <row r="2203" spans="4:4" x14ac:dyDescent="0.2">
      <c r="D2203" s="201"/>
    </row>
    <row r="2204" spans="4:4" x14ac:dyDescent="0.2">
      <c r="D2204" s="201"/>
    </row>
    <row r="2205" spans="4:4" x14ac:dyDescent="0.2">
      <c r="D2205" s="201"/>
    </row>
    <row r="2206" spans="4:4" x14ac:dyDescent="0.2">
      <c r="D2206" s="201"/>
    </row>
    <row r="2207" spans="4:4" x14ac:dyDescent="0.2">
      <c r="D2207" s="201"/>
    </row>
    <row r="2208" spans="4:4" x14ac:dyDescent="0.2">
      <c r="D2208" s="201"/>
    </row>
    <row r="2209" spans="4:4" x14ac:dyDescent="0.2">
      <c r="D2209" s="201"/>
    </row>
    <row r="2210" spans="4:4" x14ac:dyDescent="0.2">
      <c r="D2210" s="201"/>
    </row>
    <row r="2211" spans="4:4" x14ac:dyDescent="0.2">
      <c r="D2211" s="201"/>
    </row>
    <row r="2212" spans="4:4" x14ac:dyDescent="0.2">
      <c r="D2212" s="201"/>
    </row>
    <row r="2213" spans="4:4" x14ac:dyDescent="0.2">
      <c r="D2213" s="201"/>
    </row>
    <row r="2214" spans="4:4" x14ac:dyDescent="0.2">
      <c r="D2214" s="201"/>
    </row>
    <row r="2215" spans="4:4" x14ac:dyDescent="0.2">
      <c r="D2215" s="201"/>
    </row>
    <row r="2216" spans="4:4" x14ac:dyDescent="0.2">
      <c r="D2216" s="201"/>
    </row>
    <row r="2217" spans="4:4" x14ac:dyDescent="0.2">
      <c r="D2217" s="201"/>
    </row>
    <row r="2218" spans="4:4" x14ac:dyDescent="0.2">
      <c r="D2218" s="201"/>
    </row>
    <row r="2219" spans="4:4" x14ac:dyDescent="0.2">
      <c r="D2219" s="201"/>
    </row>
    <row r="2220" spans="4:4" x14ac:dyDescent="0.2">
      <c r="D2220" s="201"/>
    </row>
    <row r="2221" spans="4:4" x14ac:dyDescent="0.2">
      <c r="D2221" s="201"/>
    </row>
    <row r="2222" spans="4:4" x14ac:dyDescent="0.2">
      <c r="D2222" s="201"/>
    </row>
    <row r="2223" spans="4:4" x14ac:dyDescent="0.2">
      <c r="D2223" s="201"/>
    </row>
    <row r="2224" spans="4:4" x14ac:dyDescent="0.2">
      <c r="D2224" s="201"/>
    </row>
    <row r="2225" spans="4:4" x14ac:dyDescent="0.2">
      <c r="D2225" s="201"/>
    </row>
    <row r="2226" spans="4:4" x14ac:dyDescent="0.2">
      <c r="D2226" s="201"/>
    </row>
    <row r="2227" spans="4:4" x14ac:dyDescent="0.2">
      <c r="D2227" s="201"/>
    </row>
    <row r="2228" spans="4:4" x14ac:dyDescent="0.2">
      <c r="D2228" s="201"/>
    </row>
    <row r="2229" spans="4:4" x14ac:dyDescent="0.2">
      <c r="D2229" s="201"/>
    </row>
    <row r="2230" spans="4:4" x14ac:dyDescent="0.2">
      <c r="D2230" s="201"/>
    </row>
    <row r="2231" spans="4:4" x14ac:dyDescent="0.2">
      <c r="D2231" s="201"/>
    </row>
    <row r="2232" spans="4:4" x14ac:dyDescent="0.2">
      <c r="D2232" s="201"/>
    </row>
    <row r="2233" spans="4:4" x14ac:dyDescent="0.2">
      <c r="D2233" s="201"/>
    </row>
    <row r="2234" spans="4:4" x14ac:dyDescent="0.2">
      <c r="D2234" s="201"/>
    </row>
    <row r="2235" spans="4:4" x14ac:dyDescent="0.2">
      <c r="D2235" s="201"/>
    </row>
    <row r="2236" spans="4:4" x14ac:dyDescent="0.2">
      <c r="D2236" s="201"/>
    </row>
    <row r="2237" spans="4:4" x14ac:dyDescent="0.2">
      <c r="D2237" s="201"/>
    </row>
    <row r="2238" spans="4:4" x14ac:dyDescent="0.2">
      <c r="D2238" s="201"/>
    </row>
    <row r="2239" spans="4:4" x14ac:dyDescent="0.2">
      <c r="D2239" s="201"/>
    </row>
    <row r="2240" spans="4:4" x14ac:dyDescent="0.2">
      <c r="D2240" s="201"/>
    </row>
    <row r="2241" spans="4:4" x14ac:dyDescent="0.2">
      <c r="D2241" s="201"/>
    </row>
    <row r="2242" spans="4:4" x14ac:dyDescent="0.2">
      <c r="D2242" s="201"/>
    </row>
    <row r="2243" spans="4:4" x14ac:dyDescent="0.2">
      <c r="D2243" s="201"/>
    </row>
    <row r="2244" spans="4:4" x14ac:dyDescent="0.2">
      <c r="D2244" s="201"/>
    </row>
    <row r="2245" spans="4:4" x14ac:dyDescent="0.2">
      <c r="D2245" s="201"/>
    </row>
    <row r="2246" spans="4:4" x14ac:dyDescent="0.2">
      <c r="D2246" s="201"/>
    </row>
    <row r="2247" spans="4:4" x14ac:dyDescent="0.2">
      <c r="D2247" s="201"/>
    </row>
    <row r="2248" spans="4:4" x14ac:dyDescent="0.2">
      <c r="D2248" s="201"/>
    </row>
    <row r="2249" spans="4:4" x14ac:dyDescent="0.2">
      <c r="D2249" s="201"/>
    </row>
    <row r="2250" spans="4:4" x14ac:dyDescent="0.2">
      <c r="D2250" s="201"/>
    </row>
    <row r="2251" spans="4:4" x14ac:dyDescent="0.2">
      <c r="D2251" s="201"/>
    </row>
    <row r="2252" spans="4:4" x14ac:dyDescent="0.2">
      <c r="D2252" s="201"/>
    </row>
    <row r="2253" spans="4:4" x14ac:dyDescent="0.2">
      <c r="D2253" s="201"/>
    </row>
    <row r="2254" spans="4:4" x14ac:dyDescent="0.2">
      <c r="D2254" s="201"/>
    </row>
    <row r="2255" spans="4:4" x14ac:dyDescent="0.2">
      <c r="D2255" s="201"/>
    </row>
    <row r="2256" spans="4:4" x14ac:dyDescent="0.2">
      <c r="D2256" s="201"/>
    </row>
    <row r="2257" spans="4:4" x14ac:dyDescent="0.2">
      <c r="D2257" s="201"/>
    </row>
    <row r="2258" spans="4:4" x14ac:dyDescent="0.2">
      <c r="D2258" s="201"/>
    </row>
    <row r="2259" spans="4:4" x14ac:dyDescent="0.2">
      <c r="D2259" s="201"/>
    </row>
    <row r="2260" spans="4:4" x14ac:dyDescent="0.2">
      <c r="D2260" s="201"/>
    </row>
    <row r="2261" spans="4:4" x14ac:dyDescent="0.2">
      <c r="D2261" s="201"/>
    </row>
    <row r="2262" spans="4:4" x14ac:dyDescent="0.2">
      <c r="D2262" s="201"/>
    </row>
    <row r="2263" spans="4:4" x14ac:dyDescent="0.2">
      <c r="D2263" s="201"/>
    </row>
    <row r="2264" spans="4:4" x14ac:dyDescent="0.2">
      <c r="D2264" s="201"/>
    </row>
    <row r="2265" spans="4:4" x14ac:dyDescent="0.2">
      <c r="D2265" s="201"/>
    </row>
    <row r="2266" spans="4:4" x14ac:dyDescent="0.2">
      <c r="D2266" s="201"/>
    </row>
    <row r="2267" spans="4:4" x14ac:dyDescent="0.2">
      <c r="D2267" s="201"/>
    </row>
    <row r="2268" spans="4:4" x14ac:dyDescent="0.2">
      <c r="D2268" s="201"/>
    </row>
    <row r="2269" spans="4:4" x14ac:dyDescent="0.2">
      <c r="D2269" s="201"/>
    </row>
    <row r="2270" spans="4:4" x14ac:dyDescent="0.2">
      <c r="D2270" s="201"/>
    </row>
    <row r="2271" spans="4:4" x14ac:dyDescent="0.2">
      <c r="D2271" s="201"/>
    </row>
    <row r="2272" spans="4:4" x14ac:dyDescent="0.2">
      <c r="D2272" s="201"/>
    </row>
    <row r="2273" spans="4:4" x14ac:dyDescent="0.2">
      <c r="D2273" s="201"/>
    </row>
    <row r="2274" spans="4:4" x14ac:dyDescent="0.2">
      <c r="D2274" s="201"/>
    </row>
    <row r="2275" spans="4:4" x14ac:dyDescent="0.2">
      <c r="D2275" s="201"/>
    </row>
    <row r="2276" spans="4:4" x14ac:dyDescent="0.2">
      <c r="D2276" s="201"/>
    </row>
    <row r="2277" spans="4:4" x14ac:dyDescent="0.2">
      <c r="D2277" s="201"/>
    </row>
    <row r="2278" spans="4:4" x14ac:dyDescent="0.2">
      <c r="D2278" s="201"/>
    </row>
    <row r="2279" spans="4:4" x14ac:dyDescent="0.2">
      <c r="D2279" s="201"/>
    </row>
    <row r="2280" spans="4:4" x14ac:dyDescent="0.2">
      <c r="D2280" s="201"/>
    </row>
    <row r="2281" spans="4:4" x14ac:dyDescent="0.2">
      <c r="D2281" s="201"/>
    </row>
    <row r="2282" spans="4:4" x14ac:dyDescent="0.2">
      <c r="D2282" s="201"/>
    </row>
    <row r="2283" spans="4:4" x14ac:dyDescent="0.2">
      <c r="D2283" s="201"/>
    </row>
    <row r="2284" spans="4:4" x14ac:dyDescent="0.2">
      <c r="D2284" s="201"/>
    </row>
    <row r="2285" spans="4:4" x14ac:dyDescent="0.2">
      <c r="D2285" s="201"/>
    </row>
    <row r="2286" spans="4:4" x14ac:dyDescent="0.2">
      <c r="D2286" s="201"/>
    </row>
    <row r="2287" spans="4:4" x14ac:dyDescent="0.2">
      <c r="D2287" s="201"/>
    </row>
    <row r="2288" spans="4:4" x14ac:dyDescent="0.2">
      <c r="D2288" s="201"/>
    </row>
    <row r="2289" spans="4:4" x14ac:dyDescent="0.2">
      <c r="D2289" s="201"/>
    </row>
    <row r="2290" spans="4:4" x14ac:dyDescent="0.2">
      <c r="D2290" s="201"/>
    </row>
    <row r="2291" spans="4:4" x14ac:dyDescent="0.2">
      <c r="D2291" s="201"/>
    </row>
    <row r="2292" spans="4:4" x14ac:dyDescent="0.2">
      <c r="D2292" s="201"/>
    </row>
    <row r="2293" spans="4:4" x14ac:dyDescent="0.2">
      <c r="D2293" s="201"/>
    </row>
    <row r="2294" spans="4:4" x14ac:dyDescent="0.2">
      <c r="D2294" s="201"/>
    </row>
    <row r="2295" spans="4:4" x14ac:dyDescent="0.2">
      <c r="D2295" s="201"/>
    </row>
    <row r="2296" spans="4:4" x14ac:dyDescent="0.2">
      <c r="D2296" s="201"/>
    </row>
    <row r="2297" spans="4:4" x14ac:dyDescent="0.2">
      <c r="D2297" s="201"/>
    </row>
    <row r="2298" spans="4:4" x14ac:dyDescent="0.2">
      <c r="D2298" s="201"/>
    </row>
    <row r="2299" spans="4:4" x14ac:dyDescent="0.2">
      <c r="D2299" s="201"/>
    </row>
    <row r="2300" spans="4:4" x14ac:dyDescent="0.2">
      <c r="D2300" s="201"/>
    </row>
    <row r="2301" spans="4:4" x14ac:dyDescent="0.2">
      <c r="D2301" s="201"/>
    </row>
    <row r="2302" spans="4:4" x14ac:dyDescent="0.2">
      <c r="D2302" s="201"/>
    </row>
    <row r="2303" spans="4:4" x14ac:dyDescent="0.2">
      <c r="D2303" s="201"/>
    </row>
    <row r="2304" spans="4:4" x14ac:dyDescent="0.2">
      <c r="D2304" s="201"/>
    </row>
    <row r="2305" spans="4:4" x14ac:dyDescent="0.2">
      <c r="D2305" s="201"/>
    </row>
    <row r="2306" spans="4:4" x14ac:dyDescent="0.2">
      <c r="D2306" s="201"/>
    </row>
    <row r="2307" spans="4:4" x14ac:dyDescent="0.2">
      <c r="D2307" s="201"/>
    </row>
    <row r="2308" spans="4:4" x14ac:dyDescent="0.2">
      <c r="D2308" s="201"/>
    </row>
    <row r="2309" spans="4:4" x14ac:dyDescent="0.2">
      <c r="D2309" s="201"/>
    </row>
    <row r="2310" spans="4:4" x14ac:dyDescent="0.2">
      <c r="D2310" s="201"/>
    </row>
    <row r="2311" spans="4:4" x14ac:dyDescent="0.2">
      <c r="D2311" s="201"/>
    </row>
    <row r="2312" spans="4:4" x14ac:dyDescent="0.2">
      <c r="D2312" s="201"/>
    </row>
    <row r="2313" spans="4:4" x14ac:dyDescent="0.2">
      <c r="D2313" s="201"/>
    </row>
    <row r="2314" spans="4:4" x14ac:dyDescent="0.2">
      <c r="D2314" s="201"/>
    </row>
    <row r="2315" spans="4:4" x14ac:dyDescent="0.2">
      <c r="D2315" s="201"/>
    </row>
    <row r="2316" spans="4:4" x14ac:dyDescent="0.2">
      <c r="D2316" s="201"/>
    </row>
    <row r="2317" spans="4:4" x14ac:dyDescent="0.2">
      <c r="D2317" s="201"/>
    </row>
    <row r="2318" spans="4:4" x14ac:dyDescent="0.2">
      <c r="D2318" s="201"/>
    </row>
    <row r="2319" spans="4:4" x14ac:dyDescent="0.2">
      <c r="D2319" s="201"/>
    </row>
    <row r="2320" spans="4:4" x14ac:dyDescent="0.2">
      <c r="D2320" s="201"/>
    </row>
    <row r="2321" spans="4:4" x14ac:dyDescent="0.2">
      <c r="D2321" s="201"/>
    </row>
    <row r="2322" spans="4:4" x14ac:dyDescent="0.2">
      <c r="D2322" s="201"/>
    </row>
    <row r="2323" spans="4:4" x14ac:dyDescent="0.2">
      <c r="D2323" s="201"/>
    </row>
    <row r="2324" spans="4:4" x14ac:dyDescent="0.2">
      <c r="D2324" s="201"/>
    </row>
    <row r="2325" spans="4:4" x14ac:dyDescent="0.2">
      <c r="D2325" s="201"/>
    </row>
    <row r="2326" spans="4:4" x14ac:dyDescent="0.2">
      <c r="D2326" s="201"/>
    </row>
    <row r="2327" spans="4:4" x14ac:dyDescent="0.2">
      <c r="D2327" s="201"/>
    </row>
    <row r="2328" spans="4:4" x14ac:dyDescent="0.2">
      <c r="D2328" s="201"/>
    </row>
    <row r="2329" spans="4:4" x14ac:dyDescent="0.2">
      <c r="D2329" s="201"/>
    </row>
    <row r="2330" spans="4:4" x14ac:dyDescent="0.2">
      <c r="D2330" s="201"/>
    </row>
    <row r="2331" spans="4:4" x14ac:dyDescent="0.2">
      <c r="D2331" s="201"/>
    </row>
    <row r="2332" spans="4:4" x14ac:dyDescent="0.2">
      <c r="D2332" s="201"/>
    </row>
    <row r="2333" spans="4:4" x14ac:dyDescent="0.2">
      <c r="D2333" s="201"/>
    </row>
    <row r="2334" spans="4:4" x14ac:dyDescent="0.2">
      <c r="D2334" s="201"/>
    </row>
    <row r="2335" spans="4:4" x14ac:dyDescent="0.2">
      <c r="D2335" s="201"/>
    </row>
    <row r="2336" spans="4:4" x14ac:dyDescent="0.2">
      <c r="D2336" s="201"/>
    </row>
    <row r="2337" spans="4:4" x14ac:dyDescent="0.2">
      <c r="D2337" s="201"/>
    </row>
    <row r="2338" spans="4:4" x14ac:dyDescent="0.2">
      <c r="D2338" s="201"/>
    </row>
    <row r="2339" spans="4:4" x14ac:dyDescent="0.2">
      <c r="D2339" s="201"/>
    </row>
    <row r="2340" spans="4:4" x14ac:dyDescent="0.2">
      <c r="D2340" s="201"/>
    </row>
    <row r="2341" spans="4:4" x14ac:dyDescent="0.2">
      <c r="D2341" s="201"/>
    </row>
    <row r="2342" spans="4:4" x14ac:dyDescent="0.2">
      <c r="D2342" s="201"/>
    </row>
    <row r="2343" spans="4:4" x14ac:dyDescent="0.2">
      <c r="D2343" s="201"/>
    </row>
    <row r="2344" spans="4:4" x14ac:dyDescent="0.2">
      <c r="D2344" s="201"/>
    </row>
    <row r="2345" spans="4:4" x14ac:dyDescent="0.2">
      <c r="D2345" s="201"/>
    </row>
    <row r="2346" spans="4:4" x14ac:dyDescent="0.2">
      <c r="D2346" s="201"/>
    </row>
    <row r="2347" spans="4:4" x14ac:dyDescent="0.2">
      <c r="D2347" s="201"/>
    </row>
    <row r="2348" spans="4:4" x14ac:dyDescent="0.2">
      <c r="D2348" s="201"/>
    </row>
    <row r="2349" spans="4:4" x14ac:dyDescent="0.2">
      <c r="D2349" s="201"/>
    </row>
    <row r="2350" spans="4:4" x14ac:dyDescent="0.2">
      <c r="D2350" s="201"/>
    </row>
    <row r="2351" spans="4:4" x14ac:dyDescent="0.2">
      <c r="D2351" s="201"/>
    </row>
    <row r="2352" spans="4:4" x14ac:dyDescent="0.2">
      <c r="D2352" s="201"/>
    </row>
    <row r="2353" spans="4:4" x14ac:dyDescent="0.2">
      <c r="D2353" s="201"/>
    </row>
    <row r="2354" spans="4:4" x14ac:dyDescent="0.2">
      <c r="D2354" s="201"/>
    </row>
    <row r="2355" spans="4:4" x14ac:dyDescent="0.2">
      <c r="D2355" s="201"/>
    </row>
    <row r="2356" spans="4:4" x14ac:dyDescent="0.2">
      <c r="D2356" s="201"/>
    </row>
    <row r="2357" spans="4:4" x14ac:dyDescent="0.2">
      <c r="D2357" s="201"/>
    </row>
    <row r="2358" spans="4:4" x14ac:dyDescent="0.2">
      <c r="D2358" s="201"/>
    </row>
    <row r="2359" spans="4:4" x14ac:dyDescent="0.2">
      <c r="D2359" s="201"/>
    </row>
    <row r="2360" spans="4:4" x14ac:dyDescent="0.2">
      <c r="D2360" s="201"/>
    </row>
    <row r="2361" spans="4:4" x14ac:dyDescent="0.2">
      <c r="D2361" s="201"/>
    </row>
    <row r="2362" spans="4:4" x14ac:dyDescent="0.2">
      <c r="D2362" s="201"/>
    </row>
    <row r="2363" spans="4:4" x14ac:dyDescent="0.2">
      <c r="D2363" s="201"/>
    </row>
    <row r="2364" spans="4:4" x14ac:dyDescent="0.2">
      <c r="D2364" s="201"/>
    </row>
    <row r="2365" spans="4:4" x14ac:dyDescent="0.2">
      <c r="D2365" s="201"/>
    </row>
    <row r="2366" spans="4:4" x14ac:dyDescent="0.2">
      <c r="D2366" s="201"/>
    </row>
    <row r="2367" spans="4:4" x14ac:dyDescent="0.2">
      <c r="D2367" s="201"/>
    </row>
    <row r="2368" spans="4:4" x14ac:dyDescent="0.2">
      <c r="D2368" s="201"/>
    </row>
    <row r="2369" spans="4:4" x14ac:dyDescent="0.2">
      <c r="D2369" s="201"/>
    </row>
    <row r="2370" spans="4:4" x14ac:dyDescent="0.2">
      <c r="D2370" s="201"/>
    </row>
    <row r="2371" spans="4:4" x14ac:dyDescent="0.2">
      <c r="D2371" s="201"/>
    </row>
    <row r="2372" spans="4:4" x14ac:dyDescent="0.2">
      <c r="D2372" s="201"/>
    </row>
    <row r="2373" spans="4:4" x14ac:dyDescent="0.2">
      <c r="D2373" s="201"/>
    </row>
    <row r="2374" spans="4:4" x14ac:dyDescent="0.2">
      <c r="D2374" s="201"/>
    </row>
    <row r="2375" spans="4:4" x14ac:dyDescent="0.2">
      <c r="D2375" s="201"/>
    </row>
    <row r="2376" spans="4:4" x14ac:dyDescent="0.2">
      <c r="D2376" s="201"/>
    </row>
    <row r="2377" spans="4:4" x14ac:dyDescent="0.2">
      <c r="D2377" s="201"/>
    </row>
    <row r="2378" spans="4:4" x14ac:dyDescent="0.2">
      <c r="D2378" s="201"/>
    </row>
    <row r="2379" spans="4:4" x14ac:dyDescent="0.2">
      <c r="D2379" s="201"/>
    </row>
    <row r="2380" spans="4:4" x14ac:dyDescent="0.2">
      <c r="D2380" s="201"/>
    </row>
    <row r="2381" spans="4:4" x14ac:dyDescent="0.2">
      <c r="D2381" s="201"/>
    </row>
    <row r="2382" spans="4:4" x14ac:dyDescent="0.2">
      <c r="D2382" s="201"/>
    </row>
    <row r="2383" spans="4:4" x14ac:dyDescent="0.2">
      <c r="D2383" s="201"/>
    </row>
    <row r="2384" spans="4:4" x14ac:dyDescent="0.2">
      <c r="D2384" s="201"/>
    </row>
    <row r="2385" spans="4:4" x14ac:dyDescent="0.2">
      <c r="D2385" s="201"/>
    </row>
    <row r="2386" spans="4:4" x14ac:dyDescent="0.2">
      <c r="D2386" s="201"/>
    </row>
    <row r="2387" spans="4:4" x14ac:dyDescent="0.2">
      <c r="D2387" s="201"/>
    </row>
    <row r="2388" spans="4:4" x14ac:dyDescent="0.2">
      <c r="D2388" s="201"/>
    </row>
    <row r="2389" spans="4:4" x14ac:dyDescent="0.2">
      <c r="D2389" s="201"/>
    </row>
    <row r="2390" spans="4:4" x14ac:dyDescent="0.2">
      <c r="D2390" s="201"/>
    </row>
    <row r="2391" spans="4:4" x14ac:dyDescent="0.2">
      <c r="D2391" s="201"/>
    </row>
    <row r="2392" spans="4:4" x14ac:dyDescent="0.2">
      <c r="D2392" s="201"/>
    </row>
    <row r="2393" spans="4:4" x14ac:dyDescent="0.2">
      <c r="D2393" s="201"/>
    </row>
    <row r="2394" spans="4:4" x14ac:dyDescent="0.2">
      <c r="D2394" s="201"/>
    </row>
    <row r="2395" spans="4:4" x14ac:dyDescent="0.2">
      <c r="D2395" s="201"/>
    </row>
    <row r="2396" spans="4:4" x14ac:dyDescent="0.2">
      <c r="D2396" s="201"/>
    </row>
    <row r="2397" spans="4:4" x14ac:dyDescent="0.2">
      <c r="D2397" s="201"/>
    </row>
    <row r="2398" spans="4:4" x14ac:dyDescent="0.2">
      <c r="D2398" s="201"/>
    </row>
    <row r="2399" spans="4:4" x14ac:dyDescent="0.2">
      <c r="D2399" s="201"/>
    </row>
    <row r="2400" spans="4:4" x14ac:dyDescent="0.2">
      <c r="D2400" s="201"/>
    </row>
    <row r="2401" spans="4:4" x14ac:dyDescent="0.2">
      <c r="D2401" s="201"/>
    </row>
    <row r="2402" spans="4:4" x14ac:dyDescent="0.2">
      <c r="D2402" s="201"/>
    </row>
    <row r="2403" spans="4:4" x14ac:dyDescent="0.2">
      <c r="D2403" s="201"/>
    </row>
    <row r="2404" spans="4:4" x14ac:dyDescent="0.2">
      <c r="D2404" s="201"/>
    </row>
    <row r="2405" spans="4:4" x14ac:dyDescent="0.2">
      <c r="D2405" s="201"/>
    </row>
    <row r="2406" spans="4:4" x14ac:dyDescent="0.2">
      <c r="D2406" s="201"/>
    </row>
    <row r="2407" spans="4:4" x14ac:dyDescent="0.2">
      <c r="D2407" s="201"/>
    </row>
    <row r="2408" spans="4:4" x14ac:dyDescent="0.2">
      <c r="D2408" s="201"/>
    </row>
    <row r="2409" spans="4:4" x14ac:dyDescent="0.2">
      <c r="D2409" s="201"/>
    </row>
    <row r="2410" spans="4:4" x14ac:dyDescent="0.2">
      <c r="D2410" s="201"/>
    </row>
    <row r="2411" spans="4:4" x14ac:dyDescent="0.2">
      <c r="D2411" s="201"/>
    </row>
    <row r="2412" spans="4:4" x14ac:dyDescent="0.2">
      <c r="D2412" s="201"/>
    </row>
    <row r="2413" spans="4:4" x14ac:dyDescent="0.2">
      <c r="D2413" s="201"/>
    </row>
    <row r="2414" spans="4:4" x14ac:dyDescent="0.2">
      <c r="D2414" s="201"/>
    </row>
    <row r="2415" spans="4:4" x14ac:dyDescent="0.2">
      <c r="D2415" s="201"/>
    </row>
    <row r="2416" spans="4:4" x14ac:dyDescent="0.2">
      <c r="D2416" s="201"/>
    </row>
    <row r="2417" spans="4:4" x14ac:dyDescent="0.2">
      <c r="D2417" s="201"/>
    </row>
    <row r="2418" spans="4:4" x14ac:dyDescent="0.2">
      <c r="D2418" s="201"/>
    </row>
    <row r="2419" spans="4:4" x14ac:dyDescent="0.2">
      <c r="D2419" s="201"/>
    </row>
    <row r="2420" spans="4:4" x14ac:dyDescent="0.2">
      <c r="D2420" s="201"/>
    </row>
    <row r="2421" spans="4:4" x14ac:dyDescent="0.2">
      <c r="D2421" s="201"/>
    </row>
    <row r="2422" spans="4:4" x14ac:dyDescent="0.2">
      <c r="D2422" s="201"/>
    </row>
    <row r="2423" spans="4:4" x14ac:dyDescent="0.2">
      <c r="D2423" s="201"/>
    </row>
    <row r="2424" spans="4:4" x14ac:dyDescent="0.2">
      <c r="D2424" s="201"/>
    </row>
    <row r="2425" spans="4:4" x14ac:dyDescent="0.2">
      <c r="D2425" s="201"/>
    </row>
    <row r="2426" spans="4:4" x14ac:dyDescent="0.2">
      <c r="D2426" s="201"/>
    </row>
    <row r="2427" spans="4:4" x14ac:dyDescent="0.2">
      <c r="D2427" s="201"/>
    </row>
    <row r="2428" spans="4:4" x14ac:dyDescent="0.2">
      <c r="D2428" s="201"/>
    </row>
    <row r="2429" spans="4:4" x14ac:dyDescent="0.2">
      <c r="D2429" s="201"/>
    </row>
    <row r="2430" spans="4:4" x14ac:dyDescent="0.2">
      <c r="D2430" s="201"/>
    </row>
    <row r="2431" spans="4:4" x14ac:dyDescent="0.2">
      <c r="D2431" s="201"/>
    </row>
    <row r="2432" spans="4:4" x14ac:dyDescent="0.2">
      <c r="D2432" s="201"/>
    </row>
    <row r="2433" spans="4:4" x14ac:dyDescent="0.2">
      <c r="D2433" s="201"/>
    </row>
    <row r="2434" spans="4:4" x14ac:dyDescent="0.2">
      <c r="D2434" s="201"/>
    </row>
    <row r="2435" spans="4:4" x14ac:dyDescent="0.2">
      <c r="D2435" s="201"/>
    </row>
    <row r="2436" spans="4:4" x14ac:dyDescent="0.2">
      <c r="D2436" s="201"/>
    </row>
    <row r="2437" spans="4:4" x14ac:dyDescent="0.2">
      <c r="D2437" s="201"/>
    </row>
    <row r="2438" spans="4:4" x14ac:dyDescent="0.2">
      <c r="D2438" s="201"/>
    </row>
    <row r="2439" spans="4:4" x14ac:dyDescent="0.2">
      <c r="D2439" s="201"/>
    </row>
    <row r="2440" spans="4:4" x14ac:dyDescent="0.2">
      <c r="D2440" s="201"/>
    </row>
    <row r="2441" spans="4:4" x14ac:dyDescent="0.2">
      <c r="D2441" s="201"/>
    </row>
    <row r="2442" spans="4:4" x14ac:dyDescent="0.2">
      <c r="D2442" s="201"/>
    </row>
    <row r="2443" spans="4:4" x14ac:dyDescent="0.2">
      <c r="D2443" s="201"/>
    </row>
    <row r="2444" spans="4:4" x14ac:dyDescent="0.2">
      <c r="D2444" s="201"/>
    </row>
    <row r="2445" spans="4:4" x14ac:dyDescent="0.2">
      <c r="D2445" s="201"/>
    </row>
    <row r="2446" spans="4:4" x14ac:dyDescent="0.2">
      <c r="D2446" s="201"/>
    </row>
    <row r="2447" spans="4:4" x14ac:dyDescent="0.2">
      <c r="D2447" s="201"/>
    </row>
    <row r="2448" spans="4:4" x14ac:dyDescent="0.2">
      <c r="D2448" s="201"/>
    </row>
    <row r="2449" spans="4:4" x14ac:dyDescent="0.2">
      <c r="D2449" s="201"/>
    </row>
    <row r="2450" spans="4:4" x14ac:dyDescent="0.2">
      <c r="D2450" s="201"/>
    </row>
    <row r="2451" spans="4:4" x14ac:dyDescent="0.2">
      <c r="D2451" s="201"/>
    </row>
    <row r="2452" spans="4:4" x14ac:dyDescent="0.2">
      <c r="D2452" s="201"/>
    </row>
    <row r="2453" spans="4:4" x14ac:dyDescent="0.2">
      <c r="D2453" s="201"/>
    </row>
    <row r="2454" spans="4:4" x14ac:dyDescent="0.2">
      <c r="D2454" s="201"/>
    </row>
    <row r="2455" spans="4:4" x14ac:dyDescent="0.2">
      <c r="D2455" s="201"/>
    </row>
    <row r="2456" spans="4:4" x14ac:dyDescent="0.2">
      <c r="D2456" s="201"/>
    </row>
    <row r="2457" spans="4:4" x14ac:dyDescent="0.2">
      <c r="D2457" s="201"/>
    </row>
    <row r="2458" spans="4:4" x14ac:dyDescent="0.2">
      <c r="D2458" s="201"/>
    </row>
    <row r="2459" spans="4:4" x14ac:dyDescent="0.2">
      <c r="D2459" s="201"/>
    </row>
    <row r="2460" spans="4:4" x14ac:dyDescent="0.2">
      <c r="D2460" s="201"/>
    </row>
    <row r="2461" spans="4:4" x14ac:dyDescent="0.2">
      <c r="D2461" s="201"/>
    </row>
    <row r="2462" spans="4:4" x14ac:dyDescent="0.2">
      <c r="D2462" s="201"/>
    </row>
    <row r="2463" spans="4:4" x14ac:dyDescent="0.2">
      <c r="D2463" s="201"/>
    </row>
    <row r="2464" spans="4:4" x14ac:dyDescent="0.2">
      <c r="D2464" s="201"/>
    </row>
    <row r="2465" spans="4:4" x14ac:dyDescent="0.2">
      <c r="D2465" s="201"/>
    </row>
    <row r="2466" spans="4:4" x14ac:dyDescent="0.2">
      <c r="D2466" s="201"/>
    </row>
    <row r="2467" spans="4:4" x14ac:dyDescent="0.2">
      <c r="D2467" s="201"/>
    </row>
    <row r="2468" spans="4:4" x14ac:dyDescent="0.2">
      <c r="D2468" s="201"/>
    </row>
    <row r="2469" spans="4:4" x14ac:dyDescent="0.2">
      <c r="D2469" s="201"/>
    </row>
    <row r="2470" spans="4:4" x14ac:dyDescent="0.2">
      <c r="D2470" s="201"/>
    </row>
    <row r="2471" spans="4:4" x14ac:dyDescent="0.2">
      <c r="D2471" s="201"/>
    </row>
    <row r="2472" spans="4:4" x14ac:dyDescent="0.2">
      <c r="D2472" s="201"/>
    </row>
    <row r="2473" spans="4:4" x14ac:dyDescent="0.2">
      <c r="D2473" s="201"/>
    </row>
    <row r="2474" spans="4:4" x14ac:dyDescent="0.2">
      <c r="D2474" s="201"/>
    </row>
    <row r="2475" spans="4:4" x14ac:dyDescent="0.2">
      <c r="D2475" s="201"/>
    </row>
    <row r="2476" spans="4:4" x14ac:dyDescent="0.2">
      <c r="D2476" s="201"/>
    </row>
    <row r="2477" spans="4:4" x14ac:dyDescent="0.2">
      <c r="D2477" s="201"/>
    </row>
    <row r="2478" spans="4:4" x14ac:dyDescent="0.2">
      <c r="D2478" s="201"/>
    </row>
    <row r="2479" spans="4:4" x14ac:dyDescent="0.2">
      <c r="D2479" s="201"/>
    </row>
    <row r="2480" spans="4:4" x14ac:dyDescent="0.2">
      <c r="D2480" s="201"/>
    </row>
    <row r="2481" spans="4:4" x14ac:dyDescent="0.2">
      <c r="D2481" s="201"/>
    </row>
    <row r="2482" spans="4:4" x14ac:dyDescent="0.2">
      <c r="D2482" s="201"/>
    </row>
    <row r="2483" spans="4:4" x14ac:dyDescent="0.2">
      <c r="D2483" s="201"/>
    </row>
    <row r="2484" spans="4:4" x14ac:dyDescent="0.2">
      <c r="D2484" s="201"/>
    </row>
    <row r="2485" spans="4:4" x14ac:dyDescent="0.2">
      <c r="D2485" s="201"/>
    </row>
    <row r="2486" spans="4:4" x14ac:dyDescent="0.2">
      <c r="D2486" s="201"/>
    </row>
    <row r="2487" spans="4:4" x14ac:dyDescent="0.2">
      <c r="D2487" s="201"/>
    </row>
    <row r="2488" spans="4:4" x14ac:dyDescent="0.2">
      <c r="D2488" s="201"/>
    </row>
    <row r="2489" spans="4:4" x14ac:dyDescent="0.2">
      <c r="D2489" s="201"/>
    </row>
    <row r="2490" spans="4:4" x14ac:dyDescent="0.2">
      <c r="D2490" s="201"/>
    </row>
    <row r="2491" spans="4:4" x14ac:dyDescent="0.2">
      <c r="D2491" s="201"/>
    </row>
    <row r="2492" spans="4:4" x14ac:dyDescent="0.2">
      <c r="D2492" s="201"/>
    </row>
    <row r="2493" spans="4:4" x14ac:dyDescent="0.2">
      <c r="D2493" s="201"/>
    </row>
    <row r="2494" spans="4:4" x14ac:dyDescent="0.2">
      <c r="D2494" s="201"/>
    </row>
    <row r="2495" spans="4:4" x14ac:dyDescent="0.2">
      <c r="D2495" s="201"/>
    </row>
    <row r="2496" spans="4:4" x14ac:dyDescent="0.2">
      <c r="D2496" s="201"/>
    </row>
    <row r="2497" spans="4:4" x14ac:dyDescent="0.2">
      <c r="D2497" s="201"/>
    </row>
    <row r="2498" spans="4:4" x14ac:dyDescent="0.2">
      <c r="D2498" s="201"/>
    </row>
    <row r="2499" spans="4:4" x14ac:dyDescent="0.2">
      <c r="D2499" s="201"/>
    </row>
    <row r="2500" spans="4:4" x14ac:dyDescent="0.2">
      <c r="D2500" s="201"/>
    </row>
    <row r="2501" spans="4:4" x14ac:dyDescent="0.2">
      <c r="D2501" s="201"/>
    </row>
    <row r="2502" spans="4:4" x14ac:dyDescent="0.2">
      <c r="D2502" s="201"/>
    </row>
    <row r="2503" spans="4:4" x14ac:dyDescent="0.2">
      <c r="D2503" s="201"/>
    </row>
    <row r="2504" spans="4:4" x14ac:dyDescent="0.2">
      <c r="D2504" s="201"/>
    </row>
    <row r="2505" spans="4:4" x14ac:dyDescent="0.2">
      <c r="D2505" s="201"/>
    </row>
    <row r="2506" spans="4:4" x14ac:dyDescent="0.2">
      <c r="D2506" s="201"/>
    </row>
    <row r="2507" spans="4:4" x14ac:dyDescent="0.2">
      <c r="D2507" s="201"/>
    </row>
    <row r="2508" spans="4:4" x14ac:dyDescent="0.2">
      <c r="D2508" s="201"/>
    </row>
    <row r="2509" spans="4:4" x14ac:dyDescent="0.2">
      <c r="D2509" s="201"/>
    </row>
    <row r="2510" spans="4:4" x14ac:dyDescent="0.2">
      <c r="D2510" s="201"/>
    </row>
    <row r="2511" spans="4:4" x14ac:dyDescent="0.2">
      <c r="D2511" s="201"/>
    </row>
    <row r="2512" spans="4:4" x14ac:dyDescent="0.2">
      <c r="D2512" s="201"/>
    </row>
    <row r="2513" spans="4:4" x14ac:dyDescent="0.2">
      <c r="D2513" s="201"/>
    </row>
    <row r="2514" spans="4:4" x14ac:dyDescent="0.2">
      <c r="D2514" s="201"/>
    </row>
    <row r="2515" spans="4:4" x14ac:dyDescent="0.2">
      <c r="D2515" s="201"/>
    </row>
    <row r="2516" spans="4:4" x14ac:dyDescent="0.2">
      <c r="D2516" s="201"/>
    </row>
    <row r="2517" spans="4:4" x14ac:dyDescent="0.2">
      <c r="D2517" s="201"/>
    </row>
    <row r="2518" spans="4:4" x14ac:dyDescent="0.2">
      <c r="D2518" s="201"/>
    </row>
    <row r="2519" spans="4:4" x14ac:dyDescent="0.2">
      <c r="D2519" s="201"/>
    </row>
    <row r="2520" spans="4:4" x14ac:dyDescent="0.2">
      <c r="D2520" s="201"/>
    </row>
    <row r="2521" spans="4:4" x14ac:dyDescent="0.2">
      <c r="D2521" s="201"/>
    </row>
    <row r="2522" spans="4:4" x14ac:dyDescent="0.2">
      <c r="D2522" s="201"/>
    </row>
    <row r="2523" spans="4:4" x14ac:dyDescent="0.2">
      <c r="D2523" s="201"/>
    </row>
    <row r="2524" spans="4:4" x14ac:dyDescent="0.2">
      <c r="D2524" s="201"/>
    </row>
    <row r="2525" spans="4:4" x14ac:dyDescent="0.2">
      <c r="D2525" s="201"/>
    </row>
    <row r="2526" spans="4:4" x14ac:dyDescent="0.2">
      <c r="D2526" s="201"/>
    </row>
    <row r="2527" spans="4:4" x14ac:dyDescent="0.2">
      <c r="D2527" s="201"/>
    </row>
    <row r="2528" spans="4:4" x14ac:dyDescent="0.2">
      <c r="D2528" s="201"/>
    </row>
    <row r="2529" spans="4:4" x14ac:dyDescent="0.2">
      <c r="D2529" s="201"/>
    </row>
    <row r="2530" spans="4:4" x14ac:dyDescent="0.2">
      <c r="D2530" s="201"/>
    </row>
    <row r="2531" spans="4:4" x14ac:dyDescent="0.2">
      <c r="D2531" s="201"/>
    </row>
    <row r="2532" spans="4:4" x14ac:dyDescent="0.2">
      <c r="D2532" s="201"/>
    </row>
    <row r="2533" spans="4:4" x14ac:dyDescent="0.2">
      <c r="D2533" s="201"/>
    </row>
    <row r="2534" spans="4:4" x14ac:dyDescent="0.2">
      <c r="D2534" s="201"/>
    </row>
    <row r="2535" spans="4:4" x14ac:dyDescent="0.2">
      <c r="D2535" s="201"/>
    </row>
    <row r="2536" spans="4:4" x14ac:dyDescent="0.2">
      <c r="D2536" s="201"/>
    </row>
    <row r="2537" spans="4:4" x14ac:dyDescent="0.2">
      <c r="D2537" s="201"/>
    </row>
    <row r="2538" spans="4:4" x14ac:dyDescent="0.2">
      <c r="D2538" s="201"/>
    </row>
    <row r="2539" spans="4:4" x14ac:dyDescent="0.2">
      <c r="D2539" s="201"/>
    </row>
    <row r="2540" spans="4:4" x14ac:dyDescent="0.2">
      <c r="D2540" s="201"/>
    </row>
    <row r="2541" spans="4:4" x14ac:dyDescent="0.2">
      <c r="D2541" s="201"/>
    </row>
    <row r="2542" spans="4:4" x14ac:dyDescent="0.2">
      <c r="D2542" s="201"/>
    </row>
    <row r="2543" spans="4:4" x14ac:dyDescent="0.2">
      <c r="D2543" s="201"/>
    </row>
    <row r="2544" spans="4:4" x14ac:dyDescent="0.2">
      <c r="D2544" s="201"/>
    </row>
    <row r="2545" spans="4:4" x14ac:dyDescent="0.2">
      <c r="D2545" s="201"/>
    </row>
    <row r="2546" spans="4:4" x14ac:dyDescent="0.2">
      <c r="D2546" s="201"/>
    </row>
    <row r="2547" spans="4:4" x14ac:dyDescent="0.2">
      <c r="D2547" s="201"/>
    </row>
    <row r="2548" spans="4:4" x14ac:dyDescent="0.2">
      <c r="D2548" s="201"/>
    </row>
    <row r="2549" spans="4:4" x14ac:dyDescent="0.2">
      <c r="D2549" s="201"/>
    </row>
    <row r="2550" spans="4:4" x14ac:dyDescent="0.2">
      <c r="D2550" s="201"/>
    </row>
    <row r="2551" spans="4:4" x14ac:dyDescent="0.2">
      <c r="D2551" s="201"/>
    </row>
    <row r="2552" spans="4:4" x14ac:dyDescent="0.2">
      <c r="D2552" s="201"/>
    </row>
    <row r="2553" spans="4:4" x14ac:dyDescent="0.2">
      <c r="D2553" s="201"/>
    </row>
    <row r="2554" spans="4:4" x14ac:dyDescent="0.2">
      <c r="D2554" s="201"/>
    </row>
    <row r="2555" spans="4:4" x14ac:dyDescent="0.2">
      <c r="D2555" s="201"/>
    </row>
    <row r="2556" spans="4:4" x14ac:dyDescent="0.2">
      <c r="D2556" s="201"/>
    </row>
    <row r="2557" spans="4:4" x14ac:dyDescent="0.2">
      <c r="D2557" s="201"/>
    </row>
    <row r="2558" spans="4:4" x14ac:dyDescent="0.2">
      <c r="D2558" s="201"/>
    </row>
    <row r="2559" spans="4:4" x14ac:dyDescent="0.2">
      <c r="D2559" s="201"/>
    </row>
    <row r="2560" spans="4:4" x14ac:dyDescent="0.2">
      <c r="D2560" s="201"/>
    </row>
    <row r="2561" spans="4:4" x14ac:dyDescent="0.2">
      <c r="D2561" s="201"/>
    </row>
    <row r="2562" spans="4:4" x14ac:dyDescent="0.2">
      <c r="D2562" s="201"/>
    </row>
    <row r="2563" spans="4:4" x14ac:dyDescent="0.2">
      <c r="D2563" s="201"/>
    </row>
    <row r="2564" spans="4:4" x14ac:dyDescent="0.2">
      <c r="D2564" s="201"/>
    </row>
    <row r="2565" spans="4:4" x14ac:dyDescent="0.2">
      <c r="D2565" s="201"/>
    </row>
    <row r="2566" spans="4:4" x14ac:dyDescent="0.2">
      <c r="D2566" s="201"/>
    </row>
    <row r="2567" spans="4:4" x14ac:dyDescent="0.2">
      <c r="D2567" s="201"/>
    </row>
    <row r="2568" spans="4:4" x14ac:dyDescent="0.2">
      <c r="D2568" s="201"/>
    </row>
    <row r="2569" spans="4:4" x14ac:dyDescent="0.2">
      <c r="D2569" s="201"/>
    </row>
    <row r="2570" spans="4:4" x14ac:dyDescent="0.2">
      <c r="D2570" s="201"/>
    </row>
    <row r="2571" spans="4:4" x14ac:dyDescent="0.2">
      <c r="D2571" s="201"/>
    </row>
    <row r="2572" spans="4:4" x14ac:dyDescent="0.2">
      <c r="D2572" s="201"/>
    </row>
    <row r="2573" spans="4:4" x14ac:dyDescent="0.2">
      <c r="D2573" s="201"/>
    </row>
    <row r="2574" spans="4:4" x14ac:dyDescent="0.2">
      <c r="D2574" s="201"/>
    </row>
    <row r="2575" spans="4:4" x14ac:dyDescent="0.2">
      <c r="D2575" s="201"/>
    </row>
    <row r="2576" spans="4:4" x14ac:dyDescent="0.2">
      <c r="D2576" s="201"/>
    </row>
    <row r="2577" spans="4:4" x14ac:dyDescent="0.2">
      <c r="D2577" s="201"/>
    </row>
    <row r="2578" spans="4:4" x14ac:dyDescent="0.2">
      <c r="D2578" s="201"/>
    </row>
    <row r="2579" spans="4:4" x14ac:dyDescent="0.2">
      <c r="D2579" s="201"/>
    </row>
    <row r="2580" spans="4:4" x14ac:dyDescent="0.2">
      <c r="D2580" s="201"/>
    </row>
    <row r="2581" spans="4:4" x14ac:dyDescent="0.2">
      <c r="D2581" s="201"/>
    </row>
    <row r="2582" spans="4:4" x14ac:dyDescent="0.2">
      <c r="D2582" s="201"/>
    </row>
    <row r="2583" spans="4:4" x14ac:dyDescent="0.2">
      <c r="D2583" s="201"/>
    </row>
    <row r="2584" spans="4:4" x14ac:dyDescent="0.2">
      <c r="D2584" s="201"/>
    </row>
    <row r="2585" spans="4:4" x14ac:dyDescent="0.2">
      <c r="D2585" s="201"/>
    </row>
    <row r="2586" spans="4:4" x14ac:dyDescent="0.2">
      <c r="D2586" s="201"/>
    </row>
    <row r="2587" spans="4:4" x14ac:dyDescent="0.2">
      <c r="D2587" s="201"/>
    </row>
    <row r="2588" spans="4:4" x14ac:dyDescent="0.2">
      <c r="D2588" s="201"/>
    </row>
    <row r="2589" spans="4:4" x14ac:dyDescent="0.2">
      <c r="D2589" s="201"/>
    </row>
    <row r="2590" spans="4:4" x14ac:dyDescent="0.2">
      <c r="D2590" s="201"/>
    </row>
    <row r="2591" spans="4:4" x14ac:dyDescent="0.2">
      <c r="D2591" s="201"/>
    </row>
    <row r="2592" spans="4:4" x14ac:dyDescent="0.2">
      <c r="D2592" s="201"/>
    </row>
    <row r="2593" spans="4:4" x14ac:dyDescent="0.2">
      <c r="D2593" s="201"/>
    </row>
    <row r="2594" spans="4:4" x14ac:dyDescent="0.2">
      <c r="D2594" s="201"/>
    </row>
    <row r="2595" spans="4:4" x14ac:dyDescent="0.2">
      <c r="D2595" s="201"/>
    </row>
    <row r="2596" spans="4:4" x14ac:dyDescent="0.2">
      <c r="D2596" s="201"/>
    </row>
    <row r="2597" spans="4:4" x14ac:dyDescent="0.2">
      <c r="D2597" s="201"/>
    </row>
    <row r="2598" spans="4:4" x14ac:dyDescent="0.2">
      <c r="D2598" s="201"/>
    </row>
    <row r="2599" spans="4:4" x14ac:dyDescent="0.2">
      <c r="D2599" s="201"/>
    </row>
    <row r="2600" spans="4:4" x14ac:dyDescent="0.2">
      <c r="D2600" s="201"/>
    </row>
    <row r="2601" spans="4:4" x14ac:dyDescent="0.2">
      <c r="D2601" s="201"/>
    </row>
    <row r="2602" spans="4:4" x14ac:dyDescent="0.2">
      <c r="D2602" s="201"/>
    </row>
    <row r="2603" spans="4:4" x14ac:dyDescent="0.2">
      <c r="D2603" s="201"/>
    </row>
    <row r="2604" spans="4:4" x14ac:dyDescent="0.2">
      <c r="D2604" s="201"/>
    </row>
    <row r="2605" spans="4:4" x14ac:dyDescent="0.2">
      <c r="D2605" s="201"/>
    </row>
    <row r="2606" spans="4:4" x14ac:dyDescent="0.2">
      <c r="D2606" s="201"/>
    </row>
    <row r="2607" spans="4:4" x14ac:dyDescent="0.2">
      <c r="D2607" s="201"/>
    </row>
    <row r="2608" spans="4:4" x14ac:dyDescent="0.2">
      <c r="D2608" s="201"/>
    </row>
    <row r="2609" spans="4:4" x14ac:dyDescent="0.2">
      <c r="D2609" s="201"/>
    </row>
    <row r="2610" spans="4:4" x14ac:dyDescent="0.2">
      <c r="D2610" s="201"/>
    </row>
    <row r="2611" spans="4:4" x14ac:dyDescent="0.2">
      <c r="D2611" s="201"/>
    </row>
    <row r="2612" spans="4:4" x14ac:dyDescent="0.2">
      <c r="D2612" s="201"/>
    </row>
    <row r="2613" spans="4:4" x14ac:dyDescent="0.2">
      <c r="D2613" s="201"/>
    </row>
    <row r="2614" spans="4:4" x14ac:dyDescent="0.2">
      <c r="D2614" s="201"/>
    </row>
    <row r="2615" spans="4:4" x14ac:dyDescent="0.2">
      <c r="D2615" s="201"/>
    </row>
    <row r="2616" spans="4:4" x14ac:dyDescent="0.2">
      <c r="D2616" s="201"/>
    </row>
    <row r="2617" spans="4:4" x14ac:dyDescent="0.2">
      <c r="D2617" s="201"/>
    </row>
    <row r="2618" spans="4:4" x14ac:dyDescent="0.2">
      <c r="D2618" s="201"/>
    </row>
    <row r="2619" spans="4:4" x14ac:dyDescent="0.2">
      <c r="D2619" s="201"/>
    </row>
    <row r="2620" spans="4:4" x14ac:dyDescent="0.2">
      <c r="D2620" s="201"/>
    </row>
    <row r="2621" spans="4:4" x14ac:dyDescent="0.2">
      <c r="D2621" s="201"/>
    </row>
    <row r="2622" spans="4:4" x14ac:dyDescent="0.2">
      <c r="D2622" s="201"/>
    </row>
    <row r="2623" spans="4:4" x14ac:dyDescent="0.2">
      <c r="D2623" s="201"/>
    </row>
    <row r="2624" spans="4:4" x14ac:dyDescent="0.2">
      <c r="D2624" s="201"/>
    </row>
    <row r="2625" spans="4:4" x14ac:dyDescent="0.2">
      <c r="D2625" s="201"/>
    </row>
    <row r="2626" spans="4:4" x14ac:dyDescent="0.2">
      <c r="D2626" s="201"/>
    </row>
    <row r="2627" spans="4:4" x14ac:dyDescent="0.2">
      <c r="D2627" s="201"/>
    </row>
    <row r="2628" spans="4:4" x14ac:dyDescent="0.2">
      <c r="D2628" s="201"/>
    </row>
    <row r="2629" spans="4:4" x14ac:dyDescent="0.2">
      <c r="D2629" s="201"/>
    </row>
    <row r="2630" spans="4:4" x14ac:dyDescent="0.2">
      <c r="D2630" s="201"/>
    </row>
    <row r="2631" spans="4:4" x14ac:dyDescent="0.2">
      <c r="D2631" s="201"/>
    </row>
    <row r="2632" spans="4:4" x14ac:dyDescent="0.2">
      <c r="D2632" s="201"/>
    </row>
    <row r="2633" spans="4:4" x14ac:dyDescent="0.2">
      <c r="D2633" s="201"/>
    </row>
    <row r="2634" spans="4:4" x14ac:dyDescent="0.2">
      <c r="D2634" s="201"/>
    </row>
    <row r="2635" spans="4:4" x14ac:dyDescent="0.2">
      <c r="D2635" s="201"/>
    </row>
    <row r="2636" spans="4:4" x14ac:dyDescent="0.2">
      <c r="D2636" s="201"/>
    </row>
    <row r="2637" spans="4:4" x14ac:dyDescent="0.2">
      <c r="D2637" s="201"/>
    </row>
    <row r="2638" spans="4:4" x14ac:dyDescent="0.2">
      <c r="D2638" s="201"/>
    </row>
    <row r="2639" spans="4:4" x14ac:dyDescent="0.2">
      <c r="D2639" s="201"/>
    </row>
    <row r="2640" spans="4:4" x14ac:dyDescent="0.2">
      <c r="D2640" s="201"/>
    </row>
    <row r="2641" spans="4:4" x14ac:dyDescent="0.2">
      <c r="D2641" s="201"/>
    </row>
    <row r="2642" spans="4:4" x14ac:dyDescent="0.2">
      <c r="D2642" s="201"/>
    </row>
    <row r="2643" spans="4:4" x14ac:dyDescent="0.2">
      <c r="D2643" s="201"/>
    </row>
    <row r="2644" spans="4:4" x14ac:dyDescent="0.2">
      <c r="D2644" s="201"/>
    </row>
    <row r="2645" spans="4:4" x14ac:dyDescent="0.2">
      <c r="D2645" s="201"/>
    </row>
    <row r="2646" spans="4:4" x14ac:dyDescent="0.2">
      <c r="D2646" s="201"/>
    </row>
    <row r="2647" spans="4:4" x14ac:dyDescent="0.2">
      <c r="D2647" s="201"/>
    </row>
    <row r="2648" spans="4:4" x14ac:dyDescent="0.2">
      <c r="D2648" s="201"/>
    </row>
    <row r="2649" spans="4:4" x14ac:dyDescent="0.2">
      <c r="D2649" s="201"/>
    </row>
    <row r="2650" spans="4:4" x14ac:dyDescent="0.2">
      <c r="D2650" s="201"/>
    </row>
    <row r="2651" spans="4:4" x14ac:dyDescent="0.2">
      <c r="D2651" s="201"/>
    </row>
    <row r="2652" spans="4:4" x14ac:dyDescent="0.2">
      <c r="D2652" s="201"/>
    </row>
    <row r="2653" spans="4:4" x14ac:dyDescent="0.2">
      <c r="D2653" s="201"/>
    </row>
    <row r="2654" spans="4:4" x14ac:dyDescent="0.2">
      <c r="D2654" s="201"/>
    </row>
    <row r="2655" spans="4:4" x14ac:dyDescent="0.2">
      <c r="D2655" s="201"/>
    </row>
    <row r="2656" spans="4:4" x14ac:dyDescent="0.2">
      <c r="D2656" s="201"/>
    </row>
    <row r="2657" spans="4:4" x14ac:dyDescent="0.2">
      <c r="D2657" s="201"/>
    </row>
    <row r="2658" spans="4:4" x14ac:dyDescent="0.2">
      <c r="D2658" s="201"/>
    </row>
    <row r="2659" spans="4:4" x14ac:dyDescent="0.2">
      <c r="D2659" s="201"/>
    </row>
    <row r="2660" spans="4:4" x14ac:dyDescent="0.2">
      <c r="D2660" s="201"/>
    </row>
    <row r="2661" spans="4:4" x14ac:dyDescent="0.2">
      <c r="D2661" s="201"/>
    </row>
    <row r="2662" spans="4:4" x14ac:dyDescent="0.2">
      <c r="D2662" s="201"/>
    </row>
    <row r="2663" spans="4:4" x14ac:dyDescent="0.2">
      <c r="D2663" s="201"/>
    </row>
    <row r="2664" spans="4:4" x14ac:dyDescent="0.2">
      <c r="D2664" s="201"/>
    </row>
    <row r="2665" spans="4:4" x14ac:dyDescent="0.2">
      <c r="D2665" s="201"/>
    </row>
    <row r="2666" spans="4:4" x14ac:dyDescent="0.2">
      <c r="D2666" s="201"/>
    </row>
    <row r="2667" spans="4:4" x14ac:dyDescent="0.2">
      <c r="D2667" s="201"/>
    </row>
    <row r="2668" spans="4:4" x14ac:dyDescent="0.2">
      <c r="D2668" s="201"/>
    </row>
    <row r="2669" spans="4:4" x14ac:dyDescent="0.2">
      <c r="D2669" s="201"/>
    </row>
    <row r="2670" spans="4:4" x14ac:dyDescent="0.2">
      <c r="D2670" s="201"/>
    </row>
    <row r="2671" spans="4:4" x14ac:dyDescent="0.2">
      <c r="D2671" s="201"/>
    </row>
    <row r="2672" spans="4:4" x14ac:dyDescent="0.2">
      <c r="D2672" s="201"/>
    </row>
    <row r="2673" spans="4:4" x14ac:dyDescent="0.2">
      <c r="D2673" s="201"/>
    </row>
    <row r="2674" spans="4:4" x14ac:dyDescent="0.2">
      <c r="D2674" s="201"/>
    </row>
    <row r="2675" spans="4:4" x14ac:dyDescent="0.2">
      <c r="D2675" s="201"/>
    </row>
    <row r="2676" spans="4:4" x14ac:dyDescent="0.2">
      <c r="D2676" s="201"/>
    </row>
    <row r="2677" spans="4:4" x14ac:dyDescent="0.2">
      <c r="D2677" s="201"/>
    </row>
    <row r="2678" spans="4:4" x14ac:dyDescent="0.2">
      <c r="D2678" s="201"/>
    </row>
    <row r="2679" spans="4:4" x14ac:dyDescent="0.2">
      <c r="D2679" s="201"/>
    </row>
    <row r="2680" spans="4:4" x14ac:dyDescent="0.2">
      <c r="D2680" s="201"/>
    </row>
    <row r="2681" spans="4:4" x14ac:dyDescent="0.2">
      <c r="D2681" s="201"/>
    </row>
    <row r="2682" spans="4:4" x14ac:dyDescent="0.2">
      <c r="D2682" s="201"/>
    </row>
    <row r="2683" spans="4:4" x14ac:dyDescent="0.2">
      <c r="D2683" s="201"/>
    </row>
    <row r="2684" spans="4:4" x14ac:dyDescent="0.2">
      <c r="D2684" s="201"/>
    </row>
    <row r="2685" spans="4:4" x14ac:dyDescent="0.2">
      <c r="D2685" s="201"/>
    </row>
    <row r="2686" spans="4:4" x14ac:dyDescent="0.2">
      <c r="D2686" s="201"/>
    </row>
    <row r="2687" spans="4:4" x14ac:dyDescent="0.2">
      <c r="D2687" s="201"/>
    </row>
    <row r="2688" spans="4:4" x14ac:dyDescent="0.2">
      <c r="D2688" s="201"/>
    </row>
    <row r="2689" spans="4:4" x14ac:dyDescent="0.2">
      <c r="D2689" s="201"/>
    </row>
    <row r="2690" spans="4:4" x14ac:dyDescent="0.2">
      <c r="D2690" s="201"/>
    </row>
    <row r="2691" spans="4:4" x14ac:dyDescent="0.2">
      <c r="D2691" s="201"/>
    </row>
    <row r="2692" spans="4:4" x14ac:dyDescent="0.2">
      <c r="D2692" s="201"/>
    </row>
    <row r="2693" spans="4:4" x14ac:dyDescent="0.2">
      <c r="D2693" s="201"/>
    </row>
    <row r="2694" spans="4:4" x14ac:dyDescent="0.2">
      <c r="D2694" s="201"/>
    </row>
    <row r="2695" spans="4:4" x14ac:dyDescent="0.2">
      <c r="D2695" s="201"/>
    </row>
    <row r="2696" spans="4:4" x14ac:dyDescent="0.2">
      <c r="D2696" s="201"/>
    </row>
    <row r="2697" spans="4:4" x14ac:dyDescent="0.2">
      <c r="D2697" s="201"/>
    </row>
    <row r="2698" spans="4:4" x14ac:dyDescent="0.2">
      <c r="D2698" s="201"/>
    </row>
    <row r="2699" spans="4:4" x14ac:dyDescent="0.2">
      <c r="D2699" s="201"/>
    </row>
    <row r="2700" spans="4:4" x14ac:dyDescent="0.2">
      <c r="D2700" s="201"/>
    </row>
    <row r="2701" spans="4:4" x14ac:dyDescent="0.2">
      <c r="D2701" s="201"/>
    </row>
    <row r="2702" spans="4:4" x14ac:dyDescent="0.2">
      <c r="D2702" s="201"/>
    </row>
    <row r="2703" spans="4:4" x14ac:dyDescent="0.2">
      <c r="D2703" s="201"/>
    </row>
    <row r="2704" spans="4:4" x14ac:dyDescent="0.2">
      <c r="D2704" s="201"/>
    </row>
    <row r="2705" spans="4:4" x14ac:dyDescent="0.2">
      <c r="D2705" s="201"/>
    </row>
    <row r="2706" spans="4:4" x14ac:dyDescent="0.2">
      <c r="D2706" s="201"/>
    </row>
    <row r="2707" spans="4:4" x14ac:dyDescent="0.2">
      <c r="D2707" s="201"/>
    </row>
    <row r="2708" spans="4:4" x14ac:dyDescent="0.2">
      <c r="D2708" s="201"/>
    </row>
    <row r="2709" spans="4:4" x14ac:dyDescent="0.2">
      <c r="D2709" s="201"/>
    </row>
    <row r="2710" spans="4:4" x14ac:dyDescent="0.2">
      <c r="D2710" s="201"/>
    </row>
    <row r="2711" spans="4:4" x14ac:dyDescent="0.2">
      <c r="D2711" s="201"/>
    </row>
    <row r="2712" spans="4:4" x14ac:dyDescent="0.2">
      <c r="D2712" s="201"/>
    </row>
    <row r="2713" spans="4:4" x14ac:dyDescent="0.2">
      <c r="D2713" s="201"/>
    </row>
    <row r="2714" spans="4:4" x14ac:dyDescent="0.2">
      <c r="D2714" s="201"/>
    </row>
    <row r="2715" spans="4:4" x14ac:dyDescent="0.2">
      <c r="D2715" s="201"/>
    </row>
    <row r="2716" spans="4:4" x14ac:dyDescent="0.2">
      <c r="D2716" s="201"/>
    </row>
    <row r="2717" spans="4:4" x14ac:dyDescent="0.2">
      <c r="D2717" s="201"/>
    </row>
    <row r="2718" spans="4:4" x14ac:dyDescent="0.2">
      <c r="D2718" s="201"/>
    </row>
    <row r="2719" spans="4:4" x14ac:dyDescent="0.2">
      <c r="D2719" s="201"/>
    </row>
    <row r="2720" spans="4:4" x14ac:dyDescent="0.2">
      <c r="D2720" s="201"/>
    </row>
    <row r="2721" spans="4:4" x14ac:dyDescent="0.2">
      <c r="D2721" s="201"/>
    </row>
    <row r="2722" spans="4:4" x14ac:dyDescent="0.2">
      <c r="D2722" s="201"/>
    </row>
    <row r="2723" spans="4:4" x14ac:dyDescent="0.2">
      <c r="D2723" s="201"/>
    </row>
    <row r="2724" spans="4:4" x14ac:dyDescent="0.2">
      <c r="D2724" s="201"/>
    </row>
    <row r="2725" spans="4:4" x14ac:dyDescent="0.2">
      <c r="D2725" s="201"/>
    </row>
    <row r="2726" spans="4:4" x14ac:dyDescent="0.2">
      <c r="D2726" s="201"/>
    </row>
    <row r="2727" spans="4:4" x14ac:dyDescent="0.2">
      <c r="D2727" s="201"/>
    </row>
    <row r="2728" spans="4:4" x14ac:dyDescent="0.2">
      <c r="D2728" s="201"/>
    </row>
    <row r="2729" spans="4:4" x14ac:dyDescent="0.2">
      <c r="D2729" s="201"/>
    </row>
    <row r="2730" spans="4:4" x14ac:dyDescent="0.2">
      <c r="D2730" s="201"/>
    </row>
    <row r="2731" spans="4:4" x14ac:dyDescent="0.2">
      <c r="D2731" s="201"/>
    </row>
    <row r="2732" spans="4:4" x14ac:dyDescent="0.2">
      <c r="D2732" s="201"/>
    </row>
    <row r="2733" spans="4:4" x14ac:dyDescent="0.2">
      <c r="D2733" s="201"/>
    </row>
    <row r="2734" spans="4:4" x14ac:dyDescent="0.2">
      <c r="D2734" s="201"/>
    </row>
    <row r="2735" spans="4:4" x14ac:dyDescent="0.2">
      <c r="D2735" s="201"/>
    </row>
    <row r="2736" spans="4:4" x14ac:dyDescent="0.2">
      <c r="D2736" s="201"/>
    </row>
    <row r="2737" spans="4:4" x14ac:dyDescent="0.2">
      <c r="D2737" s="201"/>
    </row>
    <row r="2738" spans="4:4" x14ac:dyDescent="0.2">
      <c r="D2738" s="201"/>
    </row>
    <row r="2739" spans="4:4" x14ac:dyDescent="0.2">
      <c r="D2739" s="201"/>
    </row>
    <row r="2740" spans="4:4" x14ac:dyDescent="0.2">
      <c r="D2740" s="201"/>
    </row>
    <row r="2741" spans="4:4" x14ac:dyDescent="0.2">
      <c r="D2741" s="201"/>
    </row>
    <row r="2742" spans="4:4" x14ac:dyDescent="0.2">
      <c r="D2742" s="201"/>
    </row>
    <row r="2743" spans="4:4" x14ac:dyDescent="0.2">
      <c r="D2743" s="201"/>
    </row>
    <row r="2744" spans="4:4" x14ac:dyDescent="0.2">
      <c r="D2744" s="201"/>
    </row>
    <row r="2745" spans="4:4" x14ac:dyDescent="0.2">
      <c r="D2745" s="201"/>
    </row>
    <row r="2746" spans="4:4" x14ac:dyDescent="0.2">
      <c r="D2746" s="201"/>
    </row>
    <row r="2747" spans="4:4" x14ac:dyDescent="0.2">
      <c r="D2747" s="201"/>
    </row>
    <row r="2748" spans="4:4" x14ac:dyDescent="0.2">
      <c r="D2748" s="201"/>
    </row>
    <row r="2749" spans="4:4" x14ac:dyDescent="0.2">
      <c r="D2749" s="201"/>
    </row>
    <row r="2750" spans="4:4" x14ac:dyDescent="0.2">
      <c r="D2750" s="201"/>
    </row>
    <row r="2751" spans="4:4" x14ac:dyDescent="0.2">
      <c r="D2751" s="201"/>
    </row>
    <row r="2752" spans="4:4" x14ac:dyDescent="0.2">
      <c r="D2752" s="201"/>
    </row>
    <row r="2753" spans="4:4" x14ac:dyDescent="0.2">
      <c r="D2753" s="201"/>
    </row>
    <row r="2754" spans="4:4" x14ac:dyDescent="0.2">
      <c r="D2754" s="201"/>
    </row>
    <row r="2755" spans="4:4" x14ac:dyDescent="0.2">
      <c r="D2755" s="201"/>
    </row>
    <row r="2756" spans="4:4" x14ac:dyDescent="0.2">
      <c r="D2756" s="201"/>
    </row>
    <row r="2757" spans="4:4" x14ac:dyDescent="0.2">
      <c r="D2757" s="201"/>
    </row>
    <row r="2758" spans="4:4" x14ac:dyDescent="0.2">
      <c r="D2758" s="201"/>
    </row>
    <row r="2759" spans="4:4" x14ac:dyDescent="0.2">
      <c r="D2759" s="201"/>
    </row>
    <row r="2760" spans="4:4" x14ac:dyDescent="0.2">
      <c r="D2760" s="201"/>
    </row>
    <row r="2761" spans="4:4" x14ac:dyDescent="0.2">
      <c r="D2761" s="201"/>
    </row>
    <row r="2762" spans="4:4" x14ac:dyDescent="0.2">
      <c r="D2762" s="201"/>
    </row>
    <row r="2763" spans="4:4" x14ac:dyDescent="0.2">
      <c r="D2763" s="201"/>
    </row>
    <row r="2764" spans="4:4" x14ac:dyDescent="0.2">
      <c r="D2764" s="201"/>
    </row>
    <row r="2765" spans="4:4" x14ac:dyDescent="0.2">
      <c r="D2765" s="201"/>
    </row>
    <row r="2766" spans="4:4" x14ac:dyDescent="0.2">
      <c r="D2766" s="201"/>
    </row>
    <row r="2767" spans="4:4" x14ac:dyDescent="0.2">
      <c r="D2767" s="201"/>
    </row>
    <row r="2768" spans="4:4" x14ac:dyDescent="0.2">
      <c r="D2768" s="201"/>
    </row>
    <row r="2769" spans="4:4" x14ac:dyDescent="0.2">
      <c r="D2769" s="201"/>
    </row>
    <row r="2770" spans="4:4" x14ac:dyDescent="0.2">
      <c r="D2770" s="201"/>
    </row>
    <row r="2771" spans="4:4" x14ac:dyDescent="0.2">
      <c r="D2771" s="201"/>
    </row>
    <row r="2772" spans="4:4" x14ac:dyDescent="0.2">
      <c r="D2772" s="201"/>
    </row>
    <row r="2773" spans="4:4" x14ac:dyDescent="0.2">
      <c r="D2773" s="201"/>
    </row>
    <row r="2774" spans="4:4" x14ac:dyDescent="0.2">
      <c r="D2774" s="201"/>
    </row>
    <row r="2775" spans="4:4" x14ac:dyDescent="0.2">
      <c r="D2775" s="201"/>
    </row>
    <row r="2776" spans="4:4" x14ac:dyDescent="0.2">
      <c r="D2776" s="201"/>
    </row>
    <row r="2777" spans="4:4" x14ac:dyDescent="0.2">
      <c r="D2777" s="201"/>
    </row>
    <row r="2778" spans="4:4" x14ac:dyDescent="0.2">
      <c r="D2778" s="201"/>
    </row>
    <row r="2779" spans="4:4" x14ac:dyDescent="0.2">
      <c r="D2779" s="201"/>
    </row>
    <row r="2780" spans="4:4" x14ac:dyDescent="0.2">
      <c r="D2780" s="201"/>
    </row>
    <row r="2781" spans="4:4" x14ac:dyDescent="0.2">
      <c r="D2781" s="201"/>
    </row>
    <row r="2782" spans="4:4" x14ac:dyDescent="0.2">
      <c r="D2782" s="201"/>
    </row>
    <row r="2783" spans="4:4" x14ac:dyDescent="0.2">
      <c r="D2783" s="201"/>
    </row>
    <row r="2784" spans="4:4" x14ac:dyDescent="0.2">
      <c r="D2784" s="201"/>
    </row>
    <row r="2785" spans="4:4" x14ac:dyDescent="0.2">
      <c r="D2785" s="201"/>
    </row>
    <row r="2786" spans="4:4" x14ac:dyDescent="0.2">
      <c r="D2786" s="201"/>
    </row>
    <row r="2787" spans="4:4" x14ac:dyDescent="0.2">
      <c r="D2787" s="201"/>
    </row>
    <row r="2788" spans="4:4" x14ac:dyDescent="0.2">
      <c r="D2788" s="201"/>
    </row>
    <row r="2789" spans="4:4" x14ac:dyDescent="0.2">
      <c r="D2789" s="201"/>
    </row>
    <row r="2790" spans="4:4" x14ac:dyDescent="0.2">
      <c r="D2790" s="201"/>
    </row>
    <row r="2791" spans="4:4" x14ac:dyDescent="0.2">
      <c r="D2791" s="201"/>
    </row>
    <row r="2792" spans="4:4" x14ac:dyDescent="0.2">
      <c r="D2792" s="201"/>
    </row>
    <row r="2793" spans="4:4" x14ac:dyDescent="0.2">
      <c r="D2793" s="201"/>
    </row>
    <row r="2794" spans="4:4" x14ac:dyDescent="0.2">
      <c r="D2794" s="201"/>
    </row>
    <row r="2795" spans="4:4" x14ac:dyDescent="0.2">
      <c r="D2795" s="201"/>
    </row>
    <row r="2796" spans="4:4" x14ac:dyDescent="0.2">
      <c r="D2796" s="201"/>
    </row>
    <row r="2797" spans="4:4" x14ac:dyDescent="0.2">
      <c r="D2797" s="201"/>
    </row>
    <row r="2798" spans="4:4" x14ac:dyDescent="0.2">
      <c r="D2798" s="201"/>
    </row>
    <row r="2799" spans="4:4" x14ac:dyDescent="0.2">
      <c r="D2799" s="201"/>
    </row>
    <row r="2800" spans="4:4" x14ac:dyDescent="0.2">
      <c r="D2800" s="201"/>
    </row>
    <row r="2801" spans="4:4" x14ac:dyDescent="0.2">
      <c r="D2801" s="201"/>
    </row>
    <row r="2802" spans="4:4" x14ac:dyDescent="0.2">
      <c r="D2802" s="201"/>
    </row>
    <row r="2803" spans="4:4" x14ac:dyDescent="0.2">
      <c r="D2803" s="201"/>
    </row>
    <row r="2804" spans="4:4" x14ac:dyDescent="0.2">
      <c r="D2804" s="201"/>
    </row>
    <row r="2805" spans="4:4" x14ac:dyDescent="0.2">
      <c r="D2805" s="201"/>
    </row>
    <row r="2806" spans="4:4" x14ac:dyDescent="0.2">
      <c r="D2806" s="201"/>
    </row>
    <row r="2807" spans="4:4" x14ac:dyDescent="0.2">
      <c r="D2807" s="201"/>
    </row>
    <row r="2808" spans="4:4" x14ac:dyDescent="0.2">
      <c r="D2808" s="201"/>
    </row>
    <row r="2809" spans="4:4" x14ac:dyDescent="0.2">
      <c r="D2809" s="201"/>
    </row>
    <row r="2810" spans="4:4" x14ac:dyDescent="0.2">
      <c r="D2810" s="201"/>
    </row>
    <row r="2811" spans="4:4" x14ac:dyDescent="0.2">
      <c r="D2811" s="201"/>
    </row>
    <row r="2812" spans="4:4" x14ac:dyDescent="0.2">
      <c r="D2812" s="201"/>
    </row>
    <row r="2813" spans="4:4" x14ac:dyDescent="0.2">
      <c r="D2813" s="201"/>
    </row>
    <row r="2814" spans="4:4" x14ac:dyDescent="0.2">
      <c r="D2814" s="201"/>
    </row>
    <row r="2815" spans="4:4" x14ac:dyDescent="0.2">
      <c r="D2815" s="201"/>
    </row>
    <row r="2816" spans="4:4" x14ac:dyDescent="0.2">
      <c r="D2816" s="201"/>
    </row>
    <row r="2817" spans="4:4" x14ac:dyDescent="0.2">
      <c r="D2817" s="201"/>
    </row>
    <row r="2818" spans="4:4" x14ac:dyDescent="0.2">
      <c r="D2818" s="201"/>
    </row>
    <row r="2819" spans="4:4" x14ac:dyDescent="0.2">
      <c r="D2819" s="201"/>
    </row>
    <row r="2820" spans="4:4" x14ac:dyDescent="0.2">
      <c r="D2820" s="201"/>
    </row>
    <row r="2821" spans="4:4" x14ac:dyDescent="0.2">
      <c r="D2821" s="201"/>
    </row>
    <row r="2822" spans="4:4" x14ac:dyDescent="0.2">
      <c r="D2822" s="201"/>
    </row>
    <row r="2823" spans="4:4" x14ac:dyDescent="0.2">
      <c r="D2823" s="201"/>
    </row>
    <row r="2824" spans="4:4" x14ac:dyDescent="0.2">
      <c r="D2824" s="201"/>
    </row>
    <row r="2825" spans="4:4" x14ac:dyDescent="0.2">
      <c r="D2825" s="201"/>
    </row>
    <row r="2826" spans="4:4" x14ac:dyDescent="0.2">
      <c r="D2826" s="201"/>
    </row>
    <row r="2827" spans="4:4" x14ac:dyDescent="0.2">
      <c r="D2827" s="201"/>
    </row>
    <row r="2828" spans="4:4" x14ac:dyDescent="0.2">
      <c r="D2828" s="201"/>
    </row>
    <row r="2829" spans="4:4" x14ac:dyDescent="0.2">
      <c r="D2829" s="201"/>
    </row>
    <row r="2830" spans="4:4" x14ac:dyDescent="0.2">
      <c r="D2830" s="201"/>
    </row>
    <row r="2831" spans="4:4" x14ac:dyDescent="0.2">
      <c r="D2831" s="201"/>
    </row>
    <row r="2832" spans="4:4" x14ac:dyDescent="0.2">
      <c r="D2832" s="201"/>
    </row>
    <row r="2833" spans="4:4" x14ac:dyDescent="0.2">
      <c r="D2833" s="201"/>
    </row>
    <row r="2834" spans="4:4" x14ac:dyDescent="0.2">
      <c r="D2834" s="201"/>
    </row>
    <row r="2835" spans="4:4" x14ac:dyDescent="0.2">
      <c r="D2835" s="201"/>
    </row>
    <row r="2836" spans="4:4" x14ac:dyDescent="0.2">
      <c r="D2836" s="201"/>
    </row>
    <row r="2837" spans="4:4" x14ac:dyDescent="0.2">
      <c r="D2837" s="201"/>
    </row>
    <row r="2838" spans="4:4" x14ac:dyDescent="0.2">
      <c r="D2838" s="201"/>
    </row>
    <row r="2839" spans="4:4" x14ac:dyDescent="0.2">
      <c r="D2839" s="201"/>
    </row>
    <row r="2840" spans="4:4" x14ac:dyDescent="0.2">
      <c r="D2840" s="201"/>
    </row>
    <row r="2841" spans="4:4" x14ac:dyDescent="0.2">
      <c r="D2841" s="201"/>
    </row>
    <row r="2842" spans="4:4" x14ac:dyDescent="0.2">
      <c r="D2842" s="201"/>
    </row>
    <row r="2843" spans="4:4" x14ac:dyDescent="0.2">
      <c r="D2843" s="201"/>
    </row>
    <row r="2844" spans="4:4" x14ac:dyDescent="0.2">
      <c r="D2844" s="201"/>
    </row>
    <row r="2845" spans="4:4" x14ac:dyDescent="0.2">
      <c r="D2845" s="201"/>
    </row>
    <row r="2846" spans="4:4" x14ac:dyDescent="0.2">
      <c r="D2846" s="201"/>
    </row>
    <row r="2847" spans="4:4" x14ac:dyDescent="0.2">
      <c r="D2847" s="201"/>
    </row>
    <row r="2848" spans="4:4" x14ac:dyDescent="0.2">
      <c r="D2848" s="201"/>
    </row>
    <row r="2849" spans="4:4" x14ac:dyDescent="0.2">
      <c r="D2849" s="201"/>
    </row>
    <row r="2850" spans="4:4" x14ac:dyDescent="0.2">
      <c r="D2850" s="201"/>
    </row>
    <row r="2851" spans="4:4" x14ac:dyDescent="0.2">
      <c r="D2851" s="201"/>
    </row>
    <row r="2852" spans="4:4" x14ac:dyDescent="0.2">
      <c r="D2852" s="201"/>
    </row>
    <row r="2853" spans="4:4" x14ac:dyDescent="0.2">
      <c r="D2853" s="201"/>
    </row>
    <row r="2854" spans="4:4" x14ac:dyDescent="0.2">
      <c r="D2854" s="201"/>
    </row>
    <row r="2855" spans="4:4" x14ac:dyDescent="0.2">
      <c r="D2855" s="201"/>
    </row>
    <row r="2856" spans="4:4" x14ac:dyDescent="0.2">
      <c r="D2856" s="201"/>
    </row>
    <row r="2857" spans="4:4" x14ac:dyDescent="0.2">
      <c r="D2857" s="201"/>
    </row>
    <row r="2858" spans="4:4" x14ac:dyDescent="0.2">
      <c r="D2858" s="201"/>
    </row>
    <row r="2859" spans="4:4" x14ac:dyDescent="0.2">
      <c r="D2859" s="201"/>
    </row>
    <row r="2860" spans="4:4" x14ac:dyDescent="0.2">
      <c r="D2860" s="201"/>
    </row>
    <row r="2861" spans="4:4" x14ac:dyDescent="0.2">
      <c r="D2861" s="201"/>
    </row>
    <row r="2862" spans="4:4" x14ac:dyDescent="0.2">
      <c r="D2862" s="201"/>
    </row>
    <row r="2863" spans="4:4" x14ac:dyDescent="0.2">
      <c r="D2863" s="201"/>
    </row>
    <row r="2864" spans="4:4" x14ac:dyDescent="0.2">
      <c r="D2864" s="201"/>
    </row>
    <row r="2865" spans="4:4" x14ac:dyDescent="0.2">
      <c r="D2865" s="201"/>
    </row>
    <row r="2866" spans="4:4" x14ac:dyDescent="0.2">
      <c r="D2866" s="201"/>
    </row>
    <row r="2867" spans="4:4" x14ac:dyDescent="0.2">
      <c r="D2867" s="201"/>
    </row>
    <row r="2868" spans="4:4" x14ac:dyDescent="0.2">
      <c r="D2868" s="201"/>
    </row>
    <row r="2869" spans="4:4" x14ac:dyDescent="0.2">
      <c r="D2869" s="201"/>
    </row>
    <row r="2870" spans="4:4" x14ac:dyDescent="0.2">
      <c r="D2870" s="201"/>
    </row>
    <row r="2871" spans="4:4" x14ac:dyDescent="0.2">
      <c r="D2871" s="201"/>
    </row>
    <row r="2872" spans="4:4" x14ac:dyDescent="0.2">
      <c r="D2872" s="201"/>
    </row>
    <row r="2873" spans="4:4" x14ac:dyDescent="0.2">
      <c r="D2873" s="201"/>
    </row>
    <row r="2874" spans="4:4" x14ac:dyDescent="0.2">
      <c r="D2874" s="201"/>
    </row>
    <row r="2875" spans="4:4" x14ac:dyDescent="0.2">
      <c r="D2875" s="201"/>
    </row>
    <row r="2876" spans="4:4" x14ac:dyDescent="0.2">
      <c r="D2876" s="201"/>
    </row>
    <row r="2877" spans="4:4" x14ac:dyDescent="0.2">
      <c r="D2877" s="201"/>
    </row>
    <row r="2878" spans="4:4" x14ac:dyDescent="0.2">
      <c r="D2878" s="201"/>
    </row>
    <row r="2879" spans="4:4" x14ac:dyDescent="0.2">
      <c r="D2879" s="201"/>
    </row>
    <row r="2880" spans="4:4" x14ac:dyDescent="0.2">
      <c r="D2880" s="201"/>
    </row>
    <row r="2881" spans="4:4" x14ac:dyDescent="0.2">
      <c r="D2881" s="201"/>
    </row>
    <row r="2882" spans="4:4" x14ac:dyDescent="0.2">
      <c r="D2882" s="201"/>
    </row>
    <row r="2883" spans="4:4" x14ac:dyDescent="0.2">
      <c r="D2883" s="201"/>
    </row>
    <row r="2884" spans="4:4" x14ac:dyDescent="0.2">
      <c r="D2884" s="201"/>
    </row>
    <row r="2885" spans="4:4" x14ac:dyDescent="0.2">
      <c r="D2885" s="201"/>
    </row>
    <row r="2886" spans="4:4" x14ac:dyDescent="0.2">
      <c r="D2886" s="201"/>
    </row>
    <row r="2887" spans="4:4" x14ac:dyDescent="0.2">
      <c r="D2887" s="201"/>
    </row>
    <row r="2888" spans="4:4" x14ac:dyDescent="0.2">
      <c r="D2888" s="201"/>
    </row>
    <row r="2889" spans="4:4" x14ac:dyDescent="0.2">
      <c r="D2889" s="201"/>
    </row>
    <row r="2890" spans="4:4" x14ac:dyDescent="0.2">
      <c r="D2890" s="201"/>
    </row>
    <row r="2891" spans="4:4" x14ac:dyDescent="0.2">
      <c r="D2891" s="201"/>
    </row>
    <row r="2892" spans="4:4" x14ac:dyDescent="0.2">
      <c r="D2892" s="201"/>
    </row>
    <row r="2893" spans="4:4" x14ac:dyDescent="0.2">
      <c r="D2893" s="201"/>
    </row>
    <row r="2894" spans="4:4" x14ac:dyDescent="0.2">
      <c r="D2894" s="201"/>
    </row>
    <row r="2895" spans="4:4" x14ac:dyDescent="0.2">
      <c r="D2895" s="201"/>
    </row>
    <row r="2896" spans="4:4" x14ac:dyDescent="0.2">
      <c r="D2896" s="201"/>
    </row>
    <row r="2897" spans="4:4" x14ac:dyDescent="0.2">
      <c r="D2897" s="201"/>
    </row>
    <row r="2898" spans="4:4" x14ac:dyDescent="0.2">
      <c r="D2898" s="201"/>
    </row>
    <row r="2899" spans="4:4" x14ac:dyDescent="0.2">
      <c r="D2899" s="201"/>
    </row>
    <row r="2900" spans="4:4" x14ac:dyDescent="0.2">
      <c r="D2900" s="201"/>
    </row>
    <row r="2901" spans="4:4" x14ac:dyDescent="0.2">
      <c r="D2901" s="201"/>
    </row>
    <row r="2902" spans="4:4" x14ac:dyDescent="0.2">
      <c r="D2902" s="201"/>
    </row>
    <row r="2903" spans="4:4" x14ac:dyDescent="0.2">
      <c r="D2903" s="201"/>
    </row>
    <row r="2904" spans="4:4" x14ac:dyDescent="0.2">
      <c r="D2904" s="201"/>
    </row>
    <row r="2905" spans="4:4" x14ac:dyDescent="0.2">
      <c r="D2905" s="201"/>
    </row>
    <row r="2906" spans="4:4" x14ac:dyDescent="0.2">
      <c r="D2906" s="201"/>
    </row>
    <row r="2907" spans="4:4" x14ac:dyDescent="0.2">
      <c r="D2907" s="201"/>
    </row>
    <row r="2908" spans="4:4" x14ac:dyDescent="0.2">
      <c r="D2908" s="201"/>
    </row>
    <row r="2909" spans="4:4" x14ac:dyDescent="0.2">
      <c r="D2909" s="201"/>
    </row>
    <row r="2910" spans="4:4" x14ac:dyDescent="0.2">
      <c r="D2910" s="201"/>
    </row>
    <row r="2911" spans="4:4" x14ac:dyDescent="0.2">
      <c r="D2911" s="201"/>
    </row>
    <row r="2912" spans="4:4" x14ac:dyDescent="0.2">
      <c r="D2912" s="201"/>
    </row>
    <row r="2913" spans="4:4" x14ac:dyDescent="0.2">
      <c r="D2913" s="201"/>
    </row>
    <row r="2914" spans="4:4" x14ac:dyDescent="0.2">
      <c r="D2914" s="201"/>
    </row>
    <row r="2915" spans="4:4" x14ac:dyDescent="0.2">
      <c r="D2915" s="201"/>
    </row>
    <row r="2916" spans="4:4" x14ac:dyDescent="0.2">
      <c r="D2916" s="201"/>
    </row>
    <row r="2917" spans="4:4" x14ac:dyDescent="0.2">
      <c r="D2917" s="201"/>
    </row>
    <row r="2918" spans="4:4" x14ac:dyDescent="0.2">
      <c r="D2918" s="201"/>
    </row>
    <row r="2919" spans="4:4" x14ac:dyDescent="0.2">
      <c r="D2919" s="201"/>
    </row>
    <row r="2920" spans="4:4" x14ac:dyDescent="0.2">
      <c r="D2920" s="201"/>
    </row>
    <row r="2921" spans="4:4" x14ac:dyDescent="0.2">
      <c r="D2921" s="201"/>
    </row>
    <row r="2922" spans="4:4" x14ac:dyDescent="0.2">
      <c r="D2922" s="201"/>
    </row>
    <row r="2923" spans="4:4" x14ac:dyDescent="0.2">
      <c r="D2923" s="201"/>
    </row>
    <row r="2924" spans="4:4" x14ac:dyDescent="0.2">
      <c r="D2924" s="201"/>
    </row>
    <row r="2925" spans="4:4" x14ac:dyDescent="0.2">
      <c r="D2925" s="201"/>
    </row>
    <row r="2926" spans="4:4" x14ac:dyDescent="0.2">
      <c r="D2926" s="201"/>
    </row>
    <row r="2927" spans="4:4" x14ac:dyDescent="0.2">
      <c r="D2927" s="201"/>
    </row>
    <row r="2928" spans="4:4" x14ac:dyDescent="0.2">
      <c r="D2928" s="201"/>
    </row>
    <row r="2929" spans="4:4" x14ac:dyDescent="0.2">
      <c r="D2929" s="201"/>
    </row>
    <row r="2930" spans="4:4" x14ac:dyDescent="0.2">
      <c r="D2930" s="201"/>
    </row>
    <row r="2931" spans="4:4" x14ac:dyDescent="0.2">
      <c r="D2931" s="201"/>
    </row>
    <row r="2932" spans="4:4" x14ac:dyDescent="0.2">
      <c r="D2932" s="201"/>
    </row>
    <row r="2933" spans="4:4" x14ac:dyDescent="0.2">
      <c r="D2933" s="201"/>
    </row>
    <row r="2934" spans="4:4" x14ac:dyDescent="0.2">
      <c r="D2934" s="201"/>
    </row>
    <row r="2935" spans="4:4" x14ac:dyDescent="0.2">
      <c r="D2935" s="201"/>
    </row>
    <row r="2936" spans="4:4" x14ac:dyDescent="0.2">
      <c r="D2936" s="201"/>
    </row>
    <row r="2937" spans="4:4" x14ac:dyDescent="0.2">
      <c r="D2937" s="201"/>
    </row>
    <row r="2938" spans="4:4" x14ac:dyDescent="0.2">
      <c r="D2938" s="201"/>
    </row>
    <row r="2939" spans="4:4" x14ac:dyDescent="0.2">
      <c r="D2939" s="201"/>
    </row>
    <row r="2940" spans="4:4" x14ac:dyDescent="0.2">
      <c r="D2940" s="201"/>
    </row>
    <row r="2941" spans="4:4" x14ac:dyDescent="0.2">
      <c r="D2941" s="201"/>
    </row>
    <row r="2942" spans="4:4" x14ac:dyDescent="0.2">
      <c r="D2942" s="201"/>
    </row>
    <row r="2943" spans="4:4" x14ac:dyDescent="0.2">
      <c r="D2943" s="201"/>
    </row>
    <row r="2944" spans="4:4" x14ac:dyDescent="0.2">
      <c r="D2944" s="201"/>
    </row>
    <row r="2945" spans="4:4" x14ac:dyDescent="0.2">
      <c r="D2945" s="201"/>
    </row>
    <row r="2946" spans="4:4" x14ac:dyDescent="0.2">
      <c r="D2946" s="201"/>
    </row>
    <row r="2947" spans="4:4" x14ac:dyDescent="0.2">
      <c r="D2947" s="201"/>
    </row>
    <row r="2948" spans="4:4" x14ac:dyDescent="0.2">
      <c r="D2948" s="201"/>
    </row>
    <row r="2949" spans="4:4" x14ac:dyDescent="0.2">
      <c r="D2949" s="201"/>
    </row>
    <row r="2950" spans="4:4" x14ac:dyDescent="0.2">
      <c r="D2950" s="201"/>
    </row>
    <row r="2951" spans="4:4" x14ac:dyDescent="0.2">
      <c r="D2951" s="201"/>
    </row>
    <row r="2952" spans="4:4" x14ac:dyDescent="0.2">
      <c r="D2952" s="201"/>
    </row>
    <row r="2953" spans="4:4" x14ac:dyDescent="0.2">
      <c r="D2953" s="201"/>
    </row>
    <row r="2954" spans="4:4" x14ac:dyDescent="0.2">
      <c r="D2954" s="201"/>
    </row>
    <row r="2955" spans="4:4" x14ac:dyDescent="0.2">
      <c r="D2955" s="201"/>
    </row>
    <row r="2956" spans="4:4" x14ac:dyDescent="0.2">
      <c r="D2956" s="201"/>
    </row>
    <row r="2957" spans="4:4" x14ac:dyDescent="0.2">
      <c r="D2957" s="201"/>
    </row>
    <row r="2958" spans="4:4" x14ac:dyDescent="0.2">
      <c r="D2958" s="201"/>
    </row>
    <row r="2959" spans="4:4" x14ac:dyDescent="0.2">
      <c r="D2959" s="201"/>
    </row>
    <row r="2960" spans="4:4" x14ac:dyDescent="0.2">
      <c r="D2960" s="201"/>
    </row>
    <row r="2961" spans="4:4" x14ac:dyDescent="0.2">
      <c r="D2961" s="201"/>
    </row>
    <row r="2962" spans="4:4" x14ac:dyDescent="0.2">
      <c r="D2962" s="201"/>
    </row>
    <row r="2963" spans="4:4" x14ac:dyDescent="0.2">
      <c r="D2963" s="201"/>
    </row>
    <row r="2964" spans="4:4" x14ac:dyDescent="0.2">
      <c r="D2964" s="201"/>
    </row>
    <row r="2965" spans="4:4" x14ac:dyDescent="0.2">
      <c r="D2965" s="201"/>
    </row>
    <row r="2966" spans="4:4" x14ac:dyDescent="0.2">
      <c r="D2966" s="201"/>
    </row>
    <row r="2967" spans="4:4" x14ac:dyDescent="0.2">
      <c r="D2967" s="201"/>
    </row>
    <row r="2968" spans="4:4" x14ac:dyDescent="0.2">
      <c r="D2968" s="201"/>
    </row>
    <row r="2969" spans="4:4" x14ac:dyDescent="0.2">
      <c r="D2969" s="201"/>
    </row>
    <row r="2970" spans="4:4" x14ac:dyDescent="0.2">
      <c r="D2970" s="201"/>
    </row>
    <row r="2971" spans="4:4" x14ac:dyDescent="0.2">
      <c r="D2971" s="201"/>
    </row>
    <row r="2972" spans="4:4" x14ac:dyDescent="0.2">
      <c r="D2972" s="201"/>
    </row>
    <row r="2973" spans="4:4" x14ac:dyDescent="0.2">
      <c r="D2973" s="201"/>
    </row>
    <row r="2974" spans="4:4" x14ac:dyDescent="0.2">
      <c r="D2974" s="201"/>
    </row>
    <row r="2975" spans="4:4" x14ac:dyDescent="0.2">
      <c r="D2975" s="201"/>
    </row>
    <row r="2976" spans="4:4" x14ac:dyDescent="0.2">
      <c r="D2976" s="201"/>
    </row>
    <row r="2977" spans="4:4" x14ac:dyDescent="0.2">
      <c r="D2977" s="201"/>
    </row>
    <row r="2978" spans="4:4" x14ac:dyDescent="0.2">
      <c r="D2978" s="201"/>
    </row>
    <row r="2979" spans="4:4" x14ac:dyDescent="0.2">
      <c r="D2979" s="201"/>
    </row>
    <row r="2980" spans="4:4" x14ac:dyDescent="0.2">
      <c r="D2980" s="201"/>
    </row>
    <row r="2981" spans="4:4" x14ac:dyDescent="0.2">
      <c r="D2981" s="201"/>
    </row>
    <row r="2982" spans="4:4" x14ac:dyDescent="0.2">
      <c r="D2982" s="201"/>
    </row>
    <row r="2983" spans="4:4" x14ac:dyDescent="0.2">
      <c r="D2983" s="201"/>
    </row>
    <row r="2984" spans="4:4" x14ac:dyDescent="0.2">
      <c r="D2984" s="201"/>
    </row>
    <row r="2985" spans="4:4" x14ac:dyDescent="0.2">
      <c r="D2985" s="201"/>
    </row>
    <row r="2986" spans="4:4" x14ac:dyDescent="0.2">
      <c r="D2986" s="201"/>
    </row>
    <row r="2987" spans="4:4" x14ac:dyDescent="0.2">
      <c r="D2987" s="201"/>
    </row>
    <row r="2988" spans="4:4" x14ac:dyDescent="0.2">
      <c r="D2988" s="201"/>
    </row>
    <row r="2989" spans="4:4" x14ac:dyDescent="0.2">
      <c r="D2989" s="201"/>
    </row>
    <row r="2990" spans="4:4" x14ac:dyDescent="0.2">
      <c r="D2990" s="201"/>
    </row>
    <row r="2991" spans="4:4" x14ac:dyDescent="0.2">
      <c r="D2991" s="201"/>
    </row>
    <row r="2992" spans="4:4" x14ac:dyDescent="0.2">
      <c r="D2992" s="201"/>
    </row>
    <row r="2993" spans="4:4" x14ac:dyDescent="0.2">
      <c r="D2993" s="201"/>
    </row>
    <row r="2994" spans="4:4" x14ac:dyDescent="0.2">
      <c r="D2994" s="201"/>
    </row>
    <row r="2995" spans="4:4" x14ac:dyDescent="0.2">
      <c r="D2995" s="201"/>
    </row>
    <row r="2996" spans="4:4" x14ac:dyDescent="0.2">
      <c r="D2996" s="201"/>
    </row>
    <row r="2997" spans="4:4" x14ac:dyDescent="0.2">
      <c r="D2997" s="201"/>
    </row>
    <row r="2998" spans="4:4" x14ac:dyDescent="0.2">
      <c r="D2998" s="201"/>
    </row>
    <row r="2999" spans="4:4" x14ac:dyDescent="0.2">
      <c r="D2999" s="201"/>
    </row>
    <row r="3000" spans="4:4" x14ac:dyDescent="0.2">
      <c r="D3000" s="201"/>
    </row>
    <row r="3001" spans="4:4" x14ac:dyDescent="0.2">
      <c r="D3001" s="201"/>
    </row>
    <row r="3002" spans="4:4" x14ac:dyDescent="0.2">
      <c r="D3002" s="201"/>
    </row>
    <row r="3003" spans="4:4" x14ac:dyDescent="0.2">
      <c r="D3003" s="201"/>
    </row>
    <row r="3004" spans="4:4" x14ac:dyDescent="0.2">
      <c r="D3004" s="201"/>
    </row>
    <row r="3005" spans="4:4" x14ac:dyDescent="0.2">
      <c r="D3005" s="201"/>
    </row>
    <row r="3006" spans="4:4" x14ac:dyDescent="0.2">
      <c r="D3006" s="201"/>
    </row>
    <row r="3007" spans="4:4" x14ac:dyDescent="0.2">
      <c r="D3007" s="201"/>
    </row>
    <row r="3008" spans="4:4" x14ac:dyDescent="0.2">
      <c r="D3008" s="201"/>
    </row>
    <row r="3009" spans="4:4" x14ac:dyDescent="0.2">
      <c r="D3009" s="201"/>
    </row>
    <row r="3010" spans="4:4" x14ac:dyDescent="0.2">
      <c r="D3010" s="201"/>
    </row>
    <row r="3011" spans="4:4" x14ac:dyDescent="0.2">
      <c r="D3011" s="201"/>
    </row>
    <row r="3012" spans="4:4" x14ac:dyDescent="0.2">
      <c r="D3012" s="201"/>
    </row>
    <row r="3013" spans="4:4" x14ac:dyDescent="0.2">
      <c r="D3013" s="201"/>
    </row>
    <row r="3014" spans="4:4" x14ac:dyDescent="0.2">
      <c r="D3014" s="201"/>
    </row>
    <row r="3015" spans="4:4" x14ac:dyDescent="0.2">
      <c r="D3015" s="201"/>
    </row>
    <row r="3016" spans="4:4" x14ac:dyDescent="0.2">
      <c r="D3016" s="201"/>
    </row>
    <row r="3017" spans="4:4" x14ac:dyDescent="0.2">
      <c r="D3017" s="201"/>
    </row>
    <row r="3018" spans="4:4" x14ac:dyDescent="0.2">
      <c r="D3018" s="201"/>
    </row>
    <row r="3019" spans="4:4" x14ac:dyDescent="0.2">
      <c r="D3019" s="201"/>
    </row>
    <row r="3020" spans="4:4" x14ac:dyDescent="0.2">
      <c r="D3020" s="201"/>
    </row>
    <row r="3021" spans="4:4" x14ac:dyDescent="0.2">
      <c r="D3021" s="201"/>
    </row>
    <row r="3022" spans="4:4" x14ac:dyDescent="0.2">
      <c r="D3022" s="201"/>
    </row>
    <row r="3023" spans="4:4" x14ac:dyDescent="0.2">
      <c r="D3023" s="201"/>
    </row>
    <row r="3024" spans="4:4" x14ac:dyDescent="0.2">
      <c r="D3024" s="201"/>
    </row>
    <row r="3025" spans="4:4" x14ac:dyDescent="0.2">
      <c r="D3025" s="201"/>
    </row>
    <row r="3026" spans="4:4" x14ac:dyDescent="0.2">
      <c r="D3026" s="201"/>
    </row>
    <row r="3027" spans="4:4" x14ac:dyDescent="0.2">
      <c r="D3027" s="201"/>
    </row>
    <row r="3028" spans="4:4" x14ac:dyDescent="0.2">
      <c r="D3028" s="201"/>
    </row>
    <row r="3029" spans="4:4" x14ac:dyDescent="0.2">
      <c r="D3029" s="201"/>
    </row>
    <row r="3030" spans="4:4" x14ac:dyDescent="0.2">
      <c r="D3030" s="201"/>
    </row>
    <row r="3031" spans="4:4" x14ac:dyDescent="0.2">
      <c r="D3031" s="201"/>
    </row>
    <row r="3032" spans="4:4" x14ac:dyDescent="0.2">
      <c r="D3032" s="201"/>
    </row>
    <row r="3033" spans="4:4" x14ac:dyDescent="0.2">
      <c r="D3033" s="201"/>
    </row>
    <row r="3034" spans="4:4" x14ac:dyDescent="0.2">
      <c r="D3034" s="201"/>
    </row>
    <row r="3035" spans="4:4" x14ac:dyDescent="0.2">
      <c r="D3035" s="201"/>
    </row>
    <row r="3036" spans="4:4" x14ac:dyDescent="0.2">
      <c r="D3036" s="201"/>
    </row>
    <row r="3037" spans="4:4" x14ac:dyDescent="0.2">
      <c r="D3037" s="201"/>
    </row>
    <row r="3038" spans="4:4" x14ac:dyDescent="0.2">
      <c r="D3038" s="201"/>
    </row>
    <row r="3039" spans="4:4" x14ac:dyDescent="0.2">
      <c r="D3039" s="201"/>
    </row>
    <row r="3040" spans="4:4" x14ac:dyDescent="0.2">
      <c r="D3040" s="201"/>
    </row>
    <row r="3041" spans="4:4" x14ac:dyDescent="0.2">
      <c r="D3041" s="201"/>
    </row>
    <row r="3042" spans="4:4" x14ac:dyDescent="0.2">
      <c r="D3042" s="201"/>
    </row>
    <row r="3043" spans="4:4" x14ac:dyDescent="0.2">
      <c r="D3043" s="201"/>
    </row>
    <row r="3044" spans="4:4" x14ac:dyDescent="0.2">
      <c r="D3044" s="201"/>
    </row>
    <row r="3045" spans="4:4" x14ac:dyDescent="0.2">
      <c r="D3045" s="201"/>
    </row>
    <row r="3046" spans="4:4" x14ac:dyDescent="0.2">
      <c r="D3046" s="201"/>
    </row>
    <row r="3047" spans="4:4" x14ac:dyDescent="0.2">
      <c r="D3047" s="201"/>
    </row>
    <row r="3048" spans="4:4" x14ac:dyDescent="0.2">
      <c r="D3048" s="201"/>
    </row>
    <row r="3049" spans="4:4" x14ac:dyDescent="0.2">
      <c r="D3049" s="201"/>
    </row>
    <row r="3050" spans="4:4" x14ac:dyDescent="0.2">
      <c r="D3050" s="201"/>
    </row>
    <row r="3051" spans="4:4" x14ac:dyDescent="0.2">
      <c r="D3051" s="201"/>
    </row>
    <row r="3052" spans="4:4" x14ac:dyDescent="0.2">
      <c r="D3052" s="201"/>
    </row>
    <row r="3053" spans="4:4" x14ac:dyDescent="0.2">
      <c r="D3053" s="201"/>
    </row>
    <row r="3054" spans="4:4" x14ac:dyDescent="0.2">
      <c r="D3054" s="201"/>
    </row>
    <row r="3055" spans="4:4" x14ac:dyDescent="0.2">
      <c r="D3055" s="201"/>
    </row>
    <row r="3056" spans="4:4" x14ac:dyDescent="0.2">
      <c r="D3056" s="201"/>
    </row>
    <row r="3057" spans="4:4" x14ac:dyDescent="0.2">
      <c r="D3057" s="201"/>
    </row>
    <row r="3058" spans="4:4" x14ac:dyDescent="0.2">
      <c r="D3058" s="201"/>
    </row>
    <row r="3059" spans="4:4" x14ac:dyDescent="0.2">
      <c r="D3059" s="201"/>
    </row>
    <row r="3060" spans="4:4" x14ac:dyDescent="0.2">
      <c r="D3060" s="201"/>
    </row>
    <row r="3061" spans="4:4" x14ac:dyDescent="0.2">
      <c r="D3061" s="201"/>
    </row>
    <row r="3062" spans="4:4" x14ac:dyDescent="0.2">
      <c r="D3062" s="201"/>
    </row>
    <row r="3063" spans="4:4" x14ac:dyDescent="0.2">
      <c r="D3063" s="201"/>
    </row>
    <row r="3064" spans="4:4" x14ac:dyDescent="0.2">
      <c r="D3064" s="201"/>
    </row>
    <row r="3065" spans="4:4" x14ac:dyDescent="0.2">
      <c r="D3065" s="201"/>
    </row>
    <row r="3066" spans="4:4" x14ac:dyDescent="0.2">
      <c r="D3066" s="201"/>
    </row>
    <row r="3067" spans="4:4" x14ac:dyDescent="0.2">
      <c r="D3067" s="201"/>
    </row>
    <row r="3068" spans="4:4" x14ac:dyDescent="0.2">
      <c r="D3068" s="201"/>
    </row>
    <row r="3069" spans="4:4" x14ac:dyDescent="0.2">
      <c r="D3069" s="201"/>
    </row>
    <row r="3070" spans="4:4" x14ac:dyDescent="0.2">
      <c r="D3070" s="201"/>
    </row>
    <row r="3071" spans="4:4" x14ac:dyDescent="0.2">
      <c r="D3071" s="201"/>
    </row>
    <row r="3072" spans="4:4" x14ac:dyDescent="0.2">
      <c r="D3072" s="201"/>
    </row>
    <row r="3073" spans="4:4" x14ac:dyDescent="0.2">
      <c r="D3073" s="201"/>
    </row>
    <row r="3074" spans="4:4" x14ac:dyDescent="0.2">
      <c r="D3074" s="201"/>
    </row>
    <row r="3075" spans="4:4" x14ac:dyDescent="0.2">
      <c r="D3075" s="201"/>
    </row>
    <row r="3076" spans="4:4" x14ac:dyDescent="0.2">
      <c r="D3076" s="201"/>
    </row>
    <row r="3077" spans="4:4" x14ac:dyDescent="0.2">
      <c r="D3077" s="201"/>
    </row>
    <row r="3078" spans="4:4" x14ac:dyDescent="0.2">
      <c r="D3078" s="201"/>
    </row>
    <row r="3079" spans="4:4" x14ac:dyDescent="0.2">
      <c r="D3079" s="201"/>
    </row>
    <row r="3080" spans="4:4" x14ac:dyDescent="0.2">
      <c r="D3080" s="201"/>
    </row>
    <row r="3081" spans="4:4" x14ac:dyDescent="0.2">
      <c r="D3081" s="201"/>
    </row>
    <row r="3082" spans="4:4" x14ac:dyDescent="0.2">
      <c r="D3082" s="201"/>
    </row>
    <row r="3083" spans="4:4" x14ac:dyDescent="0.2">
      <c r="D3083" s="201"/>
    </row>
    <row r="3084" spans="4:4" x14ac:dyDescent="0.2">
      <c r="D3084" s="201"/>
    </row>
    <row r="3085" spans="4:4" x14ac:dyDescent="0.2">
      <c r="D3085" s="201"/>
    </row>
    <row r="3086" spans="4:4" x14ac:dyDescent="0.2">
      <c r="D3086" s="201"/>
    </row>
    <row r="3087" spans="4:4" x14ac:dyDescent="0.2">
      <c r="D3087" s="201"/>
    </row>
    <row r="3088" spans="4:4" x14ac:dyDescent="0.2">
      <c r="D3088" s="201"/>
    </row>
    <row r="3089" spans="4:4" x14ac:dyDescent="0.2">
      <c r="D3089" s="201"/>
    </row>
    <row r="3090" spans="4:4" x14ac:dyDescent="0.2">
      <c r="D3090" s="201"/>
    </row>
    <row r="3091" spans="4:4" x14ac:dyDescent="0.2">
      <c r="D3091" s="201"/>
    </row>
    <row r="3092" spans="4:4" x14ac:dyDescent="0.2">
      <c r="D3092" s="201"/>
    </row>
    <row r="3093" spans="4:4" x14ac:dyDescent="0.2">
      <c r="D3093" s="201"/>
    </row>
    <row r="3094" spans="4:4" x14ac:dyDescent="0.2">
      <c r="D3094" s="201"/>
    </row>
    <row r="3095" spans="4:4" x14ac:dyDescent="0.2">
      <c r="D3095" s="201"/>
    </row>
    <row r="3096" spans="4:4" x14ac:dyDescent="0.2">
      <c r="D3096" s="201"/>
    </row>
    <row r="3097" spans="4:4" x14ac:dyDescent="0.2">
      <c r="D3097" s="201"/>
    </row>
    <row r="3098" spans="4:4" x14ac:dyDescent="0.2">
      <c r="D3098" s="201"/>
    </row>
    <row r="3099" spans="4:4" x14ac:dyDescent="0.2">
      <c r="D3099" s="201"/>
    </row>
    <row r="3100" spans="4:4" x14ac:dyDescent="0.2">
      <c r="D3100" s="201"/>
    </row>
    <row r="3101" spans="4:4" x14ac:dyDescent="0.2">
      <c r="D3101" s="201"/>
    </row>
    <row r="3102" spans="4:4" x14ac:dyDescent="0.2">
      <c r="D3102" s="201"/>
    </row>
    <row r="3103" spans="4:4" x14ac:dyDescent="0.2">
      <c r="D3103" s="201"/>
    </row>
    <row r="3104" spans="4:4" x14ac:dyDescent="0.2">
      <c r="D3104" s="201"/>
    </row>
    <row r="3105" spans="4:4" x14ac:dyDescent="0.2">
      <c r="D3105" s="201"/>
    </row>
    <row r="3106" spans="4:4" x14ac:dyDescent="0.2">
      <c r="D3106" s="201"/>
    </row>
    <row r="3107" spans="4:4" x14ac:dyDescent="0.2">
      <c r="D3107" s="201"/>
    </row>
    <row r="3108" spans="4:4" x14ac:dyDescent="0.2">
      <c r="D3108" s="201"/>
    </row>
    <row r="3109" spans="4:4" x14ac:dyDescent="0.2">
      <c r="D3109" s="201"/>
    </row>
    <row r="3110" spans="4:4" x14ac:dyDescent="0.2">
      <c r="D3110" s="201"/>
    </row>
    <row r="3111" spans="4:4" x14ac:dyDescent="0.2">
      <c r="D3111" s="201"/>
    </row>
    <row r="3112" spans="4:4" x14ac:dyDescent="0.2">
      <c r="D3112" s="201"/>
    </row>
    <row r="3113" spans="4:4" x14ac:dyDescent="0.2">
      <c r="D3113" s="201"/>
    </row>
    <row r="3114" spans="4:4" x14ac:dyDescent="0.2">
      <c r="D3114" s="201"/>
    </row>
    <row r="3115" spans="4:4" x14ac:dyDescent="0.2">
      <c r="D3115" s="201"/>
    </row>
    <row r="3116" spans="4:4" x14ac:dyDescent="0.2">
      <c r="D3116" s="201"/>
    </row>
    <row r="3117" spans="4:4" x14ac:dyDescent="0.2">
      <c r="D3117" s="201"/>
    </row>
    <row r="3118" spans="4:4" x14ac:dyDescent="0.2">
      <c r="D3118" s="201"/>
    </row>
    <row r="3119" spans="4:4" x14ac:dyDescent="0.2">
      <c r="D3119" s="201"/>
    </row>
    <row r="3120" spans="4:4" x14ac:dyDescent="0.2">
      <c r="D3120" s="201"/>
    </row>
    <row r="3121" spans="4:4" x14ac:dyDescent="0.2">
      <c r="D3121" s="201"/>
    </row>
    <row r="3122" spans="4:4" x14ac:dyDescent="0.2">
      <c r="D3122" s="201"/>
    </row>
    <row r="3123" spans="4:4" x14ac:dyDescent="0.2">
      <c r="D3123" s="201"/>
    </row>
    <row r="3124" spans="4:4" x14ac:dyDescent="0.2">
      <c r="D3124" s="201"/>
    </row>
    <row r="3125" spans="4:4" x14ac:dyDescent="0.2">
      <c r="D3125" s="201"/>
    </row>
    <row r="3126" spans="4:4" x14ac:dyDescent="0.2">
      <c r="D3126" s="201"/>
    </row>
    <row r="3127" spans="4:4" x14ac:dyDescent="0.2">
      <c r="D3127" s="201"/>
    </row>
    <row r="3128" spans="4:4" x14ac:dyDescent="0.2">
      <c r="D3128" s="201"/>
    </row>
    <row r="3129" spans="4:4" x14ac:dyDescent="0.2">
      <c r="D3129" s="201"/>
    </row>
    <row r="3130" spans="4:4" x14ac:dyDescent="0.2">
      <c r="D3130" s="201"/>
    </row>
    <row r="3131" spans="4:4" x14ac:dyDescent="0.2">
      <c r="D3131" s="201"/>
    </row>
    <row r="3132" spans="4:4" x14ac:dyDescent="0.2">
      <c r="D3132" s="201"/>
    </row>
    <row r="3133" spans="4:4" x14ac:dyDescent="0.2">
      <c r="D3133" s="201"/>
    </row>
    <row r="3134" spans="4:4" x14ac:dyDescent="0.2">
      <c r="D3134" s="201"/>
    </row>
    <row r="3135" spans="4:4" x14ac:dyDescent="0.2">
      <c r="D3135" s="201"/>
    </row>
    <row r="3136" spans="4:4" x14ac:dyDescent="0.2">
      <c r="D3136" s="201"/>
    </row>
    <row r="3137" spans="4:4" x14ac:dyDescent="0.2">
      <c r="D3137" s="201"/>
    </row>
    <row r="3138" spans="4:4" x14ac:dyDescent="0.2">
      <c r="D3138" s="201"/>
    </row>
    <row r="3139" spans="4:4" x14ac:dyDescent="0.2">
      <c r="D3139" s="201"/>
    </row>
    <row r="3140" spans="4:4" x14ac:dyDescent="0.2">
      <c r="D3140" s="201"/>
    </row>
    <row r="3141" spans="4:4" x14ac:dyDescent="0.2">
      <c r="D3141" s="201"/>
    </row>
    <row r="3142" spans="4:4" x14ac:dyDescent="0.2">
      <c r="D3142" s="201"/>
    </row>
    <row r="3143" spans="4:4" x14ac:dyDescent="0.2">
      <c r="D3143" s="201"/>
    </row>
    <row r="3144" spans="4:4" x14ac:dyDescent="0.2">
      <c r="D3144" s="201"/>
    </row>
    <row r="3145" spans="4:4" x14ac:dyDescent="0.2">
      <c r="D3145" s="201"/>
    </row>
    <row r="3146" spans="4:4" x14ac:dyDescent="0.2">
      <c r="D3146" s="201"/>
    </row>
    <row r="3147" spans="4:4" x14ac:dyDescent="0.2">
      <c r="D3147" s="201"/>
    </row>
    <row r="3148" spans="4:4" x14ac:dyDescent="0.2">
      <c r="D3148" s="201"/>
    </row>
    <row r="3149" spans="4:4" x14ac:dyDescent="0.2">
      <c r="D3149" s="201"/>
    </row>
    <row r="3150" spans="4:4" x14ac:dyDescent="0.2">
      <c r="D3150" s="201"/>
    </row>
    <row r="3151" spans="4:4" x14ac:dyDescent="0.2">
      <c r="D3151" s="201"/>
    </row>
    <row r="3152" spans="4:4" x14ac:dyDescent="0.2">
      <c r="D3152" s="201"/>
    </row>
    <row r="3153" spans="4:4" x14ac:dyDescent="0.2">
      <c r="D3153" s="201"/>
    </row>
    <row r="3154" spans="4:4" x14ac:dyDescent="0.2">
      <c r="D3154" s="201"/>
    </row>
    <row r="3155" spans="4:4" x14ac:dyDescent="0.2">
      <c r="D3155" s="201"/>
    </row>
    <row r="3156" spans="4:4" x14ac:dyDescent="0.2">
      <c r="D3156" s="201"/>
    </row>
    <row r="3157" spans="4:4" x14ac:dyDescent="0.2">
      <c r="D3157" s="201"/>
    </row>
    <row r="3158" spans="4:4" x14ac:dyDescent="0.2">
      <c r="D3158" s="201"/>
    </row>
    <row r="3159" spans="4:4" x14ac:dyDescent="0.2">
      <c r="D3159" s="201"/>
    </row>
    <row r="3160" spans="4:4" x14ac:dyDescent="0.2">
      <c r="D3160" s="201"/>
    </row>
    <row r="3161" spans="4:4" x14ac:dyDescent="0.2">
      <c r="D3161" s="201"/>
    </row>
    <row r="3162" spans="4:4" x14ac:dyDescent="0.2">
      <c r="D3162" s="201"/>
    </row>
    <row r="3163" spans="4:4" x14ac:dyDescent="0.2">
      <c r="D3163" s="201"/>
    </row>
    <row r="3164" spans="4:4" x14ac:dyDescent="0.2">
      <c r="D3164" s="201"/>
    </row>
    <row r="3165" spans="4:4" x14ac:dyDescent="0.2">
      <c r="D3165" s="201"/>
    </row>
    <row r="3166" spans="4:4" x14ac:dyDescent="0.2">
      <c r="D3166" s="201"/>
    </row>
    <row r="3167" spans="4:4" x14ac:dyDescent="0.2">
      <c r="D3167" s="201"/>
    </row>
    <row r="3168" spans="4:4" x14ac:dyDescent="0.2">
      <c r="D3168" s="201"/>
    </row>
    <row r="3169" spans="4:4" x14ac:dyDescent="0.2">
      <c r="D3169" s="201"/>
    </row>
    <row r="3170" spans="4:4" x14ac:dyDescent="0.2">
      <c r="D3170" s="201"/>
    </row>
    <row r="3171" spans="4:4" x14ac:dyDescent="0.2">
      <c r="D3171" s="201"/>
    </row>
    <row r="3172" spans="4:4" x14ac:dyDescent="0.2">
      <c r="D3172" s="201"/>
    </row>
    <row r="3173" spans="4:4" x14ac:dyDescent="0.2">
      <c r="D3173" s="201"/>
    </row>
    <row r="3174" spans="4:4" x14ac:dyDescent="0.2">
      <c r="D3174" s="201"/>
    </row>
    <row r="3175" spans="4:4" x14ac:dyDescent="0.2">
      <c r="D3175" s="201"/>
    </row>
    <row r="3176" spans="4:4" x14ac:dyDescent="0.2">
      <c r="D3176" s="201"/>
    </row>
    <row r="3177" spans="4:4" x14ac:dyDescent="0.2">
      <c r="D3177" s="201"/>
    </row>
    <row r="3178" spans="4:4" x14ac:dyDescent="0.2">
      <c r="D3178" s="201"/>
    </row>
    <row r="3179" spans="4:4" x14ac:dyDescent="0.2">
      <c r="D3179" s="201"/>
    </row>
    <row r="3180" spans="4:4" x14ac:dyDescent="0.2">
      <c r="D3180" s="201"/>
    </row>
    <row r="3181" spans="4:4" x14ac:dyDescent="0.2">
      <c r="D3181" s="201"/>
    </row>
    <row r="3182" spans="4:4" x14ac:dyDescent="0.2">
      <c r="D3182" s="201"/>
    </row>
    <row r="3183" spans="4:4" x14ac:dyDescent="0.2">
      <c r="D3183" s="201"/>
    </row>
    <row r="3184" spans="4:4" x14ac:dyDescent="0.2">
      <c r="D3184" s="201"/>
    </row>
    <row r="3185" spans="4:4" x14ac:dyDescent="0.2">
      <c r="D3185" s="201"/>
    </row>
    <row r="3186" spans="4:4" x14ac:dyDescent="0.2">
      <c r="D3186" s="201"/>
    </row>
    <row r="3187" spans="4:4" x14ac:dyDescent="0.2">
      <c r="D3187" s="201"/>
    </row>
    <row r="3188" spans="4:4" x14ac:dyDescent="0.2">
      <c r="D3188" s="201"/>
    </row>
    <row r="3189" spans="4:4" x14ac:dyDescent="0.2">
      <c r="D3189" s="201"/>
    </row>
    <row r="3190" spans="4:4" x14ac:dyDescent="0.2">
      <c r="D3190" s="201"/>
    </row>
    <row r="3191" spans="4:4" x14ac:dyDescent="0.2">
      <c r="D3191" s="201"/>
    </row>
    <row r="3192" spans="4:4" x14ac:dyDescent="0.2">
      <c r="D3192" s="201"/>
    </row>
    <row r="3193" spans="4:4" x14ac:dyDescent="0.2">
      <c r="D3193" s="201"/>
    </row>
    <row r="3194" spans="4:4" x14ac:dyDescent="0.2">
      <c r="D3194" s="201"/>
    </row>
    <row r="3195" spans="4:4" x14ac:dyDescent="0.2">
      <c r="D3195" s="201"/>
    </row>
    <row r="3196" spans="4:4" x14ac:dyDescent="0.2">
      <c r="D3196" s="201"/>
    </row>
    <row r="3197" spans="4:4" x14ac:dyDescent="0.2">
      <c r="D3197" s="201"/>
    </row>
    <row r="3198" spans="4:4" x14ac:dyDescent="0.2">
      <c r="D3198" s="201"/>
    </row>
    <row r="3199" spans="4:4" x14ac:dyDescent="0.2">
      <c r="D3199" s="201"/>
    </row>
    <row r="3200" spans="4:4" x14ac:dyDescent="0.2">
      <c r="D3200" s="201"/>
    </row>
    <row r="3201" spans="4:4" x14ac:dyDescent="0.2">
      <c r="D3201" s="201"/>
    </row>
    <row r="3202" spans="4:4" x14ac:dyDescent="0.2">
      <c r="D3202" s="201"/>
    </row>
    <row r="3203" spans="4:4" x14ac:dyDescent="0.2">
      <c r="D3203" s="201"/>
    </row>
    <row r="3204" spans="4:4" x14ac:dyDescent="0.2">
      <c r="D3204" s="201"/>
    </row>
    <row r="3205" spans="4:4" x14ac:dyDescent="0.2">
      <c r="D3205" s="201"/>
    </row>
    <row r="3206" spans="4:4" x14ac:dyDescent="0.2">
      <c r="D3206" s="201"/>
    </row>
    <row r="3207" spans="4:4" x14ac:dyDescent="0.2">
      <c r="D3207" s="201"/>
    </row>
    <row r="3208" spans="4:4" x14ac:dyDescent="0.2">
      <c r="D3208" s="201"/>
    </row>
    <row r="3209" spans="4:4" x14ac:dyDescent="0.2">
      <c r="D3209" s="201"/>
    </row>
    <row r="3210" spans="4:4" x14ac:dyDescent="0.2">
      <c r="D3210" s="201"/>
    </row>
    <row r="3211" spans="4:4" x14ac:dyDescent="0.2">
      <c r="D3211" s="201"/>
    </row>
    <row r="3212" spans="4:4" x14ac:dyDescent="0.2">
      <c r="D3212" s="201"/>
    </row>
    <row r="3213" spans="4:4" x14ac:dyDescent="0.2">
      <c r="D3213" s="201"/>
    </row>
    <row r="3214" spans="4:4" x14ac:dyDescent="0.2">
      <c r="D3214" s="201"/>
    </row>
    <row r="3215" spans="4:4" x14ac:dyDescent="0.2">
      <c r="D3215" s="201"/>
    </row>
    <row r="3216" spans="4:4" x14ac:dyDescent="0.2">
      <c r="D3216" s="201"/>
    </row>
    <row r="3217" spans="4:4" x14ac:dyDescent="0.2">
      <c r="D3217" s="201"/>
    </row>
    <row r="3218" spans="4:4" x14ac:dyDescent="0.2">
      <c r="D3218" s="201"/>
    </row>
    <row r="3219" spans="4:4" x14ac:dyDescent="0.2">
      <c r="D3219" s="201"/>
    </row>
    <row r="3220" spans="4:4" x14ac:dyDescent="0.2">
      <c r="D3220" s="201"/>
    </row>
    <row r="3221" spans="4:4" x14ac:dyDescent="0.2">
      <c r="D3221" s="201"/>
    </row>
    <row r="3222" spans="4:4" x14ac:dyDescent="0.2">
      <c r="D3222" s="201"/>
    </row>
    <row r="3223" spans="4:4" x14ac:dyDescent="0.2">
      <c r="D3223" s="201"/>
    </row>
    <row r="3224" spans="4:4" x14ac:dyDescent="0.2">
      <c r="D3224" s="201"/>
    </row>
    <row r="3225" spans="4:4" x14ac:dyDescent="0.2">
      <c r="D3225" s="201"/>
    </row>
    <row r="3226" spans="4:4" x14ac:dyDescent="0.2">
      <c r="D3226" s="201"/>
    </row>
    <row r="3227" spans="4:4" x14ac:dyDescent="0.2">
      <c r="D3227" s="201"/>
    </row>
    <row r="3228" spans="4:4" x14ac:dyDescent="0.2">
      <c r="D3228" s="201"/>
    </row>
    <row r="3229" spans="4:4" x14ac:dyDescent="0.2">
      <c r="D3229" s="201"/>
    </row>
    <row r="3230" spans="4:4" x14ac:dyDescent="0.2">
      <c r="D3230" s="201"/>
    </row>
    <row r="3231" spans="4:4" x14ac:dyDescent="0.2">
      <c r="D3231" s="201"/>
    </row>
    <row r="3232" spans="4:4" x14ac:dyDescent="0.2">
      <c r="D3232" s="201"/>
    </row>
    <row r="3233" spans="4:4" x14ac:dyDescent="0.2">
      <c r="D3233" s="201"/>
    </row>
    <row r="3234" spans="4:4" x14ac:dyDescent="0.2">
      <c r="D3234" s="201"/>
    </row>
    <row r="3235" spans="4:4" x14ac:dyDescent="0.2">
      <c r="D3235" s="201"/>
    </row>
    <row r="3236" spans="4:4" x14ac:dyDescent="0.2">
      <c r="D3236" s="201"/>
    </row>
    <row r="3237" spans="4:4" x14ac:dyDescent="0.2">
      <c r="D3237" s="201"/>
    </row>
    <row r="3238" spans="4:4" x14ac:dyDescent="0.2">
      <c r="D3238" s="201"/>
    </row>
    <row r="3239" spans="4:4" x14ac:dyDescent="0.2">
      <c r="D3239" s="201"/>
    </row>
    <row r="3240" spans="4:4" x14ac:dyDescent="0.2">
      <c r="D3240" s="201"/>
    </row>
    <row r="3241" spans="4:4" x14ac:dyDescent="0.2">
      <c r="D3241" s="201"/>
    </row>
    <row r="3242" spans="4:4" x14ac:dyDescent="0.2">
      <c r="D3242" s="201"/>
    </row>
    <row r="3243" spans="4:4" x14ac:dyDescent="0.2">
      <c r="D3243" s="201"/>
    </row>
    <row r="3244" spans="4:4" x14ac:dyDescent="0.2">
      <c r="D3244" s="201"/>
    </row>
    <row r="3245" spans="4:4" x14ac:dyDescent="0.2">
      <c r="D3245" s="201"/>
    </row>
    <row r="3246" spans="4:4" x14ac:dyDescent="0.2">
      <c r="D3246" s="201"/>
    </row>
    <row r="3247" spans="4:4" x14ac:dyDescent="0.2">
      <c r="D3247" s="201"/>
    </row>
    <row r="3248" spans="4:4" x14ac:dyDescent="0.2">
      <c r="D3248" s="201"/>
    </row>
    <row r="3249" spans="4:4" x14ac:dyDescent="0.2">
      <c r="D3249" s="201"/>
    </row>
    <row r="3250" spans="4:4" x14ac:dyDescent="0.2">
      <c r="D3250" s="201"/>
    </row>
    <row r="3251" spans="4:4" x14ac:dyDescent="0.2">
      <c r="D3251" s="201"/>
    </row>
    <row r="3252" spans="4:4" x14ac:dyDescent="0.2">
      <c r="D3252" s="201"/>
    </row>
    <row r="3253" spans="4:4" x14ac:dyDescent="0.2">
      <c r="D3253" s="201"/>
    </row>
    <row r="3254" spans="4:4" x14ac:dyDescent="0.2">
      <c r="D3254" s="201"/>
    </row>
    <row r="3255" spans="4:4" x14ac:dyDescent="0.2">
      <c r="D3255" s="201"/>
    </row>
    <row r="3256" spans="4:4" x14ac:dyDescent="0.2">
      <c r="D3256" s="201"/>
    </row>
    <row r="3257" spans="4:4" x14ac:dyDescent="0.2">
      <c r="D3257" s="201"/>
    </row>
    <row r="3258" spans="4:4" x14ac:dyDescent="0.2">
      <c r="D3258" s="201"/>
    </row>
    <row r="3259" spans="4:4" x14ac:dyDescent="0.2">
      <c r="D3259" s="201"/>
    </row>
    <row r="3260" spans="4:4" x14ac:dyDescent="0.2">
      <c r="D3260" s="201"/>
    </row>
    <row r="3261" spans="4:4" x14ac:dyDescent="0.2">
      <c r="D3261" s="201"/>
    </row>
    <row r="3262" spans="4:4" x14ac:dyDescent="0.2">
      <c r="D3262" s="201"/>
    </row>
    <row r="3263" spans="4:4" x14ac:dyDescent="0.2">
      <c r="D3263" s="201"/>
    </row>
    <row r="3264" spans="4:4" x14ac:dyDescent="0.2">
      <c r="D3264" s="201"/>
    </row>
    <row r="3265" spans="4:4" x14ac:dyDescent="0.2">
      <c r="D3265" s="201"/>
    </row>
    <row r="3266" spans="4:4" x14ac:dyDescent="0.2">
      <c r="D3266" s="201"/>
    </row>
    <row r="3267" spans="4:4" x14ac:dyDescent="0.2">
      <c r="D3267" s="201"/>
    </row>
    <row r="3268" spans="4:4" x14ac:dyDescent="0.2">
      <c r="D3268" s="201"/>
    </row>
    <row r="3269" spans="4:4" x14ac:dyDescent="0.2">
      <c r="D3269" s="201"/>
    </row>
    <row r="3270" spans="4:4" x14ac:dyDescent="0.2">
      <c r="D3270" s="201"/>
    </row>
    <row r="3271" spans="4:4" x14ac:dyDescent="0.2">
      <c r="D3271" s="201"/>
    </row>
    <row r="3272" spans="4:4" x14ac:dyDescent="0.2">
      <c r="D3272" s="201"/>
    </row>
    <row r="3273" spans="4:4" x14ac:dyDescent="0.2">
      <c r="D3273" s="201"/>
    </row>
    <row r="3274" spans="4:4" x14ac:dyDescent="0.2">
      <c r="D3274" s="201"/>
    </row>
    <row r="3275" spans="4:4" x14ac:dyDescent="0.2">
      <c r="D3275" s="201"/>
    </row>
    <row r="3276" spans="4:4" x14ac:dyDescent="0.2">
      <c r="D3276" s="201"/>
    </row>
    <row r="3277" spans="4:4" x14ac:dyDescent="0.2">
      <c r="D3277" s="201"/>
    </row>
    <row r="3278" spans="4:4" x14ac:dyDescent="0.2">
      <c r="D3278" s="201"/>
    </row>
    <row r="3279" spans="4:4" x14ac:dyDescent="0.2">
      <c r="D3279" s="201"/>
    </row>
    <row r="3280" spans="4:4" x14ac:dyDescent="0.2">
      <c r="D3280" s="201"/>
    </row>
    <row r="3281" spans="4:4" x14ac:dyDescent="0.2">
      <c r="D3281" s="201"/>
    </row>
    <row r="3282" spans="4:4" x14ac:dyDescent="0.2">
      <c r="D3282" s="201"/>
    </row>
    <row r="3283" spans="4:4" x14ac:dyDescent="0.2">
      <c r="D3283" s="201"/>
    </row>
    <row r="3284" spans="4:4" x14ac:dyDescent="0.2">
      <c r="D3284" s="201"/>
    </row>
    <row r="3285" spans="4:4" x14ac:dyDescent="0.2">
      <c r="D3285" s="201"/>
    </row>
    <row r="3286" spans="4:4" x14ac:dyDescent="0.2">
      <c r="D3286" s="201"/>
    </row>
    <row r="3287" spans="4:4" x14ac:dyDescent="0.2">
      <c r="D3287" s="201"/>
    </row>
    <row r="3288" spans="4:4" x14ac:dyDescent="0.2">
      <c r="D3288" s="201"/>
    </row>
    <row r="3289" spans="4:4" x14ac:dyDescent="0.2">
      <c r="D3289" s="201"/>
    </row>
    <row r="3290" spans="4:4" x14ac:dyDescent="0.2">
      <c r="D3290" s="201"/>
    </row>
    <row r="3291" spans="4:4" x14ac:dyDescent="0.2">
      <c r="D3291" s="201"/>
    </row>
    <row r="3292" spans="4:4" x14ac:dyDescent="0.2">
      <c r="D3292" s="201"/>
    </row>
    <row r="3293" spans="4:4" x14ac:dyDescent="0.2">
      <c r="D3293" s="201"/>
    </row>
    <row r="3294" spans="4:4" x14ac:dyDescent="0.2">
      <c r="D3294" s="201"/>
    </row>
    <row r="3295" spans="4:4" x14ac:dyDescent="0.2">
      <c r="D3295" s="201"/>
    </row>
    <row r="3296" spans="4:4" x14ac:dyDescent="0.2">
      <c r="D3296" s="201"/>
    </row>
    <row r="3297" spans="4:4" x14ac:dyDescent="0.2">
      <c r="D3297" s="201"/>
    </row>
    <row r="3298" spans="4:4" x14ac:dyDescent="0.2">
      <c r="D3298" s="201"/>
    </row>
    <row r="3299" spans="4:4" x14ac:dyDescent="0.2">
      <c r="D3299" s="201"/>
    </row>
    <row r="3300" spans="4:4" x14ac:dyDescent="0.2">
      <c r="D3300" s="201"/>
    </row>
    <row r="3301" spans="4:4" x14ac:dyDescent="0.2">
      <c r="D3301" s="201"/>
    </row>
    <row r="3302" spans="4:4" x14ac:dyDescent="0.2">
      <c r="D3302" s="201"/>
    </row>
    <row r="3303" spans="4:4" x14ac:dyDescent="0.2">
      <c r="D3303" s="201"/>
    </row>
    <row r="3304" spans="4:4" x14ac:dyDescent="0.2">
      <c r="D3304" s="201"/>
    </row>
    <row r="3305" spans="4:4" x14ac:dyDescent="0.2">
      <c r="D3305" s="201"/>
    </row>
    <row r="3306" spans="4:4" x14ac:dyDescent="0.2">
      <c r="D3306" s="201"/>
    </row>
    <row r="3307" spans="4:4" x14ac:dyDescent="0.2">
      <c r="D3307" s="201"/>
    </row>
    <row r="3308" spans="4:4" x14ac:dyDescent="0.2">
      <c r="D3308" s="201"/>
    </row>
    <row r="3309" spans="4:4" x14ac:dyDescent="0.2">
      <c r="D3309" s="201"/>
    </row>
    <row r="3310" spans="4:4" x14ac:dyDescent="0.2">
      <c r="D3310" s="201"/>
    </row>
    <row r="3311" spans="4:4" x14ac:dyDescent="0.2">
      <c r="D3311" s="201"/>
    </row>
    <row r="3312" spans="4:4" x14ac:dyDescent="0.2">
      <c r="D3312" s="201"/>
    </row>
    <row r="3313" spans="4:4" x14ac:dyDescent="0.2">
      <c r="D3313" s="201"/>
    </row>
    <row r="3314" spans="4:4" x14ac:dyDescent="0.2">
      <c r="D3314" s="201"/>
    </row>
    <row r="3315" spans="4:4" x14ac:dyDescent="0.2">
      <c r="D3315" s="201"/>
    </row>
    <row r="3316" spans="4:4" x14ac:dyDescent="0.2">
      <c r="D3316" s="201"/>
    </row>
    <row r="3317" spans="4:4" x14ac:dyDescent="0.2">
      <c r="D3317" s="201"/>
    </row>
    <row r="3318" spans="4:4" x14ac:dyDescent="0.2">
      <c r="D3318" s="201"/>
    </row>
    <row r="3319" spans="4:4" x14ac:dyDescent="0.2">
      <c r="D3319" s="201"/>
    </row>
    <row r="3320" spans="4:4" x14ac:dyDescent="0.2">
      <c r="D3320" s="201"/>
    </row>
    <row r="3321" spans="4:4" x14ac:dyDescent="0.2">
      <c r="D3321" s="201"/>
    </row>
    <row r="3322" spans="4:4" x14ac:dyDescent="0.2">
      <c r="D3322" s="201"/>
    </row>
    <row r="3323" spans="4:4" x14ac:dyDescent="0.2">
      <c r="D3323" s="201"/>
    </row>
    <row r="3324" spans="4:4" x14ac:dyDescent="0.2">
      <c r="D3324" s="201"/>
    </row>
    <row r="3325" spans="4:4" x14ac:dyDescent="0.2">
      <c r="D3325" s="201"/>
    </row>
    <row r="3326" spans="4:4" x14ac:dyDescent="0.2">
      <c r="D3326" s="201"/>
    </row>
    <row r="3327" spans="4:4" x14ac:dyDescent="0.2">
      <c r="D3327" s="201"/>
    </row>
    <row r="3328" spans="4:4" x14ac:dyDescent="0.2">
      <c r="D3328" s="201"/>
    </row>
    <row r="3329" spans="4:4" x14ac:dyDescent="0.2">
      <c r="D3329" s="201"/>
    </row>
    <row r="3330" spans="4:4" x14ac:dyDescent="0.2">
      <c r="D3330" s="201"/>
    </row>
    <row r="3331" spans="4:4" x14ac:dyDescent="0.2">
      <c r="D3331" s="201"/>
    </row>
    <row r="3332" spans="4:4" x14ac:dyDescent="0.2">
      <c r="D3332" s="201"/>
    </row>
    <row r="3333" spans="4:4" x14ac:dyDescent="0.2">
      <c r="D3333" s="201"/>
    </row>
    <row r="3334" spans="4:4" x14ac:dyDescent="0.2">
      <c r="D3334" s="201"/>
    </row>
    <row r="3335" spans="4:4" x14ac:dyDescent="0.2">
      <c r="D3335" s="201"/>
    </row>
    <row r="3336" spans="4:4" x14ac:dyDescent="0.2">
      <c r="D3336" s="201"/>
    </row>
    <row r="3337" spans="4:4" x14ac:dyDescent="0.2">
      <c r="D3337" s="201"/>
    </row>
    <row r="3338" spans="4:4" x14ac:dyDescent="0.2">
      <c r="D3338" s="201"/>
    </row>
    <row r="3339" spans="4:4" x14ac:dyDescent="0.2">
      <c r="D3339" s="201"/>
    </row>
    <row r="3340" spans="4:4" x14ac:dyDescent="0.2">
      <c r="D3340" s="201"/>
    </row>
    <row r="3341" spans="4:4" x14ac:dyDescent="0.2">
      <c r="D3341" s="201"/>
    </row>
    <row r="3342" spans="4:4" x14ac:dyDescent="0.2">
      <c r="D3342" s="201"/>
    </row>
    <row r="3343" spans="4:4" x14ac:dyDescent="0.2">
      <c r="D3343" s="201"/>
    </row>
    <row r="3344" spans="4:4" x14ac:dyDescent="0.2">
      <c r="D3344" s="201"/>
    </row>
    <row r="3345" spans="4:4" x14ac:dyDescent="0.2">
      <c r="D3345" s="201"/>
    </row>
    <row r="3346" spans="4:4" x14ac:dyDescent="0.2">
      <c r="D3346" s="201"/>
    </row>
    <row r="3347" spans="4:4" x14ac:dyDescent="0.2">
      <c r="D3347" s="201"/>
    </row>
    <row r="3348" spans="4:4" x14ac:dyDescent="0.2">
      <c r="D3348" s="201"/>
    </row>
    <row r="3349" spans="4:4" x14ac:dyDescent="0.2">
      <c r="D3349" s="201"/>
    </row>
    <row r="3350" spans="4:4" x14ac:dyDescent="0.2">
      <c r="D3350" s="201"/>
    </row>
    <row r="3351" spans="4:4" x14ac:dyDescent="0.2">
      <c r="D3351" s="201"/>
    </row>
    <row r="3352" spans="4:4" x14ac:dyDescent="0.2">
      <c r="D3352" s="201"/>
    </row>
    <row r="3353" spans="4:4" x14ac:dyDescent="0.2">
      <c r="D3353" s="201"/>
    </row>
    <row r="3354" spans="4:4" x14ac:dyDescent="0.2">
      <c r="D3354" s="201"/>
    </row>
    <row r="3355" spans="4:4" x14ac:dyDescent="0.2">
      <c r="D3355" s="201"/>
    </row>
    <row r="3356" spans="4:4" x14ac:dyDescent="0.2">
      <c r="D3356" s="201"/>
    </row>
    <row r="3357" spans="4:4" x14ac:dyDescent="0.2">
      <c r="D3357" s="201"/>
    </row>
    <row r="3358" spans="4:4" x14ac:dyDescent="0.2">
      <c r="D3358" s="201"/>
    </row>
    <row r="3359" spans="4:4" x14ac:dyDescent="0.2">
      <c r="D3359" s="201"/>
    </row>
    <row r="3360" spans="4:4" x14ac:dyDescent="0.2">
      <c r="D3360" s="201"/>
    </row>
    <row r="3361" spans="4:4" x14ac:dyDescent="0.2">
      <c r="D3361" s="201"/>
    </row>
    <row r="3362" spans="4:4" x14ac:dyDescent="0.2">
      <c r="D3362" s="201"/>
    </row>
    <row r="3363" spans="4:4" x14ac:dyDescent="0.2">
      <c r="D3363" s="201"/>
    </row>
    <row r="3364" spans="4:4" x14ac:dyDescent="0.2">
      <c r="D3364" s="201"/>
    </row>
    <row r="3365" spans="4:4" x14ac:dyDescent="0.2">
      <c r="D3365" s="201"/>
    </row>
    <row r="3366" spans="4:4" x14ac:dyDescent="0.2">
      <c r="D3366" s="201"/>
    </row>
    <row r="3367" spans="4:4" x14ac:dyDescent="0.2">
      <c r="D3367" s="201"/>
    </row>
    <row r="3368" spans="4:4" x14ac:dyDescent="0.2">
      <c r="D3368" s="201"/>
    </row>
    <row r="3369" spans="4:4" x14ac:dyDescent="0.2">
      <c r="D3369" s="201"/>
    </row>
    <row r="3370" spans="4:4" x14ac:dyDescent="0.2">
      <c r="D3370" s="201"/>
    </row>
    <row r="3371" spans="4:4" x14ac:dyDescent="0.2">
      <c r="D3371" s="201"/>
    </row>
    <row r="3372" spans="4:4" x14ac:dyDescent="0.2">
      <c r="D3372" s="201"/>
    </row>
    <row r="3373" spans="4:4" x14ac:dyDescent="0.2">
      <c r="D3373" s="201"/>
    </row>
    <row r="3374" spans="4:4" x14ac:dyDescent="0.2">
      <c r="D3374" s="201"/>
    </row>
    <row r="3375" spans="4:4" x14ac:dyDescent="0.2">
      <c r="D3375" s="201"/>
    </row>
    <row r="3376" spans="4:4" x14ac:dyDescent="0.2">
      <c r="D3376" s="201"/>
    </row>
    <row r="3377" spans="4:4" x14ac:dyDescent="0.2">
      <c r="D3377" s="201"/>
    </row>
    <row r="3378" spans="4:4" x14ac:dyDescent="0.2">
      <c r="D3378" s="201"/>
    </row>
    <row r="3379" spans="4:4" x14ac:dyDescent="0.2">
      <c r="D3379" s="201"/>
    </row>
    <row r="3380" spans="4:4" x14ac:dyDescent="0.2">
      <c r="D3380" s="201"/>
    </row>
    <row r="3381" spans="4:4" x14ac:dyDescent="0.2">
      <c r="D3381" s="201"/>
    </row>
    <row r="3382" spans="4:4" x14ac:dyDescent="0.2">
      <c r="D3382" s="201"/>
    </row>
    <row r="3383" spans="4:4" x14ac:dyDescent="0.2">
      <c r="D3383" s="201"/>
    </row>
    <row r="3384" spans="4:4" x14ac:dyDescent="0.2">
      <c r="D3384" s="201"/>
    </row>
    <row r="3385" spans="4:4" x14ac:dyDescent="0.2">
      <c r="D3385" s="201"/>
    </row>
    <row r="3386" spans="4:4" x14ac:dyDescent="0.2">
      <c r="D3386" s="201"/>
    </row>
    <row r="3387" spans="4:4" x14ac:dyDescent="0.2">
      <c r="D3387" s="201"/>
    </row>
    <row r="3388" spans="4:4" x14ac:dyDescent="0.2">
      <c r="D3388" s="201"/>
    </row>
    <row r="3389" spans="4:4" x14ac:dyDescent="0.2">
      <c r="D3389" s="201"/>
    </row>
    <row r="3390" spans="4:4" x14ac:dyDescent="0.2">
      <c r="D3390" s="201"/>
    </row>
    <row r="3391" spans="4:4" x14ac:dyDescent="0.2">
      <c r="D3391" s="201"/>
    </row>
    <row r="3392" spans="4:4" x14ac:dyDescent="0.2">
      <c r="D3392" s="201"/>
    </row>
    <row r="3393" spans="4:4" x14ac:dyDescent="0.2">
      <c r="D3393" s="201"/>
    </row>
    <row r="3394" spans="4:4" x14ac:dyDescent="0.2">
      <c r="D3394" s="201"/>
    </row>
    <row r="3395" spans="4:4" x14ac:dyDescent="0.2">
      <c r="D3395" s="201"/>
    </row>
    <row r="3396" spans="4:4" x14ac:dyDescent="0.2">
      <c r="D3396" s="201"/>
    </row>
    <row r="3397" spans="4:4" x14ac:dyDescent="0.2">
      <c r="D3397" s="201"/>
    </row>
    <row r="3398" spans="4:4" x14ac:dyDescent="0.2">
      <c r="D3398" s="201"/>
    </row>
    <row r="3399" spans="4:4" x14ac:dyDescent="0.2">
      <c r="D3399" s="201"/>
    </row>
    <row r="3400" spans="4:4" x14ac:dyDescent="0.2">
      <c r="D3400" s="201"/>
    </row>
    <row r="3401" spans="4:4" x14ac:dyDescent="0.2">
      <c r="D3401" s="201"/>
    </row>
    <row r="3402" spans="4:4" x14ac:dyDescent="0.2">
      <c r="D3402" s="201"/>
    </row>
    <row r="3403" spans="4:4" x14ac:dyDescent="0.2">
      <c r="D3403" s="201"/>
    </row>
    <row r="3404" spans="4:4" x14ac:dyDescent="0.2">
      <c r="D3404" s="201"/>
    </row>
    <row r="3405" spans="4:4" x14ac:dyDescent="0.2">
      <c r="D3405" s="201"/>
    </row>
    <row r="3406" spans="4:4" x14ac:dyDescent="0.2">
      <c r="D3406" s="201"/>
    </row>
    <row r="3407" spans="4:4" x14ac:dyDescent="0.2">
      <c r="D3407" s="201"/>
    </row>
    <row r="3408" spans="4:4" x14ac:dyDescent="0.2">
      <c r="D3408" s="201"/>
    </row>
    <row r="3409" spans="4:4" x14ac:dyDescent="0.2">
      <c r="D3409" s="201"/>
    </row>
    <row r="3410" spans="4:4" x14ac:dyDescent="0.2">
      <c r="D3410" s="201"/>
    </row>
    <row r="3411" spans="4:4" x14ac:dyDescent="0.2">
      <c r="D3411" s="201"/>
    </row>
    <row r="3412" spans="4:4" x14ac:dyDescent="0.2">
      <c r="D3412" s="201"/>
    </row>
    <row r="3413" spans="4:4" x14ac:dyDescent="0.2">
      <c r="D3413" s="201"/>
    </row>
    <row r="3414" spans="4:4" x14ac:dyDescent="0.2">
      <c r="D3414" s="201"/>
    </row>
    <row r="3415" spans="4:4" x14ac:dyDescent="0.2">
      <c r="D3415" s="201"/>
    </row>
    <row r="3416" spans="4:4" x14ac:dyDescent="0.2">
      <c r="D3416" s="201"/>
    </row>
    <row r="3417" spans="4:4" x14ac:dyDescent="0.2">
      <c r="D3417" s="201"/>
    </row>
    <row r="3418" spans="4:4" x14ac:dyDescent="0.2">
      <c r="D3418" s="201"/>
    </row>
    <row r="3419" spans="4:4" x14ac:dyDescent="0.2">
      <c r="D3419" s="201"/>
    </row>
    <row r="3420" spans="4:4" x14ac:dyDescent="0.2">
      <c r="D3420" s="201"/>
    </row>
    <row r="3421" spans="4:4" x14ac:dyDescent="0.2">
      <c r="D3421" s="201"/>
    </row>
    <row r="3422" spans="4:4" x14ac:dyDescent="0.2">
      <c r="D3422" s="201"/>
    </row>
    <row r="3423" spans="4:4" x14ac:dyDescent="0.2">
      <c r="D3423" s="201"/>
    </row>
    <row r="3424" spans="4:4" x14ac:dyDescent="0.2">
      <c r="D3424" s="201"/>
    </row>
    <row r="3425" spans="4:4" x14ac:dyDescent="0.2">
      <c r="D3425" s="201"/>
    </row>
    <row r="3426" spans="4:4" x14ac:dyDescent="0.2">
      <c r="D3426" s="201"/>
    </row>
    <row r="3427" spans="4:4" x14ac:dyDescent="0.2">
      <c r="D3427" s="201"/>
    </row>
    <row r="3428" spans="4:4" x14ac:dyDescent="0.2">
      <c r="D3428" s="201"/>
    </row>
    <row r="3429" spans="4:4" x14ac:dyDescent="0.2">
      <c r="D3429" s="201"/>
    </row>
    <row r="3430" spans="4:4" x14ac:dyDescent="0.2">
      <c r="D3430" s="201"/>
    </row>
    <row r="3431" spans="4:4" x14ac:dyDescent="0.2">
      <c r="D3431" s="201"/>
    </row>
    <row r="3432" spans="4:4" x14ac:dyDescent="0.2">
      <c r="D3432" s="201"/>
    </row>
    <row r="3433" spans="4:4" x14ac:dyDescent="0.2">
      <c r="D3433" s="201"/>
    </row>
    <row r="3434" spans="4:4" x14ac:dyDescent="0.2">
      <c r="D3434" s="201"/>
    </row>
    <row r="3435" spans="4:4" x14ac:dyDescent="0.2">
      <c r="D3435" s="201"/>
    </row>
    <row r="3436" spans="4:4" x14ac:dyDescent="0.2">
      <c r="D3436" s="201"/>
    </row>
    <row r="3437" spans="4:4" x14ac:dyDescent="0.2">
      <c r="D3437" s="201"/>
    </row>
    <row r="3438" spans="4:4" x14ac:dyDescent="0.2">
      <c r="D3438" s="201"/>
    </row>
    <row r="3439" spans="4:4" x14ac:dyDescent="0.2">
      <c r="D3439" s="201"/>
    </row>
    <row r="3440" spans="4:4" x14ac:dyDescent="0.2">
      <c r="D3440" s="201"/>
    </row>
    <row r="3441" spans="4:4" x14ac:dyDescent="0.2">
      <c r="D3441" s="201"/>
    </row>
    <row r="3442" spans="4:4" x14ac:dyDescent="0.2">
      <c r="D3442" s="201"/>
    </row>
    <row r="3443" spans="4:4" x14ac:dyDescent="0.2">
      <c r="D3443" s="201"/>
    </row>
    <row r="3444" spans="4:4" x14ac:dyDescent="0.2">
      <c r="D3444" s="201"/>
    </row>
    <row r="3445" spans="4:4" x14ac:dyDescent="0.2">
      <c r="D3445" s="201"/>
    </row>
    <row r="3446" spans="4:4" x14ac:dyDescent="0.2">
      <c r="D3446" s="201"/>
    </row>
    <row r="3447" spans="4:4" x14ac:dyDescent="0.2">
      <c r="D3447" s="201"/>
    </row>
    <row r="3448" spans="4:4" x14ac:dyDescent="0.2">
      <c r="D3448" s="201"/>
    </row>
    <row r="3449" spans="4:4" x14ac:dyDescent="0.2">
      <c r="D3449" s="201"/>
    </row>
    <row r="3450" spans="4:4" x14ac:dyDescent="0.2">
      <c r="D3450" s="201"/>
    </row>
    <row r="3451" spans="4:4" x14ac:dyDescent="0.2">
      <c r="D3451" s="201"/>
    </row>
    <row r="3452" spans="4:4" x14ac:dyDescent="0.2">
      <c r="D3452" s="201"/>
    </row>
    <row r="3453" spans="4:4" x14ac:dyDescent="0.2">
      <c r="D3453" s="201"/>
    </row>
    <row r="3454" spans="4:4" x14ac:dyDescent="0.2">
      <c r="D3454" s="201"/>
    </row>
    <row r="3455" spans="4:4" x14ac:dyDescent="0.2">
      <c r="D3455" s="201"/>
    </row>
    <row r="3456" spans="4:4" x14ac:dyDescent="0.2">
      <c r="D3456" s="201"/>
    </row>
    <row r="3457" spans="4:4" x14ac:dyDescent="0.2">
      <c r="D3457" s="201"/>
    </row>
    <row r="3458" spans="4:4" x14ac:dyDescent="0.2">
      <c r="D3458" s="201"/>
    </row>
    <row r="3459" spans="4:4" x14ac:dyDescent="0.2">
      <c r="D3459" s="201"/>
    </row>
    <row r="3460" spans="4:4" x14ac:dyDescent="0.2">
      <c r="D3460" s="201"/>
    </row>
    <row r="3461" spans="4:4" x14ac:dyDescent="0.2">
      <c r="D3461" s="201"/>
    </row>
    <row r="3462" spans="4:4" x14ac:dyDescent="0.2">
      <c r="D3462" s="201"/>
    </row>
    <row r="3463" spans="4:4" x14ac:dyDescent="0.2">
      <c r="D3463" s="201"/>
    </row>
    <row r="3464" spans="4:4" x14ac:dyDescent="0.2">
      <c r="D3464" s="201"/>
    </row>
    <row r="3465" spans="4:4" x14ac:dyDescent="0.2">
      <c r="D3465" s="201"/>
    </row>
    <row r="3466" spans="4:4" x14ac:dyDescent="0.2">
      <c r="D3466" s="201"/>
    </row>
    <row r="3467" spans="4:4" x14ac:dyDescent="0.2">
      <c r="D3467" s="201"/>
    </row>
    <row r="3468" spans="4:4" x14ac:dyDescent="0.2">
      <c r="D3468" s="201"/>
    </row>
    <row r="3469" spans="4:4" x14ac:dyDescent="0.2">
      <c r="D3469" s="201"/>
    </row>
    <row r="3470" spans="4:4" x14ac:dyDescent="0.2">
      <c r="D3470" s="201"/>
    </row>
    <row r="3471" spans="4:4" x14ac:dyDescent="0.2">
      <c r="D3471" s="201"/>
    </row>
    <row r="3472" spans="4:4" x14ac:dyDescent="0.2">
      <c r="D3472" s="201"/>
    </row>
    <row r="3473" spans="4:4" x14ac:dyDescent="0.2">
      <c r="D3473" s="201"/>
    </row>
    <row r="3474" spans="4:4" x14ac:dyDescent="0.2">
      <c r="D3474" s="201"/>
    </row>
    <row r="3475" spans="4:4" x14ac:dyDescent="0.2">
      <c r="D3475" s="201"/>
    </row>
    <row r="3476" spans="4:4" x14ac:dyDescent="0.2">
      <c r="D3476" s="201"/>
    </row>
    <row r="3477" spans="4:4" x14ac:dyDescent="0.2">
      <c r="D3477" s="201"/>
    </row>
    <row r="3478" spans="4:4" x14ac:dyDescent="0.2">
      <c r="D3478" s="201"/>
    </row>
    <row r="3479" spans="4:4" x14ac:dyDescent="0.2">
      <c r="D3479" s="201"/>
    </row>
    <row r="3480" spans="4:4" x14ac:dyDescent="0.2">
      <c r="D3480" s="201"/>
    </row>
    <row r="3481" spans="4:4" x14ac:dyDescent="0.2">
      <c r="D3481" s="201"/>
    </row>
    <row r="3482" spans="4:4" x14ac:dyDescent="0.2">
      <c r="D3482" s="201"/>
    </row>
    <row r="3483" spans="4:4" x14ac:dyDescent="0.2">
      <c r="D3483" s="201"/>
    </row>
    <row r="3484" spans="4:4" x14ac:dyDescent="0.2">
      <c r="D3484" s="201"/>
    </row>
    <row r="3485" spans="4:4" x14ac:dyDescent="0.2">
      <c r="D3485" s="201"/>
    </row>
    <row r="3486" spans="4:4" x14ac:dyDescent="0.2">
      <c r="D3486" s="201"/>
    </row>
    <row r="3487" spans="4:4" x14ac:dyDescent="0.2">
      <c r="D3487" s="201"/>
    </row>
    <row r="3488" spans="4:4" x14ac:dyDescent="0.2">
      <c r="D3488" s="201"/>
    </row>
    <row r="3489" spans="4:4" x14ac:dyDescent="0.2">
      <c r="D3489" s="201"/>
    </row>
    <row r="3490" spans="4:4" x14ac:dyDescent="0.2">
      <c r="D3490" s="201"/>
    </row>
    <row r="3491" spans="4:4" x14ac:dyDescent="0.2">
      <c r="D3491" s="201"/>
    </row>
    <row r="3492" spans="4:4" x14ac:dyDescent="0.2">
      <c r="D3492" s="201"/>
    </row>
    <row r="3493" spans="4:4" x14ac:dyDescent="0.2">
      <c r="D3493" s="201"/>
    </row>
    <row r="3494" spans="4:4" x14ac:dyDescent="0.2">
      <c r="D3494" s="201"/>
    </row>
    <row r="3495" spans="4:4" x14ac:dyDescent="0.2">
      <c r="D3495" s="201"/>
    </row>
    <row r="3496" spans="4:4" x14ac:dyDescent="0.2">
      <c r="D3496" s="201"/>
    </row>
    <row r="3497" spans="4:4" x14ac:dyDescent="0.2">
      <c r="D3497" s="201"/>
    </row>
    <row r="3498" spans="4:4" x14ac:dyDescent="0.2">
      <c r="D3498" s="201"/>
    </row>
    <row r="3499" spans="4:4" x14ac:dyDescent="0.2">
      <c r="D3499" s="201"/>
    </row>
    <row r="3500" spans="4:4" x14ac:dyDescent="0.2">
      <c r="D3500" s="201"/>
    </row>
    <row r="3501" spans="4:4" x14ac:dyDescent="0.2">
      <c r="D3501" s="201"/>
    </row>
    <row r="3502" spans="4:4" x14ac:dyDescent="0.2">
      <c r="D3502" s="201"/>
    </row>
    <row r="3503" spans="4:4" x14ac:dyDescent="0.2">
      <c r="D3503" s="201"/>
    </row>
    <row r="3504" spans="4:4" x14ac:dyDescent="0.2">
      <c r="D3504" s="201"/>
    </row>
    <row r="3505" spans="4:4" x14ac:dyDescent="0.2">
      <c r="D3505" s="201"/>
    </row>
    <row r="3506" spans="4:4" x14ac:dyDescent="0.2">
      <c r="D3506" s="201"/>
    </row>
    <row r="3507" spans="4:4" x14ac:dyDescent="0.2">
      <c r="D3507" s="201"/>
    </row>
    <row r="3508" spans="4:4" x14ac:dyDescent="0.2">
      <c r="D3508" s="201"/>
    </row>
    <row r="3509" spans="4:4" x14ac:dyDescent="0.2">
      <c r="D3509" s="201"/>
    </row>
    <row r="3510" spans="4:4" x14ac:dyDescent="0.2">
      <c r="D3510" s="201"/>
    </row>
    <row r="3511" spans="4:4" x14ac:dyDescent="0.2">
      <c r="D3511" s="201"/>
    </row>
    <row r="3512" spans="4:4" x14ac:dyDescent="0.2">
      <c r="D3512" s="201"/>
    </row>
    <row r="3513" spans="4:4" x14ac:dyDescent="0.2">
      <c r="D3513" s="201"/>
    </row>
    <row r="3514" spans="4:4" x14ac:dyDescent="0.2">
      <c r="D3514" s="201"/>
    </row>
    <row r="3515" spans="4:4" x14ac:dyDescent="0.2">
      <c r="D3515" s="201"/>
    </row>
    <row r="3516" spans="4:4" x14ac:dyDescent="0.2">
      <c r="D3516" s="201"/>
    </row>
    <row r="3517" spans="4:4" x14ac:dyDescent="0.2">
      <c r="D3517" s="201"/>
    </row>
    <row r="3518" spans="4:4" x14ac:dyDescent="0.2">
      <c r="D3518" s="201"/>
    </row>
    <row r="3519" spans="4:4" x14ac:dyDescent="0.2">
      <c r="D3519" s="201"/>
    </row>
    <row r="3520" spans="4:4" x14ac:dyDescent="0.2">
      <c r="D3520" s="201"/>
    </row>
    <row r="3521" spans="4:4" x14ac:dyDescent="0.2">
      <c r="D3521" s="201"/>
    </row>
    <row r="3522" spans="4:4" x14ac:dyDescent="0.2">
      <c r="D3522" s="201"/>
    </row>
    <row r="3523" spans="4:4" x14ac:dyDescent="0.2">
      <c r="D3523" s="201"/>
    </row>
    <row r="3524" spans="4:4" x14ac:dyDescent="0.2">
      <c r="D3524" s="201"/>
    </row>
    <row r="3525" spans="4:4" x14ac:dyDescent="0.2">
      <c r="D3525" s="201"/>
    </row>
    <row r="3526" spans="4:4" x14ac:dyDescent="0.2">
      <c r="D3526" s="201"/>
    </row>
    <row r="3527" spans="4:4" x14ac:dyDescent="0.2">
      <c r="D3527" s="201"/>
    </row>
    <row r="3528" spans="4:4" x14ac:dyDescent="0.2">
      <c r="D3528" s="201"/>
    </row>
    <row r="3529" spans="4:4" x14ac:dyDescent="0.2">
      <c r="D3529" s="201"/>
    </row>
    <row r="3530" spans="4:4" x14ac:dyDescent="0.2">
      <c r="D3530" s="201"/>
    </row>
    <row r="3531" spans="4:4" x14ac:dyDescent="0.2">
      <c r="D3531" s="201"/>
    </row>
    <row r="3532" spans="4:4" x14ac:dyDescent="0.2">
      <c r="D3532" s="201"/>
    </row>
    <row r="3533" spans="4:4" x14ac:dyDescent="0.2">
      <c r="D3533" s="201"/>
    </row>
    <row r="3534" spans="4:4" x14ac:dyDescent="0.2">
      <c r="D3534" s="201"/>
    </row>
    <row r="3535" spans="4:4" x14ac:dyDescent="0.2">
      <c r="D3535" s="201"/>
    </row>
    <row r="3536" spans="4:4" x14ac:dyDescent="0.2">
      <c r="D3536" s="201"/>
    </row>
    <row r="3537" spans="4:4" x14ac:dyDescent="0.2">
      <c r="D3537" s="201"/>
    </row>
    <row r="3538" spans="4:4" x14ac:dyDescent="0.2">
      <c r="D3538" s="201"/>
    </row>
    <row r="3539" spans="4:4" x14ac:dyDescent="0.2">
      <c r="D3539" s="201"/>
    </row>
    <row r="3540" spans="4:4" x14ac:dyDescent="0.2">
      <c r="D3540" s="201"/>
    </row>
    <row r="3541" spans="4:4" x14ac:dyDescent="0.2">
      <c r="D3541" s="201"/>
    </row>
    <row r="3542" spans="4:4" x14ac:dyDescent="0.2">
      <c r="D3542" s="201"/>
    </row>
    <row r="3543" spans="4:4" x14ac:dyDescent="0.2">
      <c r="D3543" s="201"/>
    </row>
    <row r="3544" spans="4:4" x14ac:dyDescent="0.2">
      <c r="D3544" s="201"/>
    </row>
    <row r="3545" spans="4:4" x14ac:dyDescent="0.2">
      <c r="D3545" s="201"/>
    </row>
    <row r="3546" spans="4:4" x14ac:dyDescent="0.2">
      <c r="D3546" s="201"/>
    </row>
    <row r="3547" spans="4:4" x14ac:dyDescent="0.2">
      <c r="D3547" s="201"/>
    </row>
    <row r="3548" spans="4:4" x14ac:dyDescent="0.2">
      <c r="D3548" s="201"/>
    </row>
    <row r="3549" spans="4:4" x14ac:dyDescent="0.2">
      <c r="D3549" s="201"/>
    </row>
    <row r="3550" spans="4:4" x14ac:dyDescent="0.2">
      <c r="D3550" s="201"/>
    </row>
    <row r="3551" spans="4:4" x14ac:dyDescent="0.2">
      <c r="D3551" s="201"/>
    </row>
    <row r="3552" spans="4:4" x14ac:dyDescent="0.2">
      <c r="D3552" s="201"/>
    </row>
    <row r="3553" spans="4:4" x14ac:dyDescent="0.2">
      <c r="D3553" s="201"/>
    </row>
    <row r="3554" spans="4:4" x14ac:dyDescent="0.2">
      <c r="D3554" s="201"/>
    </row>
    <row r="3555" spans="4:4" x14ac:dyDescent="0.2">
      <c r="D3555" s="201"/>
    </row>
    <row r="3556" spans="4:4" x14ac:dyDescent="0.2">
      <c r="D3556" s="201"/>
    </row>
    <row r="3557" spans="4:4" x14ac:dyDescent="0.2">
      <c r="D3557" s="201"/>
    </row>
    <row r="3558" spans="4:4" x14ac:dyDescent="0.2">
      <c r="D3558" s="201"/>
    </row>
    <row r="3559" spans="4:4" x14ac:dyDescent="0.2">
      <c r="D3559" s="201"/>
    </row>
    <row r="3560" spans="4:4" x14ac:dyDescent="0.2">
      <c r="D3560" s="201"/>
    </row>
    <row r="3561" spans="4:4" x14ac:dyDescent="0.2">
      <c r="D3561" s="201"/>
    </row>
    <row r="3562" spans="4:4" x14ac:dyDescent="0.2">
      <c r="D3562" s="201"/>
    </row>
    <row r="3563" spans="4:4" x14ac:dyDescent="0.2">
      <c r="D3563" s="201"/>
    </row>
    <row r="3564" spans="4:4" x14ac:dyDescent="0.2">
      <c r="D3564" s="201"/>
    </row>
    <row r="3565" spans="4:4" x14ac:dyDescent="0.2">
      <c r="D3565" s="201"/>
    </row>
    <row r="3566" spans="4:4" x14ac:dyDescent="0.2">
      <c r="D3566" s="201"/>
    </row>
    <row r="3567" spans="4:4" x14ac:dyDescent="0.2">
      <c r="D3567" s="201"/>
    </row>
    <row r="3568" spans="4:4" x14ac:dyDescent="0.2">
      <c r="D3568" s="201"/>
    </row>
    <row r="3569" spans="4:4" x14ac:dyDescent="0.2">
      <c r="D3569" s="201"/>
    </row>
    <row r="3570" spans="4:4" x14ac:dyDescent="0.2">
      <c r="D3570" s="201"/>
    </row>
    <row r="3571" spans="4:4" x14ac:dyDescent="0.2">
      <c r="D3571" s="201"/>
    </row>
    <row r="3572" spans="4:4" x14ac:dyDescent="0.2">
      <c r="D3572" s="201"/>
    </row>
    <row r="3573" spans="4:4" x14ac:dyDescent="0.2">
      <c r="D3573" s="201"/>
    </row>
    <row r="3574" spans="4:4" x14ac:dyDescent="0.2">
      <c r="D3574" s="201"/>
    </row>
    <row r="3575" spans="4:4" x14ac:dyDescent="0.2">
      <c r="D3575" s="201"/>
    </row>
    <row r="3576" spans="4:4" x14ac:dyDescent="0.2">
      <c r="D3576" s="201"/>
    </row>
    <row r="3577" spans="4:4" x14ac:dyDescent="0.2">
      <c r="D3577" s="201"/>
    </row>
    <row r="3578" spans="4:4" x14ac:dyDescent="0.2">
      <c r="D3578" s="201"/>
    </row>
    <row r="3579" spans="4:4" x14ac:dyDescent="0.2">
      <c r="D3579" s="201"/>
    </row>
    <row r="3580" spans="4:4" x14ac:dyDescent="0.2">
      <c r="D3580" s="201"/>
    </row>
    <row r="3581" spans="4:4" x14ac:dyDescent="0.2">
      <c r="D3581" s="201"/>
    </row>
    <row r="3582" spans="4:4" x14ac:dyDescent="0.2">
      <c r="D3582" s="201"/>
    </row>
    <row r="3583" spans="4:4" x14ac:dyDescent="0.2">
      <c r="D3583" s="201"/>
    </row>
    <row r="3584" spans="4:4" x14ac:dyDescent="0.2">
      <c r="D3584" s="201"/>
    </row>
    <row r="3585" spans="4:4" x14ac:dyDescent="0.2">
      <c r="D3585" s="201"/>
    </row>
    <row r="3586" spans="4:4" x14ac:dyDescent="0.2">
      <c r="D3586" s="201"/>
    </row>
    <row r="3587" spans="4:4" x14ac:dyDescent="0.2">
      <c r="D3587" s="201"/>
    </row>
    <row r="3588" spans="4:4" x14ac:dyDescent="0.2">
      <c r="D3588" s="201"/>
    </row>
    <row r="3589" spans="4:4" x14ac:dyDescent="0.2">
      <c r="D3589" s="201"/>
    </row>
    <row r="3590" spans="4:4" x14ac:dyDescent="0.2">
      <c r="D3590" s="201"/>
    </row>
    <row r="3591" spans="4:4" x14ac:dyDescent="0.2">
      <c r="D3591" s="201"/>
    </row>
    <row r="3592" spans="4:4" x14ac:dyDescent="0.2">
      <c r="D3592" s="201"/>
    </row>
    <row r="3593" spans="4:4" x14ac:dyDescent="0.2">
      <c r="D3593" s="201"/>
    </row>
    <row r="3594" spans="4:4" x14ac:dyDescent="0.2">
      <c r="D3594" s="201"/>
    </row>
    <row r="3595" spans="4:4" x14ac:dyDescent="0.2">
      <c r="D3595" s="201"/>
    </row>
    <row r="3596" spans="4:4" x14ac:dyDescent="0.2">
      <c r="D3596" s="201"/>
    </row>
    <row r="3597" spans="4:4" x14ac:dyDescent="0.2">
      <c r="D3597" s="201"/>
    </row>
    <row r="3598" spans="4:4" x14ac:dyDescent="0.2">
      <c r="D3598" s="201"/>
    </row>
    <row r="3599" spans="4:4" x14ac:dyDescent="0.2">
      <c r="D3599" s="201"/>
    </row>
    <row r="3600" spans="4:4" x14ac:dyDescent="0.2">
      <c r="D3600" s="201"/>
    </row>
    <row r="3601" spans="4:4" x14ac:dyDescent="0.2">
      <c r="D3601" s="201"/>
    </row>
    <row r="3602" spans="4:4" x14ac:dyDescent="0.2">
      <c r="D3602" s="201"/>
    </row>
    <row r="3603" spans="4:4" x14ac:dyDescent="0.2">
      <c r="D3603" s="201"/>
    </row>
    <row r="3604" spans="4:4" x14ac:dyDescent="0.2">
      <c r="D3604" s="201"/>
    </row>
    <row r="3605" spans="4:4" x14ac:dyDescent="0.2">
      <c r="D3605" s="201"/>
    </row>
    <row r="3606" spans="4:4" x14ac:dyDescent="0.2">
      <c r="D3606" s="201"/>
    </row>
    <row r="3607" spans="4:4" x14ac:dyDescent="0.2">
      <c r="D3607" s="201"/>
    </row>
    <row r="3608" spans="4:4" x14ac:dyDescent="0.2">
      <c r="D3608" s="201"/>
    </row>
    <row r="3609" spans="4:4" x14ac:dyDescent="0.2">
      <c r="D3609" s="201"/>
    </row>
    <row r="3610" spans="4:4" x14ac:dyDescent="0.2">
      <c r="D3610" s="201"/>
    </row>
    <row r="3611" spans="4:4" x14ac:dyDescent="0.2">
      <c r="D3611" s="201"/>
    </row>
    <row r="3612" spans="4:4" x14ac:dyDescent="0.2">
      <c r="D3612" s="201"/>
    </row>
    <row r="3613" spans="4:4" x14ac:dyDescent="0.2">
      <c r="D3613" s="201"/>
    </row>
    <row r="3614" spans="4:4" x14ac:dyDescent="0.2">
      <c r="D3614" s="201"/>
    </row>
    <row r="3615" spans="4:4" x14ac:dyDescent="0.2">
      <c r="D3615" s="201"/>
    </row>
    <row r="3616" spans="4:4" x14ac:dyDescent="0.2">
      <c r="D3616" s="201"/>
    </row>
    <row r="3617" spans="4:4" x14ac:dyDescent="0.2">
      <c r="D3617" s="201"/>
    </row>
    <row r="3618" spans="4:4" x14ac:dyDescent="0.2">
      <c r="D3618" s="201"/>
    </row>
    <row r="3619" spans="4:4" x14ac:dyDescent="0.2">
      <c r="D3619" s="201"/>
    </row>
    <row r="3620" spans="4:4" x14ac:dyDescent="0.2">
      <c r="D3620" s="201"/>
    </row>
    <row r="3621" spans="4:4" x14ac:dyDescent="0.2">
      <c r="D3621" s="201"/>
    </row>
    <row r="3622" spans="4:4" x14ac:dyDescent="0.2">
      <c r="D3622" s="201"/>
    </row>
    <row r="3623" spans="4:4" x14ac:dyDescent="0.2">
      <c r="D3623" s="201"/>
    </row>
    <row r="3624" spans="4:4" x14ac:dyDescent="0.2">
      <c r="D3624" s="201"/>
    </row>
    <row r="3625" spans="4:4" x14ac:dyDescent="0.2">
      <c r="D3625" s="201"/>
    </row>
    <row r="3626" spans="4:4" x14ac:dyDescent="0.2">
      <c r="D3626" s="201"/>
    </row>
    <row r="3627" spans="4:4" x14ac:dyDescent="0.2">
      <c r="D3627" s="201"/>
    </row>
    <row r="3628" spans="4:4" x14ac:dyDescent="0.2">
      <c r="D3628" s="201"/>
    </row>
    <row r="3629" spans="4:4" x14ac:dyDescent="0.2">
      <c r="D3629" s="201"/>
    </row>
    <row r="3630" spans="4:4" x14ac:dyDescent="0.2">
      <c r="D3630" s="201"/>
    </row>
    <row r="3631" spans="4:4" x14ac:dyDescent="0.2">
      <c r="D3631" s="201"/>
    </row>
    <row r="3632" spans="4:4" x14ac:dyDescent="0.2">
      <c r="D3632" s="201"/>
    </row>
    <row r="3633" spans="4:4" x14ac:dyDescent="0.2">
      <c r="D3633" s="201"/>
    </row>
    <row r="3634" spans="4:4" x14ac:dyDescent="0.2">
      <c r="D3634" s="201"/>
    </row>
    <row r="3635" spans="4:4" x14ac:dyDescent="0.2">
      <c r="D3635" s="201"/>
    </row>
    <row r="3636" spans="4:4" x14ac:dyDescent="0.2">
      <c r="D3636" s="201"/>
    </row>
    <row r="3637" spans="4:4" x14ac:dyDescent="0.2">
      <c r="D3637" s="201"/>
    </row>
    <row r="3638" spans="4:4" x14ac:dyDescent="0.2">
      <c r="D3638" s="201"/>
    </row>
    <row r="3639" spans="4:4" x14ac:dyDescent="0.2">
      <c r="D3639" s="201"/>
    </row>
    <row r="3640" spans="4:4" x14ac:dyDescent="0.2">
      <c r="D3640" s="201"/>
    </row>
    <row r="3641" spans="4:4" x14ac:dyDescent="0.2">
      <c r="D3641" s="201"/>
    </row>
    <row r="3642" spans="4:4" x14ac:dyDescent="0.2">
      <c r="D3642" s="201"/>
    </row>
    <row r="3643" spans="4:4" x14ac:dyDescent="0.2">
      <c r="D3643" s="201"/>
    </row>
    <row r="3644" spans="4:4" x14ac:dyDescent="0.2">
      <c r="D3644" s="201"/>
    </row>
    <row r="3645" spans="4:4" x14ac:dyDescent="0.2">
      <c r="D3645" s="201"/>
    </row>
    <row r="3646" spans="4:4" x14ac:dyDescent="0.2">
      <c r="D3646" s="201"/>
    </row>
    <row r="3647" spans="4:4" x14ac:dyDescent="0.2">
      <c r="D3647" s="201"/>
    </row>
    <row r="3648" spans="4:4" x14ac:dyDescent="0.2">
      <c r="D3648" s="201"/>
    </row>
    <row r="3649" spans="4:4" x14ac:dyDescent="0.2">
      <c r="D3649" s="201"/>
    </row>
    <row r="3650" spans="4:4" x14ac:dyDescent="0.2">
      <c r="D3650" s="201"/>
    </row>
    <row r="3651" spans="4:4" x14ac:dyDescent="0.2">
      <c r="D3651" s="201"/>
    </row>
    <row r="3652" spans="4:4" x14ac:dyDescent="0.2">
      <c r="D3652" s="201"/>
    </row>
    <row r="3653" spans="4:4" x14ac:dyDescent="0.2">
      <c r="D3653" s="201"/>
    </row>
    <row r="3654" spans="4:4" x14ac:dyDescent="0.2">
      <c r="D3654" s="201"/>
    </row>
    <row r="3655" spans="4:4" x14ac:dyDescent="0.2">
      <c r="D3655" s="201"/>
    </row>
    <row r="3656" spans="4:4" x14ac:dyDescent="0.2">
      <c r="D3656" s="201"/>
    </row>
    <row r="3657" spans="4:4" x14ac:dyDescent="0.2">
      <c r="D3657" s="201"/>
    </row>
    <row r="3658" spans="4:4" x14ac:dyDescent="0.2">
      <c r="D3658" s="201"/>
    </row>
    <row r="3659" spans="4:4" x14ac:dyDescent="0.2">
      <c r="D3659" s="201"/>
    </row>
    <row r="3660" spans="4:4" x14ac:dyDescent="0.2">
      <c r="D3660" s="201"/>
    </row>
    <row r="3661" spans="4:4" x14ac:dyDescent="0.2">
      <c r="D3661" s="201"/>
    </row>
    <row r="3662" spans="4:4" x14ac:dyDescent="0.2">
      <c r="D3662" s="201"/>
    </row>
    <row r="3663" spans="4:4" x14ac:dyDescent="0.2">
      <c r="D3663" s="201"/>
    </row>
    <row r="3664" spans="4:4" x14ac:dyDescent="0.2">
      <c r="D3664" s="201"/>
    </row>
    <row r="3665" spans="4:4" x14ac:dyDescent="0.2">
      <c r="D3665" s="201"/>
    </row>
    <row r="3666" spans="4:4" x14ac:dyDescent="0.2">
      <c r="D3666" s="201"/>
    </row>
    <row r="3667" spans="4:4" x14ac:dyDescent="0.2">
      <c r="D3667" s="201"/>
    </row>
    <row r="3668" spans="4:4" x14ac:dyDescent="0.2">
      <c r="D3668" s="201"/>
    </row>
    <row r="3669" spans="4:4" x14ac:dyDescent="0.2">
      <c r="D3669" s="201"/>
    </row>
    <row r="3670" spans="4:4" x14ac:dyDescent="0.2">
      <c r="D3670" s="201"/>
    </row>
    <row r="3671" spans="4:4" x14ac:dyDescent="0.2">
      <c r="D3671" s="201"/>
    </row>
    <row r="3672" spans="4:4" x14ac:dyDescent="0.2">
      <c r="D3672" s="201"/>
    </row>
    <row r="3673" spans="4:4" x14ac:dyDescent="0.2">
      <c r="D3673" s="201"/>
    </row>
    <row r="3674" spans="4:4" x14ac:dyDescent="0.2">
      <c r="D3674" s="201"/>
    </row>
    <row r="3675" spans="4:4" x14ac:dyDescent="0.2">
      <c r="D3675" s="201"/>
    </row>
    <row r="3676" spans="4:4" x14ac:dyDescent="0.2">
      <c r="D3676" s="201"/>
    </row>
    <row r="3677" spans="4:4" x14ac:dyDescent="0.2">
      <c r="D3677" s="201"/>
    </row>
    <row r="3678" spans="4:4" x14ac:dyDescent="0.2">
      <c r="D3678" s="201"/>
    </row>
    <row r="3679" spans="4:4" x14ac:dyDescent="0.2">
      <c r="D3679" s="201"/>
    </row>
    <row r="3680" spans="4:4" x14ac:dyDescent="0.2">
      <c r="D3680" s="201"/>
    </row>
    <row r="3681" spans="4:4" x14ac:dyDescent="0.2">
      <c r="D3681" s="201"/>
    </row>
    <row r="3682" spans="4:4" x14ac:dyDescent="0.2">
      <c r="D3682" s="201"/>
    </row>
    <row r="3683" spans="4:4" x14ac:dyDescent="0.2">
      <c r="D3683" s="201"/>
    </row>
    <row r="3684" spans="4:4" x14ac:dyDescent="0.2">
      <c r="D3684" s="201"/>
    </row>
    <row r="3685" spans="4:4" x14ac:dyDescent="0.2">
      <c r="D3685" s="201"/>
    </row>
    <row r="3686" spans="4:4" x14ac:dyDescent="0.2">
      <c r="D3686" s="201"/>
    </row>
    <row r="3687" spans="4:4" x14ac:dyDescent="0.2">
      <c r="D3687" s="201"/>
    </row>
    <row r="3688" spans="4:4" x14ac:dyDescent="0.2">
      <c r="D3688" s="201"/>
    </row>
    <row r="3689" spans="4:4" x14ac:dyDescent="0.2">
      <c r="D3689" s="201"/>
    </row>
    <row r="3690" spans="4:4" x14ac:dyDescent="0.2">
      <c r="D3690" s="201"/>
    </row>
    <row r="3691" spans="4:4" x14ac:dyDescent="0.2">
      <c r="D3691" s="201"/>
    </row>
    <row r="3692" spans="4:4" x14ac:dyDescent="0.2">
      <c r="D3692" s="201"/>
    </row>
    <row r="3693" spans="4:4" x14ac:dyDescent="0.2">
      <c r="D3693" s="201"/>
    </row>
    <row r="3694" spans="4:4" x14ac:dyDescent="0.2">
      <c r="D3694" s="201"/>
    </row>
    <row r="3695" spans="4:4" x14ac:dyDescent="0.2">
      <c r="D3695" s="201"/>
    </row>
    <row r="3696" spans="4:4" x14ac:dyDescent="0.2">
      <c r="D3696" s="201"/>
    </row>
    <row r="3697" spans="4:4" x14ac:dyDescent="0.2">
      <c r="D3697" s="201"/>
    </row>
    <row r="3698" spans="4:4" x14ac:dyDescent="0.2">
      <c r="D3698" s="201"/>
    </row>
    <row r="3699" spans="4:4" x14ac:dyDescent="0.2">
      <c r="D3699" s="201"/>
    </row>
    <row r="3700" spans="4:4" x14ac:dyDescent="0.2">
      <c r="D3700" s="201"/>
    </row>
    <row r="3701" spans="4:4" x14ac:dyDescent="0.2">
      <c r="D3701" s="201"/>
    </row>
    <row r="3702" spans="4:4" x14ac:dyDescent="0.2">
      <c r="D3702" s="201"/>
    </row>
    <row r="3703" spans="4:4" x14ac:dyDescent="0.2">
      <c r="D3703" s="201"/>
    </row>
    <row r="3704" spans="4:4" x14ac:dyDescent="0.2">
      <c r="D3704" s="201"/>
    </row>
    <row r="3705" spans="4:4" x14ac:dyDescent="0.2">
      <c r="D3705" s="201"/>
    </row>
    <row r="3706" spans="4:4" x14ac:dyDescent="0.2">
      <c r="D3706" s="201"/>
    </row>
    <row r="3707" spans="4:4" x14ac:dyDescent="0.2">
      <c r="D3707" s="201"/>
    </row>
    <row r="3708" spans="4:4" x14ac:dyDescent="0.2">
      <c r="D3708" s="201"/>
    </row>
    <row r="3709" spans="4:4" x14ac:dyDescent="0.2">
      <c r="D3709" s="201"/>
    </row>
    <row r="3710" spans="4:4" x14ac:dyDescent="0.2">
      <c r="D3710" s="201"/>
    </row>
    <row r="3711" spans="4:4" x14ac:dyDescent="0.2">
      <c r="D3711" s="201"/>
    </row>
    <row r="3712" spans="4:4" x14ac:dyDescent="0.2">
      <c r="D3712" s="201"/>
    </row>
    <row r="3713" spans="4:4" x14ac:dyDescent="0.2">
      <c r="D3713" s="201"/>
    </row>
    <row r="3714" spans="4:4" x14ac:dyDescent="0.2">
      <c r="D3714" s="201"/>
    </row>
    <row r="3715" spans="4:4" x14ac:dyDescent="0.2">
      <c r="D3715" s="201"/>
    </row>
    <row r="3716" spans="4:4" x14ac:dyDescent="0.2">
      <c r="D3716" s="201"/>
    </row>
    <row r="3717" spans="4:4" x14ac:dyDescent="0.2">
      <c r="D3717" s="201"/>
    </row>
    <row r="3718" spans="4:4" x14ac:dyDescent="0.2">
      <c r="D3718" s="201"/>
    </row>
    <row r="3719" spans="4:4" x14ac:dyDescent="0.2">
      <c r="D3719" s="201"/>
    </row>
    <row r="3720" spans="4:4" x14ac:dyDescent="0.2">
      <c r="D3720" s="201"/>
    </row>
    <row r="3721" spans="4:4" x14ac:dyDescent="0.2">
      <c r="D3721" s="201"/>
    </row>
    <row r="3722" spans="4:4" x14ac:dyDescent="0.2">
      <c r="D3722" s="201"/>
    </row>
    <row r="3723" spans="4:4" x14ac:dyDescent="0.2">
      <c r="D3723" s="201"/>
    </row>
    <row r="3724" spans="4:4" x14ac:dyDescent="0.2">
      <c r="D3724" s="201"/>
    </row>
    <row r="3725" spans="4:4" x14ac:dyDescent="0.2">
      <c r="D3725" s="201"/>
    </row>
    <row r="3726" spans="4:4" x14ac:dyDescent="0.2">
      <c r="D3726" s="201"/>
    </row>
    <row r="3727" spans="4:4" x14ac:dyDescent="0.2">
      <c r="D3727" s="201"/>
    </row>
    <row r="3728" spans="4:4" x14ac:dyDescent="0.2">
      <c r="D3728" s="201"/>
    </row>
    <row r="3729" spans="4:4" x14ac:dyDescent="0.2">
      <c r="D3729" s="201"/>
    </row>
    <row r="3730" spans="4:4" x14ac:dyDescent="0.2">
      <c r="D3730" s="201"/>
    </row>
    <row r="3731" spans="4:4" x14ac:dyDescent="0.2">
      <c r="D3731" s="201"/>
    </row>
    <row r="3732" spans="4:4" x14ac:dyDescent="0.2">
      <c r="D3732" s="201"/>
    </row>
    <row r="3733" spans="4:4" x14ac:dyDescent="0.2">
      <c r="D3733" s="201"/>
    </row>
    <row r="3734" spans="4:4" x14ac:dyDescent="0.2">
      <c r="D3734" s="201"/>
    </row>
    <row r="3735" spans="4:4" x14ac:dyDescent="0.2">
      <c r="D3735" s="201"/>
    </row>
    <row r="3736" spans="4:4" x14ac:dyDescent="0.2">
      <c r="D3736" s="201"/>
    </row>
    <row r="3737" spans="4:4" x14ac:dyDescent="0.2">
      <c r="D3737" s="201"/>
    </row>
    <row r="3738" spans="4:4" x14ac:dyDescent="0.2">
      <c r="D3738" s="201"/>
    </row>
    <row r="3739" spans="4:4" x14ac:dyDescent="0.2">
      <c r="D3739" s="201"/>
    </row>
    <row r="3740" spans="4:4" x14ac:dyDescent="0.2">
      <c r="D3740" s="201"/>
    </row>
    <row r="3741" spans="4:4" x14ac:dyDescent="0.2">
      <c r="D3741" s="201"/>
    </row>
    <row r="3742" spans="4:4" x14ac:dyDescent="0.2">
      <c r="D3742" s="201"/>
    </row>
    <row r="3743" spans="4:4" x14ac:dyDescent="0.2">
      <c r="D3743" s="201"/>
    </row>
    <row r="3744" spans="4:4" x14ac:dyDescent="0.2">
      <c r="D3744" s="201"/>
    </row>
    <row r="3745" spans="4:4" x14ac:dyDescent="0.2">
      <c r="D3745" s="201"/>
    </row>
    <row r="3746" spans="4:4" x14ac:dyDescent="0.2">
      <c r="D3746" s="201"/>
    </row>
    <row r="3747" spans="4:4" x14ac:dyDescent="0.2">
      <c r="D3747" s="201"/>
    </row>
    <row r="3748" spans="4:4" x14ac:dyDescent="0.2">
      <c r="D3748" s="201"/>
    </row>
    <row r="3749" spans="4:4" x14ac:dyDescent="0.2">
      <c r="D3749" s="201"/>
    </row>
    <row r="3750" spans="4:4" x14ac:dyDescent="0.2">
      <c r="D3750" s="201"/>
    </row>
    <row r="3751" spans="4:4" x14ac:dyDescent="0.2">
      <c r="D3751" s="201"/>
    </row>
    <row r="3752" spans="4:4" x14ac:dyDescent="0.2">
      <c r="D3752" s="201"/>
    </row>
    <row r="3753" spans="4:4" x14ac:dyDescent="0.2">
      <c r="D3753" s="201"/>
    </row>
    <row r="3754" spans="4:4" x14ac:dyDescent="0.2">
      <c r="D3754" s="201"/>
    </row>
    <row r="3755" spans="4:4" x14ac:dyDescent="0.2">
      <c r="D3755" s="201"/>
    </row>
    <row r="3756" spans="4:4" x14ac:dyDescent="0.2">
      <c r="D3756" s="201"/>
    </row>
    <row r="3757" spans="4:4" x14ac:dyDescent="0.2">
      <c r="D3757" s="201"/>
    </row>
    <row r="3758" spans="4:4" x14ac:dyDescent="0.2">
      <c r="D3758" s="201"/>
    </row>
    <row r="3759" spans="4:4" x14ac:dyDescent="0.2">
      <c r="D3759" s="201"/>
    </row>
    <row r="3760" spans="4:4" x14ac:dyDescent="0.2">
      <c r="D3760" s="201"/>
    </row>
    <row r="3761" spans="4:4" x14ac:dyDescent="0.2">
      <c r="D3761" s="201"/>
    </row>
    <row r="3762" spans="4:4" x14ac:dyDescent="0.2">
      <c r="D3762" s="201"/>
    </row>
    <row r="3763" spans="4:4" x14ac:dyDescent="0.2">
      <c r="D3763" s="201"/>
    </row>
    <row r="3764" spans="4:4" x14ac:dyDescent="0.2">
      <c r="D3764" s="201"/>
    </row>
    <row r="3765" spans="4:4" x14ac:dyDescent="0.2">
      <c r="D3765" s="201"/>
    </row>
    <row r="3766" spans="4:4" x14ac:dyDescent="0.2">
      <c r="D3766" s="201"/>
    </row>
    <row r="3767" spans="4:4" x14ac:dyDescent="0.2">
      <c r="D3767" s="201"/>
    </row>
    <row r="3768" spans="4:4" x14ac:dyDescent="0.2">
      <c r="D3768" s="201"/>
    </row>
    <row r="3769" spans="4:4" x14ac:dyDescent="0.2">
      <c r="D3769" s="201"/>
    </row>
    <row r="3770" spans="4:4" x14ac:dyDescent="0.2">
      <c r="D3770" s="201"/>
    </row>
    <row r="3771" spans="4:4" x14ac:dyDescent="0.2">
      <c r="D3771" s="201"/>
    </row>
    <row r="3772" spans="4:4" x14ac:dyDescent="0.2">
      <c r="D3772" s="201"/>
    </row>
    <row r="3773" spans="4:4" x14ac:dyDescent="0.2">
      <c r="D3773" s="201"/>
    </row>
    <row r="3774" spans="4:4" x14ac:dyDescent="0.2">
      <c r="D3774" s="201"/>
    </row>
    <row r="3775" spans="4:4" x14ac:dyDescent="0.2">
      <c r="D3775" s="201"/>
    </row>
    <row r="3776" spans="4:4" x14ac:dyDescent="0.2">
      <c r="D3776" s="201"/>
    </row>
    <row r="3777" spans="4:4" x14ac:dyDescent="0.2">
      <c r="D3777" s="201"/>
    </row>
    <row r="3778" spans="4:4" x14ac:dyDescent="0.2">
      <c r="D3778" s="201"/>
    </row>
    <row r="3779" spans="4:4" x14ac:dyDescent="0.2">
      <c r="D3779" s="201"/>
    </row>
    <row r="3780" spans="4:4" x14ac:dyDescent="0.2">
      <c r="D3780" s="201"/>
    </row>
    <row r="3781" spans="4:4" x14ac:dyDescent="0.2">
      <c r="D3781" s="201"/>
    </row>
    <row r="3782" spans="4:4" x14ac:dyDescent="0.2">
      <c r="D3782" s="201"/>
    </row>
    <row r="3783" spans="4:4" x14ac:dyDescent="0.2">
      <c r="D3783" s="201"/>
    </row>
    <row r="3784" spans="4:4" x14ac:dyDescent="0.2">
      <c r="D3784" s="201"/>
    </row>
    <row r="3785" spans="4:4" x14ac:dyDescent="0.2">
      <c r="D3785" s="201"/>
    </row>
    <row r="3786" spans="4:4" x14ac:dyDescent="0.2">
      <c r="D3786" s="201"/>
    </row>
    <row r="3787" spans="4:4" x14ac:dyDescent="0.2">
      <c r="D3787" s="201"/>
    </row>
    <row r="3788" spans="4:4" x14ac:dyDescent="0.2">
      <c r="D3788" s="201"/>
    </row>
    <row r="3789" spans="4:4" x14ac:dyDescent="0.2">
      <c r="D3789" s="201"/>
    </row>
    <row r="3790" spans="4:4" x14ac:dyDescent="0.2">
      <c r="D3790" s="201"/>
    </row>
    <row r="3791" spans="4:4" x14ac:dyDescent="0.2">
      <c r="D3791" s="201"/>
    </row>
    <row r="3792" spans="4:4" x14ac:dyDescent="0.2">
      <c r="D3792" s="201"/>
    </row>
    <row r="3793" spans="4:4" x14ac:dyDescent="0.2">
      <c r="D3793" s="201"/>
    </row>
    <row r="3794" spans="4:4" x14ac:dyDescent="0.2">
      <c r="D3794" s="201"/>
    </row>
    <row r="3795" spans="4:4" x14ac:dyDescent="0.2">
      <c r="D3795" s="201"/>
    </row>
    <row r="3796" spans="4:4" x14ac:dyDescent="0.2">
      <c r="D3796" s="201"/>
    </row>
    <row r="3797" spans="4:4" x14ac:dyDescent="0.2">
      <c r="D3797" s="201"/>
    </row>
    <row r="3798" spans="4:4" x14ac:dyDescent="0.2">
      <c r="D3798" s="201"/>
    </row>
    <row r="3799" spans="4:4" x14ac:dyDescent="0.2">
      <c r="D3799" s="201"/>
    </row>
    <row r="3800" spans="4:4" x14ac:dyDescent="0.2">
      <c r="D3800" s="201"/>
    </row>
    <row r="3801" spans="4:4" x14ac:dyDescent="0.2">
      <c r="D3801" s="201"/>
    </row>
    <row r="3802" spans="4:4" x14ac:dyDescent="0.2">
      <c r="D3802" s="201"/>
    </row>
    <row r="3803" spans="4:4" x14ac:dyDescent="0.2">
      <c r="D3803" s="201"/>
    </row>
    <row r="3804" spans="4:4" x14ac:dyDescent="0.2">
      <c r="D3804" s="201"/>
    </row>
    <row r="3805" spans="4:4" x14ac:dyDescent="0.2">
      <c r="D3805" s="201"/>
    </row>
    <row r="3806" spans="4:4" x14ac:dyDescent="0.2">
      <c r="D3806" s="201"/>
    </row>
    <row r="3807" spans="4:4" x14ac:dyDescent="0.2">
      <c r="D3807" s="201"/>
    </row>
    <row r="3808" spans="4:4" x14ac:dyDescent="0.2">
      <c r="D3808" s="201"/>
    </row>
    <row r="3809" spans="4:4" x14ac:dyDescent="0.2">
      <c r="D3809" s="201"/>
    </row>
    <row r="3810" spans="4:4" x14ac:dyDescent="0.2">
      <c r="D3810" s="201"/>
    </row>
    <row r="3811" spans="4:4" x14ac:dyDescent="0.2">
      <c r="D3811" s="201"/>
    </row>
    <row r="3812" spans="4:4" x14ac:dyDescent="0.2">
      <c r="D3812" s="201"/>
    </row>
    <row r="3813" spans="4:4" x14ac:dyDescent="0.2">
      <c r="D3813" s="201"/>
    </row>
    <row r="3814" spans="4:4" x14ac:dyDescent="0.2">
      <c r="D3814" s="201"/>
    </row>
    <row r="3815" spans="4:4" x14ac:dyDescent="0.2">
      <c r="D3815" s="201"/>
    </row>
    <row r="3816" spans="4:4" x14ac:dyDescent="0.2">
      <c r="D3816" s="201"/>
    </row>
    <row r="3817" spans="4:4" x14ac:dyDescent="0.2">
      <c r="D3817" s="201"/>
    </row>
    <row r="3818" spans="4:4" x14ac:dyDescent="0.2">
      <c r="D3818" s="201"/>
    </row>
    <row r="3819" spans="4:4" x14ac:dyDescent="0.2">
      <c r="D3819" s="201"/>
    </row>
    <row r="3820" spans="4:4" x14ac:dyDescent="0.2">
      <c r="D3820" s="201"/>
    </row>
    <row r="3821" spans="4:4" x14ac:dyDescent="0.2">
      <c r="D3821" s="201"/>
    </row>
    <row r="3822" spans="4:4" x14ac:dyDescent="0.2">
      <c r="D3822" s="201"/>
    </row>
    <row r="3823" spans="4:4" x14ac:dyDescent="0.2">
      <c r="D3823" s="201"/>
    </row>
    <row r="3824" spans="4:4" x14ac:dyDescent="0.2">
      <c r="D3824" s="201"/>
    </row>
    <row r="3825" spans="4:4" x14ac:dyDescent="0.2">
      <c r="D3825" s="201"/>
    </row>
    <row r="3826" spans="4:4" x14ac:dyDescent="0.2">
      <c r="D3826" s="201"/>
    </row>
    <row r="3827" spans="4:4" x14ac:dyDescent="0.2">
      <c r="D3827" s="201"/>
    </row>
    <row r="3828" spans="4:4" x14ac:dyDescent="0.2">
      <c r="D3828" s="201"/>
    </row>
    <row r="3829" spans="4:4" x14ac:dyDescent="0.2">
      <c r="D3829" s="201"/>
    </row>
    <row r="3830" spans="4:4" x14ac:dyDescent="0.2">
      <c r="D3830" s="201"/>
    </row>
    <row r="3831" spans="4:4" x14ac:dyDescent="0.2">
      <c r="D3831" s="201"/>
    </row>
    <row r="3832" spans="4:4" x14ac:dyDescent="0.2">
      <c r="D3832" s="201"/>
    </row>
    <row r="3833" spans="4:4" x14ac:dyDescent="0.2">
      <c r="D3833" s="201"/>
    </row>
    <row r="3834" spans="4:4" x14ac:dyDescent="0.2">
      <c r="D3834" s="201"/>
    </row>
    <row r="3835" spans="4:4" x14ac:dyDescent="0.2">
      <c r="D3835" s="201"/>
    </row>
    <row r="3836" spans="4:4" x14ac:dyDescent="0.2">
      <c r="D3836" s="201"/>
    </row>
    <row r="3837" spans="4:4" x14ac:dyDescent="0.2">
      <c r="D3837" s="201"/>
    </row>
    <row r="3838" spans="4:4" x14ac:dyDescent="0.2">
      <c r="D3838" s="201"/>
    </row>
    <row r="3839" spans="4:4" x14ac:dyDescent="0.2">
      <c r="D3839" s="201"/>
    </row>
    <row r="3840" spans="4:4" x14ac:dyDescent="0.2">
      <c r="D3840" s="201"/>
    </row>
    <row r="3841" spans="4:4" x14ac:dyDescent="0.2">
      <c r="D3841" s="201"/>
    </row>
    <row r="3842" spans="4:4" x14ac:dyDescent="0.2">
      <c r="D3842" s="201"/>
    </row>
    <row r="3843" spans="4:4" x14ac:dyDescent="0.2">
      <c r="D3843" s="201"/>
    </row>
    <row r="3844" spans="4:4" x14ac:dyDescent="0.2">
      <c r="D3844" s="201"/>
    </row>
    <row r="3845" spans="4:4" x14ac:dyDescent="0.2">
      <c r="D3845" s="201"/>
    </row>
    <row r="3846" spans="4:4" x14ac:dyDescent="0.2">
      <c r="D3846" s="201"/>
    </row>
    <row r="3847" spans="4:4" x14ac:dyDescent="0.2">
      <c r="D3847" s="201"/>
    </row>
    <row r="3848" spans="4:4" x14ac:dyDescent="0.2">
      <c r="D3848" s="201"/>
    </row>
    <row r="3849" spans="4:4" x14ac:dyDescent="0.2">
      <c r="D3849" s="201"/>
    </row>
    <row r="3850" spans="4:4" x14ac:dyDescent="0.2">
      <c r="D3850" s="201"/>
    </row>
    <row r="3851" spans="4:4" x14ac:dyDescent="0.2">
      <c r="D3851" s="201"/>
    </row>
    <row r="3852" spans="4:4" x14ac:dyDescent="0.2">
      <c r="D3852" s="201"/>
    </row>
    <row r="3853" spans="4:4" x14ac:dyDescent="0.2">
      <c r="D3853" s="201"/>
    </row>
    <row r="3854" spans="4:4" x14ac:dyDescent="0.2">
      <c r="D3854" s="201"/>
    </row>
    <row r="3855" spans="4:4" x14ac:dyDescent="0.2">
      <c r="D3855" s="201"/>
    </row>
    <row r="3856" spans="4:4" x14ac:dyDescent="0.2">
      <c r="D3856" s="201"/>
    </row>
    <row r="3857" spans="4:4" x14ac:dyDescent="0.2">
      <c r="D3857" s="201"/>
    </row>
    <row r="3858" spans="4:4" x14ac:dyDescent="0.2">
      <c r="D3858" s="201"/>
    </row>
    <row r="3859" spans="4:4" x14ac:dyDescent="0.2">
      <c r="D3859" s="201"/>
    </row>
    <row r="3860" spans="4:4" x14ac:dyDescent="0.2">
      <c r="D3860" s="201"/>
    </row>
    <row r="3861" spans="4:4" x14ac:dyDescent="0.2">
      <c r="D3861" s="201"/>
    </row>
    <row r="3862" spans="4:4" x14ac:dyDescent="0.2">
      <c r="D3862" s="201"/>
    </row>
    <row r="3863" spans="4:4" x14ac:dyDescent="0.2">
      <c r="D3863" s="201"/>
    </row>
    <row r="3864" spans="4:4" x14ac:dyDescent="0.2">
      <c r="D3864" s="201"/>
    </row>
    <row r="3865" spans="4:4" x14ac:dyDescent="0.2">
      <c r="D3865" s="201"/>
    </row>
    <row r="3866" spans="4:4" x14ac:dyDescent="0.2">
      <c r="D3866" s="201"/>
    </row>
    <row r="3867" spans="4:4" x14ac:dyDescent="0.2">
      <c r="D3867" s="201"/>
    </row>
    <row r="3868" spans="4:4" x14ac:dyDescent="0.2">
      <c r="D3868" s="201"/>
    </row>
    <row r="3869" spans="4:4" x14ac:dyDescent="0.2">
      <c r="D3869" s="201"/>
    </row>
    <row r="3870" spans="4:4" x14ac:dyDescent="0.2">
      <c r="D3870" s="201"/>
    </row>
    <row r="3871" spans="4:4" x14ac:dyDescent="0.2">
      <c r="D3871" s="201"/>
    </row>
    <row r="3872" spans="4:4" x14ac:dyDescent="0.2">
      <c r="D3872" s="201"/>
    </row>
    <row r="3873" spans="4:4" x14ac:dyDescent="0.2">
      <c r="D3873" s="201"/>
    </row>
    <row r="3874" spans="4:4" x14ac:dyDescent="0.2">
      <c r="D3874" s="201"/>
    </row>
    <row r="3875" spans="4:4" x14ac:dyDescent="0.2">
      <c r="D3875" s="201"/>
    </row>
    <row r="3876" spans="4:4" x14ac:dyDescent="0.2">
      <c r="D3876" s="201"/>
    </row>
    <row r="3877" spans="4:4" x14ac:dyDescent="0.2">
      <c r="D3877" s="201"/>
    </row>
    <row r="3878" spans="4:4" x14ac:dyDescent="0.2">
      <c r="D3878" s="201"/>
    </row>
    <row r="3879" spans="4:4" x14ac:dyDescent="0.2">
      <c r="D3879" s="201"/>
    </row>
    <row r="3880" spans="4:4" x14ac:dyDescent="0.2">
      <c r="D3880" s="201"/>
    </row>
    <row r="3881" spans="4:4" x14ac:dyDescent="0.2">
      <c r="D3881" s="201"/>
    </row>
    <row r="3882" spans="4:4" x14ac:dyDescent="0.2">
      <c r="D3882" s="201"/>
    </row>
    <row r="3883" spans="4:4" x14ac:dyDescent="0.2">
      <c r="D3883" s="201"/>
    </row>
    <row r="3884" spans="4:4" x14ac:dyDescent="0.2">
      <c r="D3884" s="201"/>
    </row>
    <row r="3885" spans="4:4" x14ac:dyDescent="0.2">
      <c r="D3885" s="201"/>
    </row>
    <row r="3886" spans="4:4" x14ac:dyDescent="0.2">
      <c r="D3886" s="201"/>
    </row>
    <row r="3887" spans="4:4" x14ac:dyDescent="0.2">
      <c r="D3887" s="201"/>
    </row>
    <row r="3888" spans="4:4" x14ac:dyDescent="0.2">
      <c r="D3888" s="201"/>
    </row>
    <row r="3889" spans="4:4" x14ac:dyDescent="0.2">
      <c r="D3889" s="201"/>
    </row>
    <row r="3890" spans="4:4" x14ac:dyDescent="0.2">
      <c r="D3890" s="201"/>
    </row>
    <row r="3891" spans="4:4" x14ac:dyDescent="0.2">
      <c r="D3891" s="201"/>
    </row>
    <row r="3892" spans="4:4" x14ac:dyDescent="0.2">
      <c r="D3892" s="201"/>
    </row>
    <row r="3893" spans="4:4" x14ac:dyDescent="0.2">
      <c r="D3893" s="201"/>
    </row>
    <row r="3894" spans="4:4" x14ac:dyDescent="0.2">
      <c r="D3894" s="201"/>
    </row>
    <row r="3895" spans="4:4" x14ac:dyDescent="0.2">
      <c r="D3895" s="201"/>
    </row>
    <row r="3896" spans="4:4" x14ac:dyDescent="0.2">
      <c r="D3896" s="201"/>
    </row>
    <row r="3897" spans="4:4" x14ac:dyDescent="0.2">
      <c r="D3897" s="201"/>
    </row>
    <row r="3898" spans="4:4" x14ac:dyDescent="0.2">
      <c r="D3898" s="201"/>
    </row>
    <row r="3899" spans="4:4" x14ac:dyDescent="0.2">
      <c r="D3899" s="201"/>
    </row>
    <row r="3900" spans="4:4" x14ac:dyDescent="0.2">
      <c r="D3900" s="201"/>
    </row>
    <row r="3901" spans="4:4" x14ac:dyDescent="0.2">
      <c r="D3901" s="201"/>
    </row>
    <row r="3902" spans="4:4" x14ac:dyDescent="0.2">
      <c r="D3902" s="201"/>
    </row>
    <row r="3903" spans="4:4" x14ac:dyDescent="0.2">
      <c r="D3903" s="201"/>
    </row>
    <row r="3904" spans="4:4" x14ac:dyDescent="0.2">
      <c r="D3904" s="201"/>
    </row>
    <row r="3905" spans="4:4" x14ac:dyDescent="0.2">
      <c r="D3905" s="201"/>
    </row>
    <row r="3906" spans="4:4" x14ac:dyDescent="0.2">
      <c r="D3906" s="201"/>
    </row>
    <row r="3907" spans="4:4" x14ac:dyDescent="0.2">
      <c r="D3907" s="201"/>
    </row>
    <row r="3908" spans="4:4" x14ac:dyDescent="0.2">
      <c r="D3908" s="201"/>
    </row>
    <row r="3909" spans="4:4" x14ac:dyDescent="0.2">
      <c r="D3909" s="201"/>
    </row>
    <row r="3910" spans="4:4" x14ac:dyDescent="0.2">
      <c r="D3910" s="201"/>
    </row>
    <row r="3911" spans="4:4" x14ac:dyDescent="0.2">
      <c r="D3911" s="201"/>
    </row>
    <row r="3912" spans="4:4" x14ac:dyDescent="0.2">
      <c r="D3912" s="201"/>
    </row>
    <row r="3913" spans="4:4" x14ac:dyDescent="0.2">
      <c r="D3913" s="201"/>
    </row>
    <row r="3914" spans="4:4" x14ac:dyDescent="0.2">
      <c r="D3914" s="201"/>
    </row>
    <row r="3915" spans="4:4" x14ac:dyDescent="0.2">
      <c r="D3915" s="201"/>
    </row>
    <row r="3916" spans="4:4" x14ac:dyDescent="0.2">
      <c r="D3916" s="201"/>
    </row>
    <row r="3917" spans="4:4" x14ac:dyDescent="0.2">
      <c r="D3917" s="201"/>
    </row>
    <row r="3918" spans="4:4" x14ac:dyDescent="0.2">
      <c r="D3918" s="201"/>
    </row>
    <row r="3919" spans="4:4" x14ac:dyDescent="0.2">
      <c r="D3919" s="201"/>
    </row>
    <row r="3920" spans="4:4" x14ac:dyDescent="0.2">
      <c r="D3920" s="201"/>
    </row>
    <row r="3921" spans="4:4" x14ac:dyDescent="0.2">
      <c r="D3921" s="201"/>
    </row>
    <row r="3922" spans="4:4" x14ac:dyDescent="0.2">
      <c r="D3922" s="201"/>
    </row>
    <row r="3923" spans="4:4" x14ac:dyDescent="0.2">
      <c r="D3923" s="201"/>
    </row>
    <row r="3924" spans="4:4" x14ac:dyDescent="0.2">
      <c r="D3924" s="201"/>
    </row>
    <row r="3925" spans="4:4" x14ac:dyDescent="0.2">
      <c r="D3925" s="201"/>
    </row>
    <row r="3926" spans="4:4" x14ac:dyDescent="0.2">
      <c r="D3926" s="201"/>
    </row>
    <row r="3927" spans="4:4" x14ac:dyDescent="0.2">
      <c r="D3927" s="201"/>
    </row>
    <row r="3928" spans="4:4" x14ac:dyDescent="0.2">
      <c r="D3928" s="201"/>
    </row>
    <row r="3929" spans="4:4" x14ac:dyDescent="0.2">
      <c r="D3929" s="201"/>
    </row>
    <row r="3930" spans="4:4" x14ac:dyDescent="0.2">
      <c r="D3930" s="201"/>
    </row>
    <row r="3931" spans="4:4" x14ac:dyDescent="0.2">
      <c r="D3931" s="201"/>
    </row>
    <row r="3932" spans="4:4" x14ac:dyDescent="0.2">
      <c r="D3932" s="201"/>
    </row>
    <row r="3933" spans="4:4" x14ac:dyDescent="0.2">
      <c r="D3933" s="201"/>
    </row>
    <row r="3934" spans="4:4" x14ac:dyDescent="0.2">
      <c r="D3934" s="201"/>
    </row>
    <row r="3935" spans="4:4" x14ac:dyDescent="0.2">
      <c r="D3935" s="201"/>
    </row>
    <row r="3936" spans="4:4" x14ac:dyDescent="0.2">
      <c r="D3936" s="201"/>
    </row>
    <row r="3937" spans="4:4" x14ac:dyDescent="0.2">
      <c r="D3937" s="201"/>
    </row>
    <row r="3938" spans="4:4" x14ac:dyDescent="0.2">
      <c r="D3938" s="201"/>
    </row>
    <row r="3939" spans="4:4" x14ac:dyDescent="0.2">
      <c r="D3939" s="201"/>
    </row>
    <row r="3940" spans="4:4" x14ac:dyDescent="0.2">
      <c r="D3940" s="201"/>
    </row>
    <row r="3941" spans="4:4" x14ac:dyDescent="0.2">
      <c r="D3941" s="201"/>
    </row>
    <row r="3942" spans="4:4" x14ac:dyDescent="0.2">
      <c r="D3942" s="201"/>
    </row>
    <row r="3943" spans="4:4" x14ac:dyDescent="0.2">
      <c r="D3943" s="201"/>
    </row>
    <row r="3944" spans="4:4" x14ac:dyDescent="0.2">
      <c r="D3944" s="201"/>
    </row>
    <row r="3945" spans="4:4" x14ac:dyDescent="0.2">
      <c r="D3945" s="201"/>
    </row>
    <row r="3946" spans="4:4" x14ac:dyDescent="0.2">
      <c r="D3946" s="201"/>
    </row>
    <row r="3947" spans="4:4" x14ac:dyDescent="0.2">
      <c r="D3947" s="201"/>
    </row>
    <row r="3948" spans="4:4" x14ac:dyDescent="0.2">
      <c r="D3948" s="201"/>
    </row>
    <row r="3949" spans="4:4" x14ac:dyDescent="0.2">
      <c r="D3949" s="201"/>
    </row>
    <row r="3950" spans="4:4" x14ac:dyDescent="0.2">
      <c r="D3950" s="201"/>
    </row>
    <row r="3951" spans="4:4" x14ac:dyDescent="0.2">
      <c r="D3951" s="201"/>
    </row>
    <row r="3952" spans="4:4" x14ac:dyDescent="0.2">
      <c r="D3952" s="201"/>
    </row>
    <row r="3953" spans="4:4" x14ac:dyDescent="0.2">
      <c r="D3953" s="201"/>
    </row>
    <row r="3954" spans="4:4" x14ac:dyDescent="0.2">
      <c r="D3954" s="201"/>
    </row>
    <row r="3955" spans="4:4" x14ac:dyDescent="0.2">
      <c r="D3955" s="201"/>
    </row>
    <row r="3956" spans="4:4" x14ac:dyDescent="0.2">
      <c r="D3956" s="201"/>
    </row>
    <row r="3957" spans="4:4" x14ac:dyDescent="0.2">
      <c r="D3957" s="201"/>
    </row>
    <row r="3958" spans="4:4" x14ac:dyDescent="0.2">
      <c r="D3958" s="201"/>
    </row>
    <row r="3959" spans="4:4" x14ac:dyDescent="0.2">
      <c r="D3959" s="201"/>
    </row>
    <row r="3960" spans="4:4" x14ac:dyDescent="0.2">
      <c r="D3960" s="201"/>
    </row>
    <row r="3961" spans="4:4" x14ac:dyDescent="0.2">
      <c r="D3961" s="201"/>
    </row>
    <row r="3962" spans="4:4" x14ac:dyDescent="0.2">
      <c r="D3962" s="201"/>
    </row>
    <row r="3963" spans="4:4" x14ac:dyDescent="0.2">
      <c r="D3963" s="201"/>
    </row>
    <row r="3964" spans="4:4" x14ac:dyDescent="0.2">
      <c r="D3964" s="201"/>
    </row>
    <row r="3965" spans="4:4" x14ac:dyDescent="0.2">
      <c r="D3965" s="201"/>
    </row>
    <row r="3966" spans="4:4" x14ac:dyDescent="0.2">
      <c r="D3966" s="201"/>
    </row>
    <row r="3967" spans="4:4" x14ac:dyDescent="0.2">
      <c r="D3967" s="201"/>
    </row>
    <row r="3968" spans="4:4" x14ac:dyDescent="0.2">
      <c r="D3968" s="201"/>
    </row>
    <row r="3969" spans="4:4" x14ac:dyDescent="0.2">
      <c r="D3969" s="201"/>
    </row>
    <row r="3970" spans="4:4" x14ac:dyDescent="0.2">
      <c r="D3970" s="201"/>
    </row>
    <row r="3971" spans="4:4" x14ac:dyDescent="0.2">
      <c r="D3971" s="201"/>
    </row>
    <row r="3972" spans="4:4" x14ac:dyDescent="0.2">
      <c r="D3972" s="201"/>
    </row>
    <row r="3973" spans="4:4" x14ac:dyDescent="0.2">
      <c r="D3973" s="201"/>
    </row>
    <row r="3974" spans="4:4" x14ac:dyDescent="0.2">
      <c r="D3974" s="201"/>
    </row>
    <row r="3975" spans="4:4" x14ac:dyDescent="0.2">
      <c r="D3975" s="201"/>
    </row>
    <row r="3976" spans="4:4" x14ac:dyDescent="0.2">
      <c r="D3976" s="201"/>
    </row>
    <row r="3977" spans="4:4" x14ac:dyDescent="0.2">
      <c r="D3977" s="201"/>
    </row>
    <row r="3978" spans="4:4" x14ac:dyDescent="0.2">
      <c r="D3978" s="201"/>
    </row>
    <row r="3979" spans="4:4" x14ac:dyDescent="0.2">
      <c r="D3979" s="201"/>
    </row>
    <row r="3980" spans="4:4" x14ac:dyDescent="0.2">
      <c r="D3980" s="201"/>
    </row>
    <row r="3981" spans="4:4" x14ac:dyDescent="0.2">
      <c r="D3981" s="201"/>
    </row>
    <row r="3982" spans="4:4" x14ac:dyDescent="0.2">
      <c r="D3982" s="201"/>
    </row>
    <row r="3983" spans="4:4" x14ac:dyDescent="0.2">
      <c r="D3983" s="201"/>
    </row>
    <row r="3984" spans="4:4" x14ac:dyDescent="0.2">
      <c r="D3984" s="201"/>
    </row>
    <row r="3985" spans="4:4" x14ac:dyDescent="0.2">
      <c r="D3985" s="201"/>
    </row>
    <row r="3986" spans="4:4" x14ac:dyDescent="0.2">
      <c r="D3986" s="201"/>
    </row>
    <row r="3987" spans="4:4" x14ac:dyDescent="0.2">
      <c r="D3987" s="201"/>
    </row>
    <row r="3988" spans="4:4" x14ac:dyDescent="0.2">
      <c r="D3988" s="201"/>
    </row>
    <row r="3989" spans="4:4" x14ac:dyDescent="0.2">
      <c r="D3989" s="201"/>
    </row>
    <row r="3990" spans="4:4" x14ac:dyDescent="0.2">
      <c r="D3990" s="201"/>
    </row>
    <row r="3991" spans="4:4" x14ac:dyDescent="0.2">
      <c r="D3991" s="201"/>
    </row>
    <row r="3992" spans="4:4" x14ac:dyDescent="0.2">
      <c r="D3992" s="201"/>
    </row>
    <row r="3993" spans="4:4" x14ac:dyDescent="0.2">
      <c r="D3993" s="201"/>
    </row>
    <row r="3994" spans="4:4" x14ac:dyDescent="0.2">
      <c r="D3994" s="201"/>
    </row>
    <row r="3995" spans="4:4" x14ac:dyDescent="0.2">
      <c r="D3995" s="201"/>
    </row>
    <row r="3996" spans="4:4" x14ac:dyDescent="0.2">
      <c r="D3996" s="201"/>
    </row>
    <row r="3997" spans="4:4" x14ac:dyDescent="0.2">
      <c r="D3997" s="201"/>
    </row>
    <row r="3998" spans="4:4" x14ac:dyDescent="0.2">
      <c r="D3998" s="201"/>
    </row>
    <row r="3999" spans="4:4" x14ac:dyDescent="0.2">
      <c r="D3999" s="201"/>
    </row>
    <row r="4000" spans="4:4" x14ac:dyDescent="0.2">
      <c r="D4000" s="201"/>
    </row>
    <row r="4001" spans="4:4" x14ac:dyDescent="0.2">
      <c r="D4001" s="201"/>
    </row>
    <row r="4002" spans="4:4" x14ac:dyDescent="0.2">
      <c r="D4002" s="201"/>
    </row>
    <row r="4003" spans="4:4" x14ac:dyDescent="0.2">
      <c r="D4003" s="201"/>
    </row>
    <row r="4004" spans="4:4" x14ac:dyDescent="0.2">
      <c r="D4004" s="201"/>
    </row>
    <row r="4005" spans="4:4" x14ac:dyDescent="0.2">
      <c r="D4005" s="201"/>
    </row>
    <row r="4006" spans="4:4" x14ac:dyDescent="0.2">
      <c r="D4006" s="201"/>
    </row>
    <row r="4007" spans="4:4" x14ac:dyDescent="0.2">
      <c r="D4007" s="201"/>
    </row>
    <row r="4008" spans="4:4" x14ac:dyDescent="0.2">
      <c r="D4008" s="201"/>
    </row>
    <row r="4009" spans="4:4" x14ac:dyDescent="0.2">
      <c r="D4009" s="201"/>
    </row>
    <row r="4010" spans="4:4" x14ac:dyDescent="0.2">
      <c r="D4010" s="201"/>
    </row>
    <row r="4011" spans="4:4" x14ac:dyDescent="0.2">
      <c r="D4011" s="201"/>
    </row>
    <row r="4012" spans="4:4" x14ac:dyDescent="0.2">
      <c r="D4012" s="201"/>
    </row>
    <row r="4013" spans="4:4" x14ac:dyDescent="0.2">
      <c r="D4013" s="201"/>
    </row>
    <row r="4014" spans="4:4" x14ac:dyDescent="0.2">
      <c r="D4014" s="201"/>
    </row>
    <row r="4015" spans="4:4" x14ac:dyDescent="0.2">
      <c r="D4015" s="201"/>
    </row>
    <row r="4016" spans="4:4" x14ac:dyDescent="0.2">
      <c r="D4016" s="201"/>
    </row>
    <row r="4017" spans="4:4" x14ac:dyDescent="0.2">
      <c r="D4017" s="201"/>
    </row>
    <row r="4018" spans="4:4" x14ac:dyDescent="0.2">
      <c r="D4018" s="201"/>
    </row>
    <row r="4019" spans="4:4" x14ac:dyDescent="0.2">
      <c r="D4019" s="201"/>
    </row>
    <row r="4020" spans="4:4" x14ac:dyDescent="0.2">
      <c r="D4020" s="201"/>
    </row>
    <row r="4021" spans="4:4" x14ac:dyDescent="0.2">
      <c r="D4021" s="201"/>
    </row>
    <row r="4022" spans="4:4" x14ac:dyDescent="0.2">
      <c r="D4022" s="201"/>
    </row>
    <row r="4023" spans="4:4" x14ac:dyDescent="0.2">
      <c r="D4023" s="201"/>
    </row>
    <row r="4024" spans="4:4" x14ac:dyDescent="0.2">
      <c r="D4024" s="201"/>
    </row>
    <row r="4025" spans="4:4" x14ac:dyDescent="0.2">
      <c r="D4025" s="201"/>
    </row>
    <row r="4026" spans="4:4" x14ac:dyDescent="0.2">
      <c r="D4026" s="201"/>
    </row>
    <row r="4027" spans="4:4" x14ac:dyDescent="0.2">
      <c r="D4027" s="201"/>
    </row>
    <row r="4028" spans="4:4" x14ac:dyDescent="0.2">
      <c r="D4028" s="201"/>
    </row>
    <row r="4029" spans="4:4" x14ac:dyDescent="0.2">
      <c r="D4029" s="201"/>
    </row>
    <row r="4030" spans="4:4" x14ac:dyDescent="0.2">
      <c r="D4030" s="201"/>
    </row>
    <row r="4031" spans="4:4" x14ac:dyDescent="0.2">
      <c r="D4031" s="201"/>
    </row>
    <row r="4032" spans="4:4" x14ac:dyDescent="0.2">
      <c r="D4032" s="201"/>
    </row>
    <row r="4033" spans="4:4" x14ac:dyDescent="0.2">
      <c r="D4033" s="201"/>
    </row>
    <row r="4034" spans="4:4" x14ac:dyDescent="0.2">
      <c r="D4034" s="201"/>
    </row>
    <row r="4035" spans="4:4" x14ac:dyDescent="0.2">
      <c r="D4035" s="201"/>
    </row>
    <row r="4036" spans="4:4" x14ac:dyDescent="0.2">
      <c r="D4036" s="201"/>
    </row>
    <row r="4037" spans="4:4" x14ac:dyDescent="0.2">
      <c r="D4037" s="201"/>
    </row>
    <row r="4038" spans="4:4" x14ac:dyDescent="0.2">
      <c r="D4038" s="201"/>
    </row>
    <row r="4039" spans="4:4" x14ac:dyDescent="0.2">
      <c r="D4039" s="201"/>
    </row>
    <row r="4040" spans="4:4" x14ac:dyDescent="0.2">
      <c r="D4040" s="201"/>
    </row>
    <row r="4041" spans="4:4" x14ac:dyDescent="0.2">
      <c r="D4041" s="201"/>
    </row>
    <row r="4042" spans="4:4" x14ac:dyDescent="0.2">
      <c r="D4042" s="201"/>
    </row>
    <row r="4043" spans="4:4" x14ac:dyDescent="0.2">
      <c r="D4043" s="201"/>
    </row>
    <row r="4044" spans="4:4" x14ac:dyDescent="0.2">
      <c r="D4044" s="201"/>
    </row>
    <row r="4045" spans="4:4" x14ac:dyDescent="0.2">
      <c r="D4045" s="201"/>
    </row>
    <row r="4046" spans="4:4" x14ac:dyDescent="0.2">
      <c r="D4046" s="201"/>
    </row>
    <row r="4047" spans="4:4" x14ac:dyDescent="0.2">
      <c r="D4047" s="201"/>
    </row>
    <row r="4048" spans="4:4" x14ac:dyDescent="0.2">
      <c r="D4048" s="201"/>
    </row>
    <row r="4049" spans="4:4" x14ac:dyDescent="0.2">
      <c r="D4049" s="201"/>
    </row>
    <row r="4050" spans="4:4" x14ac:dyDescent="0.2">
      <c r="D4050" s="201"/>
    </row>
    <row r="4051" spans="4:4" x14ac:dyDescent="0.2">
      <c r="D4051" s="201"/>
    </row>
    <row r="4052" spans="4:4" x14ac:dyDescent="0.2">
      <c r="D4052" s="201"/>
    </row>
    <row r="4053" spans="4:4" x14ac:dyDescent="0.2">
      <c r="D4053" s="201"/>
    </row>
    <row r="4054" spans="4:4" x14ac:dyDescent="0.2">
      <c r="D4054" s="201"/>
    </row>
    <row r="4055" spans="4:4" x14ac:dyDescent="0.2">
      <c r="D4055" s="201"/>
    </row>
    <row r="4056" spans="4:4" x14ac:dyDescent="0.2">
      <c r="D4056" s="201"/>
    </row>
    <row r="4057" spans="4:4" x14ac:dyDescent="0.2">
      <c r="D4057" s="201"/>
    </row>
    <row r="4058" spans="4:4" x14ac:dyDescent="0.2">
      <c r="D4058" s="201"/>
    </row>
    <row r="4059" spans="4:4" x14ac:dyDescent="0.2">
      <c r="D4059" s="201"/>
    </row>
    <row r="4060" spans="4:4" x14ac:dyDescent="0.2">
      <c r="D4060" s="201"/>
    </row>
    <row r="4061" spans="4:4" x14ac:dyDescent="0.2">
      <c r="D4061" s="201"/>
    </row>
    <row r="4062" spans="4:4" x14ac:dyDescent="0.2">
      <c r="D4062" s="201"/>
    </row>
    <row r="4063" spans="4:4" x14ac:dyDescent="0.2">
      <c r="D4063" s="201"/>
    </row>
    <row r="4064" spans="4:4" x14ac:dyDescent="0.2">
      <c r="D4064" s="201"/>
    </row>
    <row r="4065" spans="4:4" x14ac:dyDescent="0.2">
      <c r="D4065" s="201"/>
    </row>
    <row r="4066" spans="4:4" x14ac:dyDescent="0.2">
      <c r="D4066" s="201"/>
    </row>
    <row r="4067" spans="4:4" x14ac:dyDescent="0.2">
      <c r="D4067" s="201"/>
    </row>
    <row r="4068" spans="4:4" x14ac:dyDescent="0.2">
      <c r="D4068" s="201"/>
    </row>
    <row r="4069" spans="4:4" x14ac:dyDescent="0.2">
      <c r="D4069" s="201"/>
    </row>
    <row r="4070" spans="4:4" x14ac:dyDescent="0.2">
      <c r="D4070" s="201"/>
    </row>
    <row r="4071" spans="4:4" x14ac:dyDescent="0.2">
      <c r="D4071" s="201"/>
    </row>
    <row r="4072" spans="4:4" x14ac:dyDescent="0.2">
      <c r="D4072" s="201"/>
    </row>
    <row r="4073" spans="4:4" x14ac:dyDescent="0.2">
      <c r="D4073" s="201"/>
    </row>
    <row r="4074" spans="4:4" x14ac:dyDescent="0.2">
      <c r="D4074" s="201"/>
    </row>
    <row r="4075" spans="4:4" x14ac:dyDescent="0.2">
      <c r="D4075" s="201"/>
    </row>
    <row r="4076" spans="4:4" x14ac:dyDescent="0.2">
      <c r="D4076" s="201"/>
    </row>
    <row r="4077" spans="4:4" x14ac:dyDescent="0.2">
      <c r="D4077" s="201"/>
    </row>
    <row r="4078" spans="4:4" x14ac:dyDescent="0.2">
      <c r="D4078" s="201"/>
    </row>
    <row r="4079" spans="4:4" x14ac:dyDescent="0.2">
      <c r="D4079" s="201"/>
    </row>
    <row r="4080" spans="4:4" x14ac:dyDescent="0.2">
      <c r="D4080" s="201"/>
    </row>
    <row r="4081" spans="4:4" x14ac:dyDescent="0.2">
      <c r="D4081" s="201"/>
    </row>
    <row r="4082" spans="4:4" x14ac:dyDescent="0.2">
      <c r="D4082" s="201"/>
    </row>
    <row r="4083" spans="4:4" x14ac:dyDescent="0.2">
      <c r="D4083" s="201"/>
    </row>
    <row r="4084" spans="4:4" x14ac:dyDescent="0.2">
      <c r="D4084" s="201"/>
    </row>
    <row r="4085" spans="4:4" x14ac:dyDescent="0.2">
      <c r="D4085" s="201"/>
    </row>
    <row r="4086" spans="4:4" x14ac:dyDescent="0.2">
      <c r="D4086" s="201"/>
    </row>
    <row r="4087" spans="4:4" x14ac:dyDescent="0.2">
      <c r="D4087" s="201"/>
    </row>
    <row r="4088" spans="4:4" x14ac:dyDescent="0.2">
      <c r="D4088" s="201"/>
    </row>
    <row r="4089" spans="4:4" x14ac:dyDescent="0.2">
      <c r="D4089" s="201"/>
    </row>
    <row r="4090" spans="4:4" x14ac:dyDescent="0.2">
      <c r="D4090" s="201"/>
    </row>
    <row r="4091" spans="4:4" x14ac:dyDescent="0.2">
      <c r="D4091" s="201"/>
    </row>
    <row r="4092" spans="4:4" x14ac:dyDescent="0.2">
      <c r="D4092" s="201"/>
    </row>
    <row r="4093" spans="4:4" x14ac:dyDescent="0.2">
      <c r="D4093" s="201"/>
    </row>
    <row r="4094" spans="4:4" x14ac:dyDescent="0.2">
      <c r="D4094" s="201"/>
    </row>
    <row r="4095" spans="4:4" x14ac:dyDescent="0.2">
      <c r="D4095" s="201"/>
    </row>
    <row r="4096" spans="4:4" x14ac:dyDescent="0.2">
      <c r="D4096" s="201"/>
    </row>
    <row r="4097" spans="4:4" x14ac:dyDescent="0.2">
      <c r="D4097" s="201"/>
    </row>
    <row r="4098" spans="4:4" x14ac:dyDescent="0.2">
      <c r="D4098" s="201"/>
    </row>
    <row r="4099" spans="4:4" x14ac:dyDescent="0.2">
      <c r="D4099" s="201"/>
    </row>
    <row r="4100" spans="4:4" x14ac:dyDescent="0.2">
      <c r="D4100" s="201"/>
    </row>
    <row r="4101" spans="4:4" x14ac:dyDescent="0.2">
      <c r="D4101" s="201"/>
    </row>
    <row r="4102" spans="4:4" x14ac:dyDescent="0.2">
      <c r="D4102" s="201"/>
    </row>
    <row r="4103" spans="4:4" x14ac:dyDescent="0.2">
      <c r="D4103" s="201"/>
    </row>
    <row r="4104" spans="4:4" x14ac:dyDescent="0.2">
      <c r="D4104" s="201"/>
    </row>
    <row r="4105" spans="4:4" x14ac:dyDescent="0.2">
      <c r="D4105" s="201"/>
    </row>
    <row r="4106" spans="4:4" x14ac:dyDescent="0.2">
      <c r="D4106" s="201"/>
    </row>
    <row r="4107" spans="4:4" x14ac:dyDescent="0.2">
      <c r="D4107" s="201"/>
    </row>
    <row r="4108" spans="4:4" x14ac:dyDescent="0.2">
      <c r="D4108" s="201"/>
    </row>
    <row r="4109" spans="4:4" x14ac:dyDescent="0.2">
      <c r="D4109" s="201"/>
    </row>
    <row r="4110" spans="4:4" x14ac:dyDescent="0.2">
      <c r="D4110" s="201"/>
    </row>
    <row r="4111" spans="4:4" x14ac:dyDescent="0.2">
      <c r="D4111" s="201"/>
    </row>
    <row r="4112" spans="4:4" x14ac:dyDescent="0.2">
      <c r="D4112" s="201"/>
    </row>
    <row r="4113" spans="4:4" x14ac:dyDescent="0.2">
      <c r="D4113" s="201"/>
    </row>
    <row r="4114" spans="4:4" x14ac:dyDescent="0.2">
      <c r="D4114" s="201"/>
    </row>
    <row r="4115" spans="4:4" x14ac:dyDescent="0.2">
      <c r="D4115" s="201"/>
    </row>
    <row r="4116" spans="4:4" x14ac:dyDescent="0.2">
      <c r="D4116" s="201"/>
    </row>
    <row r="4117" spans="4:4" x14ac:dyDescent="0.2">
      <c r="D4117" s="201"/>
    </row>
    <row r="4118" spans="4:4" x14ac:dyDescent="0.2">
      <c r="D4118" s="201"/>
    </row>
    <row r="4119" spans="4:4" x14ac:dyDescent="0.2">
      <c r="D4119" s="201"/>
    </row>
    <row r="4120" spans="4:4" x14ac:dyDescent="0.2">
      <c r="D4120" s="201"/>
    </row>
    <row r="4121" spans="4:4" x14ac:dyDescent="0.2">
      <c r="D4121" s="201"/>
    </row>
    <row r="4122" spans="4:4" x14ac:dyDescent="0.2">
      <c r="D4122" s="201"/>
    </row>
    <row r="4123" spans="4:4" x14ac:dyDescent="0.2">
      <c r="D4123" s="201"/>
    </row>
    <row r="4124" spans="4:4" x14ac:dyDescent="0.2">
      <c r="D4124" s="201"/>
    </row>
    <row r="4125" spans="4:4" x14ac:dyDescent="0.2">
      <c r="D4125" s="201"/>
    </row>
    <row r="4126" spans="4:4" x14ac:dyDescent="0.2">
      <c r="D4126" s="201"/>
    </row>
    <row r="4127" spans="4:4" x14ac:dyDescent="0.2">
      <c r="D4127" s="201"/>
    </row>
    <row r="4128" spans="4:4" x14ac:dyDescent="0.2">
      <c r="D4128" s="201"/>
    </row>
    <row r="4129" spans="4:4" x14ac:dyDescent="0.2">
      <c r="D4129" s="201"/>
    </row>
    <row r="4130" spans="4:4" x14ac:dyDescent="0.2">
      <c r="D4130" s="201"/>
    </row>
    <row r="4131" spans="4:4" x14ac:dyDescent="0.2">
      <c r="D4131" s="201"/>
    </row>
    <row r="4132" spans="4:4" x14ac:dyDescent="0.2">
      <c r="D4132" s="201"/>
    </row>
    <row r="4133" spans="4:4" x14ac:dyDescent="0.2">
      <c r="D4133" s="201"/>
    </row>
    <row r="4134" spans="4:4" x14ac:dyDescent="0.2">
      <c r="D4134" s="201"/>
    </row>
    <row r="4135" spans="4:4" x14ac:dyDescent="0.2">
      <c r="D4135" s="201"/>
    </row>
    <row r="4136" spans="4:4" x14ac:dyDescent="0.2">
      <c r="D4136" s="201"/>
    </row>
    <row r="4137" spans="4:4" x14ac:dyDescent="0.2">
      <c r="D4137" s="201"/>
    </row>
    <row r="4138" spans="4:4" x14ac:dyDescent="0.2">
      <c r="D4138" s="201"/>
    </row>
    <row r="4139" spans="4:4" x14ac:dyDescent="0.2">
      <c r="D4139" s="201"/>
    </row>
    <row r="4140" spans="4:4" x14ac:dyDescent="0.2">
      <c r="D4140" s="201"/>
    </row>
    <row r="4141" spans="4:4" x14ac:dyDescent="0.2">
      <c r="D4141" s="201"/>
    </row>
    <row r="4142" spans="4:4" x14ac:dyDescent="0.2">
      <c r="D4142" s="201"/>
    </row>
    <row r="4143" spans="4:4" x14ac:dyDescent="0.2">
      <c r="D4143" s="201"/>
    </row>
    <row r="4144" spans="4:4" x14ac:dyDescent="0.2">
      <c r="D4144" s="201"/>
    </row>
    <row r="4145" spans="4:4" x14ac:dyDescent="0.2">
      <c r="D4145" s="201"/>
    </row>
    <row r="4146" spans="4:4" x14ac:dyDescent="0.2">
      <c r="D4146" s="201"/>
    </row>
    <row r="4147" spans="4:4" x14ac:dyDescent="0.2">
      <c r="D4147" s="201"/>
    </row>
    <row r="4148" spans="4:4" x14ac:dyDescent="0.2">
      <c r="D4148" s="201"/>
    </row>
    <row r="4149" spans="4:4" x14ac:dyDescent="0.2">
      <c r="D4149" s="201"/>
    </row>
    <row r="4150" spans="4:4" x14ac:dyDescent="0.2">
      <c r="D4150" s="201"/>
    </row>
    <row r="4151" spans="4:4" x14ac:dyDescent="0.2">
      <c r="D4151" s="201"/>
    </row>
    <row r="4152" spans="4:4" x14ac:dyDescent="0.2">
      <c r="D4152" s="201"/>
    </row>
    <row r="4153" spans="4:4" x14ac:dyDescent="0.2">
      <c r="D4153" s="201"/>
    </row>
    <row r="4154" spans="4:4" x14ac:dyDescent="0.2">
      <c r="D4154" s="201"/>
    </row>
    <row r="4155" spans="4:4" x14ac:dyDescent="0.2">
      <c r="D4155" s="201"/>
    </row>
    <row r="4156" spans="4:4" x14ac:dyDescent="0.2">
      <c r="D4156" s="201"/>
    </row>
    <row r="4157" spans="4:4" x14ac:dyDescent="0.2">
      <c r="D4157" s="201"/>
    </row>
    <row r="4158" spans="4:4" x14ac:dyDescent="0.2">
      <c r="D4158" s="201"/>
    </row>
    <row r="4159" spans="4:4" x14ac:dyDescent="0.2">
      <c r="D4159" s="201"/>
    </row>
    <row r="4160" spans="4:4" x14ac:dyDescent="0.2">
      <c r="D4160" s="201"/>
    </row>
    <row r="4161" spans="4:4" x14ac:dyDescent="0.2">
      <c r="D4161" s="201"/>
    </row>
    <row r="4162" spans="4:4" x14ac:dyDescent="0.2">
      <c r="D4162" s="201"/>
    </row>
    <row r="4163" spans="4:4" x14ac:dyDescent="0.2">
      <c r="D4163" s="201"/>
    </row>
    <row r="4164" spans="4:4" x14ac:dyDescent="0.2">
      <c r="D4164" s="201"/>
    </row>
    <row r="4165" spans="4:4" x14ac:dyDescent="0.2">
      <c r="D4165" s="201"/>
    </row>
    <row r="4166" spans="4:4" x14ac:dyDescent="0.2">
      <c r="D4166" s="201"/>
    </row>
    <row r="4167" spans="4:4" x14ac:dyDescent="0.2">
      <c r="D4167" s="201"/>
    </row>
    <row r="4168" spans="4:4" x14ac:dyDescent="0.2">
      <c r="D4168" s="201"/>
    </row>
    <row r="4169" spans="4:4" x14ac:dyDescent="0.2">
      <c r="D4169" s="201"/>
    </row>
    <row r="4170" spans="4:4" x14ac:dyDescent="0.2">
      <c r="D4170" s="201"/>
    </row>
    <row r="4171" spans="4:4" x14ac:dyDescent="0.2">
      <c r="D4171" s="201"/>
    </row>
    <row r="4172" spans="4:4" x14ac:dyDescent="0.2">
      <c r="D4172" s="201"/>
    </row>
    <row r="4173" spans="4:4" x14ac:dyDescent="0.2">
      <c r="D4173" s="201"/>
    </row>
    <row r="4174" spans="4:4" x14ac:dyDescent="0.2">
      <c r="D4174" s="201"/>
    </row>
    <row r="4175" spans="4:4" x14ac:dyDescent="0.2">
      <c r="D4175" s="201"/>
    </row>
    <row r="4176" spans="4:4" x14ac:dyDescent="0.2">
      <c r="D4176" s="201"/>
    </row>
    <row r="4177" spans="4:4" x14ac:dyDescent="0.2">
      <c r="D4177" s="201"/>
    </row>
    <row r="4178" spans="4:4" x14ac:dyDescent="0.2">
      <c r="D4178" s="201"/>
    </row>
    <row r="4179" spans="4:4" x14ac:dyDescent="0.2">
      <c r="D4179" s="201"/>
    </row>
    <row r="4180" spans="4:4" x14ac:dyDescent="0.2">
      <c r="D4180" s="201"/>
    </row>
    <row r="4181" spans="4:4" x14ac:dyDescent="0.2">
      <c r="D4181" s="201"/>
    </row>
    <row r="4182" spans="4:4" x14ac:dyDescent="0.2">
      <c r="D4182" s="201"/>
    </row>
    <row r="4183" spans="4:4" x14ac:dyDescent="0.2">
      <c r="D4183" s="201"/>
    </row>
    <row r="4184" spans="4:4" x14ac:dyDescent="0.2">
      <c r="D4184" s="201"/>
    </row>
    <row r="4185" spans="4:4" x14ac:dyDescent="0.2">
      <c r="D4185" s="201"/>
    </row>
    <row r="4186" spans="4:4" x14ac:dyDescent="0.2">
      <c r="D4186" s="201"/>
    </row>
    <row r="4187" spans="4:4" x14ac:dyDescent="0.2">
      <c r="D4187" s="201"/>
    </row>
    <row r="4188" spans="4:4" x14ac:dyDescent="0.2">
      <c r="D4188" s="201"/>
    </row>
    <row r="4189" spans="4:4" x14ac:dyDescent="0.2">
      <c r="D4189" s="201"/>
    </row>
    <row r="4190" spans="4:4" x14ac:dyDescent="0.2">
      <c r="D4190" s="201"/>
    </row>
    <row r="4191" spans="4:4" x14ac:dyDescent="0.2">
      <c r="D4191" s="201"/>
    </row>
    <row r="4192" spans="4:4" x14ac:dyDescent="0.2">
      <c r="D4192" s="201"/>
    </row>
    <row r="4193" spans="4:4" x14ac:dyDescent="0.2">
      <c r="D4193" s="201"/>
    </row>
    <row r="4194" spans="4:4" x14ac:dyDescent="0.2">
      <c r="D4194" s="201"/>
    </row>
    <row r="4195" spans="4:4" x14ac:dyDescent="0.2">
      <c r="D4195" s="201"/>
    </row>
    <row r="4196" spans="4:4" x14ac:dyDescent="0.2">
      <c r="D4196" s="201"/>
    </row>
    <row r="4197" spans="4:4" x14ac:dyDescent="0.2">
      <c r="D4197" s="201"/>
    </row>
    <row r="4198" spans="4:4" x14ac:dyDescent="0.2">
      <c r="D4198" s="201"/>
    </row>
    <row r="4199" spans="4:4" x14ac:dyDescent="0.2">
      <c r="D4199" s="201"/>
    </row>
    <row r="4200" spans="4:4" x14ac:dyDescent="0.2">
      <c r="D4200" s="201"/>
    </row>
    <row r="4201" spans="4:4" x14ac:dyDescent="0.2">
      <c r="D4201" s="201"/>
    </row>
    <row r="4202" spans="4:4" x14ac:dyDescent="0.2">
      <c r="D4202" s="201"/>
    </row>
    <row r="4203" spans="4:4" x14ac:dyDescent="0.2">
      <c r="D4203" s="201"/>
    </row>
    <row r="4204" spans="4:4" x14ac:dyDescent="0.2">
      <c r="D4204" s="201"/>
    </row>
    <row r="4205" spans="4:4" x14ac:dyDescent="0.2">
      <c r="D4205" s="201"/>
    </row>
    <row r="4206" spans="4:4" x14ac:dyDescent="0.2">
      <c r="D4206" s="201"/>
    </row>
    <row r="4207" spans="4:4" x14ac:dyDescent="0.2">
      <c r="D4207" s="201"/>
    </row>
    <row r="4208" spans="4:4" x14ac:dyDescent="0.2">
      <c r="D4208" s="201"/>
    </row>
    <row r="4209" spans="4:4" x14ac:dyDescent="0.2">
      <c r="D4209" s="201"/>
    </row>
    <row r="4210" spans="4:4" x14ac:dyDescent="0.2">
      <c r="D4210" s="201"/>
    </row>
    <row r="4211" spans="4:4" x14ac:dyDescent="0.2">
      <c r="D4211" s="201"/>
    </row>
    <row r="4212" spans="4:4" x14ac:dyDescent="0.2">
      <c r="D4212" s="201"/>
    </row>
    <row r="4213" spans="4:4" x14ac:dyDescent="0.2">
      <c r="D4213" s="201"/>
    </row>
    <row r="4214" spans="4:4" x14ac:dyDescent="0.2">
      <c r="D4214" s="201"/>
    </row>
    <row r="4215" spans="4:4" x14ac:dyDescent="0.2">
      <c r="D4215" s="201"/>
    </row>
    <row r="4216" spans="4:4" x14ac:dyDescent="0.2">
      <c r="D4216" s="201"/>
    </row>
    <row r="4217" spans="4:4" x14ac:dyDescent="0.2">
      <c r="D4217" s="201"/>
    </row>
    <row r="4218" spans="4:4" x14ac:dyDescent="0.2">
      <c r="D4218" s="201"/>
    </row>
    <row r="4219" spans="4:4" x14ac:dyDescent="0.2">
      <c r="D4219" s="201"/>
    </row>
    <row r="4220" spans="4:4" x14ac:dyDescent="0.2">
      <c r="D4220" s="201"/>
    </row>
    <row r="4221" spans="4:4" x14ac:dyDescent="0.2">
      <c r="D4221" s="201"/>
    </row>
    <row r="4222" spans="4:4" x14ac:dyDescent="0.2">
      <c r="D4222" s="201"/>
    </row>
    <row r="4223" spans="4:4" x14ac:dyDescent="0.2">
      <c r="D4223" s="201"/>
    </row>
    <row r="4224" spans="4:4" x14ac:dyDescent="0.2">
      <c r="D4224" s="201"/>
    </row>
    <row r="4225" spans="4:4" x14ac:dyDescent="0.2">
      <c r="D4225" s="201"/>
    </row>
    <row r="4226" spans="4:4" x14ac:dyDescent="0.2">
      <c r="D4226" s="201"/>
    </row>
    <row r="4227" spans="4:4" x14ac:dyDescent="0.2">
      <c r="D4227" s="201"/>
    </row>
    <row r="4228" spans="4:4" x14ac:dyDescent="0.2">
      <c r="D4228" s="201"/>
    </row>
    <row r="4229" spans="4:4" x14ac:dyDescent="0.2">
      <c r="D4229" s="201"/>
    </row>
    <row r="4230" spans="4:4" x14ac:dyDescent="0.2">
      <c r="D4230" s="201"/>
    </row>
    <row r="4231" spans="4:4" x14ac:dyDescent="0.2">
      <c r="D4231" s="201"/>
    </row>
    <row r="4232" spans="4:4" x14ac:dyDescent="0.2">
      <c r="D4232" s="201"/>
    </row>
    <row r="4233" spans="4:4" x14ac:dyDescent="0.2">
      <c r="D4233" s="201"/>
    </row>
    <row r="4234" spans="4:4" x14ac:dyDescent="0.2">
      <c r="D4234" s="201"/>
    </row>
    <row r="4235" spans="4:4" x14ac:dyDescent="0.2">
      <c r="D4235" s="201"/>
    </row>
    <row r="4236" spans="4:4" x14ac:dyDescent="0.2">
      <c r="D4236" s="201"/>
    </row>
    <row r="4237" spans="4:4" x14ac:dyDescent="0.2">
      <c r="D4237" s="201"/>
    </row>
    <row r="4238" spans="4:4" x14ac:dyDescent="0.2">
      <c r="D4238" s="201"/>
    </row>
    <row r="4239" spans="4:4" x14ac:dyDescent="0.2">
      <c r="D4239" s="201"/>
    </row>
    <row r="4240" spans="4:4" x14ac:dyDescent="0.2">
      <c r="D4240" s="201"/>
    </row>
    <row r="4241" spans="4:4" x14ac:dyDescent="0.2">
      <c r="D4241" s="201"/>
    </row>
    <row r="4242" spans="4:4" x14ac:dyDescent="0.2">
      <c r="D4242" s="201"/>
    </row>
    <row r="4243" spans="4:4" x14ac:dyDescent="0.2">
      <c r="D4243" s="201"/>
    </row>
    <row r="4244" spans="4:4" x14ac:dyDescent="0.2">
      <c r="D4244" s="201"/>
    </row>
    <row r="4245" spans="4:4" x14ac:dyDescent="0.2">
      <c r="D4245" s="201"/>
    </row>
    <row r="4246" spans="4:4" x14ac:dyDescent="0.2">
      <c r="D4246" s="201"/>
    </row>
    <row r="4247" spans="4:4" x14ac:dyDescent="0.2">
      <c r="D4247" s="201"/>
    </row>
    <row r="4248" spans="4:4" x14ac:dyDescent="0.2">
      <c r="D4248" s="201"/>
    </row>
    <row r="4249" spans="4:4" x14ac:dyDescent="0.2">
      <c r="D4249" s="201"/>
    </row>
    <row r="4250" spans="4:4" x14ac:dyDescent="0.2">
      <c r="D4250" s="201"/>
    </row>
    <row r="4251" spans="4:4" x14ac:dyDescent="0.2">
      <c r="D4251" s="201"/>
    </row>
    <row r="4252" spans="4:4" x14ac:dyDescent="0.2">
      <c r="D4252" s="201"/>
    </row>
    <row r="4253" spans="4:4" x14ac:dyDescent="0.2">
      <c r="D4253" s="201"/>
    </row>
    <row r="4254" spans="4:4" x14ac:dyDescent="0.2">
      <c r="D4254" s="201"/>
    </row>
    <row r="4255" spans="4:4" x14ac:dyDescent="0.2">
      <c r="D4255" s="201"/>
    </row>
    <row r="4256" spans="4:4" x14ac:dyDescent="0.2">
      <c r="D4256" s="201"/>
    </row>
    <row r="4257" spans="4:4" x14ac:dyDescent="0.2">
      <c r="D4257" s="201"/>
    </row>
    <row r="4258" spans="4:4" x14ac:dyDescent="0.2">
      <c r="D4258" s="201"/>
    </row>
    <row r="4259" spans="4:4" x14ac:dyDescent="0.2">
      <c r="D4259" s="201"/>
    </row>
    <row r="4260" spans="4:4" x14ac:dyDescent="0.2">
      <c r="D4260" s="201"/>
    </row>
    <row r="4261" spans="4:4" x14ac:dyDescent="0.2">
      <c r="D4261" s="201"/>
    </row>
    <row r="4262" spans="4:4" x14ac:dyDescent="0.2">
      <c r="D4262" s="201"/>
    </row>
    <row r="4263" spans="4:4" x14ac:dyDescent="0.2">
      <c r="D4263" s="201"/>
    </row>
    <row r="4264" spans="4:4" x14ac:dyDescent="0.2">
      <c r="D4264" s="201"/>
    </row>
    <row r="4265" spans="4:4" x14ac:dyDescent="0.2">
      <c r="D4265" s="201"/>
    </row>
    <row r="4266" spans="4:4" x14ac:dyDescent="0.2">
      <c r="D4266" s="201"/>
    </row>
    <row r="4267" spans="4:4" x14ac:dyDescent="0.2">
      <c r="D4267" s="201"/>
    </row>
    <row r="4268" spans="4:4" x14ac:dyDescent="0.2">
      <c r="D4268" s="201"/>
    </row>
    <row r="4269" spans="4:4" x14ac:dyDescent="0.2">
      <c r="D4269" s="201"/>
    </row>
    <row r="4270" spans="4:4" x14ac:dyDescent="0.2">
      <c r="D4270" s="201"/>
    </row>
    <row r="4271" spans="4:4" x14ac:dyDescent="0.2">
      <c r="D4271" s="201"/>
    </row>
    <row r="4272" spans="4:4" x14ac:dyDescent="0.2">
      <c r="D4272" s="201"/>
    </row>
    <row r="4273" spans="4:4" x14ac:dyDescent="0.2">
      <c r="D4273" s="201"/>
    </row>
    <row r="4274" spans="4:4" x14ac:dyDescent="0.2">
      <c r="D4274" s="201"/>
    </row>
    <row r="4275" spans="4:4" x14ac:dyDescent="0.2">
      <c r="D4275" s="201"/>
    </row>
    <row r="4276" spans="4:4" x14ac:dyDescent="0.2">
      <c r="D4276" s="201"/>
    </row>
    <row r="4277" spans="4:4" x14ac:dyDescent="0.2">
      <c r="D4277" s="201"/>
    </row>
    <row r="4278" spans="4:4" x14ac:dyDescent="0.2">
      <c r="D4278" s="201"/>
    </row>
    <row r="4279" spans="4:4" x14ac:dyDescent="0.2">
      <c r="D4279" s="201"/>
    </row>
    <row r="4280" spans="4:4" x14ac:dyDescent="0.2">
      <c r="D4280" s="201"/>
    </row>
    <row r="4281" spans="4:4" x14ac:dyDescent="0.2">
      <c r="D4281" s="201"/>
    </row>
    <row r="4282" spans="4:4" x14ac:dyDescent="0.2">
      <c r="D4282" s="201"/>
    </row>
    <row r="4283" spans="4:4" x14ac:dyDescent="0.2">
      <c r="D4283" s="201"/>
    </row>
    <row r="4284" spans="4:4" x14ac:dyDescent="0.2">
      <c r="D4284" s="201"/>
    </row>
    <row r="4285" spans="4:4" x14ac:dyDescent="0.2">
      <c r="D4285" s="201"/>
    </row>
    <row r="4286" spans="4:4" x14ac:dyDescent="0.2">
      <c r="D4286" s="201"/>
    </row>
    <row r="4287" spans="4:4" x14ac:dyDescent="0.2">
      <c r="D4287" s="201"/>
    </row>
    <row r="4288" spans="4:4" x14ac:dyDescent="0.2">
      <c r="D4288" s="201"/>
    </row>
    <row r="4289" spans="4:4" x14ac:dyDescent="0.2">
      <c r="D4289" s="201"/>
    </row>
    <row r="4290" spans="4:4" x14ac:dyDescent="0.2">
      <c r="D4290" s="201"/>
    </row>
    <row r="4291" spans="4:4" x14ac:dyDescent="0.2">
      <c r="D4291" s="201"/>
    </row>
    <row r="4292" spans="4:4" x14ac:dyDescent="0.2">
      <c r="D4292" s="201"/>
    </row>
    <row r="4293" spans="4:4" x14ac:dyDescent="0.2">
      <c r="D4293" s="201"/>
    </row>
    <row r="4294" spans="4:4" x14ac:dyDescent="0.2">
      <c r="D4294" s="201"/>
    </row>
    <row r="4295" spans="4:4" x14ac:dyDescent="0.2">
      <c r="D4295" s="201"/>
    </row>
    <row r="4296" spans="4:4" x14ac:dyDescent="0.2">
      <c r="D4296" s="201"/>
    </row>
    <row r="4297" spans="4:4" x14ac:dyDescent="0.2">
      <c r="D4297" s="201"/>
    </row>
    <row r="4298" spans="4:4" x14ac:dyDescent="0.2">
      <c r="D4298" s="201"/>
    </row>
    <row r="4299" spans="4:4" x14ac:dyDescent="0.2">
      <c r="D4299" s="201"/>
    </row>
    <row r="4300" spans="4:4" x14ac:dyDescent="0.2">
      <c r="D4300" s="201"/>
    </row>
    <row r="4301" spans="4:4" x14ac:dyDescent="0.2">
      <c r="D4301" s="201"/>
    </row>
    <row r="4302" spans="4:4" x14ac:dyDescent="0.2">
      <c r="D4302" s="201"/>
    </row>
    <row r="4303" spans="4:4" x14ac:dyDescent="0.2">
      <c r="D4303" s="201"/>
    </row>
    <row r="4304" spans="4:4" x14ac:dyDescent="0.2">
      <c r="D4304" s="201"/>
    </row>
    <row r="4305" spans="4:4" x14ac:dyDescent="0.2">
      <c r="D4305" s="201"/>
    </row>
    <row r="4306" spans="4:4" x14ac:dyDescent="0.2">
      <c r="D4306" s="201"/>
    </row>
    <row r="4307" spans="4:4" x14ac:dyDescent="0.2">
      <c r="D4307" s="201"/>
    </row>
    <row r="4308" spans="4:4" x14ac:dyDescent="0.2">
      <c r="D4308" s="201"/>
    </row>
    <row r="4309" spans="4:4" x14ac:dyDescent="0.2">
      <c r="D4309" s="201"/>
    </row>
    <row r="4310" spans="4:4" x14ac:dyDescent="0.2">
      <c r="D4310" s="201"/>
    </row>
    <row r="4311" spans="4:4" x14ac:dyDescent="0.2">
      <c r="D4311" s="201"/>
    </row>
    <row r="4312" spans="4:4" x14ac:dyDescent="0.2">
      <c r="D4312" s="201"/>
    </row>
    <row r="4313" spans="4:4" x14ac:dyDescent="0.2">
      <c r="D4313" s="201"/>
    </row>
    <row r="4314" spans="4:4" x14ac:dyDescent="0.2">
      <c r="D4314" s="201"/>
    </row>
    <row r="4315" spans="4:4" x14ac:dyDescent="0.2">
      <c r="D4315" s="201"/>
    </row>
    <row r="4316" spans="4:4" x14ac:dyDescent="0.2">
      <c r="D4316" s="201"/>
    </row>
    <row r="4317" spans="4:4" x14ac:dyDescent="0.2">
      <c r="D4317" s="201"/>
    </row>
    <row r="4318" spans="4:4" x14ac:dyDescent="0.2">
      <c r="D4318" s="201"/>
    </row>
    <row r="4319" spans="4:4" x14ac:dyDescent="0.2">
      <c r="D4319" s="201"/>
    </row>
    <row r="4320" spans="4:4" x14ac:dyDescent="0.2">
      <c r="D4320" s="201"/>
    </row>
    <row r="4321" spans="4:4" x14ac:dyDescent="0.2">
      <c r="D4321" s="201"/>
    </row>
    <row r="4322" spans="4:4" x14ac:dyDescent="0.2">
      <c r="D4322" s="201"/>
    </row>
    <row r="4323" spans="4:4" x14ac:dyDescent="0.2">
      <c r="D4323" s="201"/>
    </row>
    <row r="4324" spans="4:4" x14ac:dyDescent="0.2">
      <c r="D4324" s="201"/>
    </row>
    <row r="4325" spans="4:4" x14ac:dyDescent="0.2">
      <c r="D4325" s="201"/>
    </row>
    <row r="4326" spans="4:4" x14ac:dyDescent="0.2">
      <c r="D4326" s="201"/>
    </row>
    <row r="4327" spans="4:4" x14ac:dyDescent="0.2">
      <c r="D4327" s="201"/>
    </row>
    <row r="4328" spans="4:4" x14ac:dyDescent="0.2">
      <c r="D4328" s="201"/>
    </row>
    <row r="4329" spans="4:4" x14ac:dyDescent="0.2">
      <c r="D4329" s="201"/>
    </row>
    <row r="4330" spans="4:4" x14ac:dyDescent="0.2">
      <c r="D4330" s="201"/>
    </row>
    <row r="4331" spans="4:4" x14ac:dyDescent="0.2">
      <c r="D4331" s="201"/>
    </row>
    <row r="4332" spans="4:4" x14ac:dyDescent="0.2">
      <c r="D4332" s="201"/>
    </row>
    <row r="4333" spans="4:4" x14ac:dyDescent="0.2">
      <c r="D4333" s="201"/>
    </row>
    <row r="4334" spans="4:4" x14ac:dyDescent="0.2">
      <c r="D4334" s="201"/>
    </row>
    <row r="4335" spans="4:4" x14ac:dyDescent="0.2">
      <c r="D4335" s="201"/>
    </row>
    <row r="4336" spans="4:4" x14ac:dyDescent="0.2">
      <c r="D4336" s="201"/>
    </row>
    <row r="4337" spans="4:4" x14ac:dyDescent="0.2">
      <c r="D4337" s="201"/>
    </row>
    <row r="4338" spans="4:4" x14ac:dyDescent="0.2">
      <c r="D4338" s="201"/>
    </row>
    <row r="4339" spans="4:4" x14ac:dyDescent="0.2">
      <c r="D4339" s="201"/>
    </row>
    <row r="4340" spans="4:4" x14ac:dyDescent="0.2">
      <c r="D4340" s="201"/>
    </row>
    <row r="4341" spans="4:4" x14ac:dyDescent="0.2">
      <c r="D4341" s="201"/>
    </row>
    <row r="4342" spans="4:4" x14ac:dyDescent="0.2">
      <c r="D4342" s="201"/>
    </row>
    <row r="4343" spans="4:4" x14ac:dyDescent="0.2">
      <c r="D4343" s="201"/>
    </row>
    <row r="4344" spans="4:4" x14ac:dyDescent="0.2">
      <c r="D4344" s="201"/>
    </row>
    <row r="4345" spans="4:4" x14ac:dyDescent="0.2">
      <c r="D4345" s="201"/>
    </row>
    <row r="4346" spans="4:4" x14ac:dyDescent="0.2">
      <c r="D4346" s="201"/>
    </row>
    <row r="4347" spans="4:4" x14ac:dyDescent="0.2">
      <c r="D4347" s="201"/>
    </row>
    <row r="4348" spans="4:4" x14ac:dyDescent="0.2">
      <c r="D4348" s="201"/>
    </row>
    <row r="4349" spans="4:4" x14ac:dyDescent="0.2">
      <c r="D4349" s="201"/>
    </row>
    <row r="4350" spans="4:4" x14ac:dyDescent="0.2">
      <c r="D4350" s="201"/>
    </row>
    <row r="4351" spans="4:4" x14ac:dyDescent="0.2">
      <c r="D4351" s="201"/>
    </row>
    <row r="4352" spans="4:4" x14ac:dyDescent="0.2">
      <c r="D4352" s="201"/>
    </row>
    <row r="4353" spans="4:4" x14ac:dyDescent="0.2">
      <c r="D4353" s="201"/>
    </row>
    <row r="4354" spans="4:4" x14ac:dyDescent="0.2">
      <c r="D4354" s="201"/>
    </row>
    <row r="4355" spans="4:4" x14ac:dyDescent="0.2">
      <c r="D4355" s="201"/>
    </row>
    <row r="4356" spans="4:4" x14ac:dyDescent="0.2">
      <c r="D4356" s="201"/>
    </row>
    <row r="4357" spans="4:4" x14ac:dyDescent="0.2">
      <c r="D4357" s="201"/>
    </row>
    <row r="4358" spans="4:4" x14ac:dyDescent="0.2">
      <c r="D4358" s="201"/>
    </row>
    <row r="4359" spans="4:4" x14ac:dyDescent="0.2">
      <c r="D4359" s="201"/>
    </row>
    <row r="4360" spans="4:4" x14ac:dyDescent="0.2">
      <c r="D4360" s="201"/>
    </row>
    <row r="4361" spans="4:4" x14ac:dyDescent="0.2">
      <c r="D4361" s="201"/>
    </row>
    <row r="4362" spans="4:4" x14ac:dyDescent="0.2">
      <c r="D4362" s="201"/>
    </row>
    <row r="4363" spans="4:4" x14ac:dyDescent="0.2">
      <c r="D4363" s="201"/>
    </row>
    <row r="4364" spans="4:4" x14ac:dyDescent="0.2">
      <c r="D4364" s="201"/>
    </row>
    <row r="4365" spans="4:4" x14ac:dyDescent="0.2">
      <c r="D4365" s="201"/>
    </row>
    <row r="4366" spans="4:4" x14ac:dyDescent="0.2">
      <c r="D4366" s="201"/>
    </row>
    <row r="4367" spans="4:4" x14ac:dyDescent="0.2">
      <c r="D4367" s="201"/>
    </row>
    <row r="4368" spans="4:4" x14ac:dyDescent="0.2">
      <c r="D4368" s="201"/>
    </row>
    <row r="4369" spans="4:4" x14ac:dyDescent="0.2">
      <c r="D4369" s="201"/>
    </row>
    <row r="4370" spans="4:4" x14ac:dyDescent="0.2">
      <c r="D4370" s="201"/>
    </row>
    <row r="4371" spans="4:4" x14ac:dyDescent="0.2">
      <c r="D4371" s="201"/>
    </row>
    <row r="4372" spans="4:4" x14ac:dyDescent="0.2">
      <c r="D4372" s="201"/>
    </row>
    <row r="4373" spans="4:4" x14ac:dyDescent="0.2">
      <c r="D4373" s="201"/>
    </row>
    <row r="4374" spans="4:4" x14ac:dyDescent="0.2">
      <c r="D4374" s="201"/>
    </row>
    <row r="4375" spans="4:4" x14ac:dyDescent="0.2">
      <c r="D4375" s="201"/>
    </row>
    <row r="4376" spans="4:4" x14ac:dyDescent="0.2">
      <c r="D4376" s="201"/>
    </row>
    <row r="4377" spans="4:4" x14ac:dyDescent="0.2">
      <c r="D4377" s="201"/>
    </row>
    <row r="4378" spans="4:4" x14ac:dyDescent="0.2">
      <c r="D4378" s="201"/>
    </row>
    <row r="4379" spans="4:4" x14ac:dyDescent="0.2">
      <c r="D4379" s="201"/>
    </row>
    <row r="4380" spans="4:4" x14ac:dyDescent="0.2">
      <c r="D4380" s="201"/>
    </row>
    <row r="4381" spans="4:4" x14ac:dyDescent="0.2">
      <c r="D4381" s="201"/>
    </row>
    <row r="4382" spans="4:4" x14ac:dyDescent="0.2">
      <c r="D4382" s="201"/>
    </row>
    <row r="4383" spans="4:4" x14ac:dyDescent="0.2">
      <c r="D4383" s="201"/>
    </row>
    <row r="4384" spans="4:4" x14ac:dyDescent="0.2">
      <c r="D4384" s="201"/>
    </row>
    <row r="4385" spans="4:4" x14ac:dyDescent="0.2">
      <c r="D4385" s="201"/>
    </row>
    <row r="4386" spans="4:4" x14ac:dyDescent="0.2">
      <c r="D4386" s="201"/>
    </row>
    <row r="4387" spans="4:4" x14ac:dyDescent="0.2">
      <c r="D4387" s="201"/>
    </row>
    <row r="4388" spans="4:4" x14ac:dyDescent="0.2">
      <c r="D4388" s="201"/>
    </row>
    <row r="4389" spans="4:4" x14ac:dyDescent="0.2">
      <c r="D4389" s="201"/>
    </row>
    <row r="4390" spans="4:4" x14ac:dyDescent="0.2">
      <c r="D4390" s="201"/>
    </row>
    <row r="4391" spans="4:4" x14ac:dyDescent="0.2">
      <c r="D4391" s="201"/>
    </row>
    <row r="4392" spans="4:4" x14ac:dyDescent="0.2">
      <c r="D4392" s="201"/>
    </row>
    <row r="4393" spans="4:4" x14ac:dyDescent="0.2">
      <c r="D4393" s="201"/>
    </row>
    <row r="4394" spans="4:4" x14ac:dyDescent="0.2">
      <c r="D4394" s="201"/>
    </row>
    <row r="4395" spans="4:4" x14ac:dyDescent="0.2">
      <c r="D4395" s="201"/>
    </row>
    <row r="4396" spans="4:4" x14ac:dyDescent="0.2">
      <c r="D4396" s="201"/>
    </row>
    <row r="4397" spans="4:4" x14ac:dyDescent="0.2">
      <c r="D4397" s="201"/>
    </row>
    <row r="4398" spans="4:4" x14ac:dyDescent="0.2">
      <c r="D4398" s="201"/>
    </row>
    <row r="4399" spans="4:4" x14ac:dyDescent="0.2">
      <c r="D4399" s="201"/>
    </row>
    <row r="4400" spans="4:4" x14ac:dyDescent="0.2">
      <c r="D4400" s="201"/>
    </row>
    <row r="4401" spans="4:4" x14ac:dyDescent="0.2">
      <c r="D4401" s="201"/>
    </row>
    <row r="4402" spans="4:4" x14ac:dyDescent="0.2">
      <c r="D4402" s="201"/>
    </row>
    <row r="4403" spans="4:4" x14ac:dyDescent="0.2">
      <c r="D4403" s="201"/>
    </row>
    <row r="4404" spans="4:4" x14ac:dyDescent="0.2">
      <c r="D4404" s="201"/>
    </row>
    <row r="4405" spans="4:4" x14ac:dyDescent="0.2">
      <c r="D4405" s="201"/>
    </row>
    <row r="4406" spans="4:4" x14ac:dyDescent="0.2">
      <c r="D4406" s="201"/>
    </row>
    <row r="4407" spans="4:4" x14ac:dyDescent="0.2">
      <c r="D4407" s="201"/>
    </row>
    <row r="4408" spans="4:4" x14ac:dyDescent="0.2">
      <c r="D4408" s="201"/>
    </row>
    <row r="4409" spans="4:4" x14ac:dyDescent="0.2">
      <c r="D4409" s="201"/>
    </row>
    <row r="4410" spans="4:4" x14ac:dyDescent="0.2">
      <c r="D4410" s="201"/>
    </row>
    <row r="4411" spans="4:4" x14ac:dyDescent="0.2">
      <c r="D4411" s="201"/>
    </row>
    <row r="4412" spans="4:4" x14ac:dyDescent="0.2">
      <c r="D4412" s="201"/>
    </row>
    <row r="4413" spans="4:4" x14ac:dyDescent="0.2">
      <c r="D4413" s="201"/>
    </row>
    <row r="4414" spans="4:4" x14ac:dyDescent="0.2">
      <c r="D4414" s="201"/>
    </row>
    <row r="4415" spans="4:4" x14ac:dyDescent="0.2">
      <c r="D4415" s="201"/>
    </row>
    <row r="4416" spans="4:4" x14ac:dyDescent="0.2">
      <c r="D4416" s="201"/>
    </row>
    <row r="4417" spans="4:4" x14ac:dyDescent="0.2">
      <c r="D4417" s="201"/>
    </row>
    <row r="4418" spans="4:4" x14ac:dyDescent="0.2">
      <c r="D4418" s="201"/>
    </row>
    <row r="4419" spans="4:4" x14ac:dyDescent="0.2">
      <c r="D4419" s="201"/>
    </row>
    <row r="4420" spans="4:4" x14ac:dyDescent="0.2">
      <c r="D4420" s="201"/>
    </row>
    <row r="4421" spans="4:4" x14ac:dyDescent="0.2">
      <c r="D4421" s="201"/>
    </row>
    <row r="4422" spans="4:4" x14ac:dyDescent="0.2">
      <c r="D4422" s="201"/>
    </row>
    <row r="4423" spans="4:4" x14ac:dyDescent="0.2">
      <c r="D4423" s="201"/>
    </row>
    <row r="4424" spans="4:4" x14ac:dyDescent="0.2">
      <c r="D4424" s="201"/>
    </row>
    <row r="4425" spans="4:4" x14ac:dyDescent="0.2">
      <c r="D4425" s="201"/>
    </row>
    <row r="4426" spans="4:4" x14ac:dyDescent="0.2">
      <c r="D4426" s="201"/>
    </row>
    <row r="4427" spans="4:4" x14ac:dyDescent="0.2">
      <c r="D4427" s="201"/>
    </row>
    <row r="4428" spans="4:4" x14ac:dyDescent="0.2">
      <c r="D4428" s="201"/>
    </row>
    <row r="4429" spans="4:4" x14ac:dyDescent="0.2">
      <c r="D4429" s="201"/>
    </row>
    <row r="4430" spans="4:4" x14ac:dyDescent="0.2">
      <c r="D4430" s="201"/>
    </row>
    <row r="4431" spans="4:4" x14ac:dyDescent="0.2">
      <c r="D4431" s="201"/>
    </row>
    <row r="4432" spans="4:4" x14ac:dyDescent="0.2">
      <c r="D4432" s="201"/>
    </row>
    <row r="4433" spans="4:4" x14ac:dyDescent="0.2">
      <c r="D4433" s="201"/>
    </row>
    <row r="4434" spans="4:4" x14ac:dyDescent="0.2">
      <c r="D4434" s="201"/>
    </row>
    <row r="4435" spans="4:4" x14ac:dyDescent="0.2">
      <c r="D4435" s="201"/>
    </row>
    <row r="4436" spans="4:4" x14ac:dyDescent="0.2">
      <c r="D4436" s="201"/>
    </row>
    <row r="4437" spans="4:4" x14ac:dyDescent="0.2">
      <c r="D4437" s="201"/>
    </row>
    <row r="4438" spans="4:4" x14ac:dyDescent="0.2">
      <c r="D4438" s="201"/>
    </row>
    <row r="4439" spans="4:4" x14ac:dyDescent="0.2">
      <c r="D4439" s="201"/>
    </row>
    <row r="4440" spans="4:4" x14ac:dyDescent="0.2">
      <c r="D4440" s="201"/>
    </row>
    <row r="4441" spans="4:4" x14ac:dyDescent="0.2">
      <c r="D4441" s="201"/>
    </row>
    <row r="4442" spans="4:4" x14ac:dyDescent="0.2">
      <c r="D4442" s="201"/>
    </row>
    <row r="4443" spans="4:4" x14ac:dyDescent="0.2">
      <c r="D4443" s="201"/>
    </row>
    <row r="4444" spans="4:4" x14ac:dyDescent="0.2">
      <c r="D4444" s="201"/>
    </row>
    <row r="4445" spans="4:4" x14ac:dyDescent="0.2">
      <c r="D4445" s="201"/>
    </row>
    <row r="4446" spans="4:4" x14ac:dyDescent="0.2">
      <c r="D4446" s="201"/>
    </row>
    <row r="4447" spans="4:4" x14ac:dyDescent="0.2">
      <c r="D4447" s="201"/>
    </row>
    <row r="4448" spans="4:4" x14ac:dyDescent="0.2">
      <c r="D4448" s="201"/>
    </row>
    <row r="4449" spans="4:4" x14ac:dyDescent="0.2">
      <c r="D4449" s="201"/>
    </row>
    <row r="4450" spans="4:4" x14ac:dyDescent="0.2">
      <c r="D4450" s="201"/>
    </row>
    <row r="4451" spans="4:4" x14ac:dyDescent="0.2">
      <c r="D4451" s="201"/>
    </row>
    <row r="4452" spans="4:4" x14ac:dyDescent="0.2">
      <c r="D4452" s="201"/>
    </row>
    <row r="4453" spans="4:4" x14ac:dyDescent="0.2">
      <c r="D4453" s="201"/>
    </row>
    <row r="4454" spans="4:4" x14ac:dyDescent="0.2">
      <c r="D4454" s="201"/>
    </row>
    <row r="4455" spans="4:4" x14ac:dyDescent="0.2">
      <c r="D4455" s="201"/>
    </row>
    <row r="4456" spans="4:4" x14ac:dyDescent="0.2">
      <c r="D4456" s="201"/>
    </row>
    <row r="4457" spans="4:4" x14ac:dyDescent="0.2">
      <c r="D4457" s="201"/>
    </row>
    <row r="4458" spans="4:4" x14ac:dyDescent="0.2">
      <c r="D4458" s="201"/>
    </row>
    <row r="4459" spans="4:4" x14ac:dyDescent="0.2">
      <c r="D4459" s="201"/>
    </row>
    <row r="4460" spans="4:4" x14ac:dyDescent="0.2">
      <c r="D4460" s="201"/>
    </row>
    <row r="4461" spans="4:4" x14ac:dyDescent="0.2">
      <c r="D4461" s="201"/>
    </row>
    <row r="4462" spans="4:4" x14ac:dyDescent="0.2">
      <c r="D4462" s="201"/>
    </row>
    <row r="4463" spans="4:4" x14ac:dyDescent="0.2">
      <c r="D4463" s="201"/>
    </row>
    <row r="4464" spans="4:4" x14ac:dyDescent="0.2">
      <c r="D4464" s="201"/>
    </row>
    <row r="4465" spans="4:4" x14ac:dyDescent="0.2">
      <c r="D4465" s="201"/>
    </row>
    <row r="4466" spans="4:4" x14ac:dyDescent="0.2">
      <c r="D4466" s="201"/>
    </row>
    <row r="4467" spans="4:4" x14ac:dyDescent="0.2">
      <c r="D4467" s="201"/>
    </row>
    <row r="4468" spans="4:4" x14ac:dyDescent="0.2">
      <c r="D4468" s="201"/>
    </row>
    <row r="4469" spans="4:4" x14ac:dyDescent="0.2">
      <c r="D4469" s="201"/>
    </row>
    <row r="4470" spans="4:4" x14ac:dyDescent="0.2">
      <c r="D4470" s="201"/>
    </row>
    <row r="4471" spans="4:4" x14ac:dyDescent="0.2">
      <c r="D4471" s="201"/>
    </row>
    <row r="4472" spans="4:4" x14ac:dyDescent="0.2">
      <c r="D4472" s="201"/>
    </row>
    <row r="4473" spans="4:4" x14ac:dyDescent="0.2">
      <c r="D4473" s="201"/>
    </row>
    <row r="4474" spans="4:4" x14ac:dyDescent="0.2">
      <c r="D4474" s="201"/>
    </row>
    <row r="4475" spans="4:4" x14ac:dyDescent="0.2">
      <c r="D4475" s="201"/>
    </row>
    <row r="4476" spans="4:4" x14ac:dyDescent="0.2">
      <c r="D4476" s="201"/>
    </row>
    <row r="4477" spans="4:4" x14ac:dyDescent="0.2">
      <c r="D4477" s="201"/>
    </row>
    <row r="4478" spans="4:4" x14ac:dyDescent="0.2">
      <c r="D4478" s="201"/>
    </row>
    <row r="4479" spans="4:4" x14ac:dyDescent="0.2">
      <c r="D4479" s="201"/>
    </row>
    <row r="4480" spans="4:4" x14ac:dyDescent="0.2">
      <c r="D4480" s="201"/>
    </row>
    <row r="4481" spans="4:4" x14ac:dyDescent="0.2">
      <c r="D4481" s="201"/>
    </row>
    <row r="4482" spans="4:4" x14ac:dyDescent="0.2">
      <c r="D4482" s="201"/>
    </row>
    <row r="4483" spans="4:4" x14ac:dyDescent="0.2">
      <c r="D4483" s="201"/>
    </row>
    <row r="4484" spans="4:4" x14ac:dyDescent="0.2">
      <c r="D4484" s="201"/>
    </row>
    <row r="4485" spans="4:4" x14ac:dyDescent="0.2">
      <c r="D4485" s="201"/>
    </row>
    <row r="4486" spans="4:4" x14ac:dyDescent="0.2">
      <c r="D4486" s="201"/>
    </row>
    <row r="4487" spans="4:4" x14ac:dyDescent="0.2">
      <c r="D4487" s="201"/>
    </row>
    <row r="4488" spans="4:4" x14ac:dyDescent="0.2">
      <c r="D4488" s="201"/>
    </row>
    <row r="4489" spans="4:4" x14ac:dyDescent="0.2">
      <c r="D4489" s="201"/>
    </row>
    <row r="4490" spans="4:4" x14ac:dyDescent="0.2">
      <c r="D4490" s="201"/>
    </row>
    <row r="4491" spans="4:4" x14ac:dyDescent="0.2">
      <c r="D4491" s="201"/>
    </row>
    <row r="4492" spans="4:4" x14ac:dyDescent="0.2">
      <c r="D4492" s="201"/>
    </row>
    <row r="4493" spans="4:4" x14ac:dyDescent="0.2">
      <c r="D4493" s="201"/>
    </row>
    <row r="4494" spans="4:4" x14ac:dyDescent="0.2">
      <c r="D4494" s="201"/>
    </row>
    <row r="4495" spans="4:4" x14ac:dyDescent="0.2">
      <c r="D4495" s="201"/>
    </row>
    <row r="4496" spans="4:4" x14ac:dyDescent="0.2">
      <c r="D4496" s="201"/>
    </row>
    <row r="4497" spans="4:4" x14ac:dyDescent="0.2">
      <c r="D4497" s="201"/>
    </row>
    <row r="4498" spans="4:4" x14ac:dyDescent="0.2">
      <c r="D4498" s="201"/>
    </row>
    <row r="4499" spans="4:4" x14ac:dyDescent="0.2">
      <c r="D4499" s="201"/>
    </row>
    <row r="4500" spans="4:4" x14ac:dyDescent="0.2">
      <c r="D4500" s="201"/>
    </row>
    <row r="4501" spans="4:4" x14ac:dyDescent="0.2">
      <c r="D4501" s="201"/>
    </row>
    <row r="4502" spans="4:4" x14ac:dyDescent="0.2">
      <c r="D4502" s="201"/>
    </row>
    <row r="4503" spans="4:4" x14ac:dyDescent="0.2">
      <c r="D4503" s="201"/>
    </row>
    <row r="4504" spans="4:4" x14ac:dyDescent="0.2">
      <c r="D4504" s="201"/>
    </row>
    <row r="4505" spans="4:4" x14ac:dyDescent="0.2">
      <c r="D4505" s="201"/>
    </row>
    <row r="4506" spans="4:4" x14ac:dyDescent="0.2">
      <c r="D4506" s="201"/>
    </row>
    <row r="4507" spans="4:4" x14ac:dyDescent="0.2">
      <c r="D4507" s="201"/>
    </row>
    <row r="4508" spans="4:4" x14ac:dyDescent="0.2">
      <c r="D4508" s="201"/>
    </row>
    <row r="4509" spans="4:4" x14ac:dyDescent="0.2">
      <c r="D4509" s="201"/>
    </row>
    <row r="4510" spans="4:4" x14ac:dyDescent="0.2">
      <c r="D4510" s="201"/>
    </row>
    <row r="4511" spans="4:4" x14ac:dyDescent="0.2">
      <c r="D4511" s="201"/>
    </row>
    <row r="4512" spans="4:4" x14ac:dyDescent="0.2">
      <c r="D4512" s="201"/>
    </row>
    <row r="4513" spans="4:4" x14ac:dyDescent="0.2">
      <c r="D4513" s="201"/>
    </row>
    <row r="4514" spans="4:4" x14ac:dyDescent="0.2">
      <c r="D4514" s="201"/>
    </row>
    <row r="4515" spans="4:4" x14ac:dyDescent="0.2">
      <c r="D4515" s="201"/>
    </row>
    <row r="4516" spans="4:4" x14ac:dyDescent="0.2">
      <c r="D4516" s="201"/>
    </row>
    <row r="4517" spans="4:4" x14ac:dyDescent="0.2">
      <c r="D4517" s="201"/>
    </row>
    <row r="4518" spans="4:4" x14ac:dyDescent="0.2">
      <c r="D4518" s="201"/>
    </row>
    <row r="4519" spans="4:4" x14ac:dyDescent="0.2">
      <c r="D4519" s="201"/>
    </row>
    <row r="4520" spans="4:4" x14ac:dyDescent="0.2">
      <c r="D4520" s="201"/>
    </row>
    <row r="4521" spans="4:4" x14ac:dyDescent="0.2">
      <c r="D4521" s="201"/>
    </row>
    <row r="4522" spans="4:4" x14ac:dyDescent="0.2">
      <c r="D4522" s="201"/>
    </row>
    <row r="4523" spans="4:4" x14ac:dyDescent="0.2">
      <c r="D4523" s="201"/>
    </row>
    <row r="4524" spans="4:4" x14ac:dyDescent="0.2">
      <c r="D4524" s="201"/>
    </row>
    <row r="4525" spans="4:4" x14ac:dyDescent="0.2">
      <c r="D4525" s="201"/>
    </row>
    <row r="4526" spans="4:4" x14ac:dyDescent="0.2">
      <c r="D4526" s="201"/>
    </row>
    <row r="4527" spans="4:4" x14ac:dyDescent="0.2">
      <c r="D4527" s="201"/>
    </row>
    <row r="4528" spans="4:4" x14ac:dyDescent="0.2">
      <c r="D4528" s="201"/>
    </row>
    <row r="4529" spans="4:4" x14ac:dyDescent="0.2">
      <c r="D4529" s="201"/>
    </row>
    <row r="4530" spans="4:4" x14ac:dyDescent="0.2">
      <c r="D4530" s="201"/>
    </row>
    <row r="4531" spans="4:4" x14ac:dyDescent="0.2">
      <c r="D4531" s="201"/>
    </row>
    <row r="4532" spans="4:4" x14ac:dyDescent="0.2">
      <c r="D4532" s="201"/>
    </row>
    <row r="4533" spans="4:4" x14ac:dyDescent="0.2">
      <c r="D4533" s="201"/>
    </row>
    <row r="4534" spans="4:4" x14ac:dyDescent="0.2">
      <c r="D4534" s="201"/>
    </row>
    <row r="4535" spans="4:4" x14ac:dyDescent="0.2">
      <c r="D4535" s="201"/>
    </row>
    <row r="4536" spans="4:4" x14ac:dyDescent="0.2">
      <c r="D4536" s="201"/>
    </row>
    <row r="4537" spans="4:4" x14ac:dyDescent="0.2">
      <c r="D4537" s="201"/>
    </row>
    <row r="4538" spans="4:4" x14ac:dyDescent="0.2">
      <c r="D4538" s="201"/>
    </row>
    <row r="4539" spans="4:4" x14ac:dyDescent="0.2">
      <c r="D4539" s="201"/>
    </row>
    <row r="4540" spans="4:4" x14ac:dyDescent="0.2">
      <c r="D4540" s="201"/>
    </row>
    <row r="4541" spans="4:4" x14ac:dyDescent="0.2">
      <c r="D4541" s="201"/>
    </row>
    <row r="4542" spans="4:4" x14ac:dyDescent="0.2">
      <c r="D4542" s="201"/>
    </row>
    <row r="4543" spans="4:4" x14ac:dyDescent="0.2">
      <c r="D4543" s="201"/>
    </row>
    <row r="4544" spans="4:4" x14ac:dyDescent="0.2">
      <c r="D4544" s="201"/>
    </row>
    <row r="4545" spans="4:4" x14ac:dyDescent="0.2">
      <c r="D4545" s="201"/>
    </row>
    <row r="4546" spans="4:4" x14ac:dyDescent="0.2">
      <c r="D4546" s="201"/>
    </row>
    <row r="4547" spans="4:4" x14ac:dyDescent="0.2">
      <c r="D4547" s="201"/>
    </row>
    <row r="4548" spans="4:4" x14ac:dyDescent="0.2">
      <c r="D4548" s="201"/>
    </row>
    <row r="4549" spans="4:4" x14ac:dyDescent="0.2">
      <c r="D4549" s="201"/>
    </row>
    <row r="4550" spans="4:4" x14ac:dyDescent="0.2">
      <c r="D4550" s="201"/>
    </row>
    <row r="4551" spans="4:4" x14ac:dyDescent="0.2">
      <c r="D4551" s="201"/>
    </row>
    <row r="4552" spans="4:4" x14ac:dyDescent="0.2">
      <c r="D4552" s="201"/>
    </row>
    <row r="4553" spans="4:4" x14ac:dyDescent="0.2">
      <c r="D4553" s="201"/>
    </row>
    <row r="4554" spans="4:4" x14ac:dyDescent="0.2">
      <c r="D4554" s="201"/>
    </row>
    <row r="4555" spans="4:4" x14ac:dyDescent="0.2">
      <c r="D4555" s="201"/>
    </row>
    <row r="4556" spans="4:4" x14ac:dyDescent="0.2">
      <c r="D4556" s="201"/>
    </row>
    <row r="4557" spans="4:4" x14ac:dyDescent="0.2">
      <c r="D4557" s="201"/>
    </row>
    <row r="4558" spans="4:4" x14ac:dyDescent="0.2">
      <c r="D4558" s="201"/>
    </row>
    <row r="4559" spans="4:4" x14ac:dyDescent="0.2">
      <c r="D4559" s="201"/>
    </row>
    <row r="4560" spans="4:4" x14ac:dyDescent="0.2">
      <c r="D4560" s="201"/>
    </row>
    <row r="4561" spans="4:4" x14ac:dyDescent="0.2">
      <c r="D4561" s="201"/>
    </row>
    <row r="4562" spans="4:4" x14ac:dyDescent="0.2">
      <c r="D4562" s="201"/>
    </row>
    <row r="4563" spans="4:4" x14ac:dyDescent="0.2">
      <c r="D4563" s="201"/>
    </row>
    <row r="4564" spans="4:4" x14ac:dyDescent="0.2">
      <c r="D4564" s="201"/>
    </row>
    <row r="4565" spans="4:4" x14ac:dyDescent="0.2">
      <c r="D4565" s="201"/>
    </row>
    <row r="4566" spans="4:4" x14ac:dyDescent="0.2">
      <c r="D4566" s="201"/>
    </row>
    <row r="4567" spans="4:4" x14ac:dyDescent="0.2">
      <c r="D4567" s="201"/>
    </row>
    <row r="4568" spans="4:4" x14ac:dyDescent="0.2">
      <c r="D4568" s="201"/>
    </row>
    <row r="4569" spans="4:4" x14ac:dyDescent="0.2">
      <c r="D4569" s="201"/>
    </row>
    <row r="4570" spans="4:4" x14ac:dyDescent="0.2">
      <c r="D4570" s="201"/>
    </row>
    <row r="4571" spans="4:4" x14ac:dyDescent="0.2">
      <c r="D4571" s="201"/>
    </row>
    <row r="4572" spans="4:4" x14ac:dyDescent="0.2">
      <c r="D4572" s="201"/>
    </row>
    <row r="4573" spans="4:4" x14ac:dyDescent="0.2">
      <c r="D4573" s="201"/>
    </row>
    <row r="4574" spans="4:4" x14ac:dyDescent="0.2">
      <c r="D4574" s="201"/>
    </row>
    <row r="4575" spans="4:4" x14ac:dyDescent="0.2">
      <c r="D4575" s="201"/>
    </row>
    <row r="4576" spans="4:4" x14ac:dyDescent="0.2">
      <c r="D4576" s="201"/>
    </row>
    <row r="4577" spans="4:4" x14ac:dyDescent="0.2">
      <c r="D4577" s="201"/>
    </row>
    <row r="4578" spans="4:4" x14ac:dyDescent="0.2">
      <c r="D4578" s="201"/>
    </row>
    <row r="4579" spans="4:4" x14ac:dyDescent="0.2">
      <c r="D4579" s="201"/>
    </row>
    <row r="4580" spans="4:4" x14ac:dyDescent="0.2">
      <c r="D4580" s="201"/>
    </row>
    <row r="4581" spans="4:4" x14ac:dyDescent="0.2">
      <c r="D4581" s="201"/>
    </row>
    <row r="4582" spans="4:4" x14ac:dyDescent="0.2">
      <c r="D4582" s="201"/>
    </row>
    <row r="4583" spans="4:4" x14ac:dyDescent="0.2">
      <c r="D4583" s="201"/>
    </row>
    <row r="4584" spans="4:4" x14ac:dyDescent="0.2">
      <c r="D4584" s="201"/>
    </row>
    <row r="4585" spans="4:4" x14ac:dyDescent="0.2">
      <c r="D4585" s="201"/>
    </row>
    <row r="4586" spans="4:4" x14ac:dyDescent="0.2">
      <c r="D4586" s="201"/>
    </row>
    <row r="4587" spans="4:4" x14ac:dyDescent="0.2">
      <c r="D4587" s="201"/>
    </row>
    <row r="4588" spans="4:4" x14ac:dyDescent="0.2">
      <c r="D4588" s="201"/>
    </row>
    <row r="4589" spans="4:4" x14ac:dyDescent="0.2">
      <c r="D4589" s="201"/>
    </row>
    <row r="4590" spans="4:4" x14ac:dyDescent="0.2">
      <c r="D4590" s="201"/>
    </row>
    <row r="4591" spans="4:4" x14ac:dyDescent="0.2">
      <c r="D4591" s="201"/>
    </row>
    <row r="4592" spans="4:4" x14ac:dyDescent="0.2">
      <c r="D4592" s="201"/>
    </row>
    <row r="4593" spans="4:4" x14ac:dyDescent="0.2">
      <c r="D4593" s="201"/>
    </row>
    <row r="4594" spans="4:4" x14ac:dyDescent="0.2">
      <c r="D4594" s="201"/>
    </row>
    <row r="4595" spans="4:4" x14ac:dyDescent="0.2">
      <c r="D4595" s="201"/>
    </row>
    <row r="4596" spans="4:4" x14ac:dyDescent="0.2">
      <c r="D4596" s="201"/>
    </row>
    <row r="4597" spans="4:4" x14ac:dyDescent="0.2">
      <c r="D4597" s="201"/>
    </row>
    <row r="4598" spans="4:4" x14ac:dyDescent="0.2">
      <c r="D4598" s="201"/>
    </row>
    <row r="4599" spans="4:4" x14ac:dyDescent="0.2">
      <c r="D4599" s="201"/>
    </row>
    <row r="4600" spans="4:4" x14ac:dyDescent="0.2">
      <c r="D4600" s="201"/>
    </row>
    <row r="4601" spans="4:4" x14ac:dyDescent="0.2">
      <c r="D4601" s="201"/>
    </row>
    <row r="4602" spans="4:4" x14ac:dyDescent="0.2">
      <c r="D4602" s="201"/>
    </row>
    <row r="4603" spans="4:4" x14ac:dyDescent="0.2">
      <c r="D4603" s="201"/>
    </row>
    <row r="4604" spans="4:4" x14ac:dyDescent="0.2">
      <c r="D4604" s="201"/>
    </row>
    <row r="4605" spans="4:4" x14ac:dyDescent="0.2">
      <c r="D4605" s="201"/>
    </row>
    <row r="4606" spans="4:4" x14ac:dyDescent="0.2">
      <c r="D4606" s="201"/>
    </row>
    <row r="4607" spans="4:4" x14ac:dyDescent="0.2">
      <c r="D4607" s="201"/>
    </row>
    <row r="4608" spans="4:4" x14ac:dyDescent="0.2">
      <c r="D4608" s="201"/>
    </row>
    <row r="4609" spans="4:4" x14ac:dyDescent="0.2">
      <c r="D4609" s="201"/>
    </row>
    <row r="4610" spans="4:4" x14ac:dyDescent="0.2">
      <c r="D4610" s="201"/>
    </row>
    <row r="4611" spans="4:4" x14ac:dyDescent="0.2">
      <c r="D4611" s="201"/>
    </row>
    <row r="4612" spans="4:4" x14ac:dyDescent="0.2">
      <c r="D4612" s="201"/>
    </row>
    <row r="4613" spans="4:4" x14ac:dyDescent="0.2">
      <c r="D4613" s="201"/>
    </row>
    <row r="4614" spans="4:4" x14ac:dyDescent="0.2">
      <c r="D4614" s="201"/>
    </row>
    <row r="4615" spans="4:4" x14ac:dyDescent="0.2">
      <c r="D4615" s="201"/>
    </row>
    <row r="4616" spans="4:4" x14ac:dyDescent="0.2">
      <c r="D4616" s="201"/>
    </row>
    <row r="4617" spans="4:4" x14ac:dyDescent="0.2">
      <c r="D4617" s="201"/>
    </row>
    <row r="4618" spans="4:4" x14ac:dyDescent="0.2">
      <c r="D4618" s="201"/>
    </row>
    <row r="4619" spans="4:4" x14ac:dyDescent="0.2">
      <c r="D4619" s="201"/>
    </row>
    <row r="4620" spans="4:4" x14ac:dyDescent="0.2">
      <c r="D4620" s="201"/>
    </row>
    <row r="4621" spans="4:4" x14ac:dyDescent="0.2">
      <c r="D4621" s="201"/>
    </row>
    <row r="4622" spans="4:4" x14ac:dyDescent="0.2">
      <c r="D4622" s="201"/>
    </row>
    <row r="4623" spans="4:4" x14ac:dyDescent="0.2">
      <c r="D4623" s="201"/>
    </row>
    <row r="4624" spans="4:4" x14ac:dyDescent="0.2">
      <c r="D4624" s="201"/>
    </row>
    <row r="4625" spans="4:4" x14ac:dyDescent="0.2">
      <c r="D4625" s="201"/>
    </row>
    <row r="4626" spans="4:4" x14ac:dyDescent="0.2">
      <c r="D4626" s="201"/>
    </row>
    <row r="4627" spans="4:4" x14ac:dyDescent="0.2">
      <c r="D4627" s="201"/>
    </row>
    <row r="4628" spans="4:4" x14ac:dyDescent="0.2">
      <c r="D4628" s="201"/>
    </row>
    <row r="4629" spans="4:4" x14ac:dyDescent="0.2">
      <c r="D4629" s="201"/>
    </row>
    <row r="4630" spans="4:4" x14ac:dyDescent="0.2">
      <c r="D4630" s="201"/>
    </row>
    <row r="4631" spans="4:4" x14ac:dyDescent="0.2">
      <c r="D4631" s="201"/>
    </row>
    <row r="4632" spans="4:4" x14ac:dyDescent="0.2">
      <c r="D4632" s="201"/>
    </row>
    <row r="4633" spans="4:4" x14ac:dyDescent="0.2">
      <c r="D4633" s="201"/>
    </row>
    <row r="4634" spans="4:4" x14ac:dyDescent="0.2">
      <c r="D4634" s="201"/>
    </row>
    <row r="4635" spans="4:4" x14ac:dyDescent="0.2">
      <c r="D4635" s="201"/>
    </row>
    <row r="4636" spans="4:4" x14ac:dyDescent="0.2">
      <c r="D4636" s="201"/>
    </row>
    <row r="4637" spans="4:4" x14ac:dyDescent="0.2">
      <c r="D4637" s="201"/>
    </row>
    <row r="4638" spans="4:4" x14ac:dyDescent="0.2">
      <c r="D4638" s="201"/>
    </row>
    <row r="4639" spans="4:4" x14ac:dyDescent="0.2">
      <c r="D4639" s="201"/>
    </row>
    <row r="4640" spans="4:4" x14ac:dyDescent="0.2">
      <c r="D4640" s="201"/>
    </row>
    <row r="4641" spans="4:4" x14ac:dyDescent="0.2">
      <c r="D4641" s="201"/>
    </row>
    <row r="4642" spans="4:4" x14ac:dyDescent="0.2">
      <c r="D4642" s="201"/>
    </row>
    <row r="4643" spans="4:4" x14ac:dyDescent="0.2">
      <c r="D4643" s="201"/>
    </row>
    <row r="4644" spans="4:4" x14ac:dyDescent="0.2">
      <c r="D4644" s="201"/>
    </row>
    <row r="4645" spans="4:4" x14ac:dyDescent="0.2">
      <c r="D4645" s="201"/>
    </row>
    <row r="4646" spans="4:4" x14ac:dyDescent="0.2">
      <c r="D4646" s="201"/>
    </row>
    <row r="4647" spans="4:4" x14ac:dyDescent="0.2">
      <c r="D4647" s="201"/>
    </row>
    <row r="4648" spans="4:4" x14ac:dyDescent="0.2">
      <c r="D4648" s="201"/>
    </row>
    <row r="4649" spans="4:4" x14ac:dyDescent="0.2">
      <c r="D4649" s="201"/>
    </row>
    <row r="4650" spans="4:4" x14ac:dyDescent="0.2">
      <c r="D4650" s="201"/>
    </row>
    <row r="4651" spans="4:4" x14ac:dyDescent="0.2">
      <c r="D4651" s="201"/>
    </row>
    <row r="4652" spans="4:4" x14ac:dyDescent="0.2">
      <c r="D4652" s="201"/>
    </row>
    <row r="4653" spans="4:4" x14ac:dyDescent="0.2">
      <c r="D4653" s="201"/>
    </row>
    <row r="4654" spans="4:4" x14ac:dyDescent="0.2">
      <c r="D4654" s="201"/>
    </row>
    <row r="4655" spans="4:4" x14ac:dyDescent="0.2">
      <c r="D4655" s="201"/>
    </row>
    <row r="4656" spans="4:4" x14ac:dyDescent="0.2">
      <c r="D4656" s="201"/>
    </row>
    <row r="4657" spans="4:4" x14ac:dyDescent="0.2">
      <c r="D4657" s="201"/>
    </row>
    <row r="4658" spans="4:4" x14ac:dyDescent="0.2">
      <c r="D4658" s="201"/>
    </row>
    <row r="4659" spans="4:4" x14ac:dyDescent="0.2">
      <c r="D4659" s="201"/>
    </row>
    <row r="4660" spans="4:4" x14ac:dyDescent="0.2">
      <c r="D4660" s="201"/>
    </row>
    <row r="4661" spans="4:4" x14ac:dyDescent="0.2">
      <c r="D4661" s="201"/>
    </row>
    <row r="4662" spans="4:4" x14ac:dyDescent="0.2">
      <c r="D4662" s="201"/>
    </row>
    <row r="4663" spans="4:4" x14ac:dyDescent="0.2">
      <c r="D4663" s="201"/>
    </row>
    <row r="4664" spans="4:4" x14ac:dyDescent="0.2">
      <c r="D4664" s="201"/>
    </row>
    <row r="4665" spans="4:4" x14ac:dyDescent="0.2">
      <c r="D4665" s="201"/>
    </row>
    <row r="4666" spans="4:4" x14ac:dyDescent="0.2">
      <c r="D4666" s="201"/>
    </row>
    <row r="4667" spans="4:4" x14ac:dyDescent="0.2">
      <c r="D4667" s="201"/>
    </row>
    <row r="4668" spans="4:4" x14ac:dyDescent="0.2">
      <c r="D4668" s="201"/>
    </row>
    <row r="4669" spans="4:4" x14ac:dyDescent="0.2">
      <c r="D4669" s="201"/>
    </row>
    <row r="4670" spans="4:4" x14ac:dyDescent="0.2">
      <c r="D4670" s="201"/>
    </row>
    <row r="4671" spans="4:4" x14ac:dyDescent="0.2">
      <c r="D4671" s="201"/>
    </row>
    <row r="4672" spans="4:4" x14ac:dyDescent="0.2">
      <c r="D4672" s="201"/>
    </row>
    <row r="4673" spans="4:4" x14ac:dyDescent="0.2">
      <c r="D4673" s="201"/>
    </row>
    <row r="4674" spans="4:4" x14ac:dyDescent="0.2">
      <c r="D4674" s="201"/>
    </row>
    <row r="4675" spans="4:4" x14ac:dyDescent="0.2">
      <c r="D4675" s="201"/>
    </row>
    <row r="4676" spans="4:4" x14ac:dyDescent="0.2">
      <c r="D4676" s="201"/>
    </row>
    <row r="4677" spans="4:4" x14ac:dyDescent="0.2">
      <c r="D4677" s="201"/>
    </row>
    <row r="4678" spans="4:4" x14ac:dyDescent="0.2">
      <c r="D4678" s="201"/>
    </row>
    <row r="4679" spans="4:4" x14ac:dyDescent="0.2">
      <c r="D4679" s="201"/>
    </row>
    <row r="4680" spans="4:4" x14ac:dyDescent="0.2">
      <c r="D4680" s="201"/>
    </row>
    <row r="4681" spans="4:4" x14ac:dyDescent="0.2">
      <c r="D4681" s="201"/>
    </row>
    <row r="4682" spans="4:4" x14ac:dyDescent="0.2">
      <c r="D4682" s="201"/>
    </row>
    <row r="4683" spans="4:4" x14ac:dyDescent="0.2">
      <c r="D4683" s="201"/>
    </row>
    <row r="4684" spans="4:4" x14ac:dyDescent="0.2">
      <c r="D4684" s="201"/>
    </row>
    <row r="4685" spans="4:4" x14ac:dyDescent="0.2">
      <c r="D4685" s="201"/>
    </row>
    <row r="4686" spans="4:4" x14ac:dyDescent="0.2">
      <c r="D4686" s="201"/>
    </row>
    <row r="4687" spans="4:4" x14ac:dyDescent="0.2">
      <c r="D4687" s="201"/>
    </row>
    <row r="4688" spans="4:4" x14ac:dyDescent="0.2">
      <c r="D4688" s="201"/>
    </row>
    <row r="4689" spans="4:4" x14ac:dyDescent="0.2">
      <c r="D4689" s="201"/>
    </row>
    <row r="4690" spans="4:4" x14ac:dyDescent="0.2">
      <c r="D4690" s="201"/>
    </row>
    <row r="4691" spans="4:4" x14ac:dyDescent="0.2">
      <c r="D4691" s="201"/>
    </row>
    <row r="4692" spans="4:4" x14ac:dyDescent="0.2">
      <c r="D4692" s="201"/>
    </row>
    <row r="4693" spans="4:4" x14ac:dyDescent="0.2">
      <c r="D4693" s="201"/>
    </row>
    <row r="4694" spans="4:4" x14ac:dyDescent="0.2">
      <c r="D4694" s="201"/>
    </row>
    <row r="4695" spans="4:4" x14ac:dyDescent="0.2">
      <c r="D4695" s="201"/>
    </row>
    <row r="4696" spans="4:4" x14ac:dyDescent="0.2">
      <c r="D4696" s="201"/>
    </row>
    <row r="4697" spans="4:4" x14ac:dyDescent="0.2">
      <c r="D4697" s="201"/>
    </row>
    <row r="4698" spans="4:4" x14ac:dyDescent="0.2">
      <c r="D4698" s="201"/>
    </row>
    <row r="4699" spans="4:4" x14ac:dyDescent="0.2">
      <c r="D4699" s="201"/>
    </row>
    <row r="4700" spans="4:4" x14ac:dyDescent="0.2">
      <c r="D4700" s="201"/>
    </row>
    <row r="4701" spans="4:4" x14ac:dyDescent="0.2">
      <c r="D4701" s="201"/>
    </row>
    <row r="4702" spans="4:4" x14ac:dyDescent="0.2">
      <c r="D4702" s="201"/>
    </row>
    <row r="4703" spans="4:4" x14ac:dyDescent="0.2">
      <c r="D4703" s="201"/>
    </row>
    <row r="4704" spans="4:4" x14ac:dyDescent="0.2">
      <c r="D4704" s="201"/>
    </row>
    <row r="4705" spans="4:4" x14ac:dyDescent="0.2">
      <c r="D4705" s="201"/>
    </row>
    <row r="4706" spans="4:4" x14ac:dyDescent="0.2">
      <c r="D4706" s="201"/>
    </row>
    <row r="4707" spans="4:4" x14ac:dyDescent="0.2">
      <c r="D4707" s="201"/>
    </row>
    <row r="4708" spans="4:4" x14ac:dyDescent="0.2">
      <c r="D4708" s="201"/>
    </row>
    <row r="4709" spans="4:4" x14ac:dyDescent="0.2">
      <c r="D4709" s="201"/>
    </row>
    <row r="4710" spans="4:4" x14ac:dyDescent="0.2">
      <c r="D4710" s="201"/>
    </row>
    <row r="4711" spans="4:4" x14ac:dyDescent="0.2">
      <c r="D4711" s="201"/>
    </row>
    <row r="4712" spans="4:4" x14ac:dyDescent="0.2">
      <c r="D4712" s="201"/>
    </row>
    <row r="4713" spans="4:4" x14ac:dyDescent="0.2">
      <c r="D4713" s="201"/>
    </row>
    <row r="4714" spans="4:4" x14ac:dyDescent="0.2">
      <c r="D4714" s="201"/>
    </row>
    <row r="4715" spans="4:4" x14ac:dyDescent="0.2">
      <c r="D4715" s="201"/>
    </row>
    <row r="4716" spans="4:4" x14ac:dyDescent="0.2">
      <c r="D4716" s="201"/>
    </row>
    <row r="4717" spans="4:4" x14ac:dyDescent="0.2">
      <c r="D4717" s="201"/>
    </row>
    <row r="4718" spans="4:4" x14ac:dyDescent="0.2">
      <c r="D4718" s="201"/>
    </row>
    <row r="4719" spans="4:4" x14ac:dyDescent="0.2">
      <c r="D4719" s="201"/>
    </row>
    <row r="4720" spans="4:4" x14ac:dyDescent="0.2">
      <c r="D4720" s="201"/>
    </row>
    <row r="4721" spans="4:4" x14ac:dyDescent="0.2">
      <c r="D4721" s="201"/>
    </row>
    <row r="4722" spans="4:4" x14ac:dyDescent="0.2">
      <c r="D4722" s="201"/>
    </row>
    <row r="4723" spans="4:4" x14ac:dyDescent="0.2">
      <c r="D4723" s="201"/>
    </row>
    <row r="4724" spans="4:4" x14ac:dyDescent="0.2">
      <c r="D4724" s="201"/>
    </row>
    <row r="4725" spans="4:4" x14ac:dyDescent="0.2">
      <c r="D4725" s="201"/>
    </row>
    <row r="4726" spans="4:4" x14ac:dyDescent="0.2">
      <c r="D4726" s="201"/>
    </row>
    <row r="4727" spans="4:4" x14ac:dyDescent="0.2">
      <c r="D4727" s="201"/>
    </row>
    <row r="4728" spans="4:4" x14ac:dyDescent="0.2">
      <c r="D4728" s="201"/>
    </row>
    <row r="4729" spans="4:4" x14ac:dyDescent="0.2">
      <c r="D4729" s="201"/>
    </row>
    <row r="4730" spans="4:4" x14ac:dyDescent="0.2">
      <c r="D4730" s="201"/>
    </row>
    <row r="4731" spans="4:4" x14ac:dyDescent="0.2">
      <c r="D4731" s="201"/>
    </row>
    <row r="4732" spans="4:4" x14ac:dyDescent="0.2">
      <c r="D4732" s="201"/>
    </row>
    <row r="4733" spans="4:4" x14ac:dyDescent="0.2">
      <c r="D4733" s="201"/>
    </row>
    <row r="4734" spans="4:4" x14ac:dyDescent="0.2">
      <c r="D4734" s="201"/>
    </row>
    <row r="4735" spans="4:4" x14ac:dyDescent="0.2">
      <c r="D4735" s="201"/>
    </row>
    <row r="4736" spans="4:4" x14ac:dyDescent="0.2">
      <c r="D4736" s="201"/>
    </row>
    <row r="4737" spans="4:4" x14ac:dyDescent="0.2">
      <c r="D4737" s="201"/>
    </row>
    <row r="4738" spans="4:4" x14ac:dyDescent="0.2">
      <c r="D4738" s="201"/>
    </row>
    <row r="4739" spans="4:4" x14ac:dyDescent="0.2">
      <c r="D4739" s="201"/>
    </row>
    <row r="4740" spans="4:4" x14ac:dyDescent="0.2">
      <c r="D4740" s="201"/>
    </row>
    <row r="4741" spans="4:4" x14ac:dyDescent="0.2">
      <c r="D4741" s="201"/>
    </row>
    <row r="4742" spans="4:4" x14ac:dyDescent="0.2">
      <c r="D4742" s="201"/>
    </row>
    <row r="4743" spans="4:4" x14ac:dyDescent="0.2">
      <c r="D4743" s="201"/>
    </row>
    <row r="4744" spans="4:4" x14ac:dyDescent="0.2">
      <c r="D4744" s="201"/>
    </row>
    <row r="4745" spans="4:4" x14ac:dyDescent="0.2">
      <c r="D4745" s="201"/>
    </row>
    <row r="4746" spans="4:4" x14ac:dyDescent="0.2">
      <c r="D4746" s="201"/>
    </row>
    <row r="4747" spans="4:4" x14ac:dyDescent="0.2">
      <c r="D4747" s="201"/>
    </row>
    <row r="4748" spans="4:4" x14ac:dyDescent="0.2">
      <c r="D4748" s="201"/>
    </row>
    <row r="4749" spans="4:4" x14ac:dyDescent="0.2">
      <c r="D4749" s="201"/>
    </row>
    <row r="4750" spans="4:4" x14ac:dyDescent="0.2">
      <c r="D4750" s="201"/>
    </row>
    <row r="4751" spans="4:4" x14ac:dyDescent="0.2">
      <c r="D4751" s="201"/>
    </row>
    <row r="4752" spans="4:4" x14ac:dyDescent="0.2">
      <c r="D4752" s="201"/>
    </row>
    <row r="4753" spans="4:4" x14ac:dyDescent="0.2">
      <c r="D4753" s="201"/>
    </row>
    <row r="4754" spans="4:4" x14ac:dyDescent="0.2">
      <c r="D4754" s="201"/>
    </row>
    <row r="4755" spans="4:4" x14ac:dyDescent="0.2">
      <c r="D4755" s="201"/>
    </row>
    <row r="4756" spans="4:4" x14ac:dyDescent="0.2">
      <c r="D4756" s="201"/>
    </row>
    <row r="4757" spans="4:4" x14ac:dyDescent="0.2">
      <c r="D4757" s="201"/>
    </row>
    <row r="4758" spans="4:4" x14ac:dyDescent="0.2">
      <c r="D4758" s="201"/>
    </row>
    <row r="4759" spans="4:4" x14ac:dyDescent="0.2">
      <c r="D4759" s="201"/>
    </row>
    <row r="4760" spans="4:4" x14ac:dyDescent="0.2">
      <c r="D4760" s="201"/>
    </row>
    <row r="4761" spans="4:4" x14ac:dyDescent="0.2">
      <c r="D4761" s="201"/>
    </row>
    <row r="4762" spans="4:4" x14ac:dyDescent="0.2">
      <c r="D4762" s="201"/>
    </row>
    <row r="4763" spans="4:4" x14ac:dyDescent="0.2">
      <c r="D4763" s="201"/>
    </row>
    <row r="4764" spans="4:4" x14ac:dyDescent="0.2">
      <c r="D4764" s="201"/>
    </row>
    <row r="4765" spans="4:4" x14ac:dyDescent="0.2">
      <c r="D4765" s="201"/>
    </row>
    <row r="4766" spans="4:4" x14ac:dyDescent="0.2">
      <c r="D4766" s="201"/>
    </row>
    <row r="4767" spans="4:4" x14ac:dyDescent="0.2">
      <c r="D4767" s="201"/>
    </row>
    <row r="4768" spans="4:4" x14ac:dyDescent="0.2">
      <c r="D4768" s="201"/>
    </row>
    <row r="4769" spans="4:4" x14ac:dyDescent="0.2">
      <c r="D4769" s="201"/>
    </row>
    <row r="4770" spans="4:4" x14ac:dyDescent="0.2">
      <c r="D4770" s="201"/>
    </row>
    <row r="4771" spans="4:4" x14ac:dyDescent="0.2">
      <c r="D4771" s="201"/>
    </row>
    <row r="4772" spans="4:4" x14ac:dyDescent="0.2">
      <c r="D4772" s="201"/>
    </row>
    <row r="4773" spans="4:4" x14ac:dyDescent="0.2">
      <c r="D4773" s="201"/>
    </row>
    <row r="4774" spans="4:4" x14ac:dyDescent="0.2">
      <c r="D4774" s="201"/>
    </row>
    <row r="4775" spans="4:4" x14ac:dyDescent="0.2">
      <c r="D4775" s="201"/>
    </row>
    <row r="4776" spans="4:4" x14ac:dyDescent="0.2">
      <c r="D4776" s="201"/>
    </row>
    <row r="4777" spans="4:4" x14ac:dyDescent="0.2">
      <c r="D4777" s="201"/>
    </row>
    <row r="4778" spans="4:4" x14ac:dyDescent="0.2">
      <c r="D4778" s="201"/>
    </row>
    <row r="4779" spans="4:4" x14ac:dyDescent="0.2">
      <c r="D4779" s="201"/>
    </row>
    <row r="4780" spans="4:4" x14ac:dyDescent="0.2">
      <c r="D4780" s="201"/>
    </row>
    <row r="4781" spans="4:4" x14ac:dyDescent="0.2">
      <c r="D4781" s="201"/>
    </row>
    <row r="4782" spans="4:4" x14ac:dyDescent="0.2">
      <c r="D4782" s="201"/>
    </row>
    <row r="4783" spans="4:4" x14ac:dyDescent="0.2">
      <c r="D4783" s="201"/>
    </row>
    <row r="4784" spans="4:4" x14ac:dyDescent="0.2">
      <c r="D4784" s="201"/>
    </row>
    <row r="4785" spans="4:4" x14ac:dyDescent="0.2">
      <c r="D4785" s="201"/>
    </row>
    <row r="4786" spans="4:4" x14ac:dyDescent="0.2">
      <c r="D4786" s="201"/>
    </row>
    <row r="4787" spans="4:4" x14ac:dyDescent="0.2">
      <c r="D4787" s="201"/>
    </row>
    <row r="4788" spans="4:4" x14ac:dyDescent="0.2">
      <c r="D4788" s="201"/>
    </row>
    <row r="4789" spans="4:4" x14ac:dyDescent="0.2">
      <c r="D4789" s="201"/>
    </row>
    <row r="4790" spans="4:4" x14ac:dyDescent="0.2">
      <c r="D4790" s="201"/>
    </row>
    <row r="4791" spans="4:4" x14ac:dyDescent="0.2">
      <c r="D4791" s="201"/>
    </row>
    <row r="4792" spans="4:4" x14ac:dyDescent="0.2">
      <c r="D4792" s="201"/>
    </row>
    <row r="4793" spans="4:4" x14ac:dyDescent="0.2">
      <c r="D4793" s="201"/>
    </row>
    <row r="4794" spans="4:4" x14ac:dyDescent="0.2">
      <c r="D4794" s="201"/>
    </row>
    <row r="4795" spans="4:4" x14ac:dyDescent="0.2">
      <c r="D4795" s="201"/>
    </row>
    <row r="4796" spans="4:4" x14ac:dyDescent="0.2">
      <c r="D4796" s="201"/>
    </row>
    <row r="4797" spans="4:4" x14ac:dyDescent="0.2">
      <c r="D4797" s="201"/>
    </row>
    <row r="4798" spans="4:4" x14ac:dyDescent="0.2">
      <c r="D4798" s="201"/>
    </row>
    <row r="4799" spans="4:4" x14ac:dyDescent="0.2">
      <c r="D4799" s="201"/>
    </row>
    <row r="4800" spans="4:4" x14ac:dyDescent="0.2">
      <c r="D4800" s="201"/>
    </row>
    <row r="4801" spans="4:4" x14ac:dyDescent="0.2">
      <c r="D4801" s="201"/>
    </row>
    <row r="4802" spans="4:4" x14ac:dyDescent="0.2">
      <c r="D4802" s="201"/>
    </row>
    <row r="4803" spans="4:4" x14ac:dyDescent="0.2">
      <c r="D4803" s="201"/>
    </row>
    <row r="4804" spans="4:4" x14ac:dyDescent="0.2">
      <c r="D4804" s="201"/>
    </row>
    <row r="4805" spans="4:4" x14ac:dyDescent="0.2">
      <c r="D4805" s="201"/>
    </row>
    <row r="4806" spans="4:4" x14ac:dyDescent="0.2">
      <c r="D4806" s="201"/>
    </row>
    <row r="4807" spans="4:4" x14ac:dyDescent="0.2">
      <c r="D4807" s="201"/>
    </row>
    <row r="4808" spans="4:4" x14ac:dyDescent="0.2">
      <c r="D4808" s="201"/>
    </row>
    <row r="4809" spans="4:4" x14ac:dyDescent="0.2">
      <c r="D4809" s="201"/>
    </row>
    <row r="4810" spans="4:4" x14ac:dyDescent="0.2">
      <c r="D4810" s="201"/>
    </row>
    <row r="4811" spans="4:4" x14ac:dyDescent="0.2">
      <c r="D4811" s="201"/>
    </row>
    <row r="4812" spans="4:4" x14ac:dyDescent="0.2">
      <c r="D4812" s="201"/>
    </row>
    <row r="4813" spans="4:4" x14ac:dyDescent="0.2">
      <c r="D4813" s="201"/>
    </row>
    <row r="4814" spans="4:4" x14ac:dyDescent="0.2">
      <c r="D4814" s="201"/>
    </row>
    <row r="4815" spans="4:4" x14ac:dyDescent="0.2">
      <c r="D4815" s="201"/>
    </row>
    <row r="4816" spans="4:4" x14ac:dyDescent="0.2">
      <c r="D4816" s="201"/>
    </row>
    <row r="4817" spans="4:4" x14ac:dyDescent="0.2">
      <c r="D4817" s="201"/>
    </row>
    <row r="4818" spans="4:4" x14ac:dyDescent="0.2">
      <c r="D4818" s="201"/>
    </row>
    <row r="4819" spans="4:4" x14ac:dyDescent="0.2">
      <c r="D4819" s="201"/>
    </row>
    <row r="4820" spans="4:4" x14ac:dyDescent="0.2">
      <c r="D4820" s="201"/>
    </row>
    <row r="4821" spans="4:4" x14ac:dyDescent="0.2">
      <c r="D4821" s="201"/>
    </row>
    <row r="4822" spans="4:4" x14ac:dyDescent="0.2">
      <c r="D4822" s="201"/>
    </row>
    <row r="4823" spans="4:4" x14ac:dyDescent="0.2">
      <c r="D4823" s="201"/>
    </row>
    <row r="4824" spans="4:4" x14ac:dyDescent="0.2">
      <c r="D4824" s="201"/>
    </row>
    <row r="4825" spans="4:4" x14ac:dyDescent="0.2">
      <c r="D4825" s="201"/>
    </row>
    <row r="4826" spans="4:4" x14ac:dyDescent="0.2">
      <c r="D4826" s="201"/>
    </row>
    <row r="4827" spans="4:4" x14ac:dyDescent="0.2">
      <c r="D4827" s="201"/>
    </row>
    <row r="4828" spans="4:4" x14ac:dyDescent="0.2">
      <c r="D4828" s="201"/>
    </row>
    <row r="4829" spans="4:4" x14ac:dyDescent="0.2">
      <c r="D4829" s="201"/>
    </row>
    <row r="4830" spans="4:4" x14ac:dyDescent="0.2">
      <c r="D4830" s="201"/>
    </row>
    <row r="4831" spans="4:4" x14ac:dyDescent="0.2">
      <c r="D4831" s="201"/>
    </row>
    <row r="4832" spans="4:4" x14ac:dyDescent="0.2">
      <c r="D4832" s="201"/>
    </row>
    <row r="4833" spans="4:4" x14ac:dyDescent="0.2">
      <c r="D4833" s="201"/>
    </row>
    <row r="4834" spans="4:4" x14ac:dyDescent="0.2">
      <c r="D4834" s="201"/>
    </row>
    <row r="4835" spans="4:4" x14ac:dyDescent="0.2">
      <c r="D4835" s="201"/>
    </row>
    <row r="4836" spans="4:4" x14ac:dyDescent="0.2">
      <c r="D4836" s="201"/>
    </row>
    <row r="4837" spans="4:4" x14ac:dyDescent="0.2">
      <c r="D4837" s="201"/>
    </row>
    <row r="4838" spans="4:4" x14ac:dyDescent="0.2">
      <c r="D4838" s="201"/>
    </row>
    <row r="4839" spans="4:4" x14ac:dyDescent="0.2">
      <c r="D4839" s="201"/>
    </row>
    <row r="4840" spans="4:4" x14ac:dyDescent="0.2">
      <c r="D4840" s="201"/>
    </row>
    <row r="4841" spans="4:4" x14ac:dyDescent="0.2">
      <c r="D4841" s="201"/>
    </row>
    <row r="4842" spans="4:4" x14ac:dyDescent="0.2">
      <c r="D4842" s="201"/>
    </row>
    <row r="4843" spans="4:4" x14ac:dyDescent="0.2">
      <c r="D4843" s="201"/>
    </row>
    <row r="4844" spans="4:4" x14ac:dyDescent="0.2">
      <c r="D4844" s="201"/>
    </row>
    <row r="4845" spans="4:4" x14ac:dyDescent="0.2">
      <c r="D4845" s="201"/>
    </row>
    <row r="4846" spans="4:4" x14ac:dyDescent="0.2">
      <c r="D4846" s="201"/>
    </row>
    <row r="4847" spans="4:4" x14ac:dyDescent="0.2">
      <c r="D4847" s="201"/>
    </row>
    <row r="4848" spans="4:4" x14ac:dyDescent="0.2">
      <c r="D4848" s="201"/>
    </row>
    <row r="4849" spans="4:4" x14ac:dyDescent="0.2">
      <c r="D4849" s="201"/>
    </row>
    <row r="4850" spans="4:4" x14ac:dyDescent="0.2">
      <c r="D4850" s="201"/>
    </row>
    <row r="4851" spans="4:4" x14ac:dyDescent="0.2">
      <c r="D4851" s="201"/>
    </row>
    <row r="4852" spans="4:4" x14ac:dyDescent="0.2">
      <c r="D4852" s="201"/>
    </row>
    <row r="4853" spans="4:4" x14ac:dyDescent="0.2">
      <c r="D4853" s="201"/>
    </row>
    <row r="4854" spans="4:4" x14ac:dyDescent="0.2">
      <c r="D4854" s="201"/>
    </row>
    <row r="4855" spans="4:4" x14ac:dyDescent="0.2">
      <c r="D4855" s="201"/>
    </row>
    <row r="4856" spans="4:4" x14ac:dyDescent="0.2">
      <c r="D4856" s="201"/>
    </row>
    <row r="4857" spans="4:4" x14ac:dyDescent="0.2">
      <c r="D4857" s="201"/>
    </row>
    <row r="4858" spans="4:4" x14ac:dyDescent="0.2">
      <c r="D4858" s="201"/>
    </row>
    <row r="4859" spans="4:4" x14ac:dyDescent="0.2">
      <c r="D4859" s="201"/>
    </row>
    <row r="4860" spans="4:4" x14ac:dyDescent="0.2">
      <c r="D4860" s="201"/>
    </row>
    <row r="4861" spans="4:4" x14ac:dyDescent="0.2">
      <c r="D4861" s="201"/>
    </row>
    <row r="4862" spans="4:4" x14ac:dyDescent="0.2">
      <c r="D4862" s="201"/>
    </row>
    <row r="4863" spans="4:4" x14ac:dyDescent="0.2">
      <c r="D4863" s="201"/>
    </row>
    <row r="4864" spans="4:4" x14ac:dyDescent="0.2">
      <c r="D4864" s="201"/>
    </row>
    <row r="4865" spans="4:4" x14ac:dyDescent="0.2">
      <c r="D4865" s="201"/>
    </row>
    <row r="4866" spans="4:4" x14ac:dyDescent="0.2">
      <c r="D4866" s="201"/>
    </row>
    <row r="4867" spans="4:4" x14ac:dyDescent="0.2">
      <c r="D4867" s="201"/>
    </row>
    <row r="4868" spans="4:4" x14ac:dyDescent="0.2">
      <c r="D4868" s="201"/>
    </row>
    <row r="4869" spans="4:4" x14ac:dyDescent="0.2">
      <c r="D4869" s="201"/>
    </row>
    <row r="4870" spans="4:4" x14ac:dyDescent="0.2">
      <c r="D4870" s="201"/>
    </row>
    <row r="4871" spans="4:4" x14ac:dyDescent="0.2">
      <c r="D4871" s="201"/>
    </row>
    <row r="4872" spans="4:4" x14ac:dyDescent="0.2">
      <c r="D4872" s="201"/>
    </row>
    <row r="4873" spans="4:4" x14ac:dyDescent="0.2">
      <c r="D4873" s="201"/>
    </row>
    <row r="4874" spans="4:4" x14ac:dyDescent="0.2">
      <c r="D4874" s="201"/>
    </row>
    <row r="4875" spans="4:4" x14ac:dyDescent="0.2">
      <c r="D4875" s="201"/>
    </row>
    <row r="4876" spans="4:4" x14ac:dyDescent="0.2">
      <c r="D4876" s="201"/>
    </row>
    <row r="4877" spans="4:4" x14ac:dyDescent="0.2">
      <c r="D4877" s="201"/>
    </row>
    <row r="4878" spans="4:4" x14ac:dyDescent="0.2">
      <c r="D4878" s="201"/>
    </row>
    <row r="4879" spans="4:4" x14ac:dyDescent="0.2">
      <c r="D4879" s="201"/>
    </row>
    <row r="4880" spans="4:4" x14ac:dyDescent="0.2">
      <c r="D4880" s="201"/>
    </row>
    <row r="4881" spans="4:4" x14ac:dyDescent="0.2">
      <c r="D4881" s="201"/>
    </row>
    <row r="4882" spans="4:4" x14ac:dyDescent="0.2">
      <c r="D4882" s="201"/>
    </row>
    <row r="4883" spans="4:4" x14ac:dyDescent="0.2">
      <c r="D4883" s="201"/>
    </row>
    <row r="4884" spans="4:4" x14ac:dyDescent="0.2">
      <c r="D4884" s="201"/>
    </row>
    <row r="4885" spans="4:4" x14ac:dyDescent="0.2">
      <c r="D4885" s="201"/>
    </row>
    <row r="4886" spans="4:4" x14ac:dyDescent="0.2">
      <c r="D4886" s="201"/>
    </row>
    <row r="4887" spans="4:4" x14ac:dyDescent="0.2">
      <c r="D4887" s="201"/>
    </row>
    <row r="4888" spans="4:4" x14ac:dyDescent="0.2">
      <c r="D4888" s="201"/>
    </row>
    <row r="4889" spans="4:4" x14ac:dyDescent="0.2">
      <c r="D4889" s="201"/>
    </row>
    <row r="4890" spans="4:4" x14ac:dyDescent="0.2">
      <c r="D4890" s="201"/>
    </row>
    <row r="4891" spans="4:4" x14ac:dyDescent="0.2">
      <c r="D4891" s="201"/>
    </row>
    <row r="4892" spans="4:4" x14ac:dyDescent="0.2">
      <c r="D4892" s="201"/>
    </row>
    <row r="4893" spans="4:4" x14ac:dyDescent="0.2">
      <c r="D4893" s="201"/>
    </row>
    <row r="4894" spans="4:4" x14ac:dyDescent="0.2">
      <c r="D4894" s="201"/>
    </row>
    <row r="4895" spans="4:4" x14ac:dyDescent="0.2">
      <c r="D4895" s="201"/>
    </row>
    <row r="4896" spans="4:4" x14ac:dyDescent="0.2">
      <c r="D4896" s="201"/>
    </row>
    <row r="4897" spans="4:4" x14ac:dyDescent="0.2">
      <c r="D4897" s="201"/>
    </row>
    <row r="4898" spans="4:4" x14ac:dyDescent="0.2">
      <c r="D4898" s="201"/>
    </row>
    <row r="4899" spans="4:4" x14ac:dyDescent="0.2">
      <c r="D4899" s="201"/>
    </row>
    <row r="4900" spans="4:4" x14ac:dyDescent="0.2">
      <c r="D4900" s="201"/>
    </row>
    <row r="4901" spans="4:4" x14ac:dyDescent="0.2">
      <c r="D4901" s="201"/>
    </row>
    <row r="4902" spans="4:4" x14ac:dyDescent="0.2">
      <c r="D4902" s="201"/>
    </row>
    <row r="4903" spans="4:4" x14ac:dyDescent="0.2">
      <c r="D4903" s="201"/>
    </row>
    <row r="4904" spans="4:4" x14ac:dyDescent="0.2">
      <c r="D4904" s="201"/>
    </row>
    <row r="4905" spans="4:4" x14ac:dyDescent="0.2">
      <c r="D4905" s="201"/>
    </row>
    <row r="4906" spans="4:4" x14ac:dyDescent="0.2">
      <c r="D4906" s="201"/>
    </row>
    <row r="4907" spans="4:4" x14ac:dyDescent="0.2">
      <c r="D4907" s="201"/>
    </row>
    <row r="4908" spans="4:4" x14ac:dyDescent="0.2">
      <c r="D4908" s="201"/>
    </row>
    <row r="4909" spans="4:4" x14ac:dyDescent="0.2">
      <c r="D4909" s="201"/>
    </row>
    <row r="4910" spans="4:4" x14ac:dyDescent="0.2">
      <c r="D4910" s="201"/>
    </row>
    <row r="4911" spans="4:4" x14ac:dyDescent="0.2">
      <c r="D4911" s="201"/>
    </row>
    <row r="4912" spans="4:4" x14ac:dyDescent="0.2">
      <c r="D4912" s="201"/>
    </row>
    <row r="4913" spans="4:4" x14ac:dyDescent="0.2">
      <c r="D4913" s="201"/>
    </row>
    <row r="4914" spans="4:4" x14ac:dyDescent="0.2">
      <c r="D4914" s="201"/>
    </row>
    <row r="4915" spans="4:4" x14ac:dyDescent="0.2">
      <c r="D4915" s="201"/>
    </row>
    <row r="4916" spans="4:4" x14ac:dyDescent="0.2">
      <c r="D4916" s="201"/>
    </row>
    <row r="4917" spans="4:4" x14ac:dyDescent="0.2">
      <c r="D4917" s="201"/>
    </row>
    <row r="4918" spans="4:4" x14ac:dyDescent="0.2">
      <c r="D4918" s="201"/>
    </row>
    <row r="4919" spans="4:4" x14ac:dyDescent="0.2">
      <c r="D4919" s="201"/>
    </row>
    <row r="4920" spans="4:4" x14ac:dyDescent="0.2">
      <c r="D4920" s="201"/>
    </row>
    <row r="4921" spans="4:4" x14ac:dyDescent="0.2">
      <c r="D4921" s="201"/>
    </row>
    <row r="4922" spans="4:4" x14ac:dyDescent="0.2">
      <c r="D4922" s="201"/>
    </row>
    <row r="4923" spans="4:4" x14ac:dyDescent="0.2">
      <c r="D4923" s="201"/>
    </row>
    <row r="4924" spans="4:4" x14ac:dyDescent="0.2">
      <c r="D4924" s="201"/>
    </row>
    <row r="4925" spans="4:4" x14ac:dyDescent="0.2">
      <c r="D4925" s="201"/>
    </row>
    <row r="4926" spans="4:4" x14ac:dyDescent="0.2">
      <c r="D4926" s="201"/>
    </row>
    <row r="4927" spans="4:4" x14ac:dyDescent="0.2">
      <c r="D4927" s="201"/>
    </row>
    <row r="4928" spans="4:4" x14ac:dyDescent="0.2">
      <c r="D4928" s="201"/>
    </row>
    <row r="4929" spans="4:4" x14ac:dyDescent="0.2">
      <c r="D4929" s="201"/>
    </row>
    <row r="4930" spans="4:4" x14ac:dyDescent="0.2">
      <c r="D4930" s="201"/>
    </row>
    <row r="4931" spans="4:4" x14ac:dyDescent="0.2">
      <c r="D4931" s="201"/>
    </row>
    <row r="4932" spans="4:4" x14ac:dyDescent="0.2">
      <c r="D4932" s="201"/>
    </row>
    <row r="4933" spans="4:4" x14ac:dyDescent="0.2">
      <c r="D4933" s="201"/>
    </row>
    <row r="4934" spans="4:4" x14ac:dyDescent="0.2">
      <c r="D4934" s="201"/>
    </row>
    <row r="4935" spans="4:4" x14ac:dyDescent="0.2">
      <c r="D4935" s="201"/>
    </row>
    <row r="4936" spans="4:4" x14ac:dyDescent="0.2">
      <c r="D4936" s="201"/>
    </row>
    <row r="4937" spans="4:4" x14ac:dyDescent="0.2">
      <c r="D4937" s="201"/>
    </row>
    <row r="4938" spans="4:4" x14ac:dyDescent="0.2">
      <c r="D4938" s="201"/>
    </row>
    <row r="4939" spans="4:4" x14ac:dyDescent="0.2">
      <c r="D4939" s="201"/>
    </row>
    <row r="4940" spans="4:4" x14ac:dyDescent="0.2">
      <c r="D4940" s="201"/>
    </row>
    <row r="4941" spans="4:4" x14ac:dyDescent="0.2">
      <c r="D4941" s="201"/>
    </row>
    <row r="4942" spans="4:4" x14ac:dyDescent="0.2">
      <c r="D4942" s="201"/>
    </row>
    <row r="4943" spans="4:4" x14ac:dyDescent="0.2">
      <c r="D4943" s="201"/>
    </row>
    <row r="4944" spans="4:4" x14ac:dyDescent="0.2">
      <c r="D4944" s="201"/>
    </row>
    <row r="4945" spans="4:4" x14ac:dyDescent="0.2">
      <c r="D4945" s="201"/>
    </row>
    <row r="4946" spans="4:4" x14ac:dyDescent="0.2">
      <c r="D4946" s="201"/>
    </row>
    <row r="4947" spans="4:4" x14ac:dyDescent="0.2">
      <c r="D4947" s="201"/>
    </row>
    <row r="4948" spans="4:4" x14ac:dyDescent="0.2">
      <c r="D4948" s="201"/>
    </row>
    <row r="4949" spans="4:4" x14ac:dyDescent="0.2">
      <c r="D4949" s="201"/>
    </row>
    <row r="4950" spans="4:4" x14ac:dyDescent="0.2">
      <c r="D4950" s="201"/>
    </row>
    <row r="4951" spans="4:4" x14ac:dyDescent="0.2">
      <c r="D4951" s="201"/>
    </row>
    <row r="4952" spans="4:4" x14ac:dyDescent="0.2">
      <c r="D4952" s="201"/>
    </row>
    <row r="4953" spans="4:4" x14ac:dyDescent="0.2">
      <c r="D4953" s="201"/>
    </row>
    <row r="4954" spans="4:4" x14ac:dyDescent="0.2">
      <c r="D4954" s="201"/>
    </row>
    <row r="4955" spans="4:4" x14ac:dyDescent="0.2">
      <c r="D4955" s="201"/>
    </row>
    <row r="4956" spans="4:4" x14ac:dyDescent="0.2">
      <c r="D4956" s="201"/>
    </row>
    <row r="4957" spans="4:4" x14ac:dyDescent="0.2">
      <c r="D4957" s="201"/>
    </row>
    <row r="4958" spans="4:4" x14ac:dyDescent="0.2">
      <c r="D4958" s="201"/>
    </row>
    <row r="4959" spans="4:4" x14ac:dyDescent="0.2">
      <c r="D4959" s="201"/>
    </row>
    <row r="4960" spans="4:4" x14ac:dyDescent="0.2">
      <c r="D4960" s="201"/>
    </row>
    <row r="4961" spans="4:4" x14ac:dyDescent="0.2">
      <c r="D4961" s="201"/>
    </row>
    <row r="4962" spans="4:4" x14ac:dyDescent="0.2">
      <c r="D4962" s="201"/>
    </row>
    <row r="4963" spans="4:4" x14ac:dyDescent="0.2">
      <c r="D4963" s="201"/>
    </row>
    <row r="4964" spans="4:4" x14ac:dyDescent="0.2">
      <c r="D4964" s="201"/>
    </row>
    <row r="4965" spans="4:4" x14ac:dyDescent="0.2">
      <c r="D4965" s="201"/>
    </row>
    <row r="4966" spans="4:4" x14ac:dyDescent="0.2">
      <c r="D4966" s="201"/>
    </row>
    <row r="4967" spans="4:4" x14ac:dyDescent="0.2">
      <c r="D4967" s="201"/>
    </row>
    <row r="4968" spans="4:4" x14ac:dyDescent="0.2">
      <c r="D4968" s="201"/>
    </row>
    <row r="4969" spans="4:4" x14ac:dyDescent="0.2">
      <c r="D4969" s="201"/>
    </row>
    <row r="4970" spans="4:4" x14ac:dyDescent="0.2">
      <c r="D4970" s="201"/>
    </row>
    <row r="4971" spans="4:4" x14ac:dyDescent="0.2">
      <c r="D4971" s="201"/>
    </row>
    <row r="4972" spans="4:4" x14ac:dyDescent="0.2">
      <c r="D4972" s="201"/>
    </row>
    <row r="4973" spans="4:4" x14ac:dyDescent="0.2">
      <c r="D4973" s="201"/>
    </row>
    <row r="4974" spans="4:4" x14ac:dyDescent="0.2">
      <c r="D4974" s="201"/>
    </row>
    <row r="4975" spans="4:4" x14ac:dyDescent="0.2">
      <c r="D4975" s="201"/>
    </row>
    <row r="4976" spans="4:4" x14ac:dyDescent="0.2">
      <c r="D4976" s="201"/>
    </row>
    <row r="4977" spans="4:4" x14ac:dyDescent="0.2">
      <c r="D4977" s="201"/>
    </row>
    <row r="4978" spans="4:4" x14ac:dyDescent="0.2">
      <c r="D4978" s="201"/>
    </row>
    <row r="4979" spans="4:4" x14ac:dyDescent="0.2">
      <c r="D4979" s="201"/>
    </row>
    <row r="4980" spans="4:4" x14ac:dyDescent="0.2">
      <c r="D4980" s="201"/>
    </row>
    <row r="4981" spans="4:4" x14ac:dyDescent="0.2">
      <c r="D4981" s="201"/>
    </row>
    <row r="4982" spans="4:4" x14ac:dyDescent="0.2">
      <c r="D4982" s="201"/>
    </row>
    <row r="4983" spans="4:4" x14ac:dyDescent="0.2">
      <c r="D4983" s="201"/>
    </row>
    <row r="4984" spans="4:4" x14ac:dyDescent="0.2">
      <c r="D4984" s="201"/>
    </row>
    <row r="4985" spans="4:4" x14ac:dyDescent="0.2">
      <c r="D4985" s="201"/>
    </row>
    <row r="4986" spans="4:4" x14ac:dyDescent="0.2">
      <c r="D4986" s="201"/>
    </row>
    <row r="4987" spans="4:4" x14ac:dyDescent="0.2">
      <c r="D4987" s="201"/>
    </row>
    <row r="4988" spans="4:4" x14ac:dyDescent="0.2">
      <c r="D4988" s="201"/>
    </row>
    <row r="4989" spans="4:4" x14ac:dyDescent="0.2">
      <c r="D4989" s="201"/>
    </row>
    <row r="4990" spans="4:4" x14ac:dyDescent="0.2">
      <c r="D4990" s="201"/>
    </row>
    <row r="4991" spans="4:4" x14ac:dyDescent="0.2">
      <c r="D4991" s="201"/>
    </row>
    <row r="4992" spans="4:4" x14ac:dyDescent="0.2">
      <c r="D4992" s="201"/>
    </row>
    <row r="4993" spans="4:4" x14ac:dyDescent="0.2">
      <c r="D4993" s="201"/>
    </row>
    <row r="4994" spans="4:4" x14ac:dyDescent="0.2">
      <c r="D4994" s="201"/>
    </row>
    <row r="4995" spans="4:4" x14ac:dyDescent="0.2">
      <c r="D4995" s="201"/>
    </row>
    <row r="4996" spans="4:4" x14ac:dyDescent="0.2">
      <c r="D4996" s="201"/>
    </row>
    <row r="4997" spans="4:4" x14ac:dyDescent="0.2">
      <c r="D4997" s="201"/>
    </row>
    <row r="4998" spans="4:4" x14ac:dyDescent="0.2">
      <c r="D4998" s="201"/>
    </row>
    <row r="4999" spans="4:4" x14ac:dyDescent="0.2">
      <c r="D4999" s="201"/>
    </row>
    <row r="5000" spans="4:4" x14ac:dyDescent="0.2">
      <c r="D5000" s="201"/>
    </row>
  </sheetData>
  <mergeCells count="6">
    <mergeCell ref="A41:G45"/>
    <mergeCell ref="A1:G1"/>
    <mergeCell ref="C2:G2"/>
    <mergeCell ref="C3:G3"/>
    <mergeCell ref="C4:G4"/>
    <mergeCell ref="A40:C40"/>
  </mergeCells>
  <pageMargins left="0.59055118110236204" right="0.39370078740157499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A807F-A6A1-43CD-961E-1AE035A8308A}">
  <sheetPr>
    <outlinePr summaryBelow="0"/>
  </sheetPr>
  <dimension ref="A1:BH5000"/>
  <sheetViews>
    <sheetView workbookViewId="0">
      <selection activeCell="B2" sqref="B2:G4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401" t="s">
        <v>6</v>
      </c>
      <c r="B1" s="401"/>
      <c r="C1" s="401"/>
      <c r="D1" s="401"/>
      <c r="E1" s="401"/>
      <c r="F1" s="401"/>
      <c r="G1" s="401"/>
      <c r="AE1" t="s">
        <v>87</v>
      </c>
    </row>
    <row r="2" spans="1:60" ht="24.95" customHeight="1" x14ac:dyDescent="0.2">
      <c r="A2" s="248" t="s">
        <v>86</v>
      </c>
      <c r="B2" s="336"/>
      <c r="C2" s="402" t="s">
        <v>584</v>
      </c>
      <c r="D2" s="403"/>
      <c r="E2" s="403"/>
      <c r="F2" s="403"/>
      <c r="G2" s="404"/>
      <c r="AE2" t="s">
        <v>88</v>
      </c>
    </row>
    <row r="3" spans="1:60" ht="24.75" customHeight="1" x14ac:dyDescent="0.2">
      <c r="A3" s="248" t="s">
        <v>7</v>
      </c>
      <c r="B3" s="336" t="s">
        <v>583</v>
      </c>
      <c r="C3" s="402" t="s">
        <v>582</v>
      </c>
      <c r="D3" s="403"/>
      <c r="E3" s="403"/>
      <c r="F3" s="403"/>
      <c r="G3" s="404"/>
      <c r="AE3" t="s">
        <v>89</v>
      </c>
    </row>
    <row r="4" spans="1:60" ht="28.5" customHeight="1" x14ac:dyDescent="0.2">
      <c r="A4" s="248" t="s">
        <v>8</v>
      </c>
      <c r="B4" s="336"/>
      <c r="C4" s="402" t="s">
        <v>1030</v>
      </c>
      <c r="D4" s="403"/>
      <c r="E4" s="403"/>
      <c r="F4" s="403"/>
      <c r="G4" s="404"/>
      <c r="AE4" t="s">
        <v>90</v>
      </c>
    </row>
    <row r="5" spans="1:60" ht="36.75" customHeight="1" x14ac:dyDescent="0.2">
      <c r="A5" s="331" t="s">
        <v>91</v>
      </c>
      <c r="B5" s="146"/>
      <c r="C5" s="147"/>
      <c r="D5" s="330"/>
      <c r="E5" s="148"/>
      <c r="F5" s="148"/>
      <c r="G5" s="329"/>
      <c r="AE5" t="s">
        <v>92</v>
      </c>
    </row>
    <row r="6" spans="1:60" x14ac:dyDescent="0.2">
      <c r="D6" s="201"/>
    </row>
    <row r="7" spans="1:60" ht="38.25" x14ac:dyDescent="0.2">
      <c r="A7" s="326" t="s">
        <v>93</v>
      </c>
      <c r="B7" s="328" t="s">
        <v>94</v>
      </c>
      <c r="C7" s="328" t="s">
        <v>95</v>
      </c>
      <c r="D7" s="327" t="s">
        <v>96</v>
      </c>
      <c r="E7" s="326" t="s">
        <v>97</v>
      </c>
      <c r="F7" s="150" t="s">
        <v>98</v>
      </c>
      <c r="G7" s="326" t="s">
        <v>28</v>
      </c>
      <c r="H7" s="174" t="s">
        <v>29</v>
      </c>
      <c r="I7" s="174" t="s">
        <v>99</v>
      </c>
      <c r="J7" s="174" t="s">
        <v>30</v>
      </c>
      <c r="K7" s="174" t="s">
        <v>100</v>
      </c>
      <c r="L7" s="174" t="s">
        <v>101</v>
      </c>
      <c r="M7" s="174" t="s">
        <v>102</v>
      </c>
      <c r="N7" s="174" t="s">
        <v>103</v>
      </c>
      <c r="O7" s="174" t="s">
        <v>104</v>
      </c>
      <c r="P7" s="174" t="s">
        <v>105</v>
      </c>
      <c r="Q7" s="174" t="s">
        <v>106</v>
      </c>
      <c r="R7" s="174" t="s">
        <v>107</v>
      </c>
      <c r="S7" s="174" t="s">
        <v>108</v>
      </c>
      <c r="T7" s="174" t="s">
        <v>109</v>
      </c>
      <c r="U7" s="174" t="s">
        <v>110</v>
      </c>
    </row>
    <row r="8" spans="1:60" x14ac:dyDescent="0.2">
      <c r="A8" s="175" t="s">
        <v>111</v>
      </c>
      <c r="B8" s="176" t="s">
        <v>794</v>
      </c>
      <c r="C8" s="177" t="s">
        <v>856</v>
      </c>
      <c r="D8" s="325"/>
      <c r="E8" s="179"/>
      <c r="F8" s="180"/>
      <c r="G8" s="180">
        <f>SUMIF(AE9:AE12,"&lt;&gt;NOR",G9:G12)</f>
        <v>0</v>
      </c>
      <c r="H8" s="180"/>
      <c r="I8" s="180">
        <f>SUM(I9:I12)</f>
        <v>0</v>
      </c>
      <c r="J8" s="180"/>
      <c r="K8" s="180">
        <f>SUM(K9:K12)</f>
        <v>0</v>
      </c>
      <c r="L8" s="180"/>
      <c r="M8" s="180">
        <f>SUM(M9:M12)</f>
        <v>0</v>
      </c>
      <c r="N8" s="180"/>
      <c r="O8" s="180">
        <f>SUM(O9:O12)</f>
        <v>0.08</v>
      </c>
      <c r="P8" s="180"/>
      <c r="Q8" s="180">
        <f>SUM(Q9:Q12)</f>
        <v>0</v>
      </c>
      <c r="R8" s="180"/>
      <c r="S8" s="180"/>
      <c r="T8" s="324"/>
      <c r="U8" s="180">
        <f>SUM(U9:U12)</f>
        <v>0</v>
      </c>
      <c r="AE8" t="s">
        <v>112</v>
      </c>
    </row>
    <row r="9" spans="1:60" ht="22.5" outlineLevel="1" x14ac:dyDescent="0.2">
      <c r="A9" s="152">
        <v>1</v>
      </c>
      <c r="B9" s="158" t="s">
        <v>158</v>
      </c>
      <c r="C9" s="194" t="s">
        <v>855</v>
      </c>
      <c r="D9" s="321" t="s">
        <v>312</v>
      </c>
      <c r="E9" s="167">
        <v>1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4.2000000000000003E-2</v>
      </c>
      <c r="O9" s="171">
        <f>ROUND(E9*N9,2)</f>
        <v>0.04</v>
      </c>
      <c r="P9" s="171">
        <v>0</v>
      </c>
      <c r="Q9" s="171">
        <f>ROUND(E9*P9,2)</f>
        <v>0</v>
      </c>
      <c r="R9" s="171"/>
      <c r="S9" s="171"/>
      <c r="T9" s="320">
        <v>0</v>
      </c>
      <c r="U9" s="171">
        <f>ROUND(E9*T9,2)</f>
        <v>0</v>
      </c>
      <c r="V9" s="151"/>
      <c r="W9" s="151"/>
      <c r="X9" s="151"/>
      <c r="Y9" s="151"/>
      <c r="Z9" s="151"/>
      <c r="AA9" s="151"/>
      <c r="AB9" s="151"/>
      <c r="AC9" s="151"/>
      <c r="AD9" s="151"/>
      <c r="AE9" s="151" t="s">
        <v>286</v>
      </c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33.75" outlineLevel="1" x14ac:dyDescent="0.2">
      <c r="A10" s="152"/>
      <c r="B10" s="158"/>
      <c r="C10" s="195" t="s">
        <v>854</v>
      </c>
      <c r="D10" s="332"/>
      <c r="E10" s="168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320"/>
      <c r="U10" s="171"/>
      <c r="V10" s="151"/>
      <c r="W10" s="151"/>
      <c r="X10" s="151"/>
      <c r="Y10" s="151"/>
      <c r="Z10" s="151"/>
      <c r="AA10" s="151"/>
      <c r="AB10" s="151"/>
      <c r="AC10" s="151"/>
      <c r="AD10" s="151"/>
      <c r="AE10" s="151" t="s">
        <v>118</v>
      </c>
      <c r="AF10" s="151">
        <v>0</v>
      </c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2"/>
      <c r="B11" s="158"/>
      <c r="C11" s="195" t="s">
        <v>164</v>
      </c>
      <c r="D11" s="332"/>
      <c r="E11" s="168">
        <v>1</v>
      </c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320"/>
      <c r="U11" s="171"/>
      <c r="V11" s="151"/>
      <c r="W11" s="151"/>
      <c r="X11" s="151"/>
      <c r="Y11" s="151"/>
      <c r="Z11" s="151"/>
      <c r="AA11" s="151"/>
      <c r="AB11" s="151"/>
      <c r="AC11" s="151"/>
      <c r="AD11" s="151"/>
      <c r="AE11" s="151" t="s">
        <v>118</v>
      </c>
      <c r="AF11" s="151">
        <v>0</v>
      </c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2">
        <v>2</v>
      </c>
      <c r="B12" s="158" t="s">
        <v>158</v>
      </c>
      <c r="C12" s="194" t="s">
        <v>853</v>
      </c>
      <c r="D12" s="321" t="s">
        <v>163</v>
      </c>
      <c r="E12" s="167">
        <v>1</v>
      </c>
      <c r="F12" s="170"/>
      <c r="G12" s="171">
        <f>ROUND(E12*F12,2)</f>
        <v>0</v>
      </c>
      <c r="H12" s="170"/>
      <c r="I12" s="171">
        <f>ROUND(E12*H12,2)</f>
        <v>0</v>
      </c>
      <c r="J12" s="170"/>
      <c r="K12" s="171">
        <f>ROUND(E12*J12,2)</f>
        <v>0</v>
      </c>
      <c r="L12" s="171">
        <v>21</v>
      </c>
      <c r="M12" s="171">
        <f>G12*(1+L12/100)</f>
        <v>0</v>
      </c>
      <c r="N12" s="171">
        <v>4.2000000000000003E-2</v>
      </c>
      <c r="O12" s="171">
        <f>ROUND(E12*N12,2)</f>
        <v>0.04</v>
      </c>
      <c r="P12" s="171">
        <v>0</v>
      </c>
      <c r="Q12" s="171">
        <f>ROUND(E12*P12,2)</f>
        <v>0</v>
      </c>
      <c r="R12" s="171"/>
      <c r="S12" s="171"/>
      <c r="T12" s="320">
        <v>0</v>
      </c>
      <c r="U12" s="171">
        <f>ROUND(E12*T12,2)</f>
        <v>0</v>
      </c>
      <c r="V12" s="151"/>
      <c r="W12" s="151"/>
      <c r="X12" s="151"/>
      <c r="Y12" s="151"/>
      <c r="Z12" s="151"/>
      <c r="AA12" s="151"/>
      <c r="AB12" s="151"/>
      <c r="AC12" s="151"/>
      <c r="AD12" s="151"/>
      <c r="AE12" s="151" t="s">
        <v>286</v>
      </c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x14ac:dyDescent="0.2">
      <c r="A13" s="153" t="s">
        <v>111</v>
      </c>
      <c r="B13" s="159" t="s">
        <v>164</v>
      </c>
      <c r="C13" s="196" t="s">
        <v>852</v>
      </c>
      <c r="D13" s="323"/>
      <c r="E13" s="169"/>
      <c r="F13" s="172"/>
      <c r="G13" s="172">
        <f>SUMIF(AE14:AE27,"&lt;&gt;NOR",G14:G27)</f>
        <v>0</v>
      </c>
      <c r="H13" s="172"/>
      <c r="I13" s="172">
        <f>SUM(I14:I27)</f>
        <v>0</v>
      </c>
      <c r="J13" s="172"/>
      <c r="K13" s="172">
        <f>SUM(K14:K27)</f>
        <v>0</v>
      </c>
      <c r="L13" s="172"/>
      <c r="M13" s="172">
        <f>SUM(M14:M27)</f>
        <v>0</v>
      </c>
      <c r="N13" s="172"/>
      <c r="O13" s="172">
        <f>SUM(O14:O27)</f>
        <v>2</v>
      </c>
      <c r="P13" s="172"/>
      <c r="Q13" s="172">
        <f>SUM(Q14:Q27)</f>
        <v>0</v>
      </c>
      <c r="R13" s="172"/>
      <c r="S13" s="172"/>
      <c r="T13" s="322"/>
      <c r="U13" s="172">
        <f>SUM(U14:U27)</f>
        <v>12.120000000000001</v>
      </c>
      <c r="AE13" t="s">
        <v>112</v>
      </c>
    </row>
    <row r="14" spans="1:60" ht="22.5" outlineLevel="1" x14ac:dyDescent="0.2">
      <c r="A14" s="152">
        <v>3</v>
      </c>
      <c r="B14" s="158" t="s">
        <v>769</v>
      </c>
      <c r="C14" s="194" t="s">
        <v>851</v>
      </c>
      <c r="D14" s="321" t="s">
        <v>163</v>
      </c>
      <c r="E14" s="167">
        <v>2</v>
      </c>
      <c r="F14" s="170"/>
      <c r="G14" s="171">
        <f>ROUND(E14*F14,2)</f>
        <v>0</v>
      </c>
      <c r="H14" s="170"/>
      <c r="I14" s="171">
        <f>ROUND(E14*H14,2)</f>
        <v>0</v>
      </c>
      <c r="J14" s="170"/>
      <c r="K14" s="171">
        <f>ROUND(E14*J14,2)</f>
        <v>0</v>
      </c>
      <c r="L14" s="171">
        <v>21</v>
      </c>
      <c r="M14" s="171">
        <f>G14*(1+L14/100)</f>
        <v>0</v>
      </c>
      <c r="N14" s="171">
        <v>1</v>
      </c>
      <c r="O14" s="171">
        <f>ROUND(E14*N14,2)</f>
        <v>2</v>
      </c>
      <c r="P14" s="171">
        <v>0</v>
      </c>
      <c r="Q14" s="171">
        <f>ROUND(E14*P14,2)</f>
        <v>0</v>
      </c>
      <c r="R14" s="171"/>
      <c r="S14" s="171"/>
      <c r="T14" s="320">
        <v>0</v>
      </c>
      <c r="U14" s="171">
        <f>ROUND(E14*T14,2)</f>
        <v>0</v>
      </c>
      <c r="V14" s="151"/>
      <c r="W14" s="151"/>
      <c r="X14" s="151"/>
      <c r="Y14" s="151"/>
      <c r="Z14" s="151"/>
      <c r="AA14" s="151"/>
      <c r="AB14" s="151"/>
      <c r="AC14" s="151"/>
      <c r="AD14" s="151"/>
      <c r="AE14" s="151" t="s">
        <v>116</v>
      </c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52"/>
      <c r="B15" s="158"/>
      <c r="C15" s="195" t="s">
        <v>850</v>
      </c>
      <c r="D15" s="332"/>
      <c r="E15" s="168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320"/>
      <c r="U15" s="171"/>
      <c r="V15" s="151"/>
      <c r="W15" s="151"/>
      <c r="X15" s="151"/>
      <c r="Y15" s="151"/>
      <c r="Z15" s="151"/>
      <c r="AA15" s="151"/>
      <c r="AB15" s="151"/>
      <c r="AC15" s="151"/>
      <c r="AD15" s="151"/>
      <c r="AE15" s="151" t="s">
        <v>118</v>
      </c>
      <c r="AF15" s="151">
        <v>0</v>
      </c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2"/>
      <c r="B16" s="158"/>
      <c r="C16" s="195" t="s">
        <v>849</v>
      </c>
      <c r="D16" s="332"/>
      <c r="E16" s="168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320"/>
      <c r="U16" s="171"/>
      <c r="V16" s="151"/>
      <c r="W16" s="151"/>
      <c r="X16" s="151"/>
      <c r="Y16" s="151"/>
      <c r="Z16" s="151"/>
      <c r="AA16" s="151"/>
      <c r="AB16" s="151"/>
      <c r="AC16" s="151"/>
      <c r="AD16" s="151"/>
      <c r="AE16" s="151" t="s">
        <v>118</v>
      </c>
      <c r="AF16" s="151">
        <v>0</v>
      </c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2"/>
      <c r="B17" s="158"/>
      <c r="C17" s="195" t="s">
        <v>848</v>
      </c>
      <c r="D17" s="332"/>
      <c r="E17" s="168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320"/>
      <c r="U17" s="171"/>
      <c r="V17" s="151"/>
      <c r="W17" s="151"/>
      <c r="X17" s="151"/>
      <c r="Y17" s="151"/>
      <c r="Z17" s="151"/>
      <c r="AA17" s="151"/>
      <c r="AB17" s="151"/>
      <c r="AC17" s="151"/>
      <c r="AD17" s="151"/>
      <c r="AE17" s="151" t="s">
        <v>118</v>
      </c>
      <c r="AF17" s="151">
        <v>0</v>
      </c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2"/>
      <c r="B18" s="158"/>
      <c r="C18" s="195" t="s">
        <v>847</v>
      </c>
      <c r="D18" s="332"/>
      <c r="E18" s="168">
        <v>2</v>
      </c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320"/>
      <c r="U18" s="171"/>
      <c r="V18" s="151"/>
      <c r="W18" s="151"/>
      <c r="X18" s="151"/>
      <c r="Y18" s="151"/>
      <c r="Z18" s="151"/>
      <c r="AA18" s="151"/>
      <c r="AB18" s="151"/>
      <c r="AC18" s="151"/>
      <c r="AD18" s="151"/>
      <c r="AE18" s="151" t="s">
        <v>118</v>
      </c>
      <c r="AF18" s="151">
        <v>0</v>
      </c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2.5" outlineLevel="1" x14ac:dyDescent="0.2">
      <c r="A19" s="152">
        <v>4</v>
      </c>
      <c r="B19" s="158" t="s">
        <v>158</v>
      </c>
      <c r="C19" s="194" t="s">
        <v>846</v>
      </c>
      <c r="D19" s="321" t="s">
        <v>163</v>
      </c>
      <c r="E19" s="167">
        <v>10</v>
      </c>
      <c r="F19" s="170"/>
      <c r="G19" s="171">
        <f>ROUND(E19*F19,2)</f>
        <v>0</v>
      </c>
      <c r="H19" s="170"/>
      <c r="I19" s="171">
        <f>ROUND(E19*H19,2)</f>
        <v>0</v>
      </c>
      <c r="J19" s="170"/>
      <c r="K19" s="171">
        <f>ROUND(E19*J19,2)</f>
        <v>0</v>
      </c>
      <c r="L19" s="171">
        <v>21</v>
      </c>
      <c r="M19" s="171">
        <f>G19*(1+L19/100)</f>
        <v>0</v>
      </c>
      <c r="N19" s="171">
        <v>5.0000000000000002E-5</v>
      </c>
      <c r="O19" s="171">
        <f>ROUND(E19*N19,2)</f>
        <v>0</v>
      </c>
      <c r="P19" s="171">
        <v>0</v>
      </c>
      <c r="Q19" s="171">
        <f>ROUND(E19*P19,2)</f>
        <v>0</v>
      </c>
      <c r="R19" s="171"/>
      <c r="S19" s="171"/>
      <c r="T19" s="320">
        <v>0.20200000000000001</v>
      </c>
      <c r="U19" s="171">
        <f>ROUND(E19*T19,2)</f>
        <v>2.02</v>
      </c>
      <c r="V19" s="151"/>
      <c r="W19" s="151"/>
      <c r="X19" s="151"/>
      <c r="Y19" s="151"/>
      <c r="Z19" s="151"/>
      <c r="AA19" s="151"/>
      <c r="AB19" s="151"/>
      <c r="AC19" s="151"/>
      <c r="AD19" s="151"/>
      <c r="AE19" s="151" t="s">
        <v>116</v>
      </c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67.5" outlineLevel="1" x14ac:dyDescent="0.2">
      <c r="A20" s="152"/>
      <c r="B20" s="158"/>
      <c r="C20" s="195" t="s">
        <v>845</v>
      </c>
      <c r="D20" s="332"/>
      <c r="E20" s="168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320"/>
      <c r="U20" s="171"/>
      <c r="V20" s="151"/>
      <c r="W20" s="151"/>
      <c r="X20" s="151"/>
      <c r="Y20" s="151"/>
      <c r="Z20" s="151"/>
      <c r="AA20" s="151"/>
      <c r="AB20" s="151"/>
      <c r="AC20" s="151"/>
      <c r="AD20" s="151"/>
      <c r="AE20" s="151" t="s">
        <v>118</v>
      </c>
      <c r="AF20" s="151">
        <v>0</v>
      </c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2"/>
      <c r="B21" s="158"/>
      <c r="C21" s="195" t="s">
        <v>842</v>
      </c>
      <c r="D21" s="332"/>
      <c r="E21" s="168">
        <v>10</v>
      </c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320"/>
      <c r="U21" s="171"/>
      <c r="V21" s="151"/>
      <c r="W21" s="151"/>
      <c r="X21" s="151"/>
      <c r="Y21" s="151"/>
      <c r="Z21" s="151"/>
      <c r="AA21" s="151"/>
      <c r="AB21" s="151"/>
      <c r="AC21" s="151"/>
      <c r="AD21" s="151"/>
      <c r="AE21" s="151" t="s">
        <v>118</v>
      </c>
      <c r="AF21" s="151">
        <v>0</v>
      </c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 x14ac:dyDescent="0.2">
      <c r="A22" s="152">
        <v>5</v>
      </c>
      <c r="B22" s="158" t="s">
        <v>158</v>
      </c>
      <c r="C22" s="194" t="s">
        <v>844</v>
      </c>
      <c r="D22" s="321" t="s">
        <v>163</v>
      </c>
      <c r="E22" s="167">
        <v>10</v>
      </c>
      <c r="F22" s="170"/>
      <c r="G22" s="171">
        <f>ROUND(E22*F22,2)</f>
        <v>0</v>
      </c>
      <c r="H22" s="170"/>
      <c r="I22" s="171">
        <f>ROUND(E22*H22,2)</f>
        <v>0</v>
      </c>
      <c r="J22" s="170"/>
      <c r="K22" s="171">
        <f>ROUND(E22*J22,2)</f>
        <v>0</v>
      </c>
      <c r="L22" s="171">
        <v>21</v>
      </c>
      <c r="M22" s="171">
        <f>G22*(1+L22/100)</f>
        <v>0</v>
      </c>
      <c r="N22" s="171">
        <v>5.0000000000000002E-5</v>
      </c>
      <c r="O22" s="171">
        <f>ROUND(E22*N22,2)</f>
        <v>0</v>
      </c>
      <c r="P22" s="171">
        <v>0</v>
      </c>
      <c r="Q22" s="171">
        <f>ROUND(E22*P22,2)</f>
        <v>0</v>
      </c>
      <c r="R22" s="171"/>
      <c r="S22" s="171"/>
      <c r="T22" s="320">
        <v>0.20200000000000001</v>
      </c>
      <c r="U22" s="171">
        <f>ROUND(E22*T22,2)</f>
        <v>2.02</v>
      </c>
      <c r="V22" s="151"/>
      <c r="W22" s="151"/>
      <c r="X22" s="151"/>
      <c r="Y22" s="151"/>
      <c r="Z22" s="151"/>
      <c r="AA22" s="151"/>
      <c r="AB22" s="151"/>
      <c r="AC22" s="151"/>
      <c r="AD22" s="151"/>
      <c r="AE22" s="151" t="s">
        <v>116</v>
      </c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45" outlineLevel="1" x14ac:dyDescent="0.2">
      <c r="A23" s="152"/>
      <c r="B23" s="158"/>
      <c r="C23" s="195" t="s">
        <v>843</v>
      </c>
      <c r="D23" s="332"/>
      <c r="E23" s="168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320"/>
      <c r="U23" s="171"/>
      <c r="V23" s="151"/>
      <c r="W23" s="151"/>
      <c r="X23" s="151"/>
      <c r="Y23" s="151"/>
      <c r="Z23" s="151"/>
      <c r="AA23" s="151"/>
      <c r="AB23" s="151"/>
      <c r="AC23" s="151"/>
      <c r="AD23" s="151"/>
      <c r="AE23" s="151" t="s">
        <v>118</v>
      </c>
      <c r="AF23" s="151">
        <v>0</v>
      </c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2"/>
      <c r="B24" s="158"/>
      <c r="C24" s="195" t="s">
        <v>842</v>
      </c>
      <c r="D24" s="332"/>
      <c r="E24" s="168">
        <v>10</v>
      </c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320"/>
      <c r="U24" s="171"/>
      <c r="V24" s="151"/>
      <c r="W24" s="151"/>
      <c r="X24" s="151"/>
      <c r="Y24" s="151"/>
      <c r="Z24" s="151"/>
      <c r="AA24" s="151"/>
      <c r="AB24" s="151"/>
      <c r="AC24" s="151"/>
      <c r="AD24" s="151"/>
      <c r="AE24" s="151" t="s">
        <v>118</v>
      </c>
      <c r="AF24" s="151">
        <v>0</v>
      </c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2">
        <v>6</v>
      </c>
      <c r="B25" s="158" t="s">
        <v>158</v>
      </c>
      <c r="C25" s="194" t="s">
        <v>841</v>
      </c>
      <c r="D25" s="321" t="s">
        <v>163</v>
      </c>
      <c r="E25" s="167">
        <v>20</v>
      </c>
      <c r="F25" s="170"/>
      <c r="G25" s="171">
        <f>ROUND(E25*F25,2)</f>
        <v>0</v>
      </c>
      <c r="H25" s="170"/>
      <c r="I25" s="171">
        <f>ROUND(E25*H25,2)</f>
        <v>0</v>
      </c>
      <c r="J25" s="170"/>
      <c r="K25" s="171">
        <f>ROUND(E25*J25,2)</f>
        <v>0</v>
      </c>
      <c r="L25" s="171">
        <v>21</v>
      </c>
      <c r="M25" s="171">
        <f>G25*(1+L25/100)</f>
        <v>0</v>
      </c>
      <c r="N25" s="171">
        <v>5.0000000000000002E-5</v>
      </c>
      <c r="O25" s="171">
        <f>ROUND(E25*N25,2)</f>
        <v>0</v>
      </c>
      <c r="P25" s="171">
        <v>0</v>
      </c>
      <c r="Q25" s="171">
        <f>ROUND(E25*P25,2)</f>
        <v>0</v>
      </c>
      <c r="R25" s="171"/>
      <c r="S25" s="171"/>
      <c r="T25" s="320">
        <v>0.20200000000000001</v>
      </c>
      <c r="U25" s="171">
        <f>ROUND(E25*T25,2)</f>
        <v>4.04</v>
      </c>
      <c r="V25" s="151"/>
      <c r="W25" s="151"/>
      <c r="X25" s="151"/>
      <c r="Y25" s="151"/>
      <c r="Z25" s="151"/>
      <c r="AA25" s="151"/>
      <c r="AB25" s="151"/>
      <c r="AC25" s="151"/>
      <c r="AD25" s="151"/>
      <c r="AE25" s="151" t="s">
        <v>116</v>
      </c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2">
        <v>7</v>
      </c>
      <c r="B26" s="158" t="s">
        <v>158</v>
      </c>
      <c r="C26" s="194" t="s">
        <v>840</v>
      </c>
      <c r="D26" s="321" t="s">
        <v>163</v>
      </c>
      <c r="E26" s="167">
        <v>20</v>
      </c>
      <c r="F26" s="170"/>
      <c r="G26" s="171">
        <f>ROUND(E26*F26,2)</f>
        <v>0</v>
      </c>
      <c r="H26" s="170"/>
      <c r="I26" s="171">
        <f>ROUND(E26*H26,2)</f>
        <v>0</v>
      </c>
      <c r="J26" s="170"/>
      <c r="K26" s="171">
        <f>ROUND(E26*J26,2)</f>
        <v>0</v>
      </c>
      <c r="L26" s="171">
        <v>21</v>
      </c>
      <c r="M26" s="171">
        <f>G26*(1+L26/100)</f>
        <v>0</v>
      </c>
      <c r="N26" s="171">
        <v>5.0000000000000002E-5</v>
      </c>
      <c r="O26" s="171">
        <f>ROUND(E26*N26,2)</f>
        <v>0</v>
      </c>
      <c r="P26" s="171">
        <v>0</v>
      </c>
      <c r="Q26" s="171">
        <f>ROUND(E26*P26,2)</f>
        <v>0</v>
      </c>
      <c r="R26" s="171"/>
      <c r="S26" s="171"/>
      <c r="T26" s="320">
        <v>0.20200000000000001</v>
      </c>
      <c r="U26" s="171">
        <f>ROUND(E26*T26,2)</f>
        <v>4.04</v>
      </c>
      <c r="V26" s="151"/>
      <c r="W26" s="151"/>
      <c r="X26" s="151"/>
      <c r="Y26" s="151"/>
      <c r="Z26" s="151"/>
      <c r="AA26" s="151"/>
      <c r="AB26" s="151"/>
      <c r="AC26" s="151"/>
      <c r="AD26" s="151"/>
      <c r="AE26" s="151" t="s">
        <v>116</v>
      </c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2"/>
      <c r="B27" s="158"/>
      <c r="C27" s="195" t="s">
        <v>839</v>
      </c>
      <c r="D27" s="332"/>
      <c r="E27" s="168">
        <v>20</v>
      </c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320"/>
      <c r="U27" s="171"/>
      <c r="V27" s="151"/>
      <c r="W27" s="151"/>
      <c r="X27" s="151"/>
      <c r="Y27" s="151"/>
      <c r="Z27" s="151"/>
      <c r="AA27" s="151"/>
      <c r="AB27" s="151"/>
      <c r="AC27" s="151"/>
      <c r="AD27" s="151"/>
      <c r="AE27" s="151" t="s">
        <v>118</v>
      </c>
      <c r="AF27" s="151">
        <v>0</v>
      </c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x14ac:dyDescent="0.2">
      <c r="A28" s="153" t="s">
        <v>111</v>
      </c>
      <c r="B28" s="159" t="s">
        <v>52</v>
      </c>
      <c r="C28" s="196" t="s">
        <v>838</v>
      </c>
      <c r="D28" s="323"/>
      <c r="E28" s="169"/>
      <c r="F28" s="172"/>
      <c r="G28" s="172">
        <f>SUMIF(AE29:AE35,"&lt;&gt;NOR",G29:G35)</f>
        <v>0</v>
      </c>
      <c r="H28" s="172"/>
      <c r="I28" s="172">
        <f>SUM(I29:I35)</f>
        <v>0</v>
      </c>
      <c r="J28" s="172"/>
      <c r="K28" s="172">
        <f>SUM(K29:K35)</f>
        <v>0</v>
      </c>
      <c r="L28" s="172"/>
      <c r="M28" s="172">
        <f>SUM(M29:M35)</f>
        <v>0</v>
      </c>
      <c r="N28" s="172"/>
      <c r="O28" s="172">
        <f>SUM(O29:O35)</f>
        <v>0</v>
      </c>
      <c r="P28" s="172"/>
      <c r="Q28" s="172">
        <f>SUM(Q29:Q35)</f>
        <v>0</v>
      </c>
      <c r="R28" s="172"/>
      <c r="S28" s="172"/>
      <c r="T28" s="322"/>
      <c r="U28" s="172">
        <f>SUM(U29:U35)</f>
        <v>2.19</v>
      </c>
      <c r="AE28" t="s">
        <v>112</v>
      </c>
    </row>
    <row r="29" spans="1:60" ht="22.5" outlineLevel="1" x14ac:dyDescent="0.2">
      <c r="A29" s="152">
        <v>8</v>
      </c>
      <c r="B29" s="158" t="s">
        <v>158</v>
      </c>
      <c r="C29" s="194" t="s">
        <v>837</v>
      </c>
      <c r="D29" s="321" t="s">
        <v>163</v>
      </c>
      <c r="E29" s="167">
        <v>1</v>
      </c>
      <c r="F29" s="170"/>
      <c r="G29" s="171">
        <f>ROUND(E29*F29,2)</f>
        <v>0</v>
      </c>
      <c r="H29" s="170"/>
      <c r="I29" s="171">
        <f>ROUND(E29*H29,2)</f>
        <v>0</v>
      </c>
      <c r="J29" s="170"/>
      <c r="K29" s="171">
        <f>ROUND(E29*J29,2)</f>
        <v>0</v>
      </c>
      <c r="L29" s="171">
        <v>21</v>
      </c>
      <c r="M29" s="171">
        <f>G29*(1+L29/100)</f>
        <v>0</v>
      </c>
      <c r="N29" s="171">
        <v>1.2E-4</v>
      </c>
      <c r="O29" s="171">
        <f>ROUND(E29*N29,2)</f>
        <v>0</v>
      </c>
      <c r="P29" s="171">
        <v>0</v>
      </c>
      <c r="Q29" s="171">
        <f>ROUND(E29*P29,2)</f>
        <v>0</v>
      </c>
      <c r="R29" s="171"/>
      <c r="S29" s="171"/>
      <c r="T29" s="320">
        <v>7.2999999999999995E-2</v>
      </c>
      <c r="U29" s="171">
        <f>ROUND(E29*T29,2)</f>
        <v>7.0000000000000007E-2</v>
      </c>
      <c r="V29" s="151"/>
      <c r="W29" s="151"/>
      <c r="X29" s="151"/>
      <c r="Y29" s="151"/>
      <c r="Z29" s="151"/>
      <c r="AA29" s="151"/>
      <c r="AB29" s="151"/>
      <c r="AC29" s="151"/>
      <c r="AD29" s="151"/>
      <c r="AE29" s="151" t="s">
        <v>116</v>
      </c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2"/>
      <c r="B30" s="158"/>
      <c r="C30" s="195" t="s">
        <v>836</v>
      </c>
      <c r="D30" s="332"/>
      <c r="E30" s="168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320"/>
      <c r="U30" s="171"/>
      <c r="V30" s="151"/>
      <c r="W30" s="151"/>
      <c r="X30" s="151"/>
      <c r="Y30" s="151"/>
      <c r="Z30" s="151"/>
      <c r="AA30" s="151"/>
      <c r="AB30" s="151"/>
      <c r="AC30" s="151"/>
      <c r="AD30" s="151"/>
      <c r="AE30" s="151" t="s">
        <v>118</v>
      </c>
      <c r="AF30" s="151">
        <v>0</v>
      </c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2"/>
      <c r="B31" s="158"/>
      <c r="C31" s="195" t="s">
        <v>164</v>
      </c>
      <c r="D31" s="332"/>
      <c r="E31" s="168">
        <v>1</v>
      </c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320"/>
      <c r="U31" s="171"/>
      <c r="V31" s="151"/>
      <c r="W31" s="151"/>
      <c r="X31" s="151"/>
      <c r="Y31" s="151"/>
      <c r="Z31" s="151"/>
      <c r="AA31" s="151"/>
      <c r="AB31" s="151"/>
      <c r="AC31" s="151"/>
      <c r="AD31" s="151"/>
      <c r="AE31" s="151" t="s">
        <v>118</v>
      </c>
      <c r="AF31" s="151">
        <v>0</v>
      </c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 x14ac:dyDescent="0.2">
      <c r="A32" s="152">
        <v>9</v>
      </c>
      <c r="B32" s="158" t="s">
        <v>158</v>
      </c>
      <c r="C32" s="194" t="s">
        <v>835</v>
      </c>
      <c r="D32" s="321" t="s">
        <v>163</v>
      </c>
      <c r="E32" s="167">
        <v>9</v>
      </c>
      <c r="F32" s="170"/>
      <c r="G32" s="171">
        <f>ROUND(E32*F32,2)</f>
        <v>0</v>
      </c>
      <c r="H32" s="170"/>
      <c r="I32" s="171">
        <f>ROUND(E32*H32,2)</f>
        <v>0</v>
      </c>
      <c r="J32" s="170"/>
      <c r="K32" s="171">
        <f>ROUND(E32*J32,2)</f>
        <v>0</v>
      </c>
      <c r="L32" s="171">
        <v>21</v>
      </c>
      <c r="M32" s="171">
        <f>G32*(1+L32/100)</f>
        <v>0</v>
      </c>
      <c r="N32" s="171">
        <v>1.2E-4</v>
      </c>
      <c r="O32" s="171">
        <f>ROUND(E32*N32,2)</f>
        <v>0</v>
      </c>
      <c r="P32" s="171">
        <v>0</v>
      </c>
      <c r="Q32" s="171">
        <f>ROUND(E32*P32,2)</f>
        <v>0</v>
      </c>
      <c r="R32" s="171"/>
      <c r="S32" s="171"/>
      <c r="T32" s="320">
        <v>7.2999999999999995E-2</v>
      </c>
      <c r="U32" s="171">
        <f>ROUND(E32*T32,2)</f>
        <v>0.66</v>
      </c>
      <c r="V32" s="151"/>
      <c r="W32" s="151"/>
      <c r="X32" s="151"/>
      <c r="Y32" s="151"/>
      <c r="Z32" s="151"/>
      <c r="AA32" s="151"/>
      <c r="AB32" s="151"/>
      <c r="AC32" s="151"/>
      <c r="AD32" s="151"/>
      <c r="AE32" s="151" t="s">
        <v>116</v>
      </c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2"/>
      <c r="B33" s="158"/>
      <c r="C33" s="195" t="s">
        <v>834</v>
      </c>
      <c r="D33" s="332"/>
      <c r="E33" s="168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320"/>
      <c r="U33" s="171"/>
      <c r="V33" s="151"/>
      <c r="W33" s="151"/>
      <c r="X33" s="151"/>
      <c r="Y33" s="151"/>
      <c r="Z33" s="151"/>
      <c r="AA33" s="151"/>
      <c r="AB33" s="151"/>
      <c r="AC33" s="151"/>
      <c r="AD33" s="151"/>
      <c r="AE33" s="151" t="s">
        <v>118</v>
      </c>
      <c r="AF33" s="151">
        <v>0</v>
      </c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2"/>
      <c r="B34" s="158"/>
      <c r="C34" s="195" t="s">
        <v>167</v>
      </c>
      <c r="D34" s="332"/>
      <c r="E34" s="168">
        <v>9</v>
      </c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320"/>
      <c r="U34" s="171"/>
      <c r="V34" s="151"/>
      <c r="W34" s="151"/>
      <c r="X34" s="151"/>
      <c r="Y34" s="151"/>
      <c r="Z34" s="151"/>
      <c r="AA34" s="151"/>
      <c r="AB34" s="151"/>
      <c r="AC34" s="151"/>
      <c r="AD34" s="151"/>
      <c r="AE34" s="151" t="s">
        <v>118</v>
      </c>
      <c r="AF34" s="151">
        <v>0</v>
      </c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22.5" outlineLevel="1" x14ac:dyDescent="0.2">
      <c r="A35" s="152">
        <v>10</v>
      </c>
      <c r="B35" s="158" t="s">
        <v>158</v>
      </c>
      <c r="C35" s="194" t="s">
        <v>833</v>
      </c>
      <c r="D35" s="321" t="s">
        <v>163</v>
      </c>
      <c r="E35" s="167">
        <v>20</v>
      </c>
      <c r="F35" s="170"/>
      <c r="G35" s="171">
        <f>ROUND(E35*F35,2)</f>
        <v>0</v>
      </c>
      <c r="H35" s="170"/>
      <c r="I35" s="171">
        <f>ROUND(E35*H35,2)</f>
        <v>0</v>
      </c>
      <c r="J35" s="170"/>
      <c r="K35" s="171">
        <f>ROUND(E35*J35,2)</f>
        <v>0</v>
      </c>
      <c r="L35" s="171">
        <v>21</v>
      </c>
      <c r="M35" s="171">
        <f>G35*(1+L35/100)</f>
        <v>0</v>
      </c>
      <c r="N35" s="171">
        <v>1.2E-4</v>
      </c>
      <c r="O35" s="171">
        <f>ROUND(E35*N35,2)</f>
        <v>0</v>
      </c>
      <c r="P35" s="171">
        <v>0</v>
      </c>
      <c r="Q35" s="171">
        <f>ROUND(E35*P35,2)</f>
        <v>0</v>
      </c>
      <c r="R35" s="171"/>
      <c r="S35" s="171"/>
      <c r="T35" s="320">
        <v>7.2999999999999995E-2</v>
      </c>
      <c r="U35" s="171">
        <f>ROUND(E35*T35,2)</f>
        <v>1.46</v>
      </c>
      <c r="V35" s="151"/>
      <c r="W35" s="151"/>
      <c r="X35" s="151"/>
      <c r="Y35" s="151"/>
      <c r="Z35" s="151"/>
      <c r="AA35" s="151"/>
      <c r="AB35" s="151"/>
      <c r="AC35" s="151"/>
      <c r="AD35" s="151"/>
      <c r="AE35" s="151" t="s">
        <v>116</v>
      </c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x14ac:dyDescent="0.2">
      <c r="A36" s="153" t="s">
        <v>111</v>
      </c>
      <c r="B36" s="159" t="s">
        <v>832</v>
      </c>
      <c r="C36" s="196" t="s">
        <v>831</v>
      </c>
      <c r="D36" s="323"/>
      <c r="E36" s="169"/>
      <c r="F36" s="172"/>
      <c r="G36" s="172">
        <f>SUMIF(AE37:AE53,"&lt;&gt;NOR",G37:G53)</f>
        <v>0</v>
      </c>
      <c r="H36" s="172"/>
      <c r="I36" s="172">
        <f>SUM(I37:I53)</f>
        <v>0</v>
      </c>
      <c r="J36" s="172"/>
      <c r="K36" s="172">
        <f>SUM(K37:K53)</f>
        <v>0</v>
      </c>
      <c r="L36" s="172"/>
      <c r="M36" s="172">
        <f>SUM(M37:M53)</f>
        <v>0</v>
      </c>
      <c r="N36" s="172"/>
      <c r="O36" s="172">
        <f>SUM(O37:O53)</f>
        <v>0.11</v>
      </c>
      <c r="P36" s="172"/>
      <c r="Q36" s="172">
        <f>SUM(Q37:Q53)</f>
        <v>0</v>
      </c>
      <c r="R36" s="172"/>
      <c r="S36" s="172"/>
      <c r="T36" s="322"/>
      <c r="U36" s="172">
        <f>SUM(U37:U53)</f>
        <v>2.75</v>
      </c>
      <c r="AE36" t="s">
        <v>112</v>
      </c>
    </row>
    <row r="37" spans="1:60" ht="22.5" outlineLevel="1" x14ac:dyDescent="0.2">
      <c r="A37" s="152">
        <v>11</v>
      </c>
      <c r="B37" s="158" t="s">
        <v>158</v>
      </c>
      <c r="C37" s="194" t="s">
        <v>829</v>
      </c>
      <c r="D37" s="321" t="s">
        <v>324</v>
      </c>
      <c r="E37" s="167">
        <v>120</v>
      </c>
      <c r="F37" s="170"/>
      <c r="G37" s="171">
        <f>ROUND(E37*F37,2)</f>
        <v>0</v>
      </c>
      <c r="H37" s="170"/>
      <c r="I37" s="171">
        <f>ROUND(E37*H37,2)</f>
        <v>0</v>
      </c>
      <c r="J37" s="170"/>
      <c r="K37" s="171">
        <f>ROUND(E37*J37,2)</f>
        <v>0</v>
      </c>
      <c r="L37" s="171">
        <v>21</v>
      </c>
      <c r="M37" s="171">
        <f>G37*(1+L37/100)</f>
        <v>0</v>
      </c>
      <c r="N37" s="171">
        <v>3.4000000000000002E-4</v>
      </c>
      <c r="O37" s="171">
        <f>ROUND(E37*N37,2)</f>
        <v>0.04</v>
      </c>
      <c r="P37" s="171">
        <v>0</v>
      </c>
      <c r="Q37" s="171">
        <f>ROUND(E37*P37,2)</f>
        <v>0</v>
      </c>
      <c r="R37" s="171"/>
      <c r="S37" s="171"/>
      <c r="T37" s="320">
        <v>8.0000000000000002E-3</v>
      </c>
      <c r="U37" s="171">
        <f>ROUND(E37*T37,2)</f>
        <v>0.96</v>
      </c>
      <c r="V37" s="151"/>
      <c r="W37" s="151"/>
      <c r="X37" s="151"/>
      <c r="Y37" s="151"/>
      <c r="Z37" s="151"/>
      <c r="AA37" s="151"/>
      <c r="AB37" s="151"/>
      <c r="AC37" s="151"/>
      <c r="AD37" s="151"/>
      <c r="AE37" s="151" t="s">
        <v>116</v>
      </c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33.75" outlineLevel="1" x14ac:dyDescent="0.2">
      <c r="A38" s="152"/>
      <c r="B38" s="158"/>
      <c r="C38" s="195" t="s">
        <v>828</v>
      </c>
      <c r="D38" s="332"/>
      <c r="E38" s="168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320"/>
      <c r="U38" s="171"/>
      <c r="V38" s="151"/>
      <c r="W38" s="151"/>
      <c r="X38" s="151"/>
      <c r="Y38" s="151"/>
      <c r="Z38" s="151"/>
      <c r="AA38" s="151"/>
      <c r="AB38" s="151"/>
      <c r="AC38" s="151"/>
      <c r="AD38" s="151"/>
      <c r="AE38" s="151" t="s">
        <v>118</v>
      </c>
      <c r="AF38" s="151">
        <v>0</v>
      </c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2"/>
      <c r="B39" s="158"/>
      <c r="C39" s="195" t="s">
        <v>830</v>
      </c>
      <c r="D39" s="332"/>
      <c r="E39" s="168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320"/>
      <c r="U39" s="171"/>
      <c r="V39" s="151"/>
      <c r="W39" s="151"/>
      <c r="X39" s="151"/>
      <c r="Y39" s="151"/>
      <c r="Z39" s="151"/>
      <c r="AA39" s="151"/>
      <c r="AB39" s="151"/>
      <c r="AC39" s="151"/>
      <c r="AD39" s="151"/>
      <c r="AE39" s="151" t="s">
        <v>118</v>
      </c>
      <c r="AF39" s="151">
        <v>0</v>
      </c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2"/>
      <c r="B40" s="158"/>
      <c r="C40" s="195" t="s">
        <v>804</v>
      </c>
      <c r="D40" s="332"/>
      <c r="E40" s="168">
        <v>120</v>
      </c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320"/>
      <c r="U40" s="171"/>
      <c r="V40" s="151"/>
      <c r="W40" s="151"/>
      <c r="X40" s="151"/>
      <c r="Y40" s="151"/>
      <c r="Z40" s="151"/>
      <c r="AA40" s="151"/>
      <c r="AB40" s="151"/>
      <c r="AC40" s="151"/>
      <c r="AD40" s="151"/>
      <c r="AE40" s="151" t="s">
        <v>118</v>
      </c>
      <c r="AF40" s="151">
        <v>0</v>
      </c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2.5" outlineLevel="1" x14ac:dyDescent="0.2">
      <c r="A41" s="152">
        <v>12</v>
      </c>
      <c r="B41" s="158" t="s">
        <v>158</v>
      </c>
      <c r="C41" s="194" t="s">
        <v>829</v>
      </c>
      <c r="D41" s="321" t="s">
        <v>324</v>
      </c>
      <c r="E41" s="167">
        <v>63</v>
      </c>
      <c r="F41" s="170"/>
      <c r="G41" s="171">
        <f>ROUND(E41*F41,2)</f>
        <v>0</v>
      </c>
      <c r="H41" s="170"/>
      <c r="I41" s="171">
        <f>ROUND(E41*H41,2)</f>
        <v>0</v>
      </c>
      <c r="J41" s="170"/>
      <c r="K41" s="171">
        <f>ROUND(E41*J41,2)</f>
        <v>0</v>
      </c>
      <c r="L41" s="171">
        <v>21</v>
      </c>
      <c r="M41" s="171">
        <f>G41*(1+L41/100)</f>
        <v>0</v>
      </c>
      <c r="N41" s="171">
        <v>3.4000000000000002E-4</v>
      </c>
      <c r="O41" s="171">
        <f>ROUND(E41*N41,2)</f>
        <v>0.02</v>
      </c>
      <c r="P41" s="171">
        <v>0</v>
      </c>
      <c r="Q41" s="171">
        <f>ROUND(E41*P41,2)</f>
        <v>0</v>
      </c>
      <c r="R41" s="171"/>
      <c r="S41" s="171"/>
      <c r="T41" s="320">
        <v>8.0000000000000002E-3</v>
      </c>
      <c r="U41" s="171">
        <f>ROUND(E41*T41,2)</f>
        <v>0.5</v>
      </c>
      <c r="V41" s="151"/>
      <c r="W41" s="151"/>
      <c r="X41" s="151"/>
      <c r="Y41" s="151"/>
      <c r="Z41" s="151"/>
      <c r="AA41" s="151"/>
      <c r="AB41" s="151"/>
      <c r="AC41" s="151"/>
      <c r="AD41" s="151"/>
      <c r="AE41" s="151" t="s">
        <v>116</v>
      </c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ht="33.75" outlineLevel="1" x14ac:dyDescent="0.2">
      <c r="A42" s="152"/>
      <c r="B42" s="158"/>
      <c r="C42" s="195" t="s">
        <v>828</v>
      </c>
      <c r="D42" s="332"/>
      <c r="E42" s="168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320"/>
      <c r="U42" s="171"/>
      <c r="V42" s="151"/>
      <c r="W42" s="151"/>
      <c r="X42" s="151"/>
      <c r="Y42" s="151"/>
      <c r="Z42" s="151"/>
      <c r="AA42" s="151"/>
      <c r="AB42" s="151"/>
      <c r="AC42" s="151"/>
      <c r="AD42" s="151"/>
      <c r="AE42" s="151" t="s">
        <v>118</v>
      </c>
      <c r="AF42" s="151">
        <v>0</v>
      </c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2"/>
      <c r="B43" s="158"/>
      <c r="C43" s="195" t="s">
        <v>803</v>
      </c>
      <c r="D43" s="332"/>
      <c r="E43" s="168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320"/>
      <c r="U43" s="171"/>
      <c r="V43" s="151"/>
      <c r="W43" s="151"/>
      <c r="X43" s="151"/>
      <c r="Y43" s="151"/>
      <c r="Z43" s="151"/>
      <c r="AA43" s="151"/>
      <c r="AB43" s="151"/>
      <c r="AC43" s="151"/>
      <c r="AD43" s="151"/>
      <c r="AE43" s="151" t="s">
        <v>118</v>
      </c>
      <c r="AF43" s="151">
        <v>0</v>
      </c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2"/>
      <c r="B44" s="158"/>
      <c r="C44" s="195" t="s">
        <v>58</v>
      </c>
      <c r="D44" s="332"/>
      <c r="E44" s="168">
        <v>63</v>
      </c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320"/>
      <c r="U44" s="171"/>
      <c r="V44" s="151"/>
      <c r="W44" s="151"/>
      <c r="X44" s="151"/>
      <c r="Y44" s="151"/>
      <c r="Z44" s="151"/>
      <c r="AA44" s="151"/>
      <c r="AB44" s="151"/>
      <c r="AC44" s="151"/>
      <c r="AD44" s="151"/>
      <c r="AE44" s="151" t="s">
        <v>118</v>
      </c>
      <c r="AF44" s="151">
        <v>0</v>
      </c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22.5" outlineLevel="1" x14ac:dyDescent="0.2">
      <c r="A45" s="152">
        <v>13</v>
      </c>
      <c r="B45" s="158" t="s">
        <v>158</v>
      </c>
      <c r="C45" s="194" t="s">
        <v>829</v>
      </c>
      <c r="D45" s="321" t="s">
        <v>324</v>
      </c>
      <c r="E45" s="167">
        <v>44</v>
      </c>
      <c r="F45" s="170"/>
      <c r="G45" s="171">
        <f>ROUND(E45*F45,2)</f>
        <v>0</v>
      </c>
      <c r="H45" s="170"/>
      <c r="I45" s="171">
        <f>ROUND(E45*H45,2)</f>
        <v>0</v>
      </c>
      <c r="J45" s="170"/>
      <c r="K45" s="171">
        <f>ROUND(E45*J45,2)</f>
        <v>0</v>
      </c>
      <c r="L45" s="171">
        <v>21</v>
      </c>
      <c r="M45" s="171">
        <f>G45*(1+L45/100)</f>
        <v>0</v>
      </c>
      <c r="N45" s="171">
        <v>3.4000000000000002E-4</v>
      </c>
      <c r="O45" s="171">
        <f>ROUND(E45*N45,2)</f>
        <v>0.01</v>
      </c>
      <c r="P45" s="171">
        <v>0</v>
      </c>
      <c r="Q45" s="171">
        <f>ROUND(E45*P45,2)</f>
        <v>0</v>
      </c>
      <c r="R45" s="171"/>
      <c r="S45" s="171"/>
      <c r="T45" s="320">
        <v>8.0000000000000002E-3</v>
      </c>
      <c r="U45" s="171">
        <f>ROUND(E45*T45,2)</f>
        <v>0.35</v>
      </c>
      <c r="V45" s="151"/>
      <c r="W45" s="151"/>
      <c r="X45" s="151"/>
      <c r="Y45" s="151"/>
      <c r="Z45" s="151"/>
      <c r="AA45" s="151"/>
      <c r="AB45" s="151"/>
      <c r="AC45" s="151"/>
      <c r="AD45" s="151"/>
      <c r="AE45" s="151" t="s">
        <v>116</v>
      </c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ht="33.75" outlineLevel="1" x14ac:dyDescent="0.2">
      <c r="A46" s="152"/>
      <c r="B46" s="158"/>
      <c r="C46" s="195" t="s">
        <v>828</v>
      </c>
      <c r="D46" s="332"/>
      <c r="E46" s="168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320"/>
      <c r="U46" s="171"/>
      <c r="V46" s="151"/>
      <c r="W46" s="151"/>
      <c r="X46" s="151"/>
      <c r="Y46" s="151"/>
      <c r="Z46" s="151"/>
      <c r="AA46" s="151"/>
      <c r="AB46" s="151"/>
      <c r="AC46" s="151"/>
      <c r="AD46" s="151"/>
      <c r="AE46" s="151" t="s">
        <v>118</v>
      </c>
      <c r="AF46" s="151">
        <v>0</v>
      </c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2"/>
      <c r="B47" s="158"/>
      <c r="C47" s="195" t="s">
        <v>802</v>
      </c>
      <c r="D47" s="332"/>
      <c r="E47" s="168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320"/>
      <c r="U47" s="171"/>
      <c r="V47" s="151"/>
      <c r="W47" s="151"/>
      <c r="X47" s="151"/>
      <c r="Y47" s="151"/>
      <c r="Z47" s="151"/>
      <c r="AA47" s="151"/>
      <c r="AB47" s="151"/>
      <c r="AC47" s="151"/>
      <c r="AD47" s="151"/>
      <c r="AE47" s="151" t="s">
        <v>118</v>
      </c>
      <c r="AF47" s="151">
        <v>0</v>
      </c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2"/>
      <c r="B48" s="158"/>
      <c r="C48" s="195" t="s">
        <v>801</v>
      </c>
      <c r="D48" s="332"/>
      <c r="E48" s="168">
        <v>44</v>
      </c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320"/>
      <c r="U48" s="171"/>
      <c r="V48" s="151"/>
      <c r="W48" s="151"/>
      <c r="X48" s="151"/>
      <c r="Y48" s="151"/>
      <c r="Z48" s="151"/>
      <c r="AA48" s="151"/>
      <c r="AB48" s="151"/>
      <c r="AC48" s="151"/>
      <c r="AD48" s="151"/>
      <c r="AE48" s="151" t="s">
        <v>118</v>
      </c>
      <c r="AF48" s="151">
        <v>0</v>
      </c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22.5" outlineLevel="1" x14ac:dyDescent="0.2">
      <c r="A49" s="152">
        <v>14</v>
      </c>
      <c r="B49" s="158" t="s">
        <v>158</v>
      </c>
      <c r="C49" s="194" t="s">
        <v>829</v>
      </c>
      <c r="D49" s="321" t="s">
        <v>324</v>
      </c>
      <c r="E49" s="167">
        <v>48</v>
      </c>
      <c r="F49" s="170"/>
      <c r="G49" s="171">
        <f>ROUND(E49*F49,2)</f>
        <v>0</v>
      </c>
      <c r="H49" s="170"/>
      <c r="I49" s="171">
        <f>ROUND(E49*H49,2)</f>
        <v>0</v>
      </c>
      <c r="J49" s="170"/>
      <c r="K49" s="171">
        <f>ROUND(E49*J49,2)</f>
        <v>0</v>
      </c>
      <c r="L49" s="171">
        <v>21</v>
      </c>
      <c r="M49" s="171">
        <f>G49*(1+L49/100)</f>
        <v>0</v>
      </c>
      <c r="N49" s="171">
        <v>3.4000000000000002E-4</v>
      </c>
      <c r="O49" s="171">
        <f>ROUND(E49*N49,2)</f>
        <v>0.02</v>
      </c>
      <c r="P49" s="171">
        <v>0</v>
      </c>
      <c r="Q49" s="171">
        <f>ROUND(E49*P49,2)</f>
        <v>0</v>
      </c>
      <c r="R49" s="171"/>
      <c r="S49" s="171"/>
      <c r="T49" s="320">
        <v>8.0000000000000002E-3</v>
      </c>
      <c r="U49" s="171">
        <f>ROUND(E49*T49,2)</f>
        <v>0.38</v>
      </c>
      <c r="V49" s="151"/>
      <c r="W49" s="151"/>
      <c r="X49" s="151"/>
      <c r="Y49" s="151"/>
      <c r="Z49" s="151"/>
      <c r="AA49" s="151"/>
      <c r="AB49" s="151"/>
      <c r="AC49" s="151"/>
      <c r="AD49" s="151"/>
      <c r="AE49" s="151" t="s">
        <v>116</v>
      </c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33.75" outlineLevel="1" x14ac:dyDescent="0.2">
      <c r="A50" s="152"/>
      <c r="B50" s="158"/>
      <c r="C50" s="195" t="s">
        <v>828</v>
      </c>
      <c r="D50" s="332"/>
      <c r="E50" s="168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320"/>
      <c r="U50" s="171"/>
      <c r="V50" s="151"/>
      <c r="W50" s="151"/>
      <c r="X50" s="151"/>
      <c r="Y50" s="151"/>
      <c r="Z50" s="151"/>
      <c r="AA50" s="151"/>
      <c r="AB50" s="151"/>
      <c r="AC50" s="151"/>
      <c r="AD50" s="151"/>
      <c r="AE50" s="151" t="s">
        <v>118</v>
      </c>
      <c r="AF50" s="151">
        <v>0</v>
      </c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2"/>
      <c r="B51" s="158"/>
      <c r="C51" s="195" t="s">
        <v>798</v>
      </c>
      <c r="D51" s="332"/>
      <c r="E51" s="168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320"/>
      <c r="U51" s="171"/>
      <c r="V51" s="151"/>
      <c r="W51" s="151"/>
      <c r="X51" s="151"/>
      <c r="Y51" s="151"/>
      <c r="Z51" s="151"/>
      <c r="AA51" s="151"/>
      <c r="AB51" s="151"/>
      <c r="AC51" s="151"/>
      <c r="AD51" s="151"/>
      <c r="AE51" s="151" t="s">
        <v>118</v>
      </c>
      <c r="AF51" s="151">
        <v>0</v>
      </c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2"/>
      <c r="B52" s="158"/>
      <c r="C52" s="195" t="s">
        <v>797</v>
      </c>
      <c r="D52" s="332"/>
      <c r="E52" s="168">
        <v>48</v>
      </c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320"/>
      <c r="U52" s="171"/>
      <c r="V52" s="151"/>
      <c r="W52" s="151"/>
      <c r="X52" s="151"/>
      <c r="Y52" s="151"/>
      <c r="Z52" s="151"/>
      <c r="AA52" s="151"/>
      <c r="AB52" s="151"/>
      <c r="AC52" s="151"/>
      <c r="AD52" s="151"/>
      <c r="AE52" s="151" t="s">
        <v>118</v>
      </c>
      <c r="AF52" s="151">
        <v>0</v>
      </c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2">
        <v>15</v>
      </c>
      <c r="B53" s="158" t="s">
        <v>158</v>
      </c>
      <c r="C53" s="194" t="s">
        <v>827</v>
      </c>
      <c r="D53" s="321" t="s">
        <v>324</v>
      </c>
      <c r="E53" s="167">
        <v>70</v>
      </c>
      <c r="F53" s="170"/>
      <c r="G53" s="171">
        <f>ROUND(E53*F53,2)</f>
        <v>0</v>
      </c>
      <c r="H53" s="170"/>
      <c r="I53" s="171">
        <f>ROUND(E53*H53,2)</f>
        <v>0</v>
      </c>
      <c r="J53" s="170"/>
      <c r="K53" s="171">
        <f>ROUND(E53*J53,2)</f>
        <v>0</v>
      </c>
      <c r="L53" s="171">
        <v>21</v>
      </c>
      <c r="M53" s="171">
        <f>G53*(1+L53/100)</f>
        <v>0</v>
      </c>
      <c r="N53" s="171">
        <v>3.4000000000000002E-4</v>
      </c>
      <c r="O53" s="171">
        <f>ROUND(E53*N53,2)</f>
        <v>0.02</v>
      </c>
      <c r="P53" s="171">
        <v>0</v>
      </c>
      <c r="Q53" s="171">
        <f>ROUND(E53*P53,2)</f>
        <v>0</v>
      </c>
      <c r="R53" s="171"/>
      <c r="S53" s="171"/>
      <c r="T53" s="320">
        <v>8.0000000000000002E-3</v>
      </c>
      <c r="U53" s="171">
        <f>ROUND(E53*T53,2)</f>
        <v>0.56000000000000005</v>
      </c>
      <c r="V53" s="151"/>
      <c r="W53" s="151"/>
      <c r="X53" s="151"/>
      <c r="Y53" s="151"/>
      <c r="Z53" s="151"/>
      <c r="AA53" s="151"/>
      <c r="AB53" s="151"/>
      <c r="AC53" s="151"/>
      <c r="AD53" s="151"/>
      <c r="AE53" s="151" t="s">
        <v>116</v>
      </c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x14ac:dyDescent="0.2">
      <c r="A54" s="153" t="s">
        <v>111</v>
      </c>
      <c r="B54" s="159" t="s">
        <v>826</v>
      </c>
      <c r="C54" s="196" t="s">
        <v>825</v>
      </c>
      <c r="D54" s="323"/>
      <c r="E54" s="169"/>
      <c r="F54" s="172"/>
      <c r="G54" s="172">
        <f>SUMIF(AE55:AE58,"&lt;&gt;NOR",G55:G58)</f>
        <v>0</v>
      </c>
      <c r="H54" s="172"/>
      <c r="I54" s="172">
        <f>SUM(I55:I58)</f>
        <v>0</v>
      </c>
      <c r="J54" s="172"/>
      <c r="K54" s="172">
        <f>SUM(K55:K58)</f>
        <v>0</v>
      </c>
      <c r="L54" s="172"/>
      <c r="M54" s="172">
        <f>SUM(M55:M58)</f>
        <v>0</v>
      </c>
      <c r="N54" s="172"/>
      <c r="O54" s="172">
        <f>SUM(O55:O58)</f>
        <v>0</v>
      </c>
      <c r="P54" s="172"/>
      <c r="Q54" s="172">
        <f>SUM(Q55:Q58)</f>
        <v>0</v>
      </c>
      <c r="R54" s="172"/>
      <c r="S54" s="172"/>
      <c r="T54" s="322"/>
      <c r="U54" s="172">
        <f>SUM(U55:U58)</f>
        <v>2.1</v>
      </c>
      <c r="AE54" t="s">
        <v>112</v>
      </c>
    </row>
    <row r="55" spans="1:60" ht="22.5" outlineLevel="1" x14ac:dyDescent="0.2">
      <c r="A55" s="152">
        <v>16</v>
      </c>
      <c r="B55" s="158" t="s">
        <v>769</v>
      </c>
      <c r="C55" s="194" t="s">
        <v>824</v>
      </c>
      <c r="D55" s="321" t="s">
        <v>312</v>
      </c>
      <c r="E55" s="167">
        <v>1</v>
      </c>
      <c r="F55" s="170"/>
      <c r="G55" s="171">
        <f>ROUND(E55*F55,2)</f>
        <v>0</v>
      </c>
      <c r="H55" s="170"/>
      <c r="I55" s="171">
        <f>ROUND(E55*H55,2)</f>
        <v>0</v>
      </c>
      <c r="J55" s="170"/>
      <c r="K55" s="171">
        <f>ROUND(E55*J55,2)</f>
        <v>0</v>
      </c>
      <c r="L55" s="171">
        <v>21</v>
      </c>
      <c r="M55" s="171">
        <f>G55*(1+L55/100)</f>
        <v>0</v>
      </c>
      <c r="N55" s="171">
        <v>8.0000000000000007E-5</v>
      </c>
      <c r="O55" s="171">
        <f>ROUND(E55*N55,2)</f>
        <v>0</v>
      </c>
      <c r="P55" s="171">
        <v>0</v>
      </c>
      <c r="Q55" s="171">
        <f>ROUND(E55*P55,2)</f>
        <v>0</v>
      </c>
      <c r="R55" s="171"/>
      <c r="S55" s="171"/>
      <c r="T55" s="320">
        <v>0.3</v>
      </c>
      <c r="U55" s="171">
        <f>ROUND(E55*T55,2)</f>
        <v>0.3</v>
      </c>
      <c r="V55" s="151"/>
      <c r="W55" s="151"/>
      <c r="X55" s="151"/>
      <c r="Y55" s="151"/>
      <c r="Z55" s="151"/>
      <c r="AA55" s="151"/>
      <c r="AB55" s="151"/>
      <c r="AC55" s="151"/>
      <c r="AD55" s="151"/>
      <c r="AE55" s="151" t="s">
        <v>116</v>
      </c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ht="22.5" outlineLevel="1" x14ac:dyDescent="0.2">
      <c r="A56" s="152"/>
      <c r="B56" s="158"/>
      <c r="C56" s="195" t="s">
        <v>823</v>
      </c>
      <c r="D56" s="332"/>
      <c r="E56" s="168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320"/>
      <c r="U56" s="171"/>
      <c r="V56" s="151"/>
      <c r="W56" s="151"/>
      <c r="X56" s="151"/>
      <c r="Y56" s="151"/>
      <c r="Z56" s="151"/>
      <c r="AA56" s="151"/>
      <c r="AB56" s="151"/>
      <c r="AC56" s="151"/>
      <c r="AD56" s="151"/>
      <c r="AE56" s="151" t="s">
        <v>118</v>
      </c>
      <c r="AF56" s="151">
        <v>0</v>
      </c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2"/>
      <c r="B57" s="158"/>
      <c r="C57" s="195" t="s">
        <v>164</v>
      </c>
      <c r="D57" s="332"/>
      <c r="E57" s="168">
        <v>1</v>
      </c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320"/>
      <c r="U57" s="171"/>
      <c r="V57" s="151"/>
      <c r="W57" s="151"/>
      <c r="X57" s="151"/>
      <c r="Y57" s="151"/>
      <c r="Z57" s="151"/>
      <c r="AA57" s="151"/>
      <c r="AB57" s="151"/>
      <c r="AC57" s="151"/>
      <c r="AD57" s="151"/>
      <c r="AE57" s="151" t="s">
        <v>118</v>
      </c>
      <c r="AF57" s="151">
        <v>0</v>
      </c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2">
        <v>17</v>
      </c>
      <c r="B58" s="158" t="s">
        <v>769</v>
      </c>
      <c r="C58" s="194" t="s">
        <v>822</v>
      </c>
      <c r="D58" s="321" t="s">
        <v>163</v>
      </c>
      <c r="E58" s="167">
        <v>6</v>
      </c>
      <c r="F58" s="170"/>
      <c r="G58" s="171">
        <f>ROUND(E58*F58,2)</f>
        <v>0</v>
      </c>
      <c r="H58" s="170"/>
      <c r="I58" s="171">
        <f>ROUND(E58*H58,2)</f>
        <v>0</v>
      </c>
      <c r="J58" s="170"/>
      <c r="K58" s="171">
        <f>ROUND(E58*J58,2)</f>
        <v>0</v>
      </c>
      <c r="L58" s="171">
        <v>21</v>
      </c>
      <c r="M58" s="171">
        <f>G58*(1+L58/100)</f>
        <v>0</v>
      </c>
      <c r="N58" s="171">
        <v>8.0000000000000007E-5</v>
      </c>
      <c r="O58" s="171">
        <f>ROUND(E58*N58,2)</f>
        <v>0</v>
      </c>
      <c r="P58" s="171">
        <v>0</v>
      </c>
      <c r="Q58" s="171">
        <f>ROUND(E58*P58,2)</f>
        <v>0</v>
      </c>
      <c r="R58" s="171"/>
      <c r="S58" s="171"/>
      <c r="T58" s="320">
        <v>0.3</v>
      </c>
      <c r="U58" s="171">
        <f>ROUND(E58*T58,2)</f>
        <v>1.8</v>
      </c>
      <c r="V58" s="151"/>
      <c r="W58" s="151"/>
      <c r="X58" s="151"/>
      <c r="Y58" s="151"/>
      <c r="Z58" s="151"/>
      <c r="AA58" s="151"/>
      <c r="AB58" s="151"/>
      <c r="AC58" s="151"/>
      <c r="AD58" s="151"/>
      <c r="AE58" s="151" t="s">
        <v>116</v>
      </c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x14ac:dyDescent="0.2">
      <c r="A59" s="153" t="s">
        <v>111</v>
      </c>
      <c r="B59" s="159" t="s">
        <v>821</v>
      </c>
      <c r="C59" s="196" t="s">
        <v>820</v>
      </c>
      <c r="D59" s="323"/>
      <c r="E59" s="169"/>
      <c r="F59" s="172"/>
      <c r="G59" s="172">
        <f>SUMIF(AE60:AE72,"&lt;&gt;NOR",G60:G72)</f>
        <v>0</v>
      </c>
      <c r="H59" s="172"/>
      <c r="I59" s="172">
        <f>SUM(I60:I72)</f>
        <v>0</v>
      </c>
      <c r="J59" s="172"/>
      <c r="K59" s="172">
        <f>SUM(K60:K72)</f>
        <v>0</v>
      </c>
      <c r="L59" s="172"/>
      <c r="M59" s="172">
        <f>SUM(M60:M72)</f>
        <v>0</v>
      </c>
      <c r="N59" s="172"/>
      <c r="O59" s="172">
        <f>SUM(O60:O72)</f>
        <v>1.6100000000000003</v>
      </c>
      <c r="P59" s="172"/>
      <c r="Q59" s="172">
        <f>SUM(Q60:Q72)</f>
        <v>0</v>
      </c>
      <c r="R59" s="172"/>
      <c r="S59" s="172"/>
      <c r="T59" s="322"/>
      <c r="U59" s="172">
        <f>SUM(U60:U72)</f>
        <v>148.69000000000003</v>
      </c>
      <c r="AE59" t="s">
        <v>112</v>
      </c>
    </row>
    <row r="60" spans="1:60" outlineLevel="1" x14ac:dyDescent="0.2">
      <c r="A60" s="152">
        <v>18</v>
      </c>
      <c r="B60" s="158" t="s">
        <v>158</v>
      </c>
      <c r="C60" s="194" t="s">
        <v>819</v>
      </c>
      <c r="D60" s="321" t="s">
        <v>163</v>
      </c>
      <c r="E60" s="167">
        <v>5</v>
      </c>
      <c r="F60" s="170"/>
      <c r="G60" s="171">
        <f>ROUND(E60*F60,2)</f>
        <v>0</v>
      </c>
      <c r="H60" s="170"/>
      <c r="I60" s="171">
        <f>ROUND(E60*H60,2)</f>
        <v>0</v>
      </c>
      <c r="J60" s="170"/>
      <c r="K60" s="171">
        <f>ROUND(E60*J60,2)</f>
        <v>0</v>
      </c>
      <c r="L60" s="171">
        <v>21</v>
      </c>
      <c r="M60" s="171">
        <f>G60*(1+L60/100)</f>
        <v>0</v>
      </c>
      <c r="N60" s="171">
        <v>1.772E-2</v>
      </c>
      <c r="O60" s="171">
        <f>ROUND(E60*N60,2)</f>
        <v>0.09</v>
      </c>
      <c r="P60" s="171">
        <v>0</v>
      </c>
      <c r="Q60" s="171">
        <f>ROUND(E60*P60,2)</f>
        <v>0</v>
      </c>
      <c r="R60" s="171"/>
      <c r="S60" s="171"/>
      <c r="T60" s="320">
        <v>1.6521600000000001</v>
      </c>
      <c r="U60" s="171">
        <f>ROUND(E60*T60,2)</f>
        <v>8.26</v>
      </c>
      <c r="V60" s="151"/>
      <c r="W60" s="151"/>
      <c r="X60" s="151"/>
      <c r="Y60" s="151"/>
      <c r="Z60" s="151"/>
      <c r="AA60" s="151"/>
      <c r="AB60" s="151"/>
      <c r="AC60" s="151"/>
      <c r="AD60" s="151"/>
      <c r="AE60" s="151" t="s">
        <v>116</v>
      </c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2">
        <v>19</v>
      </c>
      <c r="B61" s="158" t="s">
        <v>158</v>
      </c>
      <c r="C61" s="194" t="s">
        <v>818</v>
      </c>
      <c r="D61" s="321" t="s">
        <v>312</v>
      </c>
      <c r="E61" s="167">
        <v>1</v>
      </c>
      <c r="F61" s="170"/>
      <c r="G61" s="171">
        <f>ROUND(E61*F61,2)</f>
        <v>0</v>
      </c>
      <c r="H61" s="170"/>
      <c r="I61" s="171">
        <f>ROUND(E61*H61,2)</f>
        <v>0</v>
      </c>
      <c r="J61" s="170"/>
      <c r="K61" s="171">
        <f>ROUND(E61*J61,2)</f>
        <v>0</v>
      </c>
      <c r="L61" s="171">
        <v>21</v>
      </c>
      <c r="M61" s="171">
        <f>G61*(1+L61/100)</f>
        <v>0</v>
      </c>
      <c r="N61" s="171">
        <v>1.772E-2</v>
      </c>
      <c r="O61" s="171">
        <f>ROUND(E61*N61,2)</f>
        <v>0.02</v>
      </c>
      <c r="P61" s="171">
        <v>0</v>
      </c>
      <c r="Q61" s="171">
        <f>ROUND(E61*P61,2)</f>
        <v>0</v>
      </c>
      <c r="R61" s="171"/>
      <c r="S61" s="171"/>
      <c r="T61" s="320">
        <v>1.6521600000000001</v>
      </c>
      <c r="U61" s="171">
        <f>ROUND(E61*T61,2)</f>
        <v>1.65</v>
      </c>
      <c r="V61" s="151"/>
      <c r="W61" s="151"/>
      <c r="X61" s="151"/>
      <c r="Y61" s="151"/>
      <c r="Z61" s="151"/>
      <c r="AA61" s="151"/>
      <c r="AB61" s="151"/>
      <c r="AC61" s="151"/>
      <c r="AD61" s="151"/>
      <c r="AE61" s="151" t="s">
        <v>116</v>
      </c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ht="22.5" outlineLevel="1" x14ac:dyDescent="0.2">
      <c r="A62" s="152">
        <v>20</v>
      </c>
      <c r="B62" s="158" t="s">
        <v>158</v>
      </c>
      <c r="C62" s="194" t="s">
        <v>817</v>
      </c>
      <c r="D62" s="321" t="s">
        <v>809</v>
      </c>
      <c r="E62" s="167">
        <v>72</v>
      </c>
      <c r="F62" s="170"/>
      <c r="G62" s="171">
        <f>ROUND(E62*F62,2)</f>
        <v>0</v>
      </c>
      <c r="H62" s="170"/>
      <c r="I62" s="171">
        <f>ROUND(E62*H62,2)</f>
        <v>0</v>
      </c>
      <c r="J62" s="170"/>
      <c r="K62" s="171">
        <f>ROUND(E62*J62,2)</f>
        <v>0</v>
      </c>
      <c r="L62" s="171">
        <v>21</v>
      </c>
      <c r="M62" s="171">
        <f>G62*(1+L62/100)</f>
        <v>0</v>
      </c>
      <c r="N62" s="171">
        <v>1.772E-2</v>
      </c>
      <c r="O62" s="171">
        <f>ROUND(E62*N62,2)</f>
        <v>1.28</v>
      </c>
      <c r="P62" s="171">
        <v>0</v>
      </c>
      <c r="Q62" s="171">
        <f>ROUND(E62*P62,2)</f>
        <v>0</v>
      </c>
      <c r="R62" s="171"/>
      <c r="S62" s="171"/>
      <c r="T62" s="320">
        <v>1.6521600000000001</v>
      </c>
      <c r="U62" s="171">
        <f>ROUND(E62*T62,2)</f>
        <v>118.96</v>
      </c>
      <c r="V62" s="151"/>
      <c r="W62" s="151"/>
      <c r="X62" s="151"/>
      <c r="Y62" s="151"/>
      <c r="Z62" s="151"/>
      <c r="AA62" s="151"/>
      <c r="AB62" s="151"/>
      <c r="AC62" s="151"/>
      <c r="AD62" s="151"/>
      <c r="AE62" s="151" t="s">
        <v>116</v>
      </c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22.5" outlineLevel="1" x14ac:dyDescent="0.2">
      <c r="A63" s="152">
        <v>21</v>
      </c>
      <c r="B63" s="158" t="s">
        <v>158</v>
      </c>
      <c r="C63" s="194" t="s">
        <v>816</v>
      </c>
      <c r="D63" s="321" t="s">
        <v>312</v>
      </c>
      <c r="E63" s="167">
        <v>1</v>
      </c>
      <c r="F63" s="170"/>
      <c r="G63" s="171">
        <f>ROUND(E63*F63,2)</f>
        <v>0</v>
      </c>
      <c r="H63" s="170"/>
      <c r="I63" s="171">
        <f>ROUND(E63*H63,2)</f>
        <v>0</v>
      </c>
      <c r="J63" s="170"/>
      <c r="K63" s="171">
        <f>ROUND(E63*J63,2)</f>
        <v>0</v>
      </c>
      <c r="L63" s="171">
        <v>21</v>
      </c>
      <c r="M63" s="171">
        <f>G63*(1+L63/100)</f>
        <v>0</v>
      </c>
      <c r="N63" s="171">
        <v>1.772E-2</v>
      </c>
      <c r="O63" s="171">
        <f>ROUND(E63*N63,2)</f>
        <v>0.02</v>
      </c>
      <c r="P63" s="171">
        <v>0</v>
      </c>
      <c r="Q63" s="171">
        <f>ROUND(E63*P63,2)</f>
        <v>0</v>
      </c>
      <c r="R63" s="171"/>
      <c r="S63" s="171"/>
      <c r="T63" s="320">
        <v>1.6521600000000001</v>
      </c>
      <c r="U63" s="171">
        <f>ROUND(E63*T63,2)</f>
        <v>1.65</v>
      </c>
      <c r="V63" s="151"/>
      <c r="W63" s="151"/>
      <c r="X63" s="151"/>
      <c r="Y63" s="151"/>
      <c r="Z63" s="151"/>
      <c r="AA63" s="151"/>
      <c r="AB63" s="151"/>
      <c r="AC63" s="151"/>
      <c r="AD63" s="151"/>
      <c r="AE63" s="151" t="s">
        <v>116</v>
      </c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2"/>
      <c r="B64" s="158"/>
      <c r="C64" s="195" t="s">
        <v>815</v>
      </c>
      <c r="D64" s="332"/>
      <c r="E64" s="168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320"/>
      <c r="U64" s="171"/>
      <c r="V64" s="151"/>
      <c r="W64" s="151"/>
      <c r="X64" s="151"/>
      <c r="Y64" s="151"/>
      <c r="Z64" s="151"/>
      <c r="AA64" s="151"/>
      <c r="AB64" s="151"/>
      <c r="AC64" s="151"/>
      <c r="AD64" s="151"/>
      <c r="AE64" s="151" t="s">
        <v>118</v>
      </c>
      <c r="AF64" s="151">
        <v>0</v>
      </c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22.5" outlineLevel="1" x14ac:dyDescent="0.2">
      <c r="A65" s="152"/>
      <c r="B65" s="158"/>
      <c r="C65" s="195" t="s">
        <v>814</v>
      </c>
      <c r="D65" s="332"/>
      <c r="E65" s="168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320"/>
      <c r="U65" s="171"/>
      <c r="V65" s="151"/>
      <c r="W65" s="151"/>
      <c r="X65" s="151"/>
      <c r="Y65" s="151"/>
      <c r="Z65" s="151"/>
      <c r="AA65" s="151"/>
      <c r="AB65" s="151"/>
      <c r="AC65" s="151"/>
      <c r="AD65" s="151"/>
      <c r="AE65" s="151" t="s">
        <v>118</v>
      </c>
      <c r="AF65" s="151">
        <v>0</v>
      </c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2"/>
      <c r="B66" s="158"/>
      <c r="C66" s="195" t="s">
        <v>164</v>
      </c>
      <c r="D66" s="332"/>
      <c r="E66" s="168">
        <v>1</v>
      </c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320"/>
      <c r="U66" s="171"/>
      <c r="V66" s="151"/>
      <c r="W66" s="151"/>
      <c r="X66" s="151"/>
      <c r="Y66" s="151"/>
      <c r="Z66" s="151"/>
      <c r="AA66" s="151"/>
      <c r="AB66" s="151"/>
      <c r="AC66" s="151"/>
      <c r="AD66" s="151"/>
      <c r="AE66" s="151" t="s">
        <v>118</v>
      </c>
      <c r="AF66" s="151">
        <v>0</v>
      </c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ht="22.5" outlineLevel="1" x14ac:dyDescent="0.2">
      <c r="A67" s="152">
        <v>22</v>
      </c>
      <c r="B67" s="158" t="s">
        <v>158</v>
      </c>
      <c r="C67" s="194" t="s">
        <v>813</v>
      </c>
      <c r="D67" s="321" t="s">
        <v>324</v>
      </c>
      <c r="E67" s="167">
        <v>5</v>
      </c>
      <c r="F67" s="170"/>
      <c r="G67" s="171">
        <f>ROUND(E67*F67,2)</f>
        <v>0</v>
      </c>
      <c r="H67" s="170"/>
      <c r="I67" s="171">
        <f>ROUND(E67*H67,2)</f>
        <v>0</v>
      </c>
      <c r="J67" s="170"/>
      <c r="K67" s="171">
        <f>ROUND(E67*J67,2)</f>
        <v>0</v>
      </c>
      <c r="L67" s="171">
        <v>21</v>
      </c>
      <c r="M67" s="171">
        <f>G67*(1+L67/100)</f>
        <v>0</v>
      </c>
      <c r="N67" s="171">
        <v>1.772E-2</v>
      </c>
      <c r="O67" s="171">
        <f>ROUND(E67*N67,2)</f>
        <v>0.09</v>
      </c>
      <c r="P67" s="171">
        <v>0</v>
      </c>
      <c r="Q67" s="171">
        <f>ROUND(E67*P67,2)</f>
        <v>0</v>
      </c>
      <c r="R67" s="171"/>
      <c r="S67" s="171"/>
      <c r="T67" s="320">
        <v>1.6521600000000001</v>
      </c>
      <c r="U67" s="171">
        <f>ROUND(E67*T67,2)</f>
        <v>8.26</v>
      </c>
      <c r="V67" s="151"/>
      <c r="W67" s="151"/>
      <c r="X67" s="151"/>
      <c r="Y67" s="151"/>
      <c r="Z67" s="151"/>
      <c r="AA67" s="151"/>
      <c r="AB67" s="151"/>
      <c r="AC67" s="151"/>
      <c r="AD67" s="151"/>
      <c r="AE67" s="151" t="s">
        <v>116</v>
      </c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2">
        <v>23</v>
      </c>
      <c r="B68" s="158" t="s">
        <v>158</v>
      </c>
      <c r="C68" s="194" t="s">
        <v>812</v>
      </c>
      <c r="D68" s="321" t="s">
        <v>312</v>
      </c>
      <c r="E68" s="167">
        <v>1</v>
      </c>
      <c r="F68" s="170"/>
      <c r="G68" s="171">
        <f>ROUND(E68*F68,2)</f>
        <v>0</v>
      </c>
      <c r="H68" s="170"/>
      <c r="I68" s="171">
        <f>ROUND(E68*H68,2)</f>
        <v>0</v>
      </c>
      <c r="J68" s="170"/>
      <c r="K68" s="171">
        <f>ROUND(E68*J68,2)</f>
        <v>0</v>
      </c>
      <c r="L68" s="171">
        <v>21</v>
      </c>
      <c r="M68" s="171">
        <f>G68*(1+L68/100)</f>
        <v>0</v>
      </c>
      <c r="N68" s="171">
        <v>1.772E-2</v>
      </c>
      <c r="O68" s="171">
        <f>ROUND(E68*N68,2)</f>
        <v>0.02</v>
      </c>
      <c r="P68" s="171">
        <v>0</v>
      </c>
      <c r="Q68" s="171">
        <f>ROUND(E68*P68,2)</f>
        <v>0</v>
      </c>
      <c r="R68" s="171"/>
      <c r="S68" s="171"/>
      <c r="T68" s="320">
        <v>1.6521600000000001</v>
      </c>
      <c r="U68" s="171">
        <f>ROUND(E68*T68,2)</f>
        <v>1.65</v>
      </c>
      <c r="V68" s="151"/>
      <c r="W68" s="151"/>
      <c r="X68" s="151"/>
      <c r="Y68" s="151"/>
      <c r="Z68" s="151"/>
      <c r="AA68" s="151"/>
      <c r="AB68" s="151"/>
      <c r="AC68" s="151"/>
      <c r="AD68" s="151"/>
      <c r="AE68" s="151" t="s">
        <v>116</v>
      </c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ht="33.75" outlineLevel="1" x14ac:dyDescent="0.2">
      <c r="A69" s="152">
        <v>24</v>
      </c>
      <c r="B69" s="158" t="s">
        <v>158</v>
      </c>
      <c r="C69" s="194" t="s">
        <v>811</v>
      </c>
      <c r="D69" s="321" t="s">
        <v>163</v>
      </c>
      <c r="E69" s="167">
        <v>1</v>
      </c>
      <c r="F69" s="170"/>
      <c r="G69" s="171">
        <f>ROUND(E69*F69,2)</f>
        <v>0</v>
      </c>
      <c r="H69" s="170"/>
      <c r="I69" s="171">
        <f>ROUND(E69*H69,2)</f>
        <v>0</v>
      </c>
      <c r="J69" s="170"/>
      <c r="K69" s="171">
        <f>ROUND(E69*J69,2)</f>
        <v>0</v>
      </c>
      <c r="L69" s="171">
        <v>21</v>
      </c>
      <c r="M69" s="171">
        <f>G69*(1+L69/100)</f>
        <v>0</v>
      </c>
      <c r="N69" s="171">
        <v>1.772E-2</v>
      </c>
      <c r="O69" s="171">
        <f>ROUND(E69*N69,2)</f>
        <v>0.02</v>
      </c>
      <c r="P69" s="171">
        <v>0</v>
      </c>
      <c r="Q69" s="171">
        <f>ROUND(E69*P69,2)</f>
        <v>0</v>
      </c>
      <c r="R69" s="171"/>
      <c r="S69" s="171"/>
      <c r="T69" s="320">
        <v>1.6521600000000001</v>
      </c>
      <c r="U69" s="171">
        <f>ROUND(E69*T69,2)</f>
        <v>1.65</v>
      </c>
      <c r="V69" s="151"/>
      <c r="W69" s="151"/>
      <c r="X69" s="151"/>
      <c r="Y69" s="151"/>
      <c r="Z69" s="151"/>
      <c r="AA69" s="151"/>
      <c r="AB69" s="151"/>
      <c r="AC69" s="151"/>
      <c r="AD69" s="151"/>
      <c r="AE69" s="151" t="s">
        <v>116</v>
      </c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22.5" outlineLevel="1" x14ac:dyDescent="0.2">
      <c r="A70" s="152">
        <v>25</v>
      </c>
      <c r="B70" s="158" t="s">
        <v>158</v>
      </c>
      <c r="C70" s="194" t="s">
        <v>810</v>
      </c>
      <c r="D70" s="321" t="s">
        <v>809</v>
      </c>
      <c r="E70" s="167">
        <v>4</v>
      </c>
      <c r="F70" s="170"/>
      <c r="G70" s="171">
        <f>ROUND(E70*F70,2)</f>
        <v>0</v>
      </c>
      <c r="H70" s="170"/>
      <c r="I70" s="171">
        <f>ROUND(E70*H70,2)</f>
        <v>0</v>
      </c>
      <c r="J70" s="170"/>
      <c r="K70" s="171">
        <f>ROUND(E70*J70,2)</f>
        <v>0</v>
      </c>
      <c r="L70" s="171">
        <v>21</v>
      </c>
      <c r="M70" s="171">
        <f>G70*(1+L70/100)</f>
        <v>0</v>
      </c>
      <c r="N70" s="171">
        <v>1.772E-2</v>
      </c>
      <c r="O70" s="171">
        <f>ROUND(E70*N70,2)</f>
        <v>7.0000000000000007E-2</v>
      </c>
      <c r="P70" s="171">
        <v>0</v>
      </c>
      <c r="Q70" s="171">
        <f>ROUND(E70*P70,2)</f>
        <v>0</v>
      </c>
      <c r="R70" s="171"/>
      <c r="S70" s="171"/>
      <c r="T70" s="320">
        <v>1.6521600000000001</v>
      </c>
      <c r="U70" s="171">
        <f>ROUND(E70*T70,2)</f>
        <v>6.61</v>
      </c>
      <c r="V70" s="151"/>
      <c r="W70" s="151"/>
      <c r="X70" s="151"/>
      <c r="Y70" s="151"/>
      <c r="Z70" s="151"/>
      <c r="AA70" s="151"/>
      <c r="AB70" s="151"/>
      <c r="AC70" s="151"/>
      <c r="AD70" s="151"/>
      <c r="AE70" s="151" t="s">
        <v>116</v>
      </c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ht="45" outlineLevel="1" x14ac:dyDescent="0.2">
      <c r="A71" s="152"/>
      <c r="B71" s="158"/>
      <c r="C71" s="195" t="s">
        <v>808</v>
      </c>
      <c r="D71" s="332"/>
      <c r="E71" s="168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320"/>
      <c r="U71" s="171"/>
      <c r="V71" s="151"/>
      <c r="W71" s="151"/>
      <c r="X71" s="151"/>
      <c r="Y71" s="151"/>
      <c r="Z71" s="151"/>
      <c r="AA71" s="151"/>
      <c r="AB71" s="151"/>
      <c r="AC71" s="151"/>
      <c r="AD71" s="151"/>
      <c r="AE71" s="151" t="s">
        <v>118</v>
      </c>
      <c r="AF71" s="151">
        <v>0</v>
      </c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2"/>
      <c r="B72" s="158"/>
      <c r="C72" s="195" t="s">
        <v>52</v>
      </c>
      <c r="D72" s="332"/>
      <c r="E72" s="168">
        <v>4</v>
      </c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320"/>
      <c r="U72" s="171"/>
      <c r="V72" s="151"/>
      <c r="W72" s="151"/>
      <c r="X72" s="151"/>
      <c r="Y72" s="151"/>
      <c r="Z72" s="151"/>
      <c r="AA72" s="151"/>
      <c r="AB72" s="151"/>
      <c r="AC72" s="151"/>
      <c r="AD72" s="151"/>
      <c r="AE72" s="151" t="s">
        <v>118</v>
      </c>
      <c r="AF72" s="151">
        <v>0</v>
      </c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x14ac:dyDescent="0.2">
      <c r="A73" s="153" t="s">
        <v>111</v>
      </c>
      <c r="B73" s="159" t="s">
        <v>807</v>
      </c>
      <c r="C73" s="196" t="s">
        <v>806</v>
      </c>
      <c r="D73" s="323"/>
      <c r="E73" s="169"/>
      <c r="F73" s="172"/>
      <c r="G73" s="172">
        <f>SUMIF(AE74:AE89,"&lt;&gt;NOR",G74:G89)</f>
        <v>0</v>
      </c>
      <c r="H73" s="172"/>
      <c r="I73" s="172">
        <f>SUM(I74:I89)</f>
        <v>0</v>
      </c>
      <c r="J73" s="172"/>
      <c r="K73" s="172">
        <f>SUM(K74:K89)</f>
        <v>0</v>
      </c>
      <c r="L73" s="172"/>
      <c r="M73" s="172">
        <f>SUM(M74:M89)</f>
        <v>0</v>
      </c>
      <c r="N73" s="172"/>
      <c r="O73" s="172">
        <f>SUM(O74:O89)</f>
        <v>33.800000000000004</v>
      </c>
      <c r="P73" s="172"/>
      <c r="Q73" s="172">
        <f>SUM(Q74:Q89)</f>
        <v>0</v>
      </c>
      <c r="R73" s="172"/>
      <c r="S73" s="172"/>
      <c r="T73" s="322"/>
      <c r="U73" s="172">
        <f>SUM(U74:U89)</f>
        <v>20299.680000000004</v>
      </c>
      <c r="AE73" t="s">
        <v>112</v>
      </c>
    </row>
    <row r="74" spans="1:60" ht="22.5" outlineLevel="1" x14ac:dyDescent="0.2">
      <c r="A74" s="152">
        <v>26</v>
      </c>
      <c r="B74" s="158" t="s">
        <v>158</v>
      </c>
      <c r="C74" s="194" t="s">
        <v>800</v>
      </c>
      <c r="D74" s="321" t="s">
        <v>324</v>
      </c>
      <c r="E74" s="167">
        <v>120</v>
      </c>
      <c r="F74" s="170"/>
      <c r="G74" s="171">
        <f>ROUND(E74*F74,2)</f>
        <v>0</v>
      </c>
      <c r="H74" s="170"/>
      <c r="I74" s="171">
        <f>ROUND(E74*H74,2)</f>
        <v>0</v>
      </c>
      <c r="J74" s="170"/>
      <c r="K74" s="171">
        <f>ROUND(E74*J74,2)</f>
        <v>0</v>
      </c>
      <c r="L74" s="171">
        <v>21</v>
      </c>
      <c r="M74" s="171">
        <f>G74*(1+L74/100)</f>
        <v>0</v>
      </c>
      <c r="N74" s="171">
        <v>0.12292</v>
      </c>
      <c r="O74" s="171">
        <f>ROUND(E74*N74,2)</f>
        <v>14.75</v>
      </c>
      <c r="P74" s="171">
        <v>0</v>
      </c>
      <c r="Q74" s="171">
        <f>ROUND(E74*P74,2)</f>
        <v>0</v>
      </c>
      <c r="R74" s="171"/>
      <c r="S74" s="171"/>
      <c r="T74" s="320">
        <v>73.816980000000001</v>
      </c>
      <c r="U74" s="171">
        <f>ROUND(E74*T74,2)</f>
        <v>8858.0400000000009</v>
      </c>
      <c r="V74" s="151"/>
      <c r="W74" s="151"/>
      <c r="X74" s="151"/>
      <c r="Y74" s="151"/>
      <c r="Z74" s="151"/>
      <c r="AA74" s="151"/>
      <c r="AB74" s="151"/>
      <c r="AC74" s="151"/>
      <c r="AD74" s="151"/>
      <c r="AE74" s="151" t="s">
        <v>116</v>
      </c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56.25" outlineLevel="1" x14ac:dyDescent="0.2">
      <c r="A75" s="152"/>
      <c r="B75" s="158"/>
      <c r="C75" s="195" t="s">
        <v>799</v>
      </c>
      <c r="D75" s="332"/>
      <c r="E75" s="168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320"/>
      <c r="U75" s="171"/>
      <c r="V75" s="151"/>
      <c r="W75" s="151"/>
      <c r="X75" s="151"/>
      <c r="Y75" s="151"/>
      <c r="Z75" s="151"/>
      <c r="AA75" s="151"/>
      <c r="AB75" s="151"/>
      <c r="AC75" s="151"/>
      <c r="AD75" s="151"/>
      <c r="AE75" s="151" t="s">
        <v>118</v>
      </c>
      <c r="AF75" s="151">
        <v>0</v>
      </c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2"/>
      <c r="B76" s="158"/>
      <c r="C76" s="195" t="s">
        <v>805</v>
      </c>
      <c r="D76" s="332"/>
      <c r="E76" s="168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320"/>
      <c r="U76" s="171"/>
      <c r="V76" s="151"/>
      <c r="W76" s="151"/>
      <c r="X76" s="151"/>
      <c r="Y76" s="151"/>
      <c r="Z76" s="151"/>
      <c r="AA76" s="151"/>
      <c r="AB76" s="151"/>
      <c r="AC76" s="151"/>
      <c r="AD76" s="151"/>
      <c r="AE76" s="151" t="s">
        <v>118</v>
      </c>
      <c r="AF76" s="151">
        <v>0</v>
      </c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2"/>
      <c r="B77" s="158"/>
      <c r="C77" s="195" t="s">
        <v>804</v>
      </c>
      <c r="D77" s="332"/>
      <c r="E77" s="168">
        <v>120</v>
      </c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320"/>
      <c r="U77" s="171"/>
      <c r="V77" s="151"/>
      <c r="W77" s="151"/>
      <c r="X77" s="151"/>
      <c r="Y77" s="151"/>
      <c r="Z77" s="151"/>
      <c r="AA77" s="151"/>
      <c r="AB77" s="151"/>
      <c r="AC77" s="151"/>
      <c r="AD77" s="151"/>
      <c r="AE77" s="151" t="s">
        <v>118</v>
      </c>
      <c r="AF77" s="151">
        <v>0</v>
      </c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52">
        <v>27</v>
      </c>
      <c r="B78" s="158" t="s">
        <v>158</v>
      </c>
      <c r="C78" s="194" t="s">
        <v>800</v>
      </c>
      <c r="D78" s="321" t="s">
        <v>324</v>
      </c>
      <c r="E78" s="167">
        <v>63</v>
      </c>
      <c r="F78" s="170"/>
      <c r="G78" s="171">
        <f>ROUND(E78*F78,2)</f>
        <v>0</v>
      </c>
      <c r="H78" s="170"/>
      <c r="I78" s="171">
        <f>ROUND(E78*H78,2)</f>
        <v>0</v>
      </c>
      <c r="J78" s="170"/>
      <c r="K78" s="171">
        <f>ROUND(E78*J78,2)</f>
        <v>0</v>
      </c>
      <c r="L78" s="171">
        <v>21</v>
      </c>
      <c r="M78" s="171">
        <f>G78*(1+L78/100)</f>
        <v>0</v>
      </c>
      <c r="N78" s="171">
        <v>0.12292</v>
      </c>
      <c r="O78" s="171">
        <f>ROUND(E78*N78,2)</f>
        <v>7.74</v>
      </c>
      <c r="P78" s="171">
        <v>0</v>
      </c>
      <c r="Q78" s="171">
        <f>ROUND(E78*P78,2)</f>
        <v>0</v>
      </c>
      <c r="R78" s="171"/>
      <c r="S78" s="171"/>
      <c r="T78" s="320">
        <v>73.816980000000001</v>
      </c>
      <c r="U78" s="171">
        <f>ROUND(E78*T78,2)</f>
        <v>4650.47</v>
      </c>
      <c r="V78" s="151"/>
      <c r="W78" s="151"/>
      <c r="X78" s="151"/>
      <c r="Y78" s="151"/>
      <c r="Z78" s="151"/>
      <c r="AA78" s="151"/>
      <c r="AB78" s="151"/>
      <c r="AC78" s="151"/>
      <c r="AD78" s="151"/>
      <c r="AE78" s="151" t="s">
        <v>116</v>
      </c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56.25" outlineLevel="1" x14ac:dyDescent="0.2">
      <c r="A79" s="152"/>
      <c r="B79" s="158"/>
      <c r="C79" s="195" t="s">
        <v>799</v>
      </c>
      <c r="D79" s="332"/>
      <c r="E79" s="168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320"/>
      <c r="U79" s="171"/>
      <c r="V79" s="151"/>
      <c r="W79" s="151"/>
      <c r="X79" s="151"/>
      <c r="Y79" s="151"/>
      <c r="Z79" s="151"/>
      <c r="AA79" s="151"/>
      <c r="AB79" s="151"/>
      <c r="AC79" s="151"/>
      <c r="AD79" s="151"/>
      <c r="AE79" s="151" t="s">
        <v>118</v>
      </c>
      <c r="AF79" s="151">
        <v>0</v>
      </c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2"/>
      <c r="B80" s="158"/>
      <c r="C80" s="195" t="s">
        <v>803</v>
      </c>
      <c r="D80" s="332"/>
      <c r="E80" s="168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320"/>
      <c r="U80" s="171"/>
      <c r="V80" s="151"/>
      <c r="W80" s="151"/>
      <c r="X80" s="151"/>
      <c r="Y80" s="151"/>
      <c r="Z80" s="151"/>
      <c r="AA80" s="151"/>
      <c r="AB80" s="151"/>
      <c r="AC80" s="151"/>
      <c r="AD80" s="151"/>
      <c r="AE80" s="151" t="s">
        <v>118</v>
      </c>
      <c r="AF80" s="151">
        <v>0</v>
      </c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2"/>
      <c r="B81" s="158"/>
      <c r="C81" s="195" t="s">
        <v>58</v>
      </c>
      <c r="D81" s="332"/>
      <c r="E81" s="168">
        <v>63</v>
      </c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320"/>
      <c r="U81" s="171"/>
      <c r="V81" s="151"/>
      <c r="W81" s="151"/>
      <c r="X81" s="151"/>
      <c r="Y81" s="151"/>
      <c r="Z81" s="151"/>
      <c r="AA81" s="151"/>
      <c r="AB81" s="151"/>
      <c r="AC81" s="151"/>
      <c r="AD81" s="151"/>
      <c r="AE81" s="151" t="s">
        <v>118</v>
      </c>
      <c r="AF81" s="151">
        <v>0</v>
      </c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ht="22.5" outlineLevel="1" x14ac:dyDescent="0.2">
      <c r="A82" s="152">
        <v>28</v>
      </c>
      <c r="B82" s="158" t="s">
        <v>158</v>
      </c>
      <c r="C82" s="194" t="s">
        <v>800</v>
      </c>
      <c r="D82" s="321" t="s">
        <v>324</v>
      </c>
      <c r="E82" s="167">
        <v>44</v>
      </c>
      <c r="F82" s="170"/>
      <c r="G82" s="171">
        <f>ROUND(E82*F82,2)</f>
        <v>0</v>
      </c>
      <c r="H82" s="170"/>
      <c r="I82" s="171">
        <f>ROUND(E82*H82,2)</f>
        <v>0</v>
      </c>
      <c r="J82" s="170"/>
      <c r="K82" s="171">
        <f>ROUND(E82*J82,2)</f>
        <v>0</v>
      </c>
      <c r="L82" s="171">
        <v>21</v>
      </c>
      <c r="M82" s="171">
        <f>G82*(1+L82/100)</f>
        <v>0</v>
      </c>
      <c r="N82" s="171">
        <v>0.12292</v>
      </c>
      <c r="O82" s="171">
        <f>ROUND(E82*N82,2)</f>
        <v>5.41</v>
      </c>
      <c r="P82" s="171">
        <v>0</v>
      </c>
      <c r="Q82" s="171">
        <f>ROUND(E82*P82,2)</f>
        <v>0</v>
      </c>
      <c r="R82" s="171"/>
      <c r="S82" s="171"/>
      <c r="T82" s="320">
        <v>73.816980000000001</v>
      </c>
      <c r="U82" s="171">
        <f>ROUND(E82*T82,2)</f>
        <v>3247.95</v>
      </c>
      <c r="V82" s="151"/>
      <c r="W82" s="151"/>
      <c r="X82" s="151"/>
      <c r="Y82" s="151"/>
      <c r="Z82" s="151"/>
      <c r="AA82" s="151"/>
      <c r="AB82" s="151"/>
      <c r="AC82" s="151"/>
      <c r="AD82" s="151"/>
      <c r="AE82" s="151" t="s">
        <v>116</v>
      </c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56.25" outlineLevel="1" x14ac:dyDescent="0.2">
      <c r="A83" s="152"/>
      <c r="B83" s="158"/>
      <c r="C83" s="195" t="s">
        <v>799</v>
      </c>
      <c r="D83" s="332"/>
      <c r="E83" s="168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320"/>
      <c r="U83" s="171"/>
      <c r="V83" s="151"/>
      <c r="W83" s="151"/>
      <c r="X83" s="151"/>
      <c r="Y83" s="151"/>
      <c r="Z83" s="151"/>
      <c r="AA83" s="151"/>
      <c r="AB83" s="151"/>
      <c r="AC83" s="151"/>
      <c r="AD83" s="151"/>
      <c r="AE83" s="151" t="s">
        <v>118</v>
      </c>
      <c r="AF83" s="151">
        <v>0</v>
      </c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2"/>
      <c r="B84" s="158"/>
      <c r="C84" s="195" t="s">
        <v>802</v>
      </c>
      <c r="D84" s="332"/>
      <c r="E84" s="168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320"/>
      <c r="U84" s="171"/>
      <c r="V84" s="151"/>
      <c r="W84" s="151"/>
      <c r="X84" s="151"/>
      <c r="Y84" s="151"/>
      <c r="Z84" s="151"/>
      <c r="AA84" s="151"/>
      <c r="AB84" s="151"/>
      <c r="AC84" s="151"/>
      <c r="AD84" s="151"/>
      <c r="AE84" s="151" t="s">
        <v>118</v>
      </c>
      <c r="AF84" s="151">
        <v>0</v>
      </c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2"/>
      <c r="B85" s="158"/>
      <c r="C85" s="195" t="s">
        <v>801</v>
      </c>
      <c r="D85" s="332"/>
      <c r="E85" s="168">
        <v>44</v>
      </c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320"/>
      <c r="U85" s="171"/>
      <c r="V85" s="151"/>
      <c r="W85" s="151"/>
      <c r="X85" s="151"/>
      <c r="Y85" s="151"/>
      <c r="Z85" s="151"/>
      <c r="AA85" s="151"/>
      <c r="AB85" s="151"/>
      <c r="AC85" s="151"/>
      <c r="AD85" s="151"/>
      <c r="AE85" s="151" t="s">
        <v>118</v>
      </c>
      <c r="AF85" s="151">
        <v>0</v>
      </c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ht="22.5" outlineLevel="1" x14ac:dyDescent="0.2">
      <c r="A86" s="152">
        <v>29</v>
      </c>
      <c r="B86" s="158" t="s">
        <v>158</v>
      </c>
      <c r="C86" s="194" t="s">
        <v>800</v>
      </c>
      <c r="D86" s="321" t="s">
        <v>324</v>
      </c>
      <c r="E86" s="167">
        <v>48</v>
      </c>
      <c r="F86" s="170"/>
      <c r="G86" s="171">
        <f>ROUND(E86*F86,2)</f>
        <v>0</v>
      </c>
      <c r="H86" s="170"/>
      <c r="I86" s="171">
        <f>ROUND(E86*H86,2)</f>
        <v>0</v>
      </c>
      <c r="J86" s="170"/>
      <c r="K86" s="171">
        <f>ROUND(E86*J86,2)</f>
        <v>0</v>
      </c>
      <c r="L86" s="171">
        <v>21</v>
      </c>
      <c r="M86" s="171">
        <f>G86*(1+L86/100)</f>
        <v>0</v>
      </c>
      <c r="N86" s="171">
        <v>0.12292</v>
      </c>
      <c r="O86" s="171">
        <f>ROUND(E86*N86,2)</f>
        <v>5.9</v>
      </c>
      <c r="P86" s="171">
        <v>0</v>
      </c>
      <c r="Q86" s="171">
        <f>ROUND(E86*P86,2)</f>
        <v>0</v>
      </c>
      <c r="R86" s="171"/>
      <c r="S86" s="171"/>
      <c r="T86" s="320">
        <v>73.816980000000001</v>
      </c>
      <c r="U86" s="171">
        <f>ROUND(E86*T86,2)</f>
        <v>3543.22</v>
      </c>
      <c r="V86" s="151"/>
      <c r="W86" s="151"/>
      <c r="X86" s="151"/>
      <c r="Y86" s="151"/>
      <c r="Z86" s="151"/>
      <c r="AA86" s="151"/>
      <c r="AB86" s="151"/>
      <c r="AC86" s="151"/>
      <c r="AD86" s="151"/>
      <c r="AE86" s="151" t="s">
        <v>116</v>
      </c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56.25" outlineLevel="1" x14ac:dyDescent="0.2">
      <c r="A87" s="152"/>
      <c r="B87" s="158"/>
      <c r="C87" s="195" t="s">
        <v>799</v>
      </c>
      <c r="D87" s="332"/>
      <c r="E87" s="168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320"/>
      <c r="U87" s="171"/>
      <c r="V87" s="151"/>
      <c r="W87" s="151"/>
      <c r="X87" s="151"/>
      <c r="Y87" s="151"/>
      <c r="Z87" s="151"/>
      <c r="AA87" s="151"/>
      <c r="AB87" s="151"/>
      <c r="AC87" s="151"/>
      <c r="AD87" s="151"/>
      <c r="AE87" s="151" t="s">
        <v>118</v>
      </c>
      <c r="AF87" s="151">
        <v>0</v>
      </c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2"/>
      <c r="B88" s="158"/>
      <c r="C88" s="195" t="s">
        <v>798</v>
      </c>
      <c r="D88" s="332"/>
      <c r="E88" s="168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320"/>
      <c r="U88" s="171"/>
      <c r="V88" s="151"/>
      <c r="W88" s="151"/>
      <c r="X88" s="151"/>
      <c r="Y88" s="151"/>
      <c r="Z88" s="151"/>
      <c r="AA88" s="151"/>
      <c r="AB88" s="151"/>
      <c r="AC88" s="151"/>
      <c r="AD88" s="151"/>
      <c r="AE88" s="151" t="s">
        <v>118</v>
      </c>
      <c r="AF88" s="151">
        <v>0</v>
      </c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2"/>
      <c r="B89" s="158"/>
      <c r="C89" s="195" t="s">
        <v>797</v>
      </c>
      <c r="D89" s="332"/>
      <c r="E89" s="168">
        <v>48</v>
      </c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320"/>
      <c r="U89" s="171"/>
      <c r="V89" s="151"/>
      <c r="W89" s="151"/>
      <c r="X89" s="151"/>
      <c r="Y89" s="151"/>
      <c r="Z89" s="151"/>
      <c r="AA89" s="151"/>
      <c r="AB89" s="151"/>
      <c r="AC89" s="151"/>
      <c r="AD89" s="151"/>
      <c r="AE89" s="151" t="s">
        <v>118</v>
      </c>
      <c r="AF89" s="151">
        <v>0</v>
      </c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x14ac:dyDescent="0.2">
      <c r="A90" s="153" t="s">
        <v>111</v>
      </c>
      <c r="B90" s="159" t="s">
        <v>796</v>
      </c>
      <c r="C90" s="196" t="s">
        <v>30</v>
      </c>
      <c r="D90" s="323"/>
      <c r="E90" s="169"/>
      <c r="F90" s="172"/>
      <c r="G90" s="172">
        <f>SUMIF(AE91:AE91,"&lt;&gt;NOR",G91:G91)</f>
        <v>0</v>
      </c>
      <c r="H90" s="172"/>
      <c r="I90" s="172">
        <f>SUM(I91:I91)</f>
        <v>0</v>
      </c>
      <c r="J90" s="172"/>
      <c r="K90" s="172">
        <f>SUM(K91:K91)</f>
        <v>0</v>
      </c>
      <c r="L90" s="172"/>
      <c r="M90" s="172">
        <f>SUM(M91:M91)</f>
        <v>0</v>
      </c>
      <c r="N90" s="172"/>
      <c r="O90" s="172">
        <f>SUM(O91:O91)</f>
        <v>0</v>
      </c>
      <c r="P90" s="172"/>
      <c r="Q90" s="172">
        <f>SUM(Q91:Q91)</f>
        <v>0</v>
      </c>
      <c r="R90" s="172"/>
      <c r="S90" s="172"/>
      <c r="T90" s="322"/>
      <c r="U90" s="172">
        <f>SUM(U91:U91)</f>
        <v>0</v>
      </c>
      <c r="AE90" t="s">
        <v>112</v>
      </c>
    </row>
    <row r="91" spans="1:60" outlineLevel="1" x14ac:dyDescent="0.2">
      <c r="A91" s="181">
        <v>30</v>
      </c>
      <c r="B91" s="182" t="s">
        <v>158</v>
      </c>
      <c r="C91" s="197" t="s">
        <v>795</v>
      </c>
      <c r="D91" s="319" t="s">
        <v>312</v>
      </c>
      <c r="E91" s="184">
        <v>1</v>
      </c>
      <c r="F91" s="185"/>
      <c r="G91" s="186">
        <f>ROUND(E91*F91,2)</f>
        <v>0</v>
      </c>
      <c r="H91" s="185"/>
      <c r="I91" s="186">
        <f>ROUND(E91*H91,2)</f>
        <v>0</v>
      </c>
      <c r="J91" s="185"/>
      <c r="K91" s="186">
        <f>ROUND(E91*J91,2)</f>
        <v>0</v>
      </c>
      <c r="L91" s="186">
        <v>21</v>
      </c>
      <c r="M91" s="186">
        <f>G91*(1+L91/100)</f>
        <v>0</v>
      </c>
      <c r="N91" s="186">
        <v>0</v>
      </c>
      <c r="O91" s="186">
        <f>ROUND(E91*N91,2)</f>
        <v>0</v>
      </c>
      <c r="P91" s="186">
        <v>0</v>
      </c>
      <c r="Q91" s="186">
        <f>ROUND(E91*P91,2)</f>
        <v>0</v>
      </c>
      <c r="R91" s="186"/>
      <c r="S91" s="186"/>
      <c r="T91" s="318">
        <v>0</v>
      </c>
      <c r="U91" s="186">
        <f>ROUND(E91*T91,2)</f>
        <v>0</v>
      </c>
      <c r="V91" s="151"/>
      <c r="W91" s="151"/>
      <c r="X91" s="151"/>
      <c r="Y91" s="151"/>
      <c r="Z91" s="151"/>
      <c r="AA91" s="151"/>
      <c r="AB91" s="151"/>
      <c r="AC91" s="151"/>
      <c r="AD91" s="151"/>
      <c r="AE91" s="151" t="s">
        <v>116</v>
      </c>
      <c r="AF91" s="151"/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x14ac:dyDescent="0.2">
      <c r="A92" s="192"/>
      <c r="B92" s="7" t="s">
        <v>174</v>
      </c>
      <c r="C92" s="198" t="s">
        <v>174</v>
      </c>
      <c r="D92" s="9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AC92">
        <v>15</v>
      </c>
      <c r="AD92">
        <v>21</v>
      </c>
    </row>
    <row r="93" spans="1:60" x14ac:dyDescent="0.2">
      <c r="A93" s="317"/>
      <c r="B93" s="316">
        <v>26</v>
      </c>
      <c r="C93" s="315" t="s">
        <v>174</v>
      </c>
      <c r="D93" s="314"/>
      <c r="E93" s="313"/>
      <c r="F93" s="313"/>
      <c r="G93" s="312">
        <f>G8+G13+G28+G36+G54+G59+G73+G90</f>
        <v>0</v>
      </c>
      <c r="H93" s="192"/>
      <c r="I93" s="192"/>
      <c r="J93" s="192"/>
      <c r="K93" s="192"/>
      <c r="L93" s="192"/>
      <c r="M93" s="192"/>
      <c r="N93" s="192"/>
      <c r="O93" s="192"/>
      <c r="P93" s="192"/>
      <c r="Q93" s="192"/>
      <c r="R93" s="192"/>
      <c r="S93" s="192"/>
      <c r="T93" s="192"/>
      <c r="U93" s="192"/>
      <c r="AC93">
        <f>SUMIF(L7:L91,AC92,G7:G91)</f>
        <v>0</v>
      </c>
      <c r="AD93">
        <f>SUMIF(L7:L91,AD92,G7:G91)</f>
        <v>0</v>
      </c>
      <c r="AE93" t="s">
        <v>434</v>
      </c>
    </row>
    <row r="94" spans="1:60" x14ac:dyDescent="0.2">
      <c r="A94" s="192"/>
      <c r="B94" s="7" t="s">
        <v>174</v>
      </c>
      <c r="C94" s="198" t="s">
        <v>174</v>
      </c>
      <c r="D94" s="9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  <c r="R94" s="192"/>
      <c r="S94" s="192"/>
      <c r="T94" s="192"/>
      <c r="U94" s="192"/>
    </row>
    <row r="95" spans="1:60" x14ac:dyDescent="0.2">
      <c r="A95" s="192"/>
      <c r="B95" s="7" t="s">
        <v>174</v>
      </c>
      <c r="C95" s="198" t="s">
        <v>174</v>
      </c>
      <c r="D95" s="9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2"/>
    </row>
    <row r="96" spans="1:60" x14ac:dyDescent="0.2">
      <c r="A96" s="405">
        <v>33</v>
      </c>
      <c r="B96" s="405"/>
      <c r="C96" s="406"/>
      <c r="D96" s="9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  <c r="R96" s="192"/>
      <c r="S96" s="192"/>
      <c r="T96" s="192"/>
      <c r="U96" s="192"/>
    </row>
    <row r="97" spans="1:31" x14ac:dyDescent="0.2">
      <c r="A97" s="389"/>
      <c r="B97" s="390"/>
      <c r="C97" s="391"/>
      <c r="D97" s="390"/>
      <c r="E97" s="390"/>
      <c r="F97" s="390"/>
      <c r="G97" s="3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AE97" t="s">
        <v>435</v>
      </c>
    </row>
    <row r="98" spans="1:31" x14ac:dyDescent="0.2">
      <c r="A98" s="393"/>
      <c r="B98" s="394"/>
      <c r="C98" s="395"/>
      <c r="D98" s="394"/>
      <c r="E98" s="394"/>
      <c r="F98" s="394"/>
      <c r="G98" s="396"/>
      <c r="H98" s="192"/>
      <c r="I98" s="192"/>
      <c r="J98" s="192"/>
      <c r="K98" s="192"/>
      <c r="L98" s="192"/>
      <c r="M98" s="192"/>
      <c r="N98" s="192"/>
      <c r="O98" s="192"/>
      <c r="P98" s="192"/>
      <c r="Q98" s="192"/>
      <c r="R98" s="192"/>
      <c r="S98" s="192"/>
      <c r="T98" s="192"/>
      <c r="U98" s="192"/>
    </row>
    <row r="99" spans="1:31" x14ac:dyDescent="0.2">
      <c r="A99" s="393"/>
      <c r="B99" s="394"/>
      <c r="C99" s="395"/>
      <c r="D99" s="394"/>
      <c r="E99" s="394"/>
      <c r="F99" s="394"/>
      <c r="G99" s="396"/>
      <c r="H99" s="192"/>
      <c r="I99" s="192"/>
      <c r="J99" s="192"/>
      <c r="K99" s="192"/>
      <c r="L99" s="192"/>
      <c r="M99" s="192"/>
      <c r="N99" s="192"/>
      <c r="O99" s="192"/>
      <c r="P99" s="192"/>
      <c r="Q99" s="192"/>
      <c r="R99" s="192"/>
      <c r="S99" s="192"/>
      <c r="T99" s="192"/>
      <c r="U99" s="192"/>
    </row>
    <row r="100" spans="1:31" x14ac:dyDescent="0.2">
      <c r="A100" s="393"/>
      <c r="B100" s="394"/>
      <c r="C100" s="395"/>
      <c r="D100" s="394"/>
      <c r="E100" s="394"/>
      <c r="F100" s="394"/>
      <c r="G100" s="396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  <c r="S100" s="192"/>
      <c r="T100" s="192"/>
      <c r="U100" s="192"/>
    </row>
    <row r="101" spans="1:31" x14ac:dyDescent="0.2">
      <c r="A101" s="397"/>
      <c r="B101" s="398"/>
      <c r="C101" s="399"/>
      <c r="D101" s="398"/>
      <c r="E101" s="398"/>
      <c r="F101" s="398"/>
      <c r="G101" s="400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  <c r="R101" s="192"/>
      <c r="S101" s="192"/>
      <c r="T101" s="192"/>
      <c r="U101" s="192"/>
    </row>
    <row r="102" spans="1:31" x14ac:dyDescent="0.2">
      <c r="A102" s="192"/>
      <c r="B102" s="7" t="s">
        <v>174</v>
      </c>
      <c r="C102" s="198" t="s">
        <v>174</v>
      </c>
      <c r="D102" s="9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  <c r="R102" s="192"/>
      <c r="S102" s="192"/>
      <c r="T102" s="192"/>
      <c r="U102" s="192"/>
    </row>
    <row r="103" spans="1:31" x14ac:dyDescent="0.2">
      <c r="C103" s="200"/>
      <c r="D103" s="201"/>
      <c r="AE103" t="s">
        <v>436</v>
      </c>
    </row>
    <row r="104" spans="1:31" x14ac:dyDescent="0.2">
      <c r="D104" s="201"/>
    </row>
    <row r="105" spans="1:31" x14ac:dyDescent="0.2">
      <c r="D105" s="201"/>
    </row>
    <row r="106" spans="1:31" x14ac:dyDescent="0.2">
      <c r="D106" s="201"/>
    </row>
    <row r="107" spans="1:31" x14ac:dyDescent="0.2">
      <c r="D107" s="201"/>
    </row>
    <row r="108" spans="1:31" x14ac:dyDescent="0.2">
      <c r="D108" s="201"/>
    </row>
    <row r="109" spans="1:31" x14ac:dyDescent="0.2">
      <c r="D109" s="201"/>
    </row>
    <row r="110" spans="1:31" x14ac:dyDescent="0.2">
      <c r="D110" s="201"/>
    </row>
    <row r="111" spans="1:31" x14ac:dyDescent="0.2">
      <c r="D111" s="201"/>
    </row>
    <row r="112" spans="1:31" x14ac:dyDescent="0.2">
      <c r="D112" s="201"/>
    </row>
    <row r="113" spans="4:4" x14ac:dyDescent="0.2">
      <c r="D113" s="201"/>
    </row>
    <row r="114" spans="4:4" x14ac:dyDescent="0.2">
      <c r="D114" s="201"/>
    </row>
    <row r="115" spans="4:4" x14ac:dyDescent="0.2">
      <c r="D115" s="201"/>
    </row>
    <row r="116" spans="4:4" x14ac:dyDescent="0.2">
      <c r="D116" s="201"/>
    </row>
    <row r="117" spans="4:4" x14ac:dyDescent="0.2">
      <c r="D117" s="201"/>
    </row>
    <row r="118" spans="4:4" x14ac:dyDescent="0.2">
      <c r="D118" s="201"/>
    </row>
    <row r="119" spans="4:4" x14ac:dyDescent="0.2">
      <c r="D119" s="201"/>
    </row>
    <row r="120" spans="4:4" x14ac:dyDescent="0.2">
      <c r="D120" s="201"/>
    </row>
    <row r="121" spans="4:4" x14ac:dyDescent="0.2">
      <c r="D121" s="201"/>
    </row>
    <row r="122" spans="4:4" x14ac:dyDescent="0.2">
      <c r="D122" s="201"/>
    </row>
    <row r="123" spans="4:4" x14ac:dyDescent="0.2">
      <c r="D123" s="201"/>
    </row>
    <row r="124" spans="4:4" x14ac:dyDescent="0.2">
      <c r="D124" s="201"/>
    </row>
    <row r="125" spans="4:4" x14ac:dyDescent="0.2">
      <c r="D125" s="201"/>
    </row>
    <row r="126" spans="4:4" x14ac:dyDescent="0.2">
      <c r="D126" s="201"/>
    </row>
    <row r="127" spans="4:4" x14ac:dyDescent="0.2">
      <c r="D127" s="201"/>
    </row>
    <row r="128" spans="4:4" x14ac:dyDescent="0.2">
      <c r="D128" s="201"/>
    </row>
    <row r="129" spans="4:4" x14ac:dyDescent="0.2">
      <c r="D129" s="201"/>
    </row>
    <row r="130" spans="4:4" x14ac:dyDescent="0.2">
      <c r="D130" s="201"/>
    </row>
    <row r="131" spans="4:4" x14ac:dyDescent="0.2">
      <c r="D131" s="201"/>
    </row>
    <row r="132" spans="4:4" x14ac:dyDescent="0.2">
      <c r="D132" s="201"/>
    </row>
    <row r="133" spans="4:4" x14ac:dyDescent="0.2">
      <c r="D133" s="201"/>
    </row>
    <row r="134" spans="4:4" x14ac:dyDescent="0.2">
      <c r="D134" s="201"/>
    </row>
    <row r="135" spans="4:4" x14ac:dyDescent="0.2">
      <c r="D135" s="201"/>
    </row>
    <row r="136" spans="4:4" x14ac:dyDescent="0.2">
      <c r="D136" s="201"/>
    </row>
    <row r="137" spans="4:4" x14ac:dyDescent="0.2">
      <c r="D137" s="201"/>
    </row>
    <row r="138" spans="4:4" x14ac:dyDescent="0.2">
      <c r="D138" s="201"/>
    </row>
    <row r="139" spans="4:4" x14ac:dyDescent="0.2">
      <c r="D139" s="201"/>
    </row>
    <row r="140" spans="4:4" x14ac:dyDescent="0.2">
      <c r="D140" s="201"/>
    </row>
    <row r="141" spans="4:4" x14ac:dyDescent="0.2">
      <c r="D141" s="201"/>
    </row>
    <row r="142" spans="4:4" x14ac:dyDescent="0.2">
      <c r="D142" s="201"/>
    </row>
    <row r="143" spans="4:4" x14ac:dyDescent="0.2">
      <c r="D143" s="201"/>
    </row>
    <row r="144" spans="4:4" x14ac:dyDescent="0.2">
      <c r="D144" s="201"/>
    </row>
    <row r="145" spans="4:4" x14ac:dyDescent="0.2">
      <c r="D145" s="201"/>
    </row>
    <row r="146" spans="4:4" x14ac:dyDescent="0.2">
      <c r="D146" s="201"/>
    </row>
    <row r="147" spans="4:4" x14ac:dyDescent="0.2">
      <c r="D147" s="201"/>
    </row>
    <row r="148" spans="4:4" x14ac:dyDescent="0.2">
      <c r="D148" s="201"/>
    </row>
    <row r="149" spans="4:4" x14ac:dyDescent="0.2">
      <c r="D149" s="201"/>
    </row>
    <row r="150" spans="4:4" x14ac:dyDescent="0.2">
      <c r="D150" s="201"/>
    </row>
    <row r="151" spans="4:4" x14ac:dyDescent="0.2">
      <c r="D151" s="201"/>
    </row>
    <row r="152" spans="4:4" x14ac:dyDescent="0.2">
      <c r="D152" s="201"/>
    </row>
    <row r="153" spans="4:4" x14ac:dyDescent="0.2">
      <c r="D153" s="201"/>
    </row>
    <row r="154" spans="4:4" x14ac:dyDescent="0.2">
      <c r="D154" s="201"/>
    </row>
    <row r="155" spans="4:4" x14ac:dyDescent="0.2">
      <c r="D155" s="201"/>
    </row>
    <row r="156" spans="4:4" x14ac:dyDescent="0.2">
      <c r="D156" s="201"/>
    </row>
    <row r="157" spans="4:4" x14ac:dyDescent="0.2">
      <c r="D157" s="201"/>
    </row>
    <row r="158" spans="4:4" x14ac:dyDescent="0.2">
      <c r="D158" s="201"/>
    </row>
    <row r="159" spans="4:4" x14ac:dyDescent="0.2">
      <c r="D159" s="201"/>
    </row>
    <row r="160" spans="4:4" x14ac:dyDescent="0.2">
      <c r="D160" s="201"/>
    </row>
    <row r="161" spans="4:4" x14ac:dyDescent="0.2">
      <c r="D161" s="201"/>
    </row>
    <row r="162" spans="4:4" x14ac:dyDescent="0.2">
      <c r="D162" s="201"/>
    </row>
    <row r="163" spans="4:4" x14ac:dyDescent="0.2">
      <c r="D163" s="201"/>
    </row>
    <row r="164" spans="4:4" x14ac:dyDescent="0.2">
      <c r="D164" s="201"/>
    </row>
    <row r="165" spans="4:4" x14ac:dyDescent="0.2">
      <c r="D165" s="201"/>
    </row>
    <row r="166" spans="4:4" x14ac:dyDescent="0.2">
      <c r="D166" s="201"/>
    </row>
    <row r="167" spans="4:4" x14ac:dyDescent="0.2">
      <c r="D167" s="201"/>
    </row>
    <row r="168" spans="4:4" x14ac:dyDescent="0.2">
      <c r="D168" s="201"/>
    </row>
    <row r="169" spans="4:4" x14ac:dyDescent="0.2">
      <c r="D169" s="201"/>
    </row>
    <row r="170" spans="4:4" x14ac:dyDescent="0.2">
      <c r="D170" s="201"/>
    </row>
    <row r="171" spans="4:4" x14ac:dyDescent="0.2">
      <c r="D171" s="201"/>
    </row>
    <row r="172" spans="4:4" x14ac:dyDescent="0.2">
      <c r="D172" s="201"/>
    </row>
    <row r="173" spans="4:4" x14ac:dyDescent="0.2">
      <c r="D173" s="201"/>
    </row>
    <row r="174" spans="4:4" x14ac:dyDescent="0.2">
      <c r="D174" s="201"/>
    </row>
    <row r="175" spans="4:4" x14ac:dyDescent="0.2">
      <c r="D175" s="201"/>
    </row>
    <row r="176" spans="4:4" x14ac:dyDescent="0.2">
      <c r="D176" s="201"/>
    </row>
    <row r="177" spans="4:4" x14ac:dyDescent="0.2">
      <c r="D177" s="201"/>
    </row>
    <row r="178" spans="4:4" x14ac:dyDescent="0.2">
      <c r="D178" s="201"/>
    </row>
    <row r="179" spans="4:4" x14ac:dyDescent="0.2">
      <c r="D179" s="201"/>
    </row>
    <row r="180" spans="4:4" x14ac:dyDescent="0.2">
      <c r="D180" s="201"/>
    </row>
    <row r="181" spans="4:4" x14ac:dyDescent="0.2">
      <c r="D181" s="201"/>
    </row>
    <row r="182" spans="4:4" x14ac:dyDescent="0.2">
      <c r="D182" s="201"/>
    </row>
    <row r="183" spans="4:4" x14ac:dyDescent="0.2">
      <c r="D183" s="201"/>
    </row>
    <row r="184" spans="4:4" x14ac:dyDescent="0.2">
      <c r="D184" s="201"/>
    </row>
    <row r="185" spans="4:4" x14ac:dyDescent="0.2">
      <c r="D185" s="201"/>
    </row>
    <row r="186" spans="4:4" x14ac:dyDescent="0.2">
      <c r="D186" s="201"/>
    </row>
    <row r="187" spans="4:4" x14ac:dyDescent="0.2">
      <c r="D187" s="201"/>
    </row>
    <row r="188" spans="4:4" x14ac:dyDescent="0.2">
      <c r="D188" s="201"/>
    </row>
    <row r="189" spans="4:4" x14ac:dyDescent="0.2">
      <c r="D189" s="201"/>
    </row>
    <row r="190" spans="4:4" x14ac:dyDescent="0.2">
      <c r="D190" s="201"/>
    </row>
    <row r="191" spans="4:4" x14ac:dyDescent="0.2">
      <c r="D191" s="201"/>
    </row>
    <row r="192" spans="4:4" x14ac:dyDescent="0.2">
      <c r="D192" s="201"/>
    </row>
    <row r="193" spans="4:4" x14ac:dyDescent="0.2">
      <c r="D193" s="201"/>
    </row>
    <row r="194" spans="4:4" x14ac:dyDescent="0.2">
      <c r="D194" s="201"/>
    </row>
    <row r="195" spans="4:4" x14ac:dyDescent="0.2">
      <c r="D195" s="201"/>
    </row>
    <row r="196" spans="4:4" x14ac:dyDescent="0.2">
      <c r="D196" s="201"/>
    </row>
    <row r="197" spans="4:4" x14ac:dyDescent="0.2">
      <c r="D197" s="201"/>
    </row>
    <row r="198" spans="4:4" x14ac:dyDescent="0.2">
      <c r="D198" s="201"/>
    </row>
    <row r="199" spans="4:4" x14ac:dyDescent="0.2">
      <c r="D199" s="201"/>
    </row>
    <row r="200" spans="4:4" x14ac:dyDescent="0.2">
      <c r="D200" s="201"/>
    </row>
    <row r="201" spans="4:4" x14ac:dyDescent="0.2">
      <c r="D201" s="201"/>
    </row>
    <row r="202" spans="4:4" x14ac:dyDescent="0.2">
      <c r="D202" s="201"/>
    </row>
    <row r="203" spans="4:4" x14ac:dyDescent="0.2">
      <c r="D203" s="201"/>
    </row>
    <row r="204" spans="4:4" x14ac:dyDescent="0.2">
      <c r="D204" s="201"/>
    </row>
    <row r="205" spans="4:4" x14ac:dyDescent="0.2">
      <c r="D205" s="201"/>
    </row>
    <row r="206" spans="4:4" x14ac:dyDescent="0.2">
      <c r="D206" s="201"/>
    </row>
    <row r="207" spans="4:4" x14ac:dyDescent="0.2">
      <c r="D207" s="201"/>
    </row>
    <row r="208" spans="4:4" x14ac:dyDescent="0.2">
      <c r="D208" s="201"/>
    </row>
    <row r="209" spans="4:4" x14ac:dyDescent="0.2">
      <c r="D209" s="201"/>
    </row>
    <row r="210" spans="4:4" x14ac:dyDescent="0.2">
      <c r="D210" s="201"/>
    </row>
    <row r="211" spans="4:4" x14ac:dyDescent="0.2">
      <c r="D211" s="201"/>
    </row>
    <row r="212" spans="4:4" x14ac:dyDescent="0.2">
      <c r="D212" s="201"/>
    </row>
    <row r="213" spans="4:4" x14ac:dyDescent="0.2">
      <c r="D213" s="201"/>
    </row>
    <row r="214" spans="4:4" x14ac:dyDescent="0.2">
      <c r="D214" s="201"/>
    </row>
    <row r="215" spans="4:4" x14ac:dyDescent="0.2">
      <c r="D215" s="201"/>
    </row>
    <row r="216" spans="4:4" x14ac:dyDescent="0.2">
      <c r="D216" s="201"/>
    </row>
    <row r="217" spans="4:4" x14ac:dyDescent="0.2">
      <c r="D217" s="201"/>
    </row>
    <row r="218" spans="4:4" x14ac:dyDescent="0.2">
      <c r="D218" s="201"/>
    </row>
    <row r="219" spans="4:4" x14ac:dyDescent="0.2">
      <c r="D219" s="201"/>
    </row>
    <row r="220" spans="4:4" x14ac:dyDescent="0.2">
      <c r="D220" s="201"/>
    </row>
    <row r="221" spans="4:4" x14ac:dyDescent="0.2">
      <c r="D221" s="201"/>
    </row>
    <row r="222" spans="4:4" x14ac:dyDescent="0.2">
      <c r="D222" s="201"/>
    </row>
    <row r="223" spans="4:4" x14ac:dyDescent="0.2">
      <c r="D223" s="201"/>
    </row>
    <row r="224" spans="4:4" x14ac:dyDescent="0.2">
      <c r="D224" s="201"/>
    </row>
    <row r="225" spans="4:4" x14ac:dyDescent="0.2">
      <c r="D225" s="201"/>
    </row>
    <row r="226" spans="4:4" x14ac:dyDescent="0.2">
      <c r="D226" s="201"/>
    </row>
    <row r="227" spans="4:4" x14ac:dyDescent="0.2">
      <c r="D227" s="201"/>
    </row>
    <row r="228" spans="4:4" x14ac:dyDescent="0.2">
      <c r="D228" s="201"/>
    </row>
    <row r="229" spans="4:4" x14ac:dyDescent="0.2">
      <c r="D229" s="201"/>
    </row>
    <row r="230" spans="4:4" x14ac:dyDescent="0.2">
      <c r="D230" s="201"/>
    </row>
    <row r="231" spans="4:4" x14ac:dyDescent="0.2">
      <c r="D231" s="201"/>
    </row>
    <row r="232" spans="4:4" x14ac:dyDescent="0.2">
      <c r="D232" s="201"/>
    </row>
    <row r="233" spans="4:4" x14ac:dyDescent="0.2">
      <c r="D233" s="201"/>
    </row>
    <row r="234" spans="4:4" x14ac:dyDescent="0.2">
      <c r="D234" s="201"/>
    </row>
    <row r="235" spans="4:4" x14ac:dyDescent="0.2">
      <c r="D235" s="201"/>
    </row>
    <row r="236" spans="4:4" x14ac:dyDescent="0.2">
      <c r="D236" s="201"/>
    </row>
    <row r="237" spans="4:4" x14ac:dyDescent="0.2">
      <c r="D237" s="201"/>
    </row>
    <row r="238" spans="4:4" x14ac:dyDescent="0.2">
      <c r="D238" s="201"/>
    </row>
    <row r="239" spans="4:4" x14ac:dyDescent="0.2">
      <c r="D239" s="201"/>
    </row>
    <row r="240" spans="4:4" x14ac:dyDescent="0.2">
      <c r="D240" s="201"/>
    </row>
    <row r="241" spans="4:4" x14ac:dyDescent="0.2">
      <c r="D241" s="201"/>
    </row>
    <row r="242" spans="4:4" x14ac:dyDescent="0.2">
      <c r="D242" s="201"/>
    </row>
    <row r="243" spans="4:4" x14ac:dyDescent="0.2">
      <c r="D243" s="201"/>
    </row>
    <row r="244" spans="4:4" x14ac:dyDescent="0.2">
      <c r="D244" s="201"/>
    </row>
    <row r="245" spans="4:4" x14ac:dyDescent="0.2">
      <c r="D245" s="201"/>
    </row>
    <row r="246" spans="4:4" x14ac:dyDescent="0.2">
      <c r="D246" s="201"/>
    </row>
    <row r="247" spans="4:4" x14ac:dyDescent="0.2">
      <c r="D247" s="201"/>
    </row>
    <row r="248" spans="4:4" x14ac:dyDescent="0.2">
      <c r="D248" s="201"/>
    </row>
    <row r="249" spans="4:4" x14ac:dyDescent="0.2">
      <c r="D249" s="201"/>
    </row>
    <row r="250" spans="4:4" x14ac:dyDescent="0.2">
      <c r="D250" s="201"/>
    </row>
    <row r="251" spans="4:4" x14ac:dyDescent="0.2">
      <c r="D251" s="201"/>
    </row>
    <row r="252" spans="4:4" x14ac:dyDescent="0.2">
      <c r="D252" s="201"/>
    </row>
    <row r="253" spans="4:4" x14ac:dyDescent="0.2">
      <c r="D253" s="201"/>
    </row>
    <row r="254" spans="4:4" x14ac:dyDescent="0.2">
      <c r="D254" s="201"/>
    </row>
    <row r="255" spans="4:4" x14ac:dyDescent="0.2">
      <c r="D255" s="201"/>
    </row>
    <row r="256" spans="4:4" x14ac:dyDescent="0.2">
      <c r="D256" s="201"/>
    </row>
    <row r="257" spans="4:4" x14ac:dyDescent="0.2">
      <c r="D257" s="201"/>
    </row>
    <row r="258" spans="4:4" x14ac:dyDescent="0.2">
      <c r="D258" s="201"/>
    </row>
    <row r="259" spans="4:4" x14ac:dyDescent="0.2">
      <c r="D259" s="201"/>
    </row>
    <row r="260" spans="4:4" x14ac:dyDescent="0.2">
      <c r="D260" s="201"/>
    </row>
    <row r="261" spans="4:4" x14ac:dyDescent="0.2">
      <c r="D261" s="201"/>
    </row>
    <row r="262" spans="4:4" x14ac:dyDescent="0.2">
      <c r="D262" s="201"/>
    </row>
    <row r="263" spans="4:4" x14ac:dyDescent="0.2">
      <c r="D263" s="201"/>
    </row>
    <row r="264" spans="4:4" x14ac:dyDescent="0.2">
      <c r="D264" s="201"/>
    </row>
    <row r="265" spans="4:4" x14ac:dyDescent="0.2">
      <c r="D265" s="201"/>
    </row>
    <row r="266" spans="4:4" x14ac:dyDescent="0.2">
      <c r="D266" s="201"/>
    </row>
    <row r="267" spans="4:4" x14ac:dyDescent="0.2">
      <c r="D267" s="201"/>
    </row>
    <row r="268" spans="4:4" x14ac:dyDescent="0.2">
      <c r="D268" s="201"/>
    </row>
    <row r="269" spans="4:4" x14ac:dyDescent="0.2">
      <c r="D269" s="201"/>
    </row>
    <row r="270" spans="4:4" x14ac:dyDescent="0.2">
      <c r="D270" s="201"/>
    </row>
    <row r="271" spans="4:4" x14ac:dyDescent="0.2">
      <c r="D271" s="201"/>
    </row>
    <row r="272" spans="4:4" x14ac:dyDescent="0.2">
      <c r="D272" s="201"/>
    </row>
    <row r="273" spans="4:4" x14ac:dyDescent="0.2">
      <c r="D273" s="201"/>
    </row>
    <row r="274" spans="4:4" x14ac:dyDescent="0.2">
      <c r="D274" s="201"/>
    </row>
    <row r="275" spans="4:4" x14ac:dyDescent="0.2">
      <c r="D275" s="201"/>
    </row>
    <row r="276" spans="4:4" x14ac:dyDescent="0.2">
      <c r="D276" s="201"/>
    </row>
    <row r="277" spans="4:4" x14ac:dyDescent="0.2">
      <c r="D277" s="201"/>
    </row>
    <row r="278" spans="4:4" x14ac:dyDescent="0.2">
      <c r="D278" s="201"/>
    </row>
    <row r="279" spans="4:4" x14ac:dyDescent="0.2">
      <c r="D279" s="201"/>
    </row>
    <row r="280" spans="4:4" x14ac:dyDescent="0.2">
      <c r="D280" s="201"/>
    </row>
    <row r="281" spans="4:4" x14ac:dyDescent="0.2">
      <c r="D281" s="201"/>
    </row>
    <row r="282" spans="4:4" x14ac:dyDescent="0.2">
      <c r="D282" s="201"/>
    </row>
    <row r="283" spans="4:4" x14ac:dyDescent="0.2">
      <c r="D283" s="201"/>
    </row>
    <row r="284" spans="4:4" x14ac:dyDescent="0.2">
      <c r="D284" s="201"/>
    </row>
    <row r="285" spans="4:4" x14ac:dyDescent="0.2">
      <c r="D285" s="201"/>
    </row>
    <row r="286" spans="4:4" x14ac:dyDescent="0.2">
      <c r="D286" s="201"/>
    </row>
    <row r="287" spans="4:4" x14ac:dyDescent="0.2">
      <c r="D287" s="201"/>
    </row>
    <row r="288" spans="4:4" x14ac:dyDescent="0.2">
      <c r="D288" s="201"/>
    </row>
    <row r="289" spans="4:4" x14ac:dyDescent="0.2">
      <c r="D289" s="201"/>
    </row>
    <row r="290" spans="4:4" x14ac:dyDescent="0.2">
      <c r="D290" s="201"/>
    </row>
    <row r="291" spans="4:4" x14ac:dyDescent="0.2">
      <c r="D291" s="201"/>
    </row>
    <row r="292" spans="4:4" x14ac:dyDescent="0.2">
      <c r="D292" s="201"/>
    </row>
    <row r="293" spans="4:4" x14ac:dyDescent="0.2">
      <c r="D293" s="201"/>
    </row>
    <row r="294" spans="4:4" x14ac:dyDescent="0.2">
      <c r="D294" s="201"/>
    </row>
    <row r="295" spans="4:4" x14ac:dyDescent="0.2">
      <c r="D295" s="201"/>
    </row>
    <row r="296" spans="4:4" x14ac:dyDescent="0.2">
      <c r="D296" s="201"/>
    </row>
    <row r="297" spans="4:4" x14ac:dyDescent="0.2">
      <c r="D297" s="201"/>
    </row>
    <row r="298" spans="4:4" x14ac:dyDescent="0.2">
      <c r="D298" s="201"/>
    </row>
    <row r="299" spans="4:4" x14ac:dyDescent="0.2">
      <c r="D299" s="201"/>
    </row>
    <row r="300" spans="4:4" x14ac:dyDescent="0.2">
      <c r="D300" s="201"/>
    </row>
    <row r="301" spans="4:4" x14ac:dyDescent="0.2">
      <c r="D301" s="201"/>
    </row>
    <row r="302" spans="4:4" x14ac:dyDescent="0.2">
      <c r="D302" s="201"/>
    </row>
    <row r="303" spans="4:4" x14ac:dyDescent="0.2">
      <c r="D303" s="201"/>
    </row>
    <row r="304" spans="4:4" x14ac:dyDescent="0.2">
      <c r="D304" s="201"/>
    </row>
    <row r="305" spans="4:4" x14ac:dyDescent="0.2">
      <c r="D305" s="201"/>
    </row>
    <row r="306" spans="4:4" x14ac:dyDescent="0.2">
      <c r="D306" s="201"/>
    </row>
    <row r="307" spans="4:4" x14ac:dyDescent="0.2">
      <c r="D307" s="201"/>
    </row>
    <row r="308" spans="4:4" x14ac:dyDescent="0.2">
      <c r="D308" s="201"/>
    </row>
    <row r="309" spans="4:4" x14ac:dyDescent="0.2">
      <c r="D309" s="201"/>
    </row>
    <row r="310" spans="4:4" x14ac:dyDescent="0.2">
      <c r="D310" s="201"/>
    </row>
    <row r="311" spans="4:4" x14ac:dyDescent="0.2">
      <c r="D311" s="201"/>
    </row>
    <row r="312" spans="4:4" x14ac:dyDescent="0.2">
      <c r="D312" s="201"/>
    </row>
    <row r="313" spans="4:4" x14ac:dyDescent="0.2">
      <c r="D313" s="201"/>
    </row>
    <row r="314" spans="4:4" x14ac:dyDescent="0.2">
      <c r="D314" s="201"/>
    </row>
    <row r="315" spans="4:4" x14ac:dyDescent="0.2">
      <c r="D315" s="201"/>
    </row>
    <row r="316" spans="4:4" x14ac:dyDescent="0.2">
      <c r="D316" s="201"/>
    </row>
    <row r="317" spans="4:4" x14ac:dyDescent="0.2">
      <c r="D317" s="201"/>
    </row>
    <row r="318" spans="4:4" x14ac:dyDescent="0.2">
      <c r="D318" s="201"/>
    </row>
    <row r="319" spans="4:4" x14ac:dyDescent="0.2">
      <c r="D319" s="201"/>
    </row>
    <row r="320" spans="4:4" x14ac:dyDescent="0.2">
      <c r="D320" s="201"/>
    </row>
    <row r="321" spans="4:4" x14ac:dyDescent="0.2">
      <c r="D321" s="201"/>
    </row>
    <row r="322" spans="4:4" x14ac:dyDescent="0.2">
      <c r="D322" s="201"/>
    </row>
    <row r="323" spans="4:4" x14ac:dyDescent="0.2">
      <c r="D323" s="201"/>
    </row>
    <row r="324" spans="4:4" x14ac:dyDescent="0.2">
      <c r="D324" s="201"/>
    </row>
    <row r="325" spans="4:4" x14ac:dyDescent="0.2">
      <c r="D325" s="201"/>
    </row>
    <row r="326" spans="4:4" x14ac:dyDescent="0.2">
      <c r="D326" s="201"/>
    </row>
    <row r="327" spans="4:4" x14ac:dyDescent="0.2">
      <c r="D327" s="201"/>
    </row>
    <row r="328" spans="4:4" x14ac:dyDescent="0.2">
      <c r="D328" s="201"/>
    </row>
    <row r="329" spans="4:4" x14ac:dyDescent="0.2">
      <c r="D329" s="201"/>
    </row>
    <row r="330" spans="4:4" x14ac:dyDescent="0.2">
      <c r="D330" s="201"/>
    </row>
    <row r="331" spans="4:4" x14ac:dyDescent="0.2">
      <c r="D331" s="201"/>
    </row>
    <row r="332" spans="4:4" x14ac:dyDescent="0.2">
      <c r="D332" s="201"/>
    </row>
    <row r="333" spans="4:4" x14ac:dyDescent="0.2">
      <c r="D333" s="201"/>
    </row>
    <row r="334" spans="4:4" x14ac:dyDescent="0.2">
      <c r="D334" s="201"/>
    </row>
    <row r="335" spans="4:4" x14ac:dyDescent="0.2">
      <c r="D335" s="201"/>
    </row>
    <row r="336" spans="4:4" x14ac:dyDescent="0.2">
      <c r="D336" s="201"/>
    </row>
    <row r="337" spans="4:4" x14ac:dyDescent="0.2">
      <c r="D337" s="201"/>
    </row>
    <row r="338" spans="4:4" x14ac:dyDescent="0.2">
      <c r="D338" s="201"/>
    </row>
    <row r="339" spans="4:4" x14ac:dyDescent="0.2">
      <c r="D339" s="201"/>
    </row>
    <row r="340" spans="4:4" x14ac:dyDescent="0.2">
      <c r="D340" s="201"/>
    </row>
    <row r="341" spans="4:4" x14ac:dyDescent="0.2">
      <c r="D341" s="201"/>
    </row>
    <row r="342" spans="4:4" x14ac:dyDescent="0.2">
      <c r="D342" s="201"/>
    </row>
    <row r="343" spans="4:4" x14ac:dyDescent="0.2">
      <c r="D343" s="201"/>
    </row>
    <row r="344" spans="4:4" x14ac:dyDescent="0.2">
      <c r="D344" s="201"/>
    </row>
    <row r="345" spans="4:4" x14ac:dyDescent="0.2">
      <c r="D345" s="201"/>
    </row>
    <row r="346" spans="4:4" x14ac:dyDescent="0.2">
      <c r="D346" s="201"/>
    </row>
    <row r="347" spans="4:4" x14ac:dyDescent="0.2">
      <c r="D347" s="201"/>
    </row>
    <row r="348" spans="4:4" x14ac:dyDescent="0.2">
      <c r="D348" s="201"/>
    </row>
    <row r="349" spans="4:4" x14ac:dyDescent="0.2">
      <c r="D349" s="201"/>
    </row>
    <row r="350" spans="4:4" x14ac:dyDescent="0.2">
      <c r="D350" s="201"/>
    </row>
    <row r="351" spans="4:4" x14ac:dyDescent="0.2">
      <c r="D351" s="201"/>
    </row>
    <row r="352" spans="4:4" x14ac:dyDescent="0.2">
      <c r="D352" s="201"/>
    </row>
    <row r="353" spans="4:4" x14ac:dyDescent="0.2">
      <c r="D353" s="201"/>
    </row>
    <row r="354" spans="4:4" x14ac:dyDescent="0.2">
      <c r="D354" s="201"/>
    </row>
    <row r="355" spans="4:4" x14ac:dyDescent="0.2">
      <c r="D355" s="201"/>
    </row>
    <row r="356" spans="4:4" x14ac:dyDescent="0.2">
      <c r="D356" s="201"/>
    </row>
    <row r="357" spans="4:4" x14ac:dyDescent="0.2">
      <c r="D357" s="201"/>
    </row>
    <row r="358" spans="4:4" x14ac:dyDescent="0.2">
      <c r="D358" s="201"/>
    </row>
    <row r="359" spans="4:4" x14ac:dyDescent="0.2">
      <c r="D359" s="201"/>
    </row>
    <row r="360" spans="4:4" x14ac:dyDescent="0.2">
      <c r="D360" s="201"/>
    </row>
    <row r="361" spans="4:4" x14ac:dyDescent="0.2">
      <c r="D361" s="201"/>
    </row>
    <row r="362" spans="4:4" x14ac:dyDescent="0.2">
      <c r="D362" s="201"/>
    </row>
    <row r="363" spans="4:4" x14ac:dyDescent="0.2">
      <c r="D363" s="201"/>
    </row>
    <row r="364" spans="4:4" x14ac:dyDescent="0.2">
      <c r="D364" s="201"/>
    </row>
    <row r="365" spans="4:4" x14ac:dyDescent="0.2">
      <c r="D365" s="201"/>
    </row>
    <row r="366" spans="4:4" x14ac:dyDescent="0.2">
      <c r="D366" s="201"/>
    </row>
    <row r="367" spans="4:4" x14ac:dyDescent="0.2">
      <c r="D367" s="201"/>
    </row>
    <row r="368" spans="4:4" x14ac:dyDescent="0.2">
      <c r="D368" s="201"/>
    </row>
    <row r="369" spans="4:4" x14ac:dyDescent="0.2">
      <c r="D369" s="201"/>
    </row>
    <row r="370" spans="4:4" x14ac:dyDescent="0.2">
      <c r="D370" s="201"/>
    </row>
    <row r="371" spans="4:4" x14ac:dyDescent="0.2">
      <c r="D371" s="201"/>
    </row>
    <row r="372" spans="4:4" x14ac:dyDescent="0.2">
      <c r="D372" s="201"/>
    </row>
    <row r="373" spans="4:4" x14ac:dyDescent="0.2">
      <c r="D373" s="201"/>
    </row>
    <row r="374" spans="4:4" x14ac:dyDescent="0.2">
      <c r="D374" s="201"/>
    </row>
    <row r="375" spans="4:4" x14ac:dyDescent="0.2">
      <c r="D375" s="201"/>
    </row>
    <row r="376" spans="4:4" x14ac:dyDescent="0.2">
      <c r="D376" s="201"/>
    </row>
    <row r="377" spans="4:4" x14ac:dyDescent="0.2">
      <c r="D377" s="201"/>
    </row>
    <row r="378" spans="4:4" x14ac:dyDescent="0.2">
      <c r="D378" s="201"/>
    </row>
    <row r="379" spans="4:4" x14ac:dyDescent="0.2">
      <c r="D379" s="201"/>
    </row>
    <row r="380" spans="4:4" x14ac:dyDescent="0.2">
      <c r="D380" s="201"/>
    </row>
    <row r="381" spans="4:4" x14ac:dyDescent="0.2">
      <c r="D381" s="201"/>
    </row>
    <row r="382" spans="4:4" x14ac:dyDescent="0.2">
      <c r="D382" s="201"/>
    </row>
    <row r="383" spans="4:4" x14ac:dyDescent="0.2">
      <c r="D383" s="201"/>
    </row>
    <row r="384" spans="4:4" x14ac:dyDescent="0.2">
      <c r="D384" s="201"/>
    </row>
    <row r="385" spans="4:4" x14ac:dyDescent="0.2">
      <c r="D385" s="201"/>
    </row>
    <row r="386" spans="4:4" x14ac:dyDescent="0.2">
      <c r="D386" s="201"/>
    </row>
    <row r="387" spans="4:4" x14ac:dyDescent="0.2">
      <c r="D387" s="201"/>
    </row>
    <row r="388" spans="4:4" x14ac:dyDescent="0.2">
      <c r="D388" s="201"/>
    </row>
    <row r="389" spans="4:4" x14ac:dyDescent="0.2">
      <c r="D389" s="201"/>
    </row>
    <row r="390" spans="4:4" x14ac:dyDescent="0.2">
      <c r="D390" s="201"/>
    </row>
    <row r="391" spans="4:4" x14ac:dyDescent="0.2">
      <c r="D391" s="201"/>
    </row>
    <row r="392" spans="4:4" x14ac:dyDescent="0.2">
      <c r="D392" s="201"/>
    </row>
    <row r="393" spans="4:4" x14ac:dyDescent="0.2">
      <c r="D393" s="201"/>
    </row>
    <row r="394" spans="4:4" x14ac:dyDescent="0.2">
      <c r="D394" s="201"/>
    </row>
    <row r="395" spans="4:4" x14ac:dyDescent="0.2">
      <c r="D395" s="201"/>
    </row>
    <row r="396" spans="4:4" x14ac:dyDescent="0.2">
      <c r="D396" s="201"/>
    </row>
    <row r="397" spans="4:4" x14ac:dyDescent="0.2">
      <c r="D397" s="201"/>
    </row>
    <row r="398" spans="4:4" x14ac:dyDescent="0.2">
      <c r="D398" s="201"/>
    </row>
    <row r="399" spans="4:4" x14ac:dyDescent="0.2">
      <c r="D399" s="201"/>
    </row>
    <row r="400" spans="4:4" x14ac:dyDescent="0.2">
      <c r="D400" s="201"/>
    </row>
    <row r="401" spans="4:4" x14ac:dyDescent="0.2">
      <c r="D401" s="201"/>
    </row>
    <row r="402" spans="4:4" x14ac:dyDescent="0.2">
      <c r="D402" s="201"/>
    </row>
    <row r="403" spans="4:4" x14ac:dyDescent="0.2">
      <c r="D403" s="201"/>
    </row>
    <row r="404" spans="4:4" x14ac:dyDescent="0.2">
      <c r="D404" s="201"/>
    </row>
    <row r="405" spans="4:4" x14ac:dyDescent="0.2">
      <c r="D405" s="201"/>
    </row>
    <row r="406" spans="4:4" x14ac:dyDescent="0.2">
      <c r="D406" s="201"/>
    </row>
    <row r="407" spans="4:4" x14ac:dyDescent="0.2">
      <c r="D407" s="201"/>
    </row>
    <row r="408" spans="4:4" x14ac:dyDescent="0.2">
      <c r="D408" s="201"/>
    </row>
    <row r="409" spans="4:4" x14ac:dyDescent="0.2">
      <c r="D409" s="201"/>
    </row>
    <row r="410" spans="4:4" x14ac:dyDescent="0.2">
      <c r="D410" s="201"/>
    </row>
    <row r="411" spans="4:4" x14ac:dyDescent="0.2">
      <c r="D411" s="201"/>
    </row>
    <row r="412" spans="4:4" x14ac:dyDescent="0.2">
      <c r="D412" s="201"/>
    </row>
    <row r="413" spans="4:4" x14ac:dyDescent="0.2">
      <c r="D413" s="201"/>
    </row>
    <row r="414" spans="4:4" x14ac:dyDescent="0.2">
      <c r="D414" s="201"/>
    </row>
    <row r="415" spans="4:4" x14ac:dyDescent="0.2">
      <c r="D415" s="201"/>
    </row>
    <row r="416" spans="4:4" x14ac:dyDescent="0.2">
      <c r="D416" s="201"/>
    </row>
    <row r="417" spans="4:4" x14ac:dyDescent="0.2">
      <c r="D417" s="201"/>
    </row>
    <row r="418" spans="4:4" x14ac:dyDescent="0.2">
      <c r="D418" s="201"/>
    </row>
    <row r="419" spans="4:4" x14ac:dyDescent="0.2">
      <c r="D419" s="201"/>
    </row>
    <row r="420" spans="4:4" x14ac:dyDescent="0.2">
      <c r="D420" s="201"/>
    </row>
    <row r="421" spans="4:4" x14ac:dyDescent="0.2">
      <c r="D421" s="201"/>
    </row>
    <row r="422" spans="4:4" x14ac:dyDescent="0.2">
      <c r="D422" s="201"/>
    </row>
    <row r="423" spans="4:4" x14ac:dyDescent="0.2">
      <c r="D423" s="201"/>
    </row>
    <row r="424" spans="4:4" x14ac:dyDescent="0.2">
      <c r="D424" s="201"/>
    </row>
    <row r="425" spans="4:4" x14ac:dyDescent="0.2">
      <c r="D425" s="201"/>
    </row>
    <row r="426" spans="4:4" x14ac:dyDescent="0.2">
      <c r="D426" s="201"/>
    </row>
    <row r="427" spans="4:4" x14ac:dyDescent="0.2">
      <c r="D427" s="201"/>
    </row>
    <row r="428" spans="4:4" x14ac:dyDescent="0.2">
      <c r="D428" s="201"/>
    </row>
    <row r="429" spans="4:4" x14ac:dyDescent="0.2">
      <c r="D429" s="201"/>
    </row>
    <row r="430" spans="4:4" x14ac:dyDescent="0.2">
      <c r="D430" s="201"/>
    </row>
    <row r="431" spans="4:4" x14ac:dyDescent="0.2">
      <c r="D431" s="201"/>
    </row>
    <row r="432" spans="4:4" x14ac:dyDescent="0.2">
      <c r="D432" s="201"/>
    </row>
    <row r="433" spans="4:4" x14ac:dyDescent="0.2">
      <c r="D433" s="201"/>
    </row>
    <row r="434" spans="4:4" x14ac:dyDescent="0.2">
      <c r="D434" s="201"/>
    </row>
    <row r="435" spans="4:4" x14ac:dyDescent="0.2">
      <c r="D435" s="201"/>
    </row>
    <row r="436" spans="4:4" x14ac:dyDescent="0.2">
      <c r="D436" s="201"/>
    </row>
    <row r="437" spans="4:4" x14ac:dyDescent="0.2">
      <c r="D437" s="201"/>
    </row>
    <row r="438" spans="4:4" x14ac:dyDescent="0.2">
      <c r="D438" s="201"/>
    </row>
    <row r="439" spans="4:4" x14ac:dyDescent="0.2">
      <c r="D439" s="201"/>
    </row>
    <row r="440" spans="4:4" x14ac:dyDescent="0.2">
      <c r="D440" s="201"/>
    </row>
    <row r="441" spans="4:4" x14ac:dyDescent="0.2">
      <c r="D441" s="201"/>
    </row>
    <row r="442" spans="4:4" x14ac:dyDescent="0.2">
      <c r="D442" s="201"/>
    </row>
    <row r="443" spans="4:4" x14ac:dyDescent="0.2">
      <c r="D443" s="201"/>
    </row>
    <row r="444" spans="4:4" x14ac:dyDescent="0.2">
      <c r="D444" s="201"/>
    </row>
    <row r="445" spans="4:4" x14ac:dyDescent="0.2">
      <c r="D445" s="201"/>
    </row>
    <row r="446" spans="4:4" x14ac:dyDescent="0.2">
      <c r="D446" s="201"/>
    </row>
    <row r="447" spans="4:4" x14ac:dyDescent="0.2">
      <c r="D447" s="201"/>
    </row>
    <row r="448" spans="4:4" x14ac:dyDescent="0.2">
      <c r="D448" s="201"/>
    </row>
    <row r="449" spans="4:4" x14ac:dyDescent="0.2">
      <c r="D449" s="201"/>
    </row>
    <row r="450" spans="4:4" x14ac:dyDescent="0.2">
      <c r="D450" s="201"/>
    </row>
    <row r="451" spans="4:4" x14ac:dyDescent="0.2">
      <c r="D451" s="201"/>
    </row>
    <row r="452" spans="4:4" x14ac:dyDescent="0.2">
      <c r="D452" s="201"/>
    </row>
    <row r="453" spans="4:4" x14ac:dyDescent="0.2">
      <c r="D453" s="201"/>
    </row>
    <row r="454" spans="4:4" x14ac:dyDescent="0.2">
      <c r="D454" s="201"/>
    </row>
    <row r="455" spans="4:4" x14ac:dyDescent="0.2">
      <c r="D455" s="201"/>
    </row>
    <row r="456" spans="4:4" x14ac:dyDescent="0.2">
      <c r="D456" s="201"/>
    </row>
    <row r="457" spans="4:4" x14ac:dyDescent="0.2">
      <c r="D457" s="201"/>
    </row>
    <row r="458" spans="4:4" x14ac:dyDescent="0.2">
      <c r="D458" s="201"/>
    </row>
    <row r="459" spans="4:4" x14ac:dyDescent="0.2">
      <c r="D459" s="201"/>
    </row>
    <row r="460" spans="4:4" x14ac:dyDescent="0.2">
      <c r="D460" s="201"/>
    </row>
    <row r="461" spans="4:4" x14ac:dyDescent="0.2">
      <c r="D461" s="201"/>
    </row>
    <row r="462" spans="4:4" x14ac:dyDescent="0.2">
      <c r="D462" s="201"/>
    </row>
    <row r="463" spans="4:4" x14ac:dyDescent="0.2">
      <c r="D463" s="201"/>
    </row>
    <row r="464" spans="4:4" x14ac:dyDescent="0.2">
      <c r="D464" s="201"/>
    </row>
    <row r="465" spans="4:4" x14ac:dyDescent="0.2">
      <c r="D465" s="201"/>
    </row>
    <row r="466" spans="4:4" x14ac:dyDescent="0.2">
      <c r="D466" s="201"/>
    </row>
    <row r="467" spans="4:4" x14ac:dyDescent="0.2">
      <c r="D467" s="201"/>
    </row>
    <row r="468" spans="4:4" x14ac:dyDescent="0.2">
      <c r="D468" s="201"/>
    </row>
    <row r="469" spans="4:4" x14ac:dyDescent="0.2">
      <c r="D469" s="201"/>
    </row>
    <row r="470" spans="4:4" x14ac:dyDescent="0.2">
      <c r="D470" s="201"/>
    </row>
    <row r="471" spans="4:4" x14ac:dyDescent="0.2">
      <c r="D471" s="201"/>
    </row>
    <row r="472" spans="4:4" x14ac:dyDescent="0.2">
      <c r="D472" s="201"/>
    </row>
    <row r="473" spans="4:4" x14ac:dyDescent="0.2">
      <c r="D473" s="201"/>
    </row>
    <row r="474" spans="4:4" x14ac:dyDescent="0.2">
      <c r="D474" s="201"/>
    </row>
    <row r="475" spans="4:4" x14ac:dyDescent="0.2">
      <c r="D475" s="201"/>
    </row>
    <row r="476" spans="4:4" x14ac:dyDescent="0.2">
      <c r="D476" s="201"/>
    </row>
    <row r="477" spans="4:4" x14ac:dyDescent="0.2">
      <c r="D477" s="201"/>
    </row>
    <row r="478" spans="4:4" x14ac:dyDescent="0.2">
      <c r="D478" s="201"/>
    </row>
    <row r="479" spans="4:4" x14ac:dyDescent="0.2">
      <c r="D479" s="201"/>
    </row>
    <row r="480" spans="4:4" x14ac:dyDescent="0.2">
      <c r="D480" s="201"/>
    </row>
    <row r="481" spans="4:4" x14ac:dyDescent="0.2">
      <c r="D481" s="201"/>
    </row>
    <row r="482" spans="4:4" x14ac:dyDescent="0.2">
      <c r="D482" s="201"/>
    </row>
    <row r="483" spans="4:4" x14ac:dyDescent="0.2">
      <c r="D483" s="201"/>
    </row>
    <row r="484" spans="4:4" x14ac:dyDescent="0.2">
      <c r="D484" s="201"/>
    </row>
    <row r="485" spans="4:4" x14ac:dyDescent="0.2">
      <c r="D485" s="201"/>
    </row>
    <row r="486" spans="4:4" x14ac:dyDescent="0.2">
      <c r="D486" s="201"/>
    </row>
    <row r="487" spans="4:4" x14ac:dyDescent="0.2">
      <c r="D487" s="201"/>
    </row>
    <row r="488" spans="4:4" x14ac:dyDescent="0.2">
      <c r="D488" s="201"/>
    </row>
    <row r="489" spans="4:4" x14ac:dyDescent="0.2">
      <c r="D489" s="201"/>
    </row>
    <row r="490" spans="4:4" x14ac:dyDescent="0.2">
      <c r="D490" s="201"/>
    </row>
    <row r="491" spans="4:4" x14ac:dyDescent="0.2">
      <c r="D491" s="201"/>
    </row>
    <row r="492" spans="4:4" x14ac:dyDescent="0.2">
      <c r="D492" s="201"/>
    </row>
    <row r="493" spans="4:4" x14ac:dyDescent="0.2">
      <c r="D493" s="201"/>
    </row>
    <row r="494" spans="4:4" x14ac:dyDescent="0.2">
      <c r="D494" s="201"/>
    </row>
    <row r="495" spans="4:4" x14ac:dyDescent="0.2">
      <c r="D495" s="201"/>
    </row>
    <row r="496" spans="4:4" x14ac:dyDescent="0.2">
      <c r="D496" s="201"/>
    </row>
    <row r="497" spans="4:4" x14ac:dyDescent="0.2">
      <c r="D497" s="201"/>
    </row>
    <row r="498" spans="4:4" x14ac:dyDescent="0.2">
      <c r="D498" s="201"/>
    </row>
    <row r="499" spans="4:4" x14ac:dyDescent="0.2">
      <c r="D499" s="201"/>
    </row>
    <row r="500" spans="4:4" x14ac:dyDescent="0.2">
      <c r="D500" s="201"/>
    </row>
    <row r="501" spans="4:4" x14ac:dyDescent="0.2">
      <c r="D501" s="201"/>
    </row>
    <row r="502" spans="4:4" x14ac:dyDescent="0.2">
      <c r="D502" s="201"/>
    </row>
    <row r="503" spans="4:4" x14ac:dyDescent="0.2">
      <c r="D503" s="201"/>
    </row>
    <row r="504" spans="4:4" x14ac:dyDescent="0.2">
      <c r="D504" s="201"/>
    </row>
    <row r="505" spans="4:4" x14ac:dyDescent="0.2">
      <c r="D505" s="201"/>
    </row>
    <row r="506" spans="4:4" x14ac:dyDescent="0.2">
      <c r="D506" s="201"/>
    </row>
    <row r="507" spans="4:4" x14ac:dyDescent="0.2">
      <c r="D507" s="201"/>
    </row>
    <row r="508" spans="4:4" x14ac:dyDescent="0.2">
      <c r="D508" s="201"/>
    </row>
    <row r="509" spans="4:4" x14ac:dyDescent="0.2">
      <c r="D509" s="201"/>
    </row>
    <row r="510" spans="4:4" x14ac:dyDescent="0.2">
      <c r="D510" s="201"/>
    </row>
    <row r="511" spans="4:4" x14ac:dyDescent="0.2">
      <c r="D511" s="201"/>
    </row>
    <row r="512" spans="4:4" x14ac:dyDescent="0.2">
      <c r="D512" s="201"/>
    </row>
    <row r="513" spans="4:4" x14ac:dyDescent="0.2">
      <c r="D513" s="201"/>
    </row>
    <row r="514" spans="4:4" x14ac:dyDescent="0.2">
      <c r="D514" s="201"/>
    </row>
    <row r="515" spans="4:4" x14ac:dyDescent="0.2">
      <c r="D515" s="201"/>
    </row>
    <row r="516" spans="4:4" x14ac:dyDescent="0.2">
      <c r="D516" s="201"/>
    </row>
    <row r="517" spans="4:4" x14ac:dyDescent="0.2">
      <c r="D517" s="201"/>
    </row>
    <row r="518" spans="4:4" x14ac:dyDescent="0.2">
      <c r="D518" s="201"/>
    </row>
    <row r="519" spans="4:4" x14ac:dyDescent="0.2">
      <c r="D519" s="201"/>
    </row>
    <row r="520" spans="4:4" x14ac:dyDescent="0.2">
      <c r="D520" s="201"/>
    </row>
    <row r="521" spans="4:4" x14ac:dyDescent="0.2">
      <c r="D521" s="201"/>
    </row>
    <row r="522" spans="4:4" x14ac:dyDescent="0.2">
      <c r="D522" s="201"/>
    </row>
    <row r="523" spans="4:4" x14ac:dyDescent="0.2">
      <c r="D523" s="201"/>
    </row>
    <row r="524" spans="4:4" x14ac:dyDescent="0.2">
      <c r="D524" s="201"/>
    </row>
    <row r="525" spans="4:4" x14ac:dyDescent="0.2">
      <c r="D525" s="201"/>
    </row>
    <row r="526" spans="4:4" x14ac:dyDescent="0.2">
      <c r="D526" s="201"/>
    </row>
    <row r="527" spans="4:4" x14ac:dyDescent="0.2">
      <c r="D527" s="201"/>
    </row>
    <row r="528" spans="4:4" x14ac:dyDescent="0.2">
      <c r="D528" s="201"/>
    </row>
    <row r="529" spans="4:4" x14ac:dyDescent="0.2">
      <c r="D529" s="201"/>
    </row>
    <row r="530" spans="4:4" x14ac:dyDescent="0.2">
      <c r="D530" s="201"/>
    </row>
    <row r="531" spans="4:4" x14ac:dyDescent="0.2">
      <c r="D531" s="201"/>
    </row>
    <row r="532" spans="4:4" x14ac:dyDescent="0.2">
      <c r="D532" s="201"/>
    </row>
    <row r="533" spans="4:4" x14ac:dyDescent="0.2">
      <c r="D533" s="201"/>
    </row>
    <row r="534" spans="4:4" x14ac:dyDescent="0.2">
      <c r="D534" s="201"/>
    </row>
    <row r="535" spans="4:4" x14ac:dyDescent="0.2">
      <c r="D535" s="201"/>
    </row>
    <row r="536" spans="4:4" x14ac:dyDescent="0.2">
      <c r="D536" s="201"/>
    </row>
    <row r="537" spans="4:4" x14ac:dyDescent="0.2">
      <c r="D537" s="201"/>
    </row>
    <row r="538" spans="4:4" x14ac:dyDescent="0.2">
      <c r="D538" s="201"/>
    </row>
    <row r="539" spans="4:4" x14ac:dyDescent="0.2">
      <c r="D539" s="201"/>
    </row>
    <row r="540" spans="4:4" x14ac:dyDescent="0.2">
      <c r="D540" s="201"/>
    </row>
    <row r="541" spans="4:4" x14ac:dyDescent="0.2">
      <c r="D541" s="201"/>
    </row>
    <row r="542" spans="4:4" x14ac:dyDescent="0.2">
      <c r="D542" s="201"/>
    </row>
    <row r="543" spans="4:4" x14ac:dyDescent="0.2">
      <c r="D543" s="201"/>
    </row>
    <row r="544" spans="4:4" x14ac:dyDescent="0.2">
      <c r="D544" s="201"/>
    </row>
    <row r="545" spans="4:4" x14ac:dyDescent="0.2">
      <c r="D545" s="201"/>
    </row>
    <row r="546" spans="4:4" x14ac:dyDescent="0.2">
      <c r="D546" s="201"/>
    </row>
    <row r="547" spans="4:4" x14ac:dyDescent="0.2">
      <c r="D547" s="201"/>
    </row>
    <row r="548" spans="4:4" x14ac:dyDescent="0.2">
      <c r="D548" s="201"/>
    </row>
    <row r="549" spans="4:4" x14ac:dyDescent="0.2">
      <c r="D549" s="201"/>
    </row>
    <row r="550" spans="4:4" x14ac:dyDescent="0.2">
      <c r="D550" s="201"/>
    </row>
    <row r="551" spans="4:4" x14ac:dyDescent="0.2">
      <c r="D551" s="201"/>
    </row>
    <row r="552" spans="4:4" x14ac:dyDescent="0.2">
      <c r="D552" s="201"/>
    </row>
    <row r="553" spans="4:4" x14ac:dyDescent="0.2">
      <c r="D553" s="201"/>
    </row>
    <row r="554" spans="4:4" x14ac:dyDescent="0.2">
      <c r="D554" s="201"/>
    </row>
    <row r="555" spans="4:4" x14ac:dyDescent="0.2">
      <c r="D555" s="201"/>
    </row>
    <row r="556" spans="4:4" x14ac:dyDescent="0.2">
      <c r="D556" s="201"/>
    </row>
    <row r="557" spans="4:4" x14ac:dyDescent="0.2">
      <c r="D557" s="201"/>
    </row>
    <row r="558" spans="4:4" x14ac:dyDescent="0.2">
      <c r="D558" s="201"/>
    </row>
    <row r="559" spans="4:4" x14ac:dyDescent="0.2">
      <c r="D559" s="201"/>
    </row>
    <row r="560" spans="4:4" x14ac:dyDescent="0.2">
      <c r="D560" s="201"/>
    </row>
    <row r="561" spans="4:4" x14ac:dyDescent="0.2">
      <c r="D561" s="201"/>
    </row>
    <row r="562" spans="4:4" x14ac:dyDescent="0.2">
      <c r="D562" s="201"/>
    </row>
    <row r="563" spans="4:4" x14ac:dyDescent="0.2">
      <c r="D563" s="201"/>
    </row>
    <row r="564" spans="4:4" x14ac:dyDescent="0.2">
      <c r="D564" s="201"/>
    </row>
    <row r="565" spans="4:4" x14ac:dyDescent="0.2">
      <c r="D565" s="201"/>
    </row>
    <row r="566" spans="4:4" x14ac:dyDescent="0.2">
      <c r="D566" s="201"/>
    </row>
    <row r="567" spans="4:4" x14ac:dyDescent="0.2">
      <c r="D567" s="201"/>
    </row>
    <row r="568" spans="4:4" x14ac:dyDescent="0.2">
      <c r="D568" s="201"/>
    </row>
    <row r="569" spans="4:4" x14ac:dyDescent="0.2">
      <c r="D569" s="201"/>
    </row>
    <row r="570" spans="4:4" x14ac:dyDescent="0.2">
      <c r="D570" s="201"/>
    </row>
    <row r="571" spans="4:4" x14ac:dyDescent="0.2">
      <c r="D571" s="201"/>
    </row>
    <row r="572" spans="4:4" x14ac:dyDescent="0.2">
      <c r="D572" s="201"/>
    </row>
    <row r="573" spans="4:4" x14ac:dyDescent="0.2">
      <c r="D573" s="201"/>
    </row>
    <row r="574" spans="4:4" x14ac:dyDescent="0.2">
      <c r="D574" s="201"/>
    </row>
    <row r="575" spans="4:4" x14ac:dyDescent="0.2">
      <c r="D575" s="201"/>
    </row>
    <row r="576" spans="4:4" x14ac:dyDescent="0.2">
      <c r="D576" s="201"/>
    </row>
    <row r="577" spans="4:4" x14ac:dyDescent="0.2">
      <c r="D577" s="201"/>
    </row>
    <row r="578" spans="4:4" x14ac:dyDescent="0.2">
      <c r="D578" s="201"/>
    </row>
    <row r="579" spans="4:4" x14ac:dyDescent="0.2">
      <c r="D579" s="201"/>
    </row>
    <row r="580" spans="4:4" x14ac:dyDescent="0.2">
      <c r="D580" s="201"/>
    </row>
    <row r="581" spans="4:4" x14ac:dyDescent="0.2">
      <c r="D581" s="201"/>
    </row>
    <row r="582" spans="4:4" x14ac:dyDescent="0.2">
      <c r="D582" s="201"/>
    </row>
    <row r="583" spans="4:4" x14ac:dyDescent="0.2">
      <c r="D583" s="201"/>
    </row>
    <row r="584" spans="4:4" x14ac:dyDescent="0.2">
      <c r="D584" s="201"/>
    </row>
    <row r="585" spans="4:4" x14ac:dyDescent="0.2">
      <c r="D585" s="201"/>
    </row>
    <row r="586" spans="4:4" x14ac:dyDescent="0.2">
      <c r="D586" s="201"/>
    </row>
    <row r="587" spans="4:4" x14ac:dyDescent="0.2">
      <c r="D587" s="201"/>
    </row>
    <row r="588" spans="4:4" x14ac:dyDescent="0.2">
      <c r="D588" s="201"/>
    </row>
    <row r="589" spans="4:4" x14ac:dyDescent="0.2">
      <c r="D589" s="201"/>
    </row>
    <row r="590" spans="4:4" x14ac:dyDescent="0.2">
      <c r="D590" s="201"/>
    </row>
    <row r="591" spans="4:4" x14ac:dyDescent="0.2">
      <c r="D591" s="201"/>
    </row>
    <row r="592" spans="4:4" x14ac:dyDescent="0.2">
      <c r="D592" s="201"/>
    </row>
    <row r="593" spans="4:4" x14ac:dyDescent="0.2">
      <c r="D593" s="201"/>
    </row>
    <row r="594" spans="4:4" x14ac:dyDescent="0.2">
      <c r="D594" s="201"/>
    </row>
    <row r="595" spans="4:4" x14ac:dyDescent="0.2">
      <c r="D595" s="201"/>
    </row>
    <row r="596" spans="4:4" x14ac:dyDescent="0.2">
      <c r="D596" s="201"/>
    </row>
    <row r="597" spans="4:4" x14ac:dyDescent="0.2">
      <c r="D597" s="201"/>
    </row>
    <row r="598" spans="4:4" x14ac:dyDescent="0.2">
      <c r="D598" s="201"/>
    </row>
    <row r="599" spans="4:4" x14ac:dyDescent="0.2">
      <c r="D599" s="201"/>
    </row>
    <row r="600" spans="4:4" x14ac:dyDescent="0.2">
      <c r="D600" s="201"/>
    </row>
    <row r="601" spans="4:4" x14ac:dyDescent="0.2">
      <c r="D601" s="201"/>
    </row>
    <row r="602" spans="4:4" x14ac:dyDescent="0.2">
      <c r="D602" s="201"/>
    </row>
    <row r="603" spans="4:4" x14ac:dyDescent="0.2">
      <c r="D603" s="201"/>
    </row>
    <row r="604" spans="4:4" x14ac:dyDescent="0.2">
      <c r="D604" s="201"/>
    </row>
    <row r="605" spans="4:4" x14ac:dyDescent="0.2">
      <c r="D605" s="201"/>
    </row>
    <row r="606" spans="4:4" x14ac:dyDescent="0.2">
      <c r="D606" s="201"/>
    </row>
    <row r="607" spans="4:4" x14ac:dyDescent="0.2">
      <c r="D607" s="201"/>
    </row>
    <row r="608" spans="4:4" x14ac:dyDescent="0.2">
      <c r="D608" s="201"/>
    </row>
    <row r="609" spans="4:4" x14ac:dyDescent="0.2">
      <c r="D609" s="201"/>
    </row>
    <row r="610" spans="4:4" x14ac:dyDescent="0.2">
      <c r="D610" s="201"/>
    </row>
    <row r="611" spans="4:4" x14ac:dyDescent="0.2">
      <c r="D611" s="201"/>
    </row>
    <row r="612" spans="4:4" x14ac:dyDescent="0.2">
      <c r="D612" s="201"/>
    </row>
    <row r="613" spans="4:4" x14ac:dyDescent="0.2">
      <c r="D613" s="201"/>
    </row>
    <row r="614" spans="4:4" x14ac:dyDescent="0.2">
      <c r="D614" s="201"/>
    </row>
    <row r="615" spans="4:4" x14ac:dyDescent="0.2">
      <c r="D615" s="201"/>
    </row>
    <row r="616" spans="4:4" x14ac:dyDescent="0.2">
      <c r="D616" s="201"/>
    </row>
    <row r="617" spans="4:4" x14ac:dyDescent="0.2">
      <c r="D617" s="201"/>
    </row>
    <row r="618" spans="4:4" x14ac:dyDescent="0.2">
      <c r="D618" s="201"/>
    </row>
    <row r="619" spans="4:4" x14ac:dyDescent="0.2">
      <c r="D619" s="201"/>
    </row>
    <row r="620" spans="4:4" x14ac:dyDescent="0.2">
      <c r="D620" s="201"/>
    </row>
    <row r="621" spans="4:4" x14ac:dyDescent="0.2">
      <c r="D621" s="201"/>
    </row>
    <row r="622" spans="4:4" x14ac:dyDescent="0.2">
      <c r="D622" s="201"/>
    </row>
    <row r="623" spans="4:4" x14ac:dyDescent="0.2">
      <c r="D623" s="201"/>
    </row>
    <row r="624" spans="4:4" x14ac:dyDescent="0.2">
      <c r="D624" s="201"/>
    </row>
    <row r="625" spans="4:4" x14ac:dyDescent="0.2">
      <c r="D625" s="201"/>
    </row>
    <row r="626" spans="4:4" x14ac:dyDescent="0.2">
      <c r="D626" s="201"/>
    </row>
    <row r="627" spans="4:4" x14ac:dyDescent="0.2">
      <c r="D627" s="201"/>
    </row>
    <row r="628" spans="4:4" x14ac:dyDescent="0.2">
      <c r="D628" s="201"/>
    </row>
    <row r="629" spans="4:4" x14ac:dyDescent="0.2">
      <c r="D629" s="201"/>
    </row>
    <row r="630" spans="4:4" x14ac:dyDescent="0.2">
      <c r="D630" s="201"/>
    </row>
    <row r="631" spans="4:4" x14ac:dyDescent="0.2">
      <c r="D631" s="201"/>
    </row>
    <row r="632" spans="4:4" x14ac:dyDescent="0.2">
      <c r="D632" s="201"/>
    </row>
    <row r="633" spans="4:4" x14ac:dyDescent="0.2">
      <c r="D633" s="201"/>
    </row>
    <row r="634" spans="4:4" x14ac:dyDescent="0.2">
      <c r="D634" s="201"/>
    </row>
    <row r="635" spans="4:4" x14ac:dyDescent="0.2">
      <c r="D635" s="201"/>
    </row>
    <row r="636" spans="4:4" x14ac:dyDescent="0.2">
      <c r="D636" s="201"/>
    </row>
    <row r="637" spans="4:4" x14ac:dyDescent="0.2">
      <c r="D637" s="201"/>
    </row>
    <row r="638" spans="4:4" x14ac:dyDescent="0.2">
      <c r="D638" s="201"/>
    </row>
    <row r="639" spans="4:4" x14ac:dyDescent="0.2">
      <c r="D639" s="201"/>
    </row>
    <row r="640" spans="4:4" x14ac:dyDescent="0.2">
      <c r="D640" s="201"/>
    </row>
    <row r="641" spans="4:4" x14ac:dyDescent="0.2">
      <c r="D641" s="201"/>
    </row>
    <row r="642" spans="4:4" x14ac:dyDescent="0.2">
      <c r="D642" s="201"/>
    </row>
    <row r="643" spans="4:4" x14ac:dyDescent="0.2">
      <c r="D643" s="201"/>
    </row>
    <row r="644" spans="4:4" x14ac:dyDescent="0.2">
      <c r="D644" s="201"/>
    </row>
    <row r="645" spans="4:4" x14ac:dyDescent="0.2">
      <c r="D645" s="201"/>
    </row>
    <row r="646" spans="4:4" x14ac:dyDescent="0.2">
      <c r="D646" s="201"/>
    </row>
    <row r="647" spans="4:4" x14ac:dyDescent="0.2">
      <c r="D647" s="201"/>
    </row>
    <row r="648" spans="4:4" x14ac:dyDescent="0.2">
      <c r="D648" s="201"/>
    </row>
    <row r="649" spans="4:4" x14ac:dyDescent="0.2">
      <c r="D649" s="201"/>
    </row>
    <row r="650" spans="4:4" x14ac:dyDescent="0.2">
      <c r="D650" s="201"/>
    </row>
    <row r="651" spans="4:4" x14ac:dyDescent="0.2">
      <c r="D651" s="201"/>
    </row>
    <row r="652" spans="4:4" x14ac:dyDescent="0.2">
      <c r="D652" s="201"/>
    </row>
    <row r="653" spans="4:4" x14ac:dyDescent="0.2">
      <c r="D653" s="201"/>
    </row>
    <row r="654" spans="4:4" x14ac:dyDescent="0.2">
      <c r="D654" s="201"/>
    </row>
    <row r="655" spans="4:4" x14ac:dyDescent="0.2">
      <c r="D655" s="201"/>
    </row>
    <row r="656" spans="4:4" x14ac:dyDescent="0.2">
      <c r="D656" s="201"/>
    </row>
    <row r="657" spans="4:4" x14ac:dyDescent="0.2">
      <c r="D657" s="201"/>
    </row>
    <row r="658" spans="4:4" x14ac:dyDescent="0.2">
      <c r="D658" s="201"/>
    </row>
    <row r="659" spans="4:4" x14ac:dyDescent="0.2">
      <c r="D659" s="201"/>
    </row>
    <row r="660" spans="4:4" x14ac:dyDescent="0.2">
      <c r="D660" s="201"/>
    </row>
    <row r="661" spans="4:4" x14ac:dyDescent="0.2">
      <c r="D661" s="201"/>
    </row>
    <row r="662" spans="4:4" x14ac:dyDescent="0.2">
      <c r="D662" s="201"/>
    </row>
    <row r="663" spans="4:4" x14ac:dyDescent="0.2">
      <c r="D663" s="201"/>
    </row>
    <row r="664" spans="4:4" x14ac:dyDescent="0.2">
      <c r="D664" s="201"/>
    </row>
    <row r="665" spans="4:4" x14ac:dyDescent="0.2">
      <c r="D665" s="201"/>
    </row>
    <row r="666" spans="4:4" x14ac:dyDescent="0.2">
      <c r="D666" s="201"/>
    </row>
    <row r="667" spans="4:4" x14ac:dyDescent="0.2">
      <c r="D667" s="201"/>
    </row>
    <row r="668" spans="4:4" x14ac:dyDescent="0.2">
      <c r="D668" s="201"/>
    </row>
    <row r="669" spans="4:4" x14ac:dyDescent="0.2">
      <c r="D669" s="201"/>
    </row>
    <row r="670" spans="4:4" x14ac:dyDescent="0.2">
      <c r="D670" s="201"/>
    </row>
    <row r="671" spans="4:4" x14ac:dyDescent="0.2">
      <c r="D671" s="201"/>
    </row>
    <row r="672" spans="4:4" x14ac:dyDescent="0.2">
      <c r="D672" s="201"/>
    </row>
    <row r="673" spans="4:4" x14ac:dyDescent="0.2">
      <c r="D673" s="201"/>
    </row>
    <row r="674" spans="4:4" x14ac:dyDescent="0.2">
      <c r="D674" s="201"/>
    </row>
    <row r="675" spans="4:4" x14ac:dyDescent="0.2">
      <c r="D675" s="201"/>
    </row>
    <row r="676" spans="4:4" x14ac:dyDescent="0.2">
      <c r="D676" s="201"/>
    </row>
    <row r="677" spans="4:4" x14ac:dyDescent="0.2">
      <c r="D677" s="201"/>
    </row>
    <row r="678" spans="4:4" x14ac:dyDescent="0.2">
      <c r="D678" s="201"/>
    </row>
    <row r="679" spans="4:4" x14ac:dyDescent="0.2">
      <c r="D679" s="201"/>
    </row>
    <row r="680" spans="4:4" x14ac:dyDescent="0.2">
      <c r="D680" s="201"/>
    </row>
    <row r="681" spans="4:4" x14ac:dyDescent="0.2">
      <c r="D681" s="201"/>
    </row>
    <row r="682" spans="4:4" x14ac:dyDescent="0.2">
      <c r="D682" s="201"/>
    </row>
    <row r="683" spans="4:4" x14ac:dyDescent="0.2">
      <c r="D683" s="201"/>
    </row>
    <row r="684" spans="4:4" x14ac:dyDescent="0.2">
      <c r="D684" s="201"/>
    </row>
    <row r="685" spans="4:4" x14ac:dyDescent="0.2">
      <c r="D685" s="201"/>
    </row>
    <row r="686" spans="4:4" x14ac:dyDescent="0.2">
      <c r="D686" s="201"/>
    </row>
    <row r="687" spans="4:4" x14ac:dyDescent="0.2">
      <c r="D687" s="201"/>
    </row>
    <row r="688" spans="4:4" x14ac:dyDescent="0.2">
      <c r="D688" s="201"/>
    </row>
    <row r="689" spans="4:4" x14ac:dyDescent="0.2">
      <c r="D689" s="201"/>
    </row>
    <row r="690" spans="4:4" x14ac:dyDescent="0.2">
      <c r="D690" s="201"/>
    </row>
    <row r="691" spans="4:4" x14ac:dyDescent="0.2">
      <c r="D691" s="201"/>
    </row>
    <row r="692" spans="4:4" x14ac:dyDescent="0.2">
      <c r="D692" s="201"/>
    </row>
    <row r="693" spans="4:4" x14ac:dyDescent="0.2">
      <c r="D693" s="201"/>
    </row>
    <row r="694" spans="4:4" x14ac:dyDescent="0.2">
      <c r="D694" s="201"/>
    </row>
    <row r="695" spans="4:4" x14ac:dyDescent="0.2">
      <c r="D695" s="201"/>
    </row>
    <row r="696" spans="4:4" x14ac:dyDescent="0.2">
      <c r="D696" s="201"/>
    </row>
    <row r="697" spans="4:4" x14ac:dyDescent="0.2">
      <c r="D697" s="201"/>
    </row>
    <row r="698" spans="4:4" x14ac:dyDescent="0.2">
      <c r="D698" s="201"/>
    </row>
    <row r="699" spans="4:4" x14ac:dyDescent="0.2">
      <c r="D699" s="201"/>
    </row>
    <row r="700" spans="4:4" x14ac:dyDescent="0.2">
      <c r="D700" s="201"/>
    </row>
    <row r="701" spans="4:4" x14ac:dyDescent="0.2">
      <c r="D701" s="201"/>
    </row>
    <row r="702" spans="4:4" x14ac:dyDescent="0.2">
      <c r="D702" s="201"/>
    </row>
    <row r="703" spans="4:4" x14ac:dyDescent="0.2">
      <c r="D703" s="201"/>
    </row>
    <row r="704" spans="4:4" x14ac:dyDescent="0.2">
      <c r="D704" s="201"/>
    </row>
    <row r="705" spans="4:4" x14ac:dyDescent="0.2">
      <c r="D705" s="201"/>
    </row>
    <row r="706" spans="4:4" x14ac:dyDescent="0.2">
      <c r="D706" s="201"/>
    </row>
    <row r="707" spans="4:4" x14ac:dyDescent="0.2">
      <c r="D707" s="201"/>
    </row>
    <row r="708" spans="4:4" x14ac:dyDescent="0.2">
      <c r="D708" s="201"/>
    </row>
    <row r="709" spans="4:4" x14ac:dyDescent="0.2">
      <c r="D709" s="201"/>
    </row>
    <row r="710" spans="4:4" x14ac:dyDescent="0.2">
      <c r="D710" s="201"/>
    </row>
    <row r="711" spans="4:4" x14ac:dyDescent="0.2">
      <c r="D711" s="201"/>
    </row>
    <row r="712" spans="4:4" x14ac:dyDescent="0.2">
      <c r="D712" s="201"/>
    </row>
    <row r="713" spans="4:4" x14ac:dyDescent="0.2">
      <c r="D713" s="201"/>
    </row>
    <row r="714" spans="4:4" x14ac:dyDescent="0.2">
      <c r="D714" s="201"/>
    </row>
    <row r="715" spans="4:4" x14ac:dyDescent="0.2">
      <c r="D715" s="201"/>
    </row>
    <row r="716" spans="4:4" x14ac:dyDescent="0.2">
      <c r="D716" s="201"/>
    </row>
    <row r="717" spans="4:4" x14ac:dyDescent="0.2">
      <c r="D717" s="201"/>
    </row>
    <row r="718" spans="4:4" x14ac:dyDescent="0.2">
      <c r="D718" s="201"/>
    </row>
    <row r="719" spans="4:4" x14ac:dyDescent="0.2">
      <c r="D719" s="201"/>
    </row>
    <row r="720" spans="4:4" x14ac:dyDescent="0.2">
      <c r="D720" s="201"/>
    </row>
    <row r="721" spans="4:4" x14ac:dyDescent="0.2">
      <c r="D721" s="201"/>
    </row>
    <row r="722" spans="4:4" x14ac:dyDescent="0.2">
      <c r="D722" s="201"/>
    </row>
    <row r="723" spans="4:4" x14ac:dyDescent="0.2">
      <c r="D723" s="201"/>
    </row>
    <row r="724" spans="4:4" x14ac:dyDescent="0.2">
      <c r="D724" s="201"/>
    </row>
    <row r="725" spans="4:4" x14ac:dyDescent="0.2">
      <c r="D725" s="201"/>
    </row>
    <row r="726" spans="4:4" x14ac:dyDescent="0.2">
      <c r="D726" s="201"/>
    </row>
    <row r="727" spans="4:4" x14ac:dyDescent="0.2">
      <c r="D727" s="201"/>
    </row>
    <row r="728" spans="4:4" x14ac:dyDescent="0.2">
      <c r="D728" s="201"/>
    </row>
    <row r="729" spans="4:4" x14ac:dyDescent="0.2">
      <c r="D729" s="201"/>
    </row>
    <row r="730" spans="4:4" x14ac:dyDescent="0.2">
      <c r="D730" s="201"/>
    </row>
    <row r="731" spans="4:4" x14ac:dyDescent="0.2">
      <c r="D731" s="201"/>
    </row>
    <row r="732" spans="4:4" x14ac:dyDescent="0.2">
      <c r="D732" s="201"/>
    </row>
    <row r="733" spans="4:4" x14ac:dyDescent="0.2">
      <c r="D733" s="201"/>
    </row>
    <row r="734" spans="4:4" x14ac:dyDescent="0.2">
      <c r="D734" s="201"/>
    </row>
    <row r="735" spans="4:4" x14ac:dyDescent="0.2">
      <c r="D735" s="201"/>
    </row>
    <row r="736" spans="4:4" x14ac:dyDescent="0.2">
      <c r="D736" s="201"/>
    </row>
    <row r="737" spans="4:4" x14ac:dyDescent="0.2">
      <c r="D737" s="201"/>
    </row>
    <row r="738" spans="4:4" x14ac:dyDescent="0.2">
      <c r="D738" s="201"/>
    </row>
    <row r="739" spans="4:4" x14ac:dyDescent="0.2">
      <c r="D739" s="201"/>
    </row>
    <row r="740" spans="4:4" x14ac:dyDescent="0.2">
      <c r="D740" s="201"/>
    </row>
    <row r="741" spans="4:4" x14ac:dyDescent="0.2">
      <c r="D741" s="201"/>
    </row>
    <row r="742" spans="4:4" x14ac:dyDescent="0.2">
      <c r="D742" s="201"/>
    </row>
    <row r="743" spans="4:4" x14ac:dyDescent="0.2">
      <c r="D743" s="201"/>
    </row>
    <row r="744" spans="4:4" x14ac:dyDescent="0.2">
      <c r="D744" s="201"/>
    </row>
    <row r="745" spans="4:4" x14ac:dyDescent="0.2">
      <c r="D745" s="201"/>
    </row>
    <row r="746" spans="4:4" x14ac:dyDescent="0.2">
      <c r="D746" s="201"/>
    </row>
    <row r="747" spans="4:4" x14ac:dyDescent="0.2">
      <c r="D747" s="201"/>
    </row>
    <row r="748" spans="4:4" x14ac:dyDescent="0.2">
      <c r="D748" s="201"/>
    </row>
    <row r="749" spans="4:4" x14ac:dyDescent="0.2">
      <c r="D749" s="201"/>
    </row>
    <row r="750" spans="4:4" x14ac:dyDescent="0.2">
      <c r="D750" s="201"/>
    </row>
    <row r="751" spans="4:4" x14ac:dyDescent="0.2">
      <c r="D751" s="201"/>
    </row>
    <row r="752" spans="4:4" x14ac:dyDescent="0.2">
      <c r="D752" s="201"/>
    </row>
    <row r="753" spans="4:4" x14ac:dyDescent="0.2">
      <c r="D753" s="201"/>
    </row>
    <row r="754" spans="4:4" x14ac:dyDescent="0.2">
      <c r="D754" s="201"/>
    </row>
    <row r="755" spans="4:4" x14ac:dyDescent="0.2">
      <c r="D755" s="201"/>
    </row>
    <row r="756" spans="4:4" x14ac:dyDescent="0.2">
      <c r="D756" s="201"/>
    </row>
    <row r="757" spans="4:4" x14ac:dyDescent="0.2">
      <c r="D757" s="201"/>
    </row>
    <row r="758" spans="4:4" x14ac:dyDescent="0.2">
      <c r="D758" s="201"/>
    </row>
    <row r="759" spans="4:4" x14ac:dyDescent="0.2">
      <c r="D759" s="201"/>
    </row>
    <row r="760" spans="4:4" x14ac:dyDescent="0.2">
      <c r="D760" s="201"/>
    </row>
    <row r="761" spans="4:4" x14ac:dyDescent="0.2">
      <c r="D761" s="201"/>
    </row>
    <row r="762" spans="4:4" x14ac:dyDescent="0.2">
      <c r="D762" s="201"/>
    </row>
    <row r="763" spans="4:4" x14ac:dyDescent="0.2">
      <c r="D763" s="201"/>
    </row>
    <row r="764" spans="4:4" x14ac:dyDescent="0.2">
      <c r="D764" s="201"/>
    </row>
    <row r="765" spans="4:4" x14ac:dyDescent="0.2">
      <c r="D765" s="201"/>
    </row>
    <row r="766" spans="4:4" x14ac:dyDescent="0.2">
      <c r="D766" s="201"/>
    </row>
    <row r="767" spans="4:4" x14ac:dyDescent="0.2">
      <c r="D767" s="201"/>
    </row>
    <row r="768" spans="4:4" x14ac:dyDescent="0.2">
      <c r="D768" s="201"/>
    </row>
    <row r="769" spans="4:4" x14ac:dyDescent="0.2">
      <c r="D769" s="201"/>
    </row>
    <row r="770" spans="4:4" x14ac:dyDescent="0.2">
      <c r="D770" s="201"/>
    </row>
    <row r="771" spans="4:4" x14ac:dyDescent="0.2">
      <c r="D771" s="201"/>
    </row>
    <row r="772" spans="4:4" x14ac:dyDescent="0.2">
      <c r="D772" s="201"/>
    </row>
    <row r="773" spans="4:4" x14ac:dyDescent="0.2">
      <c r="D773" s="201"/>
    </row>
    <row r="774" spans="4:4" x14ac:dyDescent="0.2">
      <c r="D774" s="201"/>
    </row>
    <row r="775" spans="4:4" x14ac:dyDescent="0.2">
      <c r="D775" s="201"/>
    </row>
    <row r="776" spans="4:4" x14ac:dyDescent="0.2">
      <c r="D776" s="201"/>
    </row>
    <row r="777" spans="4:4" x14ac:dyDescent="0.2">
      <c r="D777" s="201"/>
    </row>
    <row r="778" spans="4:4" x14ac:dyDescent="0.2">
      <c r="D778" s="201"/>
    </row>
    <row r="779" spans="4:4" x14ac:dyDescent="0.2">
      <c r="D779" s="201"/>
    </row>
    <row r="780" spans="4:4" x14ac:dyDescent="0.2">
      <c r="D780" s="201"/>
    </row>
    <row r="781" spans="4:4" x14ac:dyDescent="0.2">
      <c r="D781" s="201"/>
    </row>
    <row r="782" spans="4:4" x14ac:dyDescent="0.2">
      <c r="D782" s="201"/>
    </row>
    <row r="783" spans="4:4" x14ac:dyDescent="0.2">
      <c r="D783" s="201"/>
    </row>
    <row r="784" spans="4:4" x14ac:dyDescent="0.2">
      <c r="D784" s="201"/>
    </row>
    <row r="785" spans="4:4" x14ac:dyDescent="0.2">
      <c r="D785" s="201"/>
    </row>
    <row r="786" spans="4:4" x14ac:dyDescent="0.2">
      <c r="D786" s="201"/>
    </row>
    <row r="787" spans="4:4" x14ac:dyDescent="0.2">
      <c r="D787" s="201"/>
    </row>
    <row r="788" spans="4:4" x14ac:dyDescent="0.2">
      <c r="D788" s="201"/>
    </row>
    <row r="789" spans="4:4" x14ac:dyDescent="0.2">
      <c r="D789" s="201"/>
    </row>
    <row r="790" spans="4:4" x14ac:dyDescent="0.2">
      <c r="D790" s="201"/>
    </row>
    <row r="791" spans="4:4" x14ac:dyDescent="0.2">
      <c r="D791" s="201"/>
    </row>
    <row r="792" spans="4:4" x14ac:dyDescent="0.2">
      <c r="D792" s="201"/>
    </row>
    <row r="793" spans="4:4" x14ac:dyDescent="0.2">
      <c r="D793" s="201"/>
    </row>
    <row r="794" spans="4:4" x14ac:dyDescent="0.2">
      <c r="D794" s="201"/>
    </row>
    <row r="795" spans="4:4" x14ac:dyDescent="0.2">
      <c r="D795" s="201"/>
    </row>
    <row r="796" spans="4:4" x14ac:dyDescent="0.2">
      <c r="D796" s="201"/>
    </row>
    <row r="797" spans="4:4" x14ac:dyDescent="0.2">
      <c r="D797" s="201"/>
    </row>
    <row r="798" spans="4:4" x14ac:dyDescent="0.2">
      <c r="D798" s="201"/>
    </row>
    <row r="799" spans="4:4" x14ac:dyDescent="0.2">
      <c r="D799" s="201"/>
    </row>
    <row r="800" spans="4:4" x14ac:dyDescent="0.2">
      <c r="D800" s="201"/>
    </row>
    <row r="801" spans="4:4" x14ac:dyDescent="0.2">
      <c r="D801" s="201"/>
    </row>
    <row r="802" spans="4:4" x14ac:dyDescent="0.2">
      <c r="D802" s="201"/>
    </row>
    <row r="803" spans="4:4" x14ac:dyDescent="0.2">
      <c r="D803" s="201"/>
    </row>
    <row r="804" spans="4:4" x14ac:dyDescent="0.2">
      <c r="D804" s="201"/>
    </row>
    <row r="805" spans="4:4" x14ac:dyDescent="0.2">
      <c r="D805" s="201"/>
    </row>
    <row r="806" spans="4:4" x14ac:dyDescent="0.2">
      <c r="D806" s="201"/>
    </row>
    <row r="807" spans="4:4" x14ac:dyDescent="0.2">
      <c r="D807" s="201"/>
    </row>
    <row r="808" spans="4:4" x14ac:dyDescent="0.2">
      <c r="D808" s="201"/>
    </row>
    <row r="809" spans="4:4" x14ac:dyDescent="0.2">
      <c r="D809" s="201"/>
    </row>
    <row r="810" spans="4:4" x14ac:dyDescent="0.2">
      <c r="D810" s="201"/>
    </row>
    <row r="811" spans="4:4" x14ac:dyDescent="0.2">
      <c r="D811" s="201"/>
    </row>
    <row r="812" spans="4:4" x14ac:dyDescent="0.2">
      <c r="D812" s="201"/>
    </row>
    <row r="813" spans="4:4" x14ac:dyDescent="0.2">
      <c r="D813" s="201"/>
    </row>
    <row r="814" spans="4:4" x14ac:dyDescent="0.2">
      <c r="D814" s="201"/>
    </row>
    <row r="815" spans="4:4" x14ac:dyDescent="0.2">
      <c r="D815" s="201"/>
    </row>
    <row r="816" spans="4:4" x14ac:dyDescent="0.2">
      <c r="D816" s="201"/>
    </row>
    <row r="817" spans="4:4" x14ac:dyDescent="0.2">
      <c r="D817" s="201"/>
    </row>
    <row r="818" spans="4:4" x14ac:dyDescent="0.2">
      <c r="D818" s="201"/>
    </row>
    <row r="819" spans="4:4" x14ac:dyDescent="0.2">
      <c r="D819" s="201"/>
    </row>
    <row r="820" spans="4:4" x14ac:dyDescent="0.2">
      <c r="D820" s="201"/>
    </row>
    <row r="821" spans="4:4" x14ac:dyDescent="0.2">
      <c r="D821" s="201"/>
    </row>
    <row r="822" spans="4:4" x14ac:dyDescent="0.2">
      <c r="D822" s="201"/>
    </row>
    <row r="823" spans="4:4" x14ac:dyDescent="0.2">
      <c r="D823" s="201"/>
    </row>
    <row r="824" spans="4:4" x14ac:dyDescent="0.2">
      <c r="D824" s="201"/>
    </row>
    <row r="825" spans="4:4" x14ac:dyDescent="0.2">
      <c r="D825" s="201"/>
    </row>
    <row r="826" spans="4:4" x14ac:dyDescent="0.2">
      <c r="D826" s="201"/>
    </row>
    <row r="827" spans="4:4" x14ac:dyDescent="0.2">
      <c r="D827" s="201"/>
    </row>
    <row r="828" spans="4:4" x14ac:dyDescent="0.2">
      <c r="D828" s="201"/>
    </row>
    <row r="829" spans="4:4" x14ac:dyDescent="0.2">
      <c r="D829" s="201"/>
    </row>
    <row r="830" spans="4:4" x14ac:dyDescent="0.2">
      <c r="D830" s="201"/>
    </row>
    <row r="831" spans="4:4" x14ac:dyDescent="0.2">
      <c r="D831" s="201"/>
    </row>
    <row r="832" spans="4:4" x14ac:dyDescent="0.2">
      <c r="D832" s="201"/>
    </row>
    <row r="833" spans="4:4" x14ac:dyDescent="0.2">
      <c r="D833" s="201"/>
    </row>
    <row r="834" spans="4:4" x14ac:dyDescent="0.2">
      <c r="D834" s="201"/>
    </row>
    <row r="835" spans="4:4" x14ac:dyDescent="0.2">
      <c r="D835" s="201"/>
    </row>
    <row r="836" spans="4:4" x14ac:dyDescent="0.2">
      <c r="D836" s="201"/>
    </row>
    <row r="837" spans="4:4" x14ac:dyDescent="0.2">
      <c r="D837" s="201"/>
    </row>
    <row r="838" spans="4:4" x14ac:dyDescent="0.2">
      <c r="D838" s="201"/>
    </row>
    <row r="839" spans="4:4" x14ac:dyDescent="0.2">
      <c r="D839" s="201"/>
    </row>
    <row r="840" spans="4:4" x14ac:dyDescent="0.2">
      <c r="D840" s="201"/>
    </row>
    <row r="841" spans="4:4" x14ac:dyDescent="0.2">
      <c r="D841" s="201"/>
    </row>
    <row r="842" spans="4:4" x14ac:dyDescent="0.2">
      <c r="D842" s="201"/>
    </row>
    <row r="843" spans="4:4" x14ac:dyDescent="0.2">
      <c r="D843" s="201"/>
    </row>
    <row r="844" spans="4:4" x14ac:dyDescent="0.2">
      <c r="D844" s="201"/>
    </row>
    <row r="845" spans="4:4" x14ac:dyDescent="0.2">
      <c r="D845" s="201"/>
    </row>
    <row r="846" spans="4:4" x14ac:dyDescent="0.2">
      <c r="D846" s="201"/>
    </row>
    <row r="847" spans="4:4" x14ac:dyDescent="0.2">
      <c r="D847" s="201"/>
    </row>
    <row r="848" spans="4:4" x14ac:dyDescent="0.2">
      <c r="D848" s="201"/>
    </row>
    <row r="849" spans="4:4" x14ac:dyDescent="0.2">
      <c r="D849" s="201"/>
    </row>
    <row r="850" spans="4:4" x14ac:dyDescent="0.2">
      <c r="D850" s="201"/>
    </row>
    <row r="851" spans="4:4" x14ac:dyDescent="0.2">
      <c r="D851" s="201"/>
    </row>
    <row r="852" spans="4:4" x14ac:dyDescent="0.2">
      <c r="D852" s="201"/>
    </row>
    <row r="853" spans="4:4" x14ac:dyDescent="0.2">
      <c r="D853" s="201"/>
    </row>
    <row r="854" spans="4:4" x14ac:dyDescent="0.2">
      <c r="D854" s="201"/>
    </row>
    <row r="855" spans="4:4" x14ac:dyDescent="0.2">
      <c r="D855" s="201"/>
    </row>
    <row r="856" spans="4:4" x14ac:dyDescent="0.2">
      <c r="D856" s="201"/>
    </row>
    <row r="857" spans="4:4" x14ac:dyDescent="0.2">
      <c r="D857" s="201"/>
    </row>
    <row r="858" spans="4:4" x14ac:dyDescent="0.2">
      <c r="D858" s="201"/>
    </row>
    <row r="859" spans="4:4" x14ac:dyDescent="0.2">
      <c r="D859" s="201"/>
    </row>
    <row r="860" spans="4:4" x14ac:dyDescent="0.2">
      <c r="D860" s="201"/>
    </row>
    <row r="861" spans="4:4" x14ac:dyDescent="0.2">
      <c r="D861" s="201"/>
    </row>
    <row r="862" spans="4:4" x14ac:dyDescent="0.2">
      <c r="D862" s="201"/>
    </row>
    <row r="863" spans="4:4" x14ac:dyDescent="0.2">
      <c r="D863" s="201"/>
    </row>
    <row r="864" spans="4:4" x14ac:dyDescent="0.2">
      <c r="D864" s="201"/>
    </row>
    <row r="865" spans="4:4" x14ac:dyDescent="0.2">
      <c r="D865" s="201"/>
    </row>
    <row r="866" spans="4:4" x14ac:dyDescent="0.2">
      <c r="D866" s="201"/>
    </row>
    <row r="867" spans="4:4" x14ac:dyDescent="0.2">
      <c r="D867" s="201"/>
    </row>
    <row r="868" spans="4:4" x14ac:dyDescent="0.2">
      <c r="D868" s="201"/>
    </row>
    <row r="869" spans="4:4" x14ac:dyDescent="0.2">
      <c r="D869" s="201"/>
    </row>
    <row r="870" spans="4:4" x14ac:dyDescent="0.2">
      <c r="D870" s="201"/>
    </row>
    <row r="871" spans="4:4" x14ac:dyDescent="0.2">
      <c r="D871" s="201"/>
    </row>
    <row r="872" spans="4:4" x14ac:dyDescent="0.2">
      <c r="D872" s="201"/>
    </row>
    <row r="873" spans="4:4" x14ac:dyDescent="0.2">
      <c r="D873" s="201"/>
    </row>
    <row r="874" spans="4:4" x14ac:dyDescent="0.2">
      <c r="D874" s="201"/>
    </row>
    <row r="875" spans="4:4" x14ac:dyDescent="0.2">
      <c r="D875" s="201"/>
    </row>
    <row r="876" spans="4:4" x14ac:dyDescent="0.2">
      <c r="D876" s="201"/>
    </row>
    <row r="877" spans="4:4" x14ac:dyDescent="0.2">
      <c r="D877" s="201"/>
    </row>
    <row r="878" spans="4:4" x14ac:dyDescent="0.2">
      <c r="D878" s="201"/>
    </row>
    <row r="879" spans="4:4" x14ac:dyDescent="0.2">
      <c r="D879" s="201"/>
    </row>
    <row r="880" spans="4:4" x14ac:dyDescent="0.2">
      <c r="D880" s="201"/>
    </row>
    <row r="881" spans="4:4" x14ac:dyDescent="0.2">
      <c r="D881" s="201"/>
    </row>
    <row r="882" spans="4:4" x14ac:dyDescent="0.2">
      <c r="D882" s="201"/>
    </row>
    <row r="883" spans="4:4" x14ac:dyDescent="0.2">
      <c r="D883" s="201"/>
    </row>
    <row r="884" spans="4:4" x14ac:dyDescent="0.2">
      <c r="D884" s="201"/>
    </row>
    <row r="885" spans="4:4" x14ac:dyDescent="0.2">
      <c r="D885" s="201"/>
    </row>
    <row r="886" spans="4:4" x14ac:dyDescent="0.2">
      <c r="D886" s="201"/>
    </row>
    <row r="887" spans="4:4" x14ac:dyDescent="0.2">
      <c r="D887" s="201"/>
    </row>
    <row r="888" spans="4:4" x14ac:dyDescent="0.2">
      <c r="D888" s="201"/>
    </row>
    <row r="889" spans="4:4" x14ac:dyDescent="0.2">
      <c r="D889" s="201"/>
    </row>
    <row r="890" spans="4:4" x14ac:dyDescent="0.2">
      <c r="D890" s="201"/>
    </row>
    <row r="891" spans="4:4" x14ac:dyDescent="0.2">
      <c r="D891" s="201"/>
    </row>
    <row r="892" spans="4:4" x14ac:dyDescent="0.2">
      <c r="D892" s="201"/>
    </row>
    <row r="893" spans="4:4" x14ac:dyDescent="0.2">
      <c r="D893" s="201"/>
    </row>
    <row r="894" spans="4:4" x14ac:dyDescent="0.2">
      <c r="D894" s="201"/>
    </row>
    <row r="895" spans="4:4" x14ac:dyDescent="0.2">
      <c r="D895" s="201"/>
    </row>
    <row r="896" spans="4:4" x14ac:dyDescent="0.2">
      <c r="D896" s="201"/>
    </row>
    <row r="897" spans="4:4" x14ac:dyDescent="0.2">
      <c r="D897" s="201"/>
    </row>
    <row r="898" spans="4:4" x14ac:dyDescent="0.2">
      <c r="D898" s="201"/>
    </row>
    <row r="899" spans="4:4" x14ac:dyDescent="0.2">
      <c r="D899" s="201"/>
    </row>
    <row r="900" spans="4:4" x14ac:dyDescent="0.2">
      <c r="D900" s="201"/>
    </row>
    <row r="901" spans="4:4" x14ac:dyDescent="0.2">
      <c r="D901" s="201"/>
    </row>
    <row r="902" spans="4:4" x14ac:dyDescent="0.2">
      <c r="D902" s="201"/>
    </row>
    <row r="903" spans="4:4" x14ac:dyDescent="0.2">
      <c r="D903" s="201"/>
    </row>
    <row r="904" spans="4:4" x14ac:dyDescent="0.2">
      <c r="D904" s="201"/>
    </row>
    <row r="905" spans="4:4" x14ac:dyDescent="0.2">
      <c r="D905" s="201"/>
    </row>
    <row r="906" spans="4:4" x14ac:dyDescent="0.2">
      <c r="D906" s="201"/>
    </row>
    <row r="907" spans="4:4" x14ac:dyDescent="0.2">
      <c r="D907" s="201"/>
    </row>
    <row r="908" spans="4:4" x14ac:dyDescent="0.2">
      <c r="D908" s="201"/>
    </row>
    <row r="909" spans="4:4" x14ac:dyDescent="0.2">
      <c r="D909" s="201"/>
    </row>
    <row r="910" spans="4:4" x14ac:dyDescent="0.2">
      <c r="D910" s="201"/>
    </row>
    <row r="911" spans="4:4" x14ac:dyDescent="0.2">
      <c r="D911" s="201"/>
    </row>
    <row r="912" spans="4:4" x14ac:dyDescent="0.2">
      <c r="D912" s="201"/>
    </row>
    <row r="913" spans="4:4" x14ac:dyDescent="0.2">
      <c r="D913" s="201"/>
    </row>
    <row r="914" spans="4:4" x14ac:dyDescent="0.2">
      <c r="D914" s="201"/>
    </row>
    <row r="915" spans="4:4" x14ac:dyDescent="0.2">
      <c r="D915" s="201"/>
    </row>
    <row r="916" spans="4:4" x14ac:dyDescent="0.2">
      <c r="D916" s="201"/>
    </row>
    <row r="917" spans="4:4" x14ac:dyDescent="0.2">
      <c r="D917" s="201"/>
    </row>
    <row r="918" spans="4:4" x14ac:dyDescent="0.2">
      <c r="D918" s="201"/>
    </row>
    <row r="919" spans="4:4" x14ac:dyDescent="0.2">
      <c r="D919" s="201"/>
    </row>
    <row r="920" spans="4:4" x14ac:dyDescent="0.2">
      <c r="D920" s="201"/>
    </row>
    <row r="921" spans="4:4" x14ac:dyDescent="0.2">
      <c r="D921" s="201"/>
    </row>
    <row r="922" spans="4:4" x14ac:dyDescent="0.2">
      <c r="D922" s="201"/>
    </row>
    <row r="923" spans="4:4" x14ac:dyDescent="0.2">
      <c r="D923" s="201"/>
    </row>
    <row r="924" spans="4:4" x14ac:dyDescent="0.2">
      <c r="D924" s="201"/>
    </row>
    <row r="925" spans="4:4" x14ac:dyDescent="0.2">
      <c r="D925" s="201"/>
    </row>
    <row r="926" spans="4:4" x14ac:dyDescent="0.2">
      <c r="D926" s="201"/>
    </row>
    <row r="927" spans="4:4" x14ac:dyDescent="0.2">
      <c r="D927" s="201"/>
    </row>
    <row r="928" spans="4:4" x14ac:dyDescent="0.2">
      <c r="D928" s="201"/>
    </row>
    <row r="929" spans="4:4" x14ac:dyDescent="0.2">
      <c r="D929" s="201"/>
    </row>
    <row r="930" spans="4:4" x14ac:dyDescent="0.2">
      <c r="D930" s="201"/>
    </row>
    <row r="931" spans="4:4" x14ac:dyDescent="0.2">
      <c r="D931" s="201"/>
    </row>
    <row r="932" spans="4:4" x14ac:dyDescent="0.2">
      <c r="D932" s="201"/>
    </row>
    <row r="933" spans="4:4" x14ac:dyDescent="0.2">
      <c r="D933" s="201"/>
    </row>
    <row r="934" spans="4:4" x14ac:dyDescent="0.2">
      <c r="D934" s="201"/>
    </row>
    <row r="935" spans="4:4" x14ac:dyDescent="0.2">
      <c r="D935" s="201"/>
    </row>
    <row r="936" spans="4:4" x14ac:dyDescent="0.2">
      <c r="D936" s="201"/>
    </row>
    <row r="937" spans="4:4" x14ac:dyDescent="0.2">
      <c r="D937" s="201"/>
    </row>
    <row r="938" spans="4:4" x14ac:dyDescent="0.2">
      <c r="D938" s="201"/>
    </row>
    <row r="939" spans="4:4" x14ac:dyDescent="0.2">
      <c r="D939" s="201"/>
    </row>
    <row r="940" spans="4:4" x14ac:dyDescent="0.2">
      <c r="D940" s="201"/>
    </row>
    <row r="941" spans="4:4" x14ac:dyDescent="0.2">
      <c r="D941" s="201"/>
    </row>
    <row r="942" spans="4:4" x14ac:dyDescent="0.2">
      <c r="D942" s="201"/>
    </row>
    <row r="943" spans="4:4" x14ac:dyDescent="0.2">
      <c r="D943" s="201"/>
    </row>
    <row r="944" spans="4:4" x14ac:dyDescent="0.2">
      <c r="D944" s="201"/>
    </row>
    <row r="945" spans="4:4" x14ac:dyDescent="0.2">
      <c r="D945" s="201"/>
    </row>
    <row r="946" spans="4:4" x14ac:dyDescent="0.2">
      <c r="D946" s="201"/>
    </row>
    <row r="947" spans="4:4" x14ac:dyDescent="0.2">
      <c r="D947" s="201"/>
    </row>
    <row r="948" spans="4:4" x14ac:dyDescent="0.2">
      <c r="D948" s="201"/>
    </row>
    <row r="949" spans="4:4" x14ac:dyDescent="0.2">
      <c r="D949" s="201"/>
    </row>
    <row r="950" spans="4:4" x14ac:dyDescent="0.2">
      <c r="D950" s="201"/>
    </row>
    <row r="951" spans="4:4" x14ac:dyDescent="0.2">
      <c r="D951" s="201"/>
    </row>
    <row r="952" spans="4:4" x14ac:dyDescent="0.2">
      <c r="D952" s="201"/>
    </row>
    <row r="953" spans="4:4" x14ac:dyDescent="0.2">
      <c r="D953" s="201"/>
    </row>
    <row r="954" spans="4:4" x14ac:dyDescent="0.2">
      <c r="D954" s="201"/>
    </row>
    <row r="955" spans="4:4" x14ac:dyDescent="0.2">
      <c r="D955" s="201"/>
    </row>
    <row r="956" spans="4:4" x14ac:dyDescent="0.2">
      <c r="D956" s="201"/>
    </row>
    <row r="957" spans="4:4" x14ac:dyDescent="0.2">
      <c r="D957" s="201"/>
    </row>
    <row r="958" spans="4:4" x14ac:dyDescent="0.2">
      <c r="D958" s="201"/>
    </row>
    <row r="959" spans="4:4" x14ac:dyDescent="0.2">
      <c r="D959" s="201"/>
    </row>
    <row r="960" spans="4:4" x14ac:dyDescent="0.2">
      <c r="D960" s="201"/>
    </row>
    <row r="961" spans="4:4" x14ac:dyDescent="0.2">
      <c r="D961" s="201"/>
    </row>
    <row r="962" spans="4:4" x14ac:dyDescent="0.2">
      <c r="D962" s="201"/>
    </row>
    <row r="963" spans="4:4" x14ac:dyDescent="0.2">
      <c r="D963" s="201"/>
    </row>
    <row r="964" spans="4:4" x14ac:dyDescent="0.2">
      <c r="D964" s="201"/>
    </row>
    <row r="965" spans="4:4" x14ac:dyDescent="0.2">
      <c r="D965" s="201"/>
    </row>
    <row r="966" spans="4:4" x14ac:dyDescent="0.2">
      <c r="D966" s="201"/>
    </row>
    <row r="967" spans="4:4" x14ac:dyDescent="0.2">
      <c r="D967" s="201"/>
    </row>
    <row r="968" spans="4:4" x14ac:dyDescent="0.2">
      <c r="D968" s="201"/>
    </row>
    <row r="969" spans="4:4" x14ac:dyDescent="0.2">
      <c r="D969" s="201"/>
    </row>
    <row r="970" spans="4:4" x14ac:dyDescent="0.2">
      <c r="D970" s="201"/>
    </row>
    <row r="971" spans="4:4" x14ac:dyDescent="0.2">
      <c r="D971" s="201"/>
    </row>
    <row r="972" spans="4:4" x14ac:dyDescent="0.2">
      <c r="D972" s="201"/>
    </row>
    <row r="973" spans="4:4" x14ac:dyDescent="0.2">
      <c r="D973" s="201"/>
    </row>
    <row r="974" spans="4:4" x14ac:dyDescent="0.2">
      <c r="D974" s="201"/>
    </row>
    <row r="975" spans="4:4" x14ac:dyDescent="0.2">
      <c r="D975" s="201"/>
    </row>
    <row r="976" spans="4:4" x14ac:dyDescent="0.2">
      <c r="D976" s="201"/>
    </row>
    <row r="977" spans="4:4" x14ac:dyDescent="0.2">
      <c r="D977" s="201"/>
    </row>
    <row r="978" spans="4:4" x14ac:dyDescent="0.2">
      <c r="D978" s="201"/>
    </row>
    <row r="979" spans="4:4" x14ac:dyDescent="0.2">
      <c r="D979" s="201"/>
    </row>
    <row r="980" spans="4:4" x14ac:dyDescent="0.2">
      <c r="D980" s="201"/>
    </row>
    <row r="981" spans="4:4" x14ac:dyDescent="0.2">
      <c r="D981" s="201"/>
    </row>
    <row r="982" spans="4:4" x14ac:dyDescent="0.2">
      <c r="D982" s="201"/>
    </row>
    <row r="983" spans="4:4" x14ac:dyDescent="0.2">
      <c r="D983" s="201"/>
    </row>
    <row r="984" spans="4:4" x14ac:dyDescent="0.2">
      <c r="D984" s="201"/>
    </row>
    <row r="985" spans="4:4" x14ac:dyDescent="0.2">
      <c r="D985" s="201"/>
    </row>
    <row r="986" spans="4:4" x14ac:dyDescent="0.2">
      <c r="D986" s="201"/>
    </row>
    <row r="987" spans="4:4" x14ac:dyDescent="0.2">
      <c r="D987" s="201"/>
    </row>
    <row r="988" spans="4:4" x14ac:dyDescent="0.2">
      <c r="D988" s="201"/>
    </row>
    <row r="989" spans="4:4" x14ac:dyDescent="0.2">
      <c r="D989" s="201"/>
    </row>
    <row r="990" spans="4:4" x14ac:dyDescent="0.2">
      <c r="D990" s="201"/>
    </row>
    <row r="991" spans="4:4" x14ac:dyDescent="0.2">
      <c r="D991" s="201"/>
    </row>
    <row r="992" spans="4:4" x14ac:dyDescent="0.2">
      <c r="D992" s="201"/>
    </row>
    <row r="993" spans="4:4" x14ac:dyDescent="0.2">
      <c r="D993" s="201"/>
    </row>
    <row r="994" spans="4:4" x14ac:dyDescent="0.2">
      <c r="D994" s="201"/>
    </row>
    <row r="995" spans="4:4" x14ac:dyDescent="0.2">
      <c r="D995" s="201"/>
    </row>
    <row r="996" spans="4:4" x14ac:dyDescent="0.2">
      <c r="D996" s="201"/>
    </row>
    <row r="997" spans="4:4" x14ac:dyDescent="0.2">
      <c r="D997" s="201"/>
    </row>
    <row r="998" spans="4:4" x14ac:dyDescent="0.2">
      <c r="D998" s="201"/>
    </row>
    <row r="999" spans="4:4" x14ac:dyDescent="0.2">
      <c r="D999" s="201"/>
    </row>
    <row r="1000" spans="4:4" x14ac:dyDescent="0.2">
      <c r="D1000" s="201"/>
    </row>
    <row r="1001" spans="4:4" x14ac:dyDescent="0.2">
      <c r="D1001" s="201"/>
    </row>
    <row r="1002" spans="4:4" x14ac:dyDescent="0.2">
      <c r="D1002" s="201"/>
    </row>
    <row r="1003" spans="4:4" x14ac:dyDescent="0.2">
      <c r="D1003" s="201"/>
    </row>
    <row r="1004" spans="4:4" x14ac:dyDescent="0.2">
      <c r="D1004" s="201"/>
    </row>
    <row r="1005" spans="4:4" x14ac:dyDescent="0.2">
      <c r="D1005" s="201"/>
    </row>
    <row r="1006" spans="4:4" x14ac:dyDescent="0.2">
      <c r="D1006" s="201"/>
    </row>
    <row r="1007" spans="4:4" x14ac:dyDescent="0.2">
      <c r="D1007" s="201"/>
    </row>
    <row r="1008" spans="4:4" x14ac:dyDescent="0.2">
      <c r="D1008" s="201"/>
    </row>
    <row r="1009" spans="4:4" x14ac:dyDescent="0.2">
      <c r="D1009" s="201"/>
    </row>
    <row r="1010" spans="4:4" x14ac:dyDescent="0.2">
      <c r="D1010" s="201"/>
    </row>
    <row r="1011" spans="4:4" x14ac:dyDescent="0.2">
      <c r="D1011" s="201"/>
    </row>
    <row r="1012" spans="4:4" x14ac:dyDescent="0.2">
      <c r="D1012" s="201"/>
    </row>
    <row r="1013" spans="4:4" x14ac:dyDescent="0.2">
      <c r="D1013" s="201"/>
    </row>
    <row r="1014" spans="4:4" x14ac:dyDescent="0.2">
      <c r="D1014" s="201"/>
    </row>
    <row r="1015" spans="4:4" x14ac:dyDescent="0.2">
      <c r="D1015" s="201"/>
    </row>
    <row r="1016" spans="4:4" x14ac:dyDescent="0.2">
      <c r="D1016" s="201"/>
    </row>
    <row r="1017" spans="4:4" x14ac:dyDescent="0.2">
      <c r="D1017" s="201"/>
    </row>
    <row r="1018" spans="4:4" x14ac:dyDescent="0.2">
      <c r="D1018" s="201"/>
    </row>
    <row r="1019" spans="4:4" x14ac:dyDescent="0.2">
      <c r="D1019" s="201"/>
    </row>
    <row r="1020" spans="4:4" x14ac:dyDescent="0.2">
      <c r="D1020" s="201"/>
    </row>
    <row r="1021" spans="4:4" x14ac:dyDescent="0.2">
      <c r="D1021" s="201"/>
    </row>
    <row r="1022" spans="4:4" x14ac:dyDescent="0.2">
      <c r="D1022" s="201"/>
    </row>
    <row r="1023" spans="4:4" x14ac:dyDescent="0.2">
      <c r="D1023" s="201"/>
    </row>
    <row r="1024" spans="4:4" x14ac:dyDescent="0.2">
      <c r="D1024" s="201"/>
    </row>
    <row r="1025" spans="4:4" x14ac:dyDescent="0.2">
      <c r="D1025" s="201"/>
    </row>
    <row r="1026" spans="4:4" x14ac:dyDescent="0.2">
      <c r="D1026" s="201"/>
    </row>
    <row r="1027" spans="4:4" x14ac:dyDescent="0.2">
      <c r="D1027" s="201"/>
    </row>
    <row r="1028" spans="4:4" x14ac:dyDescent="0.2">
      <c r="D1028" s="201"/>
    </row>
    <row r="1029" spans="4:4" x14ac:dyDescent="0.2">
      <c r="D1029" s="201"/>
    </row>
    <row r="1030" spans="4:4" x14ac:dyDescent="0.2">
      <c r="D1030" s="201"/>
    </row>
    <row r="1031" spans="4:4" x14ac:dyDescent="0.2">
      <c r="D1031" s="201"/>
    </row>
    <row r="1032" spans="4:4" x14ac:dyDescent="0.2">
      <c r="D1032" s="201"/>
    </row>
    <row r="1033" spans="4:4" x14ac:dyDescent="0.2">
      <c r="D1033" s="201"/>
    </row>
    <row r="1034" spans="4:4" x14ac:dyDescent="0.2">
      <c r="D1034" s="201"/>
    </row>
    <row r="1035" spans="4:4" x14ac:dyDescent="0.2">
      <c r="D1035" s="201"/>
    </row>
    <row r="1036" spans="4:4" x14ac:dyDescent="0.2">
      <c r="D1036" s="201"/>
    </row>
    <row r="1037" spans="4:4" x14ac:dyDescent="0.2">
      <c r="D1037" s="201"/>
    </row>
    <row r="1038" spans="4:4" x14ac:dyDescent="0.2">
      <c r="D1038" s="201"/>
    </row>
    <row r="1039" spans="4:4" x14ac:dyDescent="0.2">
      <c r="D1039" s="201"/>
    </row>
    <row r="1040" spans="4:4" x14ac:dyDescent="0.2">
      <c r="D1040" s="201"/>
    </row>
    <row r="1041" spans="4:4" x14ac:dyDescent="0.2">
      <c r="D1041" s="201"/>
    </row>
    <row r="1042" spans="4:4" x14ac:dyDescent="0.2">
      <c r="D1042" s="201"/>
    </row>
    <row r="1043" spans="4:4" x14ac:dyDescent="0.2">
      <c r="D1043" s="201"/>
    </row>
    <row r="1044" spans="4:4" x14ac:dyDescent="0.2">
      <c r="D1044" s="201"/>
    </row>
    <row r="1045" spans="4:4" x14ac:dyDescent="0.2">
      <c r="D1045" s="201"/>
    </row>
    <row r="1046" spans="4:4" x14ac:dyDescent="0.2">
      <c r="D1046" s="201"/>
    </row>
    <row r="1047" spans="4:4" x14ac:dyDescent="0.2">
      <c r="D1047" s="201"/>
    </row>
    <row r="1048" spans="4:4" x14ac:dyDescent="0.2">
      <c r="D1048" s="201"/>
    </row>
    <row r="1049" spans="4:4" x14ac:dyDescent="0.2">
      <c r="D1049" s="201"/>
    </row>
    <row r="1050" spans="4:4" x14ac:dyDescent="0.2">
      <c r="D1050" s="201"/>
    </row>
    <row r="1051" spans="4:4" x14ac:dyDescent="0.2">
      <c r="D1051" s="201"/>
    </row>
    <row r="1052" spans="4:4" x14ac:dyDescent="0.2">
      <c r="D1052" s="201"/>
    </row>
    <row r="1053" spans="4:4" x14ac:dyDescent="0.2">
      <c r="D1053" s="201"/>
    </row>
    <row r="1054" spans="4:4" x14ac:dyDescent="0.2">
      <c r="D1054" s="201"/>
    </row>
    <row r="1055" spans="4:4" x14ac:dyDescent="0.2">
      <c r="D1055" s="201"/>
    </row>
    <row r="1056" spans="4:4" x14ac:dyDescent="0.2">
      <c r="D1056" s="201"/>
    </row>
    <row r="1057" spans="4:4" x14ac:dyDescent="0.2">
      <c r="D1057" s="201"/>
    </row>
    <row r="1058" spans="4:4" x14ac:dyDescent="0.2">
      <c r="D1058" s="201"/>
    </row>
    <row r="1059" spans="4:4" x14ac:dyDescent="0.2">
      <c r="D1059" s="201"/>
    </row>
    <row r="1060" spans="4:4" x14ac:dyDescent="0.2">
      <c r="D1060" s="201"/>
    </row>
    <row r="1061" spans="4:4" x14ac:dyDescent="0.2">
      <c r="D1061" s="201"/>
    </row>
    <row r="1062" spans="4:4" x14ac:dyDescent="0.2">
      <c r="D1062" s="201"/>
    </row>
    <row r="1063" spans="4:4" x14ac:dyDescent="0.2">
      <c r="D1063" s="201"/>
    </row>
    <row r="1064" spans="4:4" x14ac:dyDescent="0.2">
      <c r="D1064" s="201"/>
    </row>
    <row r="1065" spans="4:4" x14ac:dyDescent="0.2">
      <c r="D1065" s="201"/>
    </row>
    <row r="1066" spans="4:4" x14ac:dyDescent="0.2">
      <c r="D1066" s="201"/>
    </row>
    <row r="1067" spans="4:4" x14ac:dyDescent="0.2">
      <c r="D1067" s="201"/>
    </row>
    <row r="1068" spans="4:4" x14ac:dyDescent="0.2">
      <c r="D1068" s="201"/>
    </row>
    <row r="1069" spans="4:4" x14ac:dyDescent="0.2">
      <c r="D1069" s="201"/>
    </row>
    <row r="1070" spans="4:4" x14ac:dyDescent="0.2">
      <c r="D1070" s="201"/>
    </row>
    <row r="1071" spans="4:4" x14ac:dyDescent="0.2">
      <c r="D1071" s="201"/>
    </row>
    <row r="1072" spans="4:4" x14ac:dyDescent="0.2">
      <c r="D1072" s="201"/>
    </row>
    <row r="1073" spans="4:4" x14ac:dyDescent="0.2">
      <c r="D1073" s="201"/>
    </row>
    <row r="1074" spans="4:4" x14ac:dyDescent="0.2">
      <c r="D1074" s="201"/>
    </row>
    <row r="1075" spans="4:4" x14ac:dyDescent="0.2">
      <c r="D1075" s="201"/>
    </row>
    <row r="1076" spans="4:4" x14ac:dyDescent="0.2">
      <c r="D1076" s="201"/>
    </row>
    <row r="1077" spans="4:4" x14ac:dyDescent="0.2">
      <c r="D1077" s="201"/>
    </row>
    <row r="1078" spans="4:4" x14ac:dyDescent="0.2">
      <c r="D1078" s="201"/>
    </row>
    <row r="1079" spans="4:4" x14ac:dyDescent="0.2">
      <c r="D1079" s="201"/>
    </row>
    <row r="1080" spans="4:4" x14ac:dyDescent="0.2">
      <c r="D1080" s="201"/>
    </row>
    <row r="1081" spans="4:4" x14ac:dyDescent="0.2">
      <c r="D1081" s="201"/>
    </row>
    <row r="1082" spans="4:4" x14ac:dyDescent="0.2">
      <c r="D1082" s="201"/>
    </row>
    <row r="1083" spans="4:4" x14ac:dyDescent="0.2">
      <c r="D1083" s="201"/>
    </row>
    <row r="1084" spans="4:4" x14ac:dyDescent="0.2">
      <c r="D1084" s="201"/>
    </row>
    <row r="1085" spans="4:4" x14ac:dyDescent="0.2">
      <c r="D1085" s="201"/>
    </row>
    <row r="1086" spans="4:4" x14ac:dyDescent="0.2">
      <c r="D1086" s="201"/>
    </row>
    <row r="1087" spans="4:4" x14ac:dyDescent="0.2">
      <c r="D1087" s="201"/>
    </row>
    <row r="1088" spans="4:4" x14ac:dyDescent="0.2">
      <c r="D1088" s="201"/>
    </row>
    <row r="1089" spans="4:4" x14ac:dyDescent="0.2">
      <c r="D1089" s="201"/>
    </row>
    <row r="1090" spans="4:4" x14ac:dyDescent="0.2">
      <c r="D1090" s="201"/>
    </row>
    <row r="1091" spans="4:4" x14ac:dyDescent="0.2">
      <c r="D1091" s="201"/>
    </row>
    <row r="1092" spans="4:4" x14ac:dyDescent="0.2">
      <c r="D1092" s="201"/>
    </row>
    <row r="1093" spans="4:4" x14ac:dyDescent="0.2">
      <c r="D1093" s="201"/>
    </row>
    <row r="1094" spans="4:4" x14ac:dyDescent="0.2">
      <c r="D1094" s="201"/>
    </row>
    <row r="1095" spans="4:4" x14ac:dyDescent="0.2">
      <c r="D1095" s="201"/>
    </row>
    <row r="1096" spans="4:4" x14ac:dyDescent="0.2">
      <c r="D1096" s="201"/>
    </row>
    <row r="1097" spans="4:4" x14ac:dyDescent="0.2">
      <c r="D1097" s="201"/>
    </row>
    <row r="1098" spans="4:4" x14ac:dyDescent="0.2">
      <c r="D1098" s="201"/>
    </row>
    <row r="1099" spans="4:4" x14ac:dyDescent="0.2">
      <c r="D1099" s="201"/>
    </row>
    <row r="1100" spans="4:4" x14ac:dyDescent="0.2">
      <c r="D1100" s="201"/>
    </row>
    <row r="1101" spans="4:4" x14ac:dyDescent="0.2">
      <c r="D1101" s="201"/>
    </row>
    <row r="1102" spans="4:4" x14ac:dyDescent="0.2">
      <c r="D1102" s="201"/>
    </row>
    <row r="1103" spans="4:4" x14ac:dyDescent="0.2">
      <c r="D1103" s="201"/>
    </row>
    <row r="1104" spans="4:4" x14ac:dyDescent="0.2">
      <c r="D1104" s="201"/>
    </row>
    <row r="1105" spans="4:4" x14ac:dyDescent="0.2">
      <c r="D1105" s="201"/>
    </row>
    <row r="1106" spans="4:4" x14ac:dyDescent="0.2">
      <c r="D1106" s="201"/>
    </row>
    <row r="1107" spans="4:4" x14ac:dyDescent="0.2">
      <c r="D1107" s="201"/>
    </row>
    <row r="1108" spans="4:4" x14ac:dyDescent="0.2">
      <c r="D1108" s="201"/>
    </row>
    <row r="1109" spans="4:4" x14ac:dyDescent="0.2">
      <c r="D1109" s="201"/>
    </row>
    <row r="1110" spans="4:4" x14ac:dyDescent="0.2">
      <c r="D1110" s="201"/>
    </row>
    <row r="1111" spans="4:4" x14ac:dyDescent="0.2">
      <c r="D1111" s="201"/>
    </row>
    <row r="1112" spans="4:4" x14ac:dyDescent="0.2">
      <c r="D1112" s="201"/>
    </row>
    <row r="1113" spans="4:4" x14ac:dyDescent="0.2">
      <c r="D1113" s="201"/>
    </row>
    <row r="1114" spans="4:4" x14ac:dyDescent="0.2">
      <c r="D1114" s="201"/>
    </row>
    <row r="1115" spans="4:4" x14ac:dyDescent="0.2">
      <c r="D1115" s="201"/>
    </row>
    <row r="1116" spans="4:4" x14ac:dyDescent="0.2">
      <c r="D1116" s="201"/>
    </row>
    <row r="1117" spans="4:4" x14ac:dyDescent="0.2">
      <c r="D1117" s="201"/>
    </row>
    <row r="1118" spans="4:4" x14ac:dyDescent="0.2">
      <c r="D1118" s="201"/>
    </row>
    <row r="1119" spans="4:4" x14ac:dyDescent="0.2">
      <c r="D1119" s="201"/>
    </row>
    <row r="1120" spans="4:4" x14ac:dyDescent="0.2">
      <c r="D1120" s="201"/>
    </row>
    <row r="1121" spans="4:4" x14ac:dyDescent="0.2">
      <c r="D1121" s="201"/>
    </row>
    <row r="1122" spans="4:4" x14ac:dyDescent="0.2">
      <c r="D1122" s="201"/>
    </row>
    <row r="1123" spans="4:4" x14ac:dyDescent="0.2">
      <c r="D1123" s="201"/>
    </row>
    <row r="1124" spans="4:4" x14ac:dyDescent="0.2">
      <c r="D1124" s="201"/>
    </row>
    <row r="1125" spans="4:4" x14ac:dyDescent="0.2">
      <c r="D1125" s="201"/>
    </row>
    <row r="1126" spans="4:4" x14ac:dyDescent="0.2">
      <c r="D1126" s="201"/>
    </row>
    <row r="1127" spans="4:4" x14ac:dyDescent="0.2">
      <c r="D1127" s="201"/>
    </row>
    <row r="1128" spans="4:4" x14ac:dyDescent="0.2">
      <c r="D1128" s="201"/>
    </row>
    <row r="1129" spans="4:4" x14ac:dyDescent="0.2">
      <c r="D1129" s="201"/>
    </row>
    <row r="1130" spans="4:4" x14ac:dyDescent="0.2">
      <c r="D1130" s="201"/>
    </row>
    <row r="1131" spans="4:4" x14ac:dyDescent="0.2">
      <c r="D1131" s="201"/>
    </row>
    <row r="1132" spans="4:4" x14ac:dyDescent="0.2">
      <c r="D1132" s="201"/>
    </row>
    <row r="1133" spans="4:4" x14ac:dyDescent="0.2">
      <c r="D1133" s="201"/>
    </row>
    <row r="1134" spans="4:4" x14ac:dyDescent="0.2">
      <c r="D1134" s="201"/>
    </row>
    <row r="1135" spans="4:4" x14ac:dyDescent="0.2">
      <c r="D1135" s="201"/>
    </row>
    <row r="1136" spans="4:4" x14ac:dyDescent="0.2">
      <c r="D1136" s="201"/>
    </row>
    <row r="1137" spans="4:4" x14ac:dyDescent="0.2">
      <c r="D1137" s="201"/>
    </row>
    <row r="1138" spans="4:4" x14ac:dyDescent="0.2">
      <c r="D1138" s="201"/>
    </row>
    <row r="1139" spans="4:4" x14ac:dyDescent="0.2">
      <c r="D1139" s="201"/>
    </row>
    <row r="1140" spans="4:4" x14ac:dyDescent="0.2">
      <c r="D1140" s="201"/>
    </row>
    <row r="1141" spans="4:4" x14ac:dyDescent="0.2">
      <c r="D1141" s="201"/>
    </row>
    <row r="1142" spans="4:4" x14ac:dyDescent="0.2">
      <c r="D1142" s="201"/>
    </row>
    <row r="1143" spans="4:4" x14ac:dyDescent="0.2">
      <c r="D1143" s="201"/>
    </row>
    <row r="1144" spans="4:4" x14ac:dyDescent="0.2">
      <c r="D1144" s="201"/>
    </row>
    <row r="1145" spans="4:4" x14ac:dyDescent="0.2">
      <c r="D1145" s="201"/>
    </row>
    <row r="1146" spans="4:4" x14ac:dyDescent="0.2">
      <c r="D1146" s="201"/>
    </row>
    <row r="1147" spans="4:4" x14ac:dyDescent="0.2">
      <c r="D1147" s="201"/>
    </row>
    <row r="1148" spans="4:4" x14ac:dyDescent="0.2">
      <c r="D1148" s="201"/>
    </row>
    <row r="1149" spans="4:4" x14ac:dyDescent="0.2">
      <c r="D1149" s="201"/>
    </row>
    <row r="1150" spans="4:4" x14ac:dyDescent="0.2">
      <c r="D1150" s="201"/>
    </row>
    <row r="1151" spans="4:4" x14ac:dyDescent="0.2">
      <c r="D1151" s="201"/>
    </row>
    <row r="1152" spans="4:4" x14ac:dyDescent="0.2">
      <c r="D1152" s="201"/>
    </row>
    <row r="1153" spans="4:4" x14ac:dyDescent="0.2">
      <c r="D1153" s="201"/>
    </row>
    <row r="1154" spans="4:4" x14ac:dyDescent="0.2">
      <c r="D1154" s="201"/>
    </row>
    <row r="1155" spans="4:4" x14ac:dyDescent="0.2">
      <c r="D1155" s="201"/>
    </row>
    <row r="1156" spans="4:4" x14ac:dyDescent="0.2">
      <c r="D1156" s="201"/>
    </row>
    <row r="1157" spans="4:4" x14ac:dyDescent="0.2">
      <c r="D1157" s="201"/>
    </row>
    <row r="1158" spans="4:4" x14ac:dyDescent="0.2">
      <c r="D1158" s="201"/>
    </row>
    <row r="1159" spans="4:4" x14ac:dyDescent="0.2">
      <c r="D1159" s="201"/>
    </row>
    <row r="1160" spans="4:4" x14ac:dyDescent="0.2">
      <c r="D1160" s="201"/>
    </row>
    <row r="1161" spans="4:4" x14ac:dyDescent="0.2">
      <c r="D1161" s="201"/>
    </row>
    <row r="1162" spans="4:4" x14ac:dyDescent="0.2">
      <c r="D1162" s="201"/>
    </row>
    <row r="1163" spans="4:4" x14ac:dyDescent="0.2">
      <c r="D1163" s="201"/>
    </row>
    <row r="1164" spans="4:4" x14ac:dyDescent="0.2">
      <c r="D1164" s="201"/>
    </row>
    <row r="1165" spans="4:4" x14ac:dyDescent="0.2">
      <c r="D1165" s="201"/>
    </row>
    <row r="1166" spans="4:4" x14ac:dyDescent="0.2">
      <c r="D1166" s="201"/>
    </row>
    <row r="1167" spans="4:4" x14ac:dyDescent="0.2">
      <c r="D1167" s="201"/>
    </row>
    <row r="1168" spans="4:4" x14ac:dyDescent="0.2">
      <c r="D1168" s="201"/>
    </row>
    <row r="1169" spans="4:4" x14ac:dyDescent="0.2">
      <c r="D1169" s="201"/>
    </row>
    <row r="1170" spans="4:4" x14ac:dyDescent="0.2">
      <c r="D1170" s="201"/>
    </row>
    <row r="1171" spans="4:4" x14ac:dyDescent="0.2">
      <c r="D1171" s="201"/>
    </row>
    <row r="1172" spans="4:4" x14ac:dyDescent="0.2">
      <c r="D1172" s="201"/>
    </row>
    <row r="1173" spans="4:4" x14ac:dyDescent="0.2">
      <c r="D1173" s="201"/>
    </row>
    <row r="1174" spans="4:4" x14ac:dyDescent="0.2">
      <c r="D1174" s="201"/>
    </row>
    <row r="1175" spans="4:4" x14ac:dyDescent="0.2">
      <c r="D1175" s="201"/>
    </row>
    <row r="1176" spans="4:4" x14ac:dyDescent="0.2">
      <c r="D1176" s="201"/>
    </row>
    <row r="1177" spans="4:4" x14ac:dyDescent="0.2">
      <c r="D1177" s="201"/>
    </row>
    <row r="1178" spans="4:4" x14ac:dyDescent="0.2">
      <c r="D1178" s="201"/>
    </row>
    <row r="1179" spans="4:4" x14ac:dyDescent="0.2">
      <c r="D1179" s="201"/>
    </row>
    <row r="1180" spans="4:4" x14ac:dyDescent="0.2">
      <c r="D1180" s="201"/>
    </row>
    <row r="1181" spans="4:4" x14ac:dyDescent="0.2">
      <c r="D1181" s="201"/>
    </row>
    <row r="1182" spans="4:4" x14ac:dyDescent="0.2">
      <c r="D1182" s="201"/>
    </row>
    <row r="1183" spans="4:4" x14ac:dyDescent="0.2">
      <c r="D1183" s="201"/>
    </row>
    <row r="1184" spans="4:4" x14ac:dyDescent="0.2">
      <c r="D1184" s="201"/>
    </row>
    <row r="1185" spans="4:4" x14ac:dyDescent="0.2">
      <c r="D1185" s="201"/>
    </row>
    <row r="1186" spans="4:4" x14ac:dyDescent="0.2">
      <c r="D1186" s="201"/>
    </row>
    <row r="1187" spans="4:4" x14ac:dyDescent="0.2">
      <c r="D1187" s="201"/>
    </row>
    <row r="1188" spans="4:4" x14ac:dyDescent="0.2">
      <c r="D1188" s="201"/>
    </row>
    <row r="1189" spans="4:4" x14ac:dyDescent="0.2">
      <c r="D1189" s="201"/>
    </row>
    <row r="1190" spans="4:4" x14ac:dyDescent="0.2">
      <c r="D1190" s="201"/>
    </row>
    <row r="1191" spans="4:4" x14ac:dyDescent="0.2">
      <c r="D1191" s="201"/>
    </row>
    <row r="1192" spans="4:4" x14ac:dyDescent="0.2">
      <c r="D1192" s="201"/>
    </row>
    <row r="1193" spans="4:4" x14ac:dyDescent="0.2">
      <c r="D1193" s="201"/>
    </row>
    <row r="1194" spans="4:4" x14ac:dyDescent="0.2">
      <c r="D1194" s="201"/>
    </row>
    <row r="1195" spans="4:4" x14ac:dyDescent="0.2">
      <c r="D1195" s="201"/>
    </row>
    <row r="1196" spans="4:4" x14ac:dyDescent="0.2">
      <c r="D1196" s="201"/>
    </row>
    <row r="1197" spans="4:4" x14ac:dyDescent="0.2">
      <c r="D1197" s="201"/>
    </row>
    <row r="1198" spans="4:4" x14ac:dyDescent="0.2">
      <c r="D1198" s="201"/>
    </row>
    <row r="1199" spans="4:4" x14ac:dyDescent="0.2">
      <c r="D1199" s="201"/>
    </row>
    <row r="1200" spans="4:4" x14ac:dyDescent="0.2">
      <c r="D1200" s="201"/>
    </row>
    <row r="1201" spans="4:4" x14ac:dyDescent="0.2">
      <c r="D1201" s="201"/>
    </row>
    <row r="1202" spans="4:4" x14ac:dyDescent="0.2">
      <c r="D1202" s="201"/>
    </row>
    <row r="1203" spans="4:4" x14ac:dyDescent="0.2">
      <c r="D1203" s="201"/>
    </row>
    <row r="1204" spans="4:4" x14ac:dyDescent="0.2">
      <c r="D1204" s="201"/>
    </row>
    <row r="1205" spans="4:4" x14ac:dyDescent="0.2">
      <c r="D1205" s="201"/>
    </row>
    <row r="1206" spans="4:4" x14ac:dyDescent="0.2">
      <c r="D1206" s="201"/>
    </row>
    <row r="1207" spans="4:4" x14ac:dyDescent="0.2">
      <c r="D1207" s="201"/>
    </row>
    <row r="1208" spans="4:4" x14ac:dyDescent="0.2">
      <c r="D1208" s="201"/>
    </row>
    <row r="1209" spans="4:4" x14ac:dyDescent="0.2">
      <c r="D1209" s="201"/>
    </row>
    <row r="1210" spans="4:4" x14ac:dyDescent="0.2">
      <c r="D1210" s="201"/>
    </row>
    <row r="1211" spans="4:4" x14ac:dyDescent="0.2">
      <c r="D1211" s="201"/>
    </row>
    <row r="1212" spans="4:4" x14ac:dyDescent="0.2">
      <c r="D1212" s="201"/>
    </row>
    <row r="1213" spans="4:4" x14ac:dyDescent="0.2">
      <c r="D1213" s="201"/>
    </row>
    <row r="1214" spans="4:4" x14ac:dyDescent="0.2">
      <c r="D1214" s="201"/>
    </row>
    <row r="1215" spans="4:4" x14ac:dyDescent="0.2">
      <c r="D1215" s="201"/>
    </row>
    <row r="1216" spans="4:4" x14ac:dyDescent="0.2">
      <c r="D1216" s="201"/>
    </row>
    <row r="1217" spans="4:4" x14ac:dyDescent="0.2">
      <c r="D1217" s="201"/>
    </row>
    <row r="1218" spans="4:4" x14ac:dyDescent="0.2">
      <c r="D1218" s="201"/>
    </row>
    <row r="1219" spans="4:4" x14ac:dyDescent="0.2">
      <c r="D1219" s="201"/>
    </row>
    <row r="1220" spans="4:4" x14ac:dyDescent="0.2">
      <c r="D1220" s="201"/>
    </row>
    <row r="1221" spans="4:4" x14ac:dyDescent="0.2">
      <c r="D1221" s="201"/>
    </row>
    <row r="1222" spans="4:4" x14ac:dyDescent="0.2">
      <c r="D1222" s="201"/>
    </row>
    <row r="1223" spans="4:4" x14ac:dyDescent="0.2">
      <c r="D1223" s="201"/>
    </row>
    <row r="1224" spans="4:4" x14ac:dyDescent="0.2">
      <c r="D1224" s="201"/>
    </row>
    <row r="1225" spans="4:4" x14ac:dyDescent="0.2">
      <c r="D1225" s="201"/>
    </row>
    <row r="1226" spans="4:4" x14ac:dyDescent="0.2">
      <c r="D1226" s="201"/>
    </row>
    <row r="1227" spans="4:4" x14ac:dyDescent="0.2">
      <c r="D1227" s="201"/>
    </row>
    <row r="1228" spans="4:4" x14ac:dyDescent="0.2">
      <c r="D1228" s="201"/>
    </row>
    <row r="1229" spans="4:4" x14ac:dyDescent="0.2">
      <c r="D1229" s="201"/>
    </row>
    <row r="1230" spans="4:4" x14ac:dyDescent="0.2">
      <c r="D1230" s="201"/>
    </row>
    <row r="1231" spans="4:4" x14ac:dyDescent="0.2">
      <c r="D1231" s="201"/>
    </row>
    <row r="1232" spans="4:4" x14ac:dyDescent="0.2">
      <c r="D1232" s="201"/>
    </row>
    <row r="1233" spans="4:4" x14ac:dyDescent="0.2">
      <c r="D1233" s="201"/>
    </row>
    <row r="1234" spans="4:4" x14ac:dyDescent="0.2">
      <c r="D1234" s="201"/>
    </row>
    <row r="1235" spans="4:4" x14ac:dyDescent="0.2">
      <c r="D1235" s="201"/>
    </row>
    <row r="1236" spans="4:4" x14ac:dyDescent="0.2">
      <c r="D1236" s="201"/>
    </row>
    <row r="1237" spans="4:4" x14ac:dyDescent="0.2">
      <c r="D1237" s="201"/>
    </row>
    <row r="1238" spans="4:4" x14ac:dyDescent="0.2">
      <c r="D1238" s="201"/>
    </row>
    <row r="1239" spans="4:4" x14ac:dyDescent="0.2">
      <c r="D1239" s="201"/>
    </row>
    <row r="1240" spans="4:4" x14ac:dyDescent="0.2">
      <c r="D1240" s="201"/>
    </row>
    <row r="1241" spans="4:4" x14ac:dyDescent="0.2">
      <c r="D1241" s="201"/>
    </row>
    <row r="1242" spans="4:4" x14ac:dyDescent="0.2">
      <c r="D1242" s="201"/>
    </row>
    <row r="1243" spans="4:4" x14ac:dyDescent="0.2">
      <c r="D1243" s="201"/>
    </row>
    <row r="1244" spans="4:4" x14ac:dyDescent="0.2">
      <c r="D1244" s="201"/>
    </row>
    <row r="1245" spans="4:4" x14ac:dyDescent="0.2">
      <c r="D1245" s="201"/>
    </row>
    <row r="1246" spans="4:4" x14ac:dyDescent="0.2">
      <c r="D1246" s="201"/>
    </row>
    <row r="1247" spans="4:4" x14ac:dyDescent="0.2">
      <c r="D1247" s="201"/>
    </row>
    <row r="1248" spans="4:4" x14ac:dyDescent="0.2">
      <c r="D1248" s="201"/>
    </row>
    <row r="1249" spans="4:4" x14ac:dyDescent="0.2">
      <c r="D1249" s="201"/>
    </row>
    <row r="1250" spans="4:4" x14ac:dyDescent="0.2">
      <c r="D1250" s="201"/>
    </row>
    <row r="1251" spans="4:4" x14ac:dyDescent="0.2">
      <c r="D1251" s="201"/>
    </row>
    <row r="1252" spans="4:4" x14ac:dyDescent="0.2">
      <c r="D1252" s="201"/>
    </row>
    <row r="1253" spans="4:4" x14ac:dyDescent="0.2">
      <c r="D1253" s="201"/>
    </row>
    <row r="1254" spans="4:4" x14ac:dyDescent="0.2">
      <c r="D1254" s="201"/>
    </row>
    <row r="1255" spans="4:4" x14ac:dyDescent="0.2">
      <c r="D1255" s="201"/>
    </row>
    <row r="1256" spans="4:4" x14ac:dyDescent="0.2">
      <c r="D1256" s="201"/>
    </row>
    <row r="1257" spans="4:4" x14ac:dyDescent="0.2">
      <c r="D1257" s="201"/>
    </row>
    <row r="1258" spans="4:4" x14ac:dyDescent="0.2">
      <c r="D1258" s="201"/>
    </row>
    <row r="1259" spans="4:4" x14ac:dyDescent="0.2">
      <c r="D1259" s="201"/>
    </row>
    <row r="1260" spans="4:4" x14ac:dyDescent="0.2">
      <c r="D1260" s="201"/>
    </row>
    <row r="1261" spans="4:4" x14ac:dyDescent="0.2">
      <c r="D1261" s="201"/>
    </row>
    <row r="1262" spans="4:4" x14ac:dyDescent="0.2">
      <c r="D1262" s="201"/>
    </row>
    <row r="1263" spans="4:4" x14ac:dyDescent="0.2">
      <c r="D1263" s="201"/>
    </row>
    <row r="1264" spans="4:4" x14ac:dyDescent="0.2">
      <c r="D1264" s="201"/>
    </row>
    <row r="1265" spans="4:4" x14ac:dyDescent="0.2">
      <c r="D1265" s="201"/>
    </row>
    <row r="1266" spans="4:4" x14ac:dyDescent="0.2">
      <c r="D1266" s="201"/>
    </row>
    <row r="1267" spans="4:4" x14ac:dyDescent="0.2">
      <c r="D1267" s="201"/>
    </row>
    <row r="1268" spans="4:4" x14ac:dyDescent="0.2">
      <c r="D1268" s="201"/>
    </row>
    <row r="1269" spans="4:4" x14ac:dyDescent="0.2">
      <c r="D1269" s="201"/>
    </row>
    <row r="1270" spans="4:4" x14ac:dyDescent="0.2">
      <c r="D1270" s="201"/>
    </row>
    <row r="1271" spans="4:4" x14ac:dyDescent="0.2">
      <c r="D1271" s="201"/>
    </row>
    <row r="1272" spans="4:4" x14ac:dyDescent="0.2">
      <c r="D1272" s="201"/>
    </row>
    <row r="1273" spans="4:4" x14ac:dyDescent="0.2">
      <c r="D1273" s="201"/>
    </row>
    <row r="1274" spans="4:4" x14ac:dyDescent="0.2">
      <c r="D1274" s="201"/>
    </row>
    <row r="1275" spans="4:4" x14ac:dyDescent="0.2">
      <c r="D1275" s="201"/>
    </row>
    <row r="1276" spans="4:4" x14ac:dyDescent="0.2">
      <c r="D1276" s="201"/>
    </row>
    <row r="1277" spans="4:4" x14ac:dyDescent="0.2">
      <c r="D1277" s="201"/>
    </row>
    <row r="1278" spans="4:4" x14ac:dyDescent="0.2">
      <c r="D1278" s="201"/>
    </row>
    <row r="1279" spans="4:4" x14ac:dyDescent="0.2">
      <c r="D1279" s="201"/>
    </row>
    <row r="1280" spans="4:4" x14ac:dyDescent="0.2">
      <c r="D1280" s="201"/>
    </row>
    <row r="1281" spans="4:4" x14ac:dyDescent="0.2">
      <c r="D1281" s="201"/>
    </row>
    <row r="1282" spans="4:4" x14ac:dyDescent="0.2">
      <c r="D1282" s="201"/>
    </row>
    <row r="1283" spans="4:4" x14ac:dyDescent="0.2">
      <c r="D1283" s="201"/>
    </row>
    <row r="1284" spans="4:4" x14ac:dyDescent="0.2">
      <c r="D1284" s="201"/>
    </row>
    <row r="1285" spans="4:4" x14ac:dyDescent="0.2">
      <c r="D1285" s="201"/>
    </row>
    <row r="1286" spans="4:4" x14ac:dyDescent="0.2">
      <c r="D1286" s="201"/>
    </row>
    <row r="1287" spans="4:4" x14ac:dyDescent="0.2">
      <c r="D1287" s="201"/>
    </row>
    <row r="1288" spans="4:4" x14ac:dyDescent="0.2">
      <c r="D1288" s="201"/>
    </row>
    <row r="1289" spans="4:4" x14ac:dyDescent="0.2">
      <c r="D1289" s="201"/>
    </row>
    <row r="1290" spans="4:4" x14ac:dyDescent="0.2">
      <c r="D1290" s="201"/>
    </row>
    <row r="1291" spans="4:4" x14ac:dyDescent="0.2">
      <c r="D1291" s="201"/>
    </row>
    <row r="1292" spans="4:4" x14ac:dyDescent="0.2">
      <c r="D1292" s="201"/>
    </row>
    <row r="1293" spans="4:4" x14ac:dyDescent="0.2">
      <c r="D1293" s="201"/>
    </row>
    <row r="1294" spans="4:4" x14ac:dyDescent="0.2">
      <c r="D1294" s="201"/>
    </row>
    <row r="1295" spans="4:4" x14ac:dyDescent="0.2">
      <c r="D1295" s="201"/>
    </row>
    <row r="1296" spans="4:4" x14ac:dyDescent="0.2">
      <c r="D1296" s="201"/>
    </row>
    <row r="1297" spans="4:4" x14ac:dyDescent="0.2">
      <c r="D1297" s="201"/>
    </row>
    <row r="1298" spans="4:4" x14ac:dyDescent="0.2">
      <c r="D1298" s="201"/>
    </row>
    <row r="1299" spans="4:4" x14ac:dyDescent="0.2">
      <c r="D1299" s="201"/>
    </row>
    <row r="1300" spans="4:4" x14ac:dyDescent="0.2">
      <c r="D1300" s="201"/>
    </row>
    <row r="1301" spans="4:4" x14ac:dyDescent="0.2">
      <c r="D1301" s="201"/>
    </row>
    <row r="1302" spans="4:4" x14ac:dyDescent="0.2">
      <c r="D1302" s="201"/>
    </row>
    <row r="1303" spans="4:4" x14ac:dyDescent="0.2">
      <c r="D1303" s="201"/>
    </row>
    <row r="1304" spans="4:4" x14ac:dyDescent="0.2">
      <c r="D1304" s="201"/>
    </row>
    <row r="1305" spans="4:4" x14ac:dyDescent="0.2">
      <c r="D1305" s="201"/>
    </row>
    <row r="1306" spans="4:4" x14ac:dyDescent="0.2">
      <c r="D1306" s="201"/>
    </row>
    <row r="1307" spans="4:4" x14ac:dyDescent="0.2">
      <c r="D1307" s="201"/>
    </row>
    <row r="1308" spans="4:4" x14ac:dyDescent="0.2">
      <c r="D1308" s="201"/>
    </row>
    <row r="1309" spans="4:4" x14ac:dyDescent="0.2">
      <c r="D1309" s="201"/>
    </row>
    <row r="1310" spans="4:4" x14ac:dyDescent="0.2">
      <c r="D1310" s="201"/>
    </row>
    <row r="1311" spans="4:4" x14ac:dyDescent="0.2">
      <c r="D1311" s="201"/>
    </row>
    <row r="1312" spans="4:4" x14ac:dyDescent="0.2">
      <c r="D1312" s="201"/>
    </row>
    <row r="1313" spans="4:4" x14ac:dyDescent="0.2">
      <c r="D1313" s="201"/>
    </row>
    <row r="1314" spans="4:4" x14ac:dyDescent="0.2">
      <c r="D1314" s="201"/>
    </row>
    <row r="1315" spans="4:4" x14ac:dyDescent="0.2">
      <c r="D1315" s="201"/>
    </row>
    <row r="1316" spans="4:4" x14ac:dyDescent="0.2">
      <c r="D1316" s="201"/>
    </row>
    <row r="1317" spans="4:4" x14ac:dyDescent="0.2">
      <c r="D1317" s="201"/>
    </row>
    <row r="1318" spans="4:4" x14ac:dyDescent="0.2">
      <c r="D1318" s="201"/>
    </row>
    <row r="1319" spans="4:4" x14ac:dyDescent="0.2">
      <c r="D1319" s="201"/>
    </row>
    <row r="1320" spans="4:4" x14ac:dyDescent="0.2">
      <c r="D1320" s="201"/>
    </row>
    <row r="1321" spans="4:4" x14ac:dyDescent="0.2">
      <c r="D1321" s="201"/>
    </row>
    <row r="1322" spans="4:4" x14ac:dyDescent="0.2">
      <c r="D1322" s="201"/>
    </row>
    <row r="1323" spans="4:4" x14ac:dyDescent="0.2">
      <c r="D1323" s="201"/>
    </row>
    <row r="1324" spans="4:4" x14ac:dyDescent="0.2">
      <c r="D1324" s="201"/>
    </row>
    <row r="1325" spans="4:4" x14ac:dyDescent="0.2">
      <c r="D1325" s="201"/>
    </row>
    <row r="1326" spans="4:4" x14ac:dyDescent="0.2">
      <c r="D1326" s="201"/>
    </row>
    <row r="1327" spans="4:4" x14ac:dyDescent="0.2">
      <c r="D1327" s="201"/>
    </row>
    <row r="1328" spans="4:4" x14ac:dyDescent="0.2">
      <c r="D1328" s="201"/>
    </row>
    <row r="1329" spans="4:4" x14ac:dyDescent="0.2">
      <c r="D1329" s="201"/>
    </row>
    <row r="1330" spans="4:4" x14ac:dyDescent="0.2">
      <c r="D1330" s="201"/>
    </row>
    <row r="1331" spans="4:4" x14ac:dyDescent="0.2">
      <c r="D1331" s="201"/>
    </row>
    <row r="1332" spans="4:4" x14ac:dyDescent="0.2">
      <c r="D1332" s="201"/>
    </row>
    <row r="1333" spans="4:4" x14ac:dyDescent="0.2">
      <c r="D1333" s="201"/>
    </row>
    <row r="1334" spans="4:4" x14ac:dyDescent="0.2">
      <c r="D1334" s="201"/>
    </row>
    <row r="1335" spans="4:4" x14ac:dyDescent="0.2">
      <c r="D1335" s="201"/>
    </row>
    <row r="1336" spans="4:4" x14ac:dyDescent="0.2">
      <c r="D1336" s="201"/>
    </row>
    <row r="1337" spans="4:4" x14ac:dyDescent="0.2">
      <c r="D1337" s="201"/>
    </row>
    <row r="1338" spans="4:4" x14ac:dyDescent="0.2">
      <c r="D1338" s="201"/>
    </row>
    <row r="1339" spans="4:4" x14ac:dyDescent="0.2">
      <c r="D1339" s="201"/>
    </row>
    <row r="1340" spans="4:4" x14ac:dyDescent="0.2">
      <c r="D1340" s="201"/>
    </row>
    <row r="1341" spans="4:4" x14ac:dyDescent="0.2">
      <c r="D1341" s="201"/>
    </row>
    <row r="1342" spans="4:4" x14ac:dyDescent="0.2">
      <c r="D1342" s="201"/>
    </row>
    <row r="1343" spans="4:4" x14ac:dyDescent="0.2">
      <c r="D1343" s="201"/>
    </row>
    <row r="1344" spans="4:4" x14ac:dyDescent="0.2">
      <c r="D1344" s="201"/>
    </row>
    <row r="1345" spans="4:4" x14ac:dyDescent="0.2">
      <c r="D1345" s="201"/>
    </row>
    <row r="1346" spans="4:4" x14ac:dyDescent="0.2">
      <c r="D1346" s="201"/>
    </row>
    <row r="1347" spans="4:4" x14ac:dyDescent="0.2">
      <c r="D1347" s="201"/>
    </row>
    <row r="1348" spans="4:4" x14ac:dyDescent="0.2">
      <c r="D1348" s="201"/>
    </row>
    <row r="1349" spans="4:4" x14ac:dyDescent="0.2">
      <c r="D1349" s="201"/>
    </row>
    <row r="1350" spans="4:4" x14ac:dyDescent="0.2">
      <c r="D1350" s="201"/>
    </row>
    <row r="1351" spans="4:4" x14ac:dyDescent="0.2">
      <c r="D1351" s="201"/>
    </row>
    <row r="1352" spans="4:4" x14ac:dyDescent="0.2">
      <c r="D1352" s="201"/>
    </row>
    <row r="1353" spans="4:4" x14ac:dyDescent="0.2">
      <c r="D1353" s="201"/>
    </row>
    <row r="1354" spans="4:4" x14ac:dyDescent="0.2">
      <c r="D1354" s="201"/>
    </row>
    <row r="1355" spans="4:4" x14ac:dyDescent="0.2">
      <c r="D1355" s="201"/>
    </row>
    <row r="1356" spans="4:4" x14ac:dyDescent="0.2">
      <c r="D1356" s="201"/>
    </row>
    <row r="1357" spans="4:4" x14ac:dyDescent="0.2">
      <c r="D1357" s="201"/>
    </row>
    <row r="1358" spans="4:4" x14ac:dyDescent="0.2">
      <c r="D1358" s="201"/>
    </row>
    <row r="1359" spans="4:4" x14ac:dyDescent="0.2">
      <c r="D1359" s="201"/>
    </row>
    <row r="1360" spans="4:4" x14ac:dyDescent="0.2">
      <c r="D1360" s="201"/>
    </row>
    <row r="1361" spans="4:4" x14ac:dyDescent="0.2">
      <c r="D1361" s="201"/>
    </row>
    <row r="1362" spans="4:4" x14ac:dyDescent="0.2">
      <c r="D1362" s="201"/>
    </row>
    <row r="1363" spans="4:4" x14ac:dyDescent="0.2">
      <c r="D1363" s="201"/>
    </row>
    <row r="1364" spans="4:4" x14ac:dyDescent="0.2">
      <c r="D1364" s="201"/>
    </row>
    <row r="1365" spans="4:4" x14ac:dyDescent="0.2">
      <c r="D1365" s="201"/>
    </row>
    <row r="1366" spans="4:4" x14ac:dyDescent="0.2">
      <c r="D1366" s="201"/>
    </row>
    <row r="1367" spans="4:4" x14ac:dyDescent="0.2">
      <c r="D1367" s="201"/>
    </row>
    <row r="1368" spans="4:4" x14ac:dyDescent="0.2">
      <c r="D1368" s="201"/>
    </row>
    <row r="1369" spans="4:4" x14ac:dyDescent="0.2">
      <c r="D1369" s="201"/>
    </row>
    <row r="1370" spans="4:4" x14ac:dyDescent="0.2">
      <c r="D1370" s="201"/>
    </row>
    <row r="1371" spans="4:4" x14ac:dyDescent="0.2">
      <c r="D1371" s="201"/>
    </row>
    <row r="1372" spans="4:4" x14ac:dyDescent="0.2">
      <c r="D1372" s="201"/>
    </row>
    <row r="1373" spans="4:4" x14ac:dyDescent="0.2">
      <c r="D1373" s="201"/>
    </row>
    <row r="1374" spans="4:4" x14ac:dyDescent="0.2">
      <c r="D1374" s="201"/>
    </row>
    <row r="1375" spans="4:4" x14ac:dyDescent="0.2">
      <c r="D1375" s="201"/>
    </row>
    <row r="1376" spans="4:4" x14ac:dyDescent="0.2">
      <c r="D1376" s="201"/>
    </row>
    <row r="1377" spans="4:4" x14ac:dyDescent="0.2">
      <c r="D1377" s="201"/>
    </row>
    <row r="1378" spans="4:4" x14ac:dyDescent="0.2">
      <c r="D1378" s="201"/>
    </row>
    <row r="1379" spans="4:4" x14ac:dyDescent="0.2">
      <c r="D1379" s="201"/>
    </row>
    <row r="1380" spans="4:4" x14ac:dyDescent="0.2">
      <c r="D1380" s="201"/>
    </row>
    <row r="1381" spans="4:4" x14ac:dyDescent="0.2">
      <c r="D1381" s="201"/>
    </row>
    <row r="1382" spans="4:4" x14ac:dyDescent="0.2">
      <c r="D1382" s="201"/>
    </row>
    <row r="1383" spans="4:4" x14ac:dyDescent="0.2">
      <c r="D1383" s="201"/>
    </row>
    <row r="1384" spans="4:4" x14ac:dyDescent="0.2">
      <c r="D1384" s="201"/>
    </row>
    <row r="1385" spans="4:4" x14ac:dyDescent="0.2">
      <c r="D1385" s="201"/>
    </row>
    <row r="1386" spans="4:4" x14ac:dyDescent="0.2">
      <c r="D1386" s="201"/>
    </row>
    <row r="1387" spans="4:4" x14ac:dyDescent="0.2">
      <c r="D1387" s="201"/>
    </row>
    <row r="1388" spans="4:4" x14ac:dyDescent="0.2">
      <c r="D1388" s="201"/>
    </row>
    <row r="1389" spans="4:4" x14ac:dyDescent="0.2">
      <c r="D1389" s="201"/>
    </row>
    <row r="1390" spans="4:4" x14ac:dyDescent="0.2">
      <c r="D1390" s="201"/>
    </row>
    <row r="1391" spans="4:4" x14ac:dyDescent="0.2">
      <c r="D1391" s="201"/>
    </row>
    <row r="1392" spans="4:4" x14ac:dyDescent="0.2">
      <c r="D1392" s="201"/>
    </row>
    <row r="1393" spans="4:4" x14ac:dyDescent="0.2">
      <c r="D1393" s="201"/>
    </row>
    <row r="1394" spans="4:4" x14ac:dyDescent="0.2">
      <c r="D1394" s="201"/>
    </row>
    <row r="1395" spans="4:4" x14ac:dyDescent="0.2">
      <c r="D1395" s="201"/>
    </row>
    <row r="1396" spans="4:4" x14ac:dyDescent="0.2">
      <c r="D1396" s="201"/>
    </row>
    <row r="1397" spans="4:4" x14ac:dyDescent="0.2">
      <c r="D1397" s="201"/>
    </row>
    <row r="1398" spans="4:4" x14ac:dyDescent="0.2">
      <c r="D1398" s="201"/>
    </row>
    <row r="1399" spans="4:4" x14ac:dyDescent="0.2">
      <c r="D1399" s="201"/>
    </row>
    <row r="1400" spans="4:4" x14ac:dyDescent="0.2">
      <c r="D1400" s="201"/>
    </row>
    <row r="1401" spans="4:4" x14ac:dyDescent="0.2">
      <c r="D1401" s="201"/>
    </row>
    <row r="1402" spans="4:4" x14ac:dyDescent="0.2">
      <c r="D1402" s="201"/>
    </row>
    <row r="1403" spans="4:4" x14ac:dyDescent="0.2">
      <c r="D1403" s="201"/>
    </row>
    <row r="1404" spans="4:4" x14ac:dyDescent="0.2">
      <c r="D1404" s="201"/>
    </row>
    <row r="1405" spans="4:4" x14ac:dyDescent="0.2">
      <c r="D1405" s="201"/>
    </row>
    <row r="1406" spans="4:4" x14ac:dyDescent="0.2">
      <c r="D1406" s="201"/>
    </row>
    <row r="1407" spans="4:4" x14ac:dyDescent="0.2">
      <c r="D1407" s="201"/>
    </row>
    <row r="1408" spans="4:4" x14ac:dyDescent="0.2">
      <c r="D1408" s="201"/>
    </row>
    <row r="1409" spans="4:4" x14ac:dyDescent="0.2">
      <c r="D1409" s="201"/>
    </row>
    <row r="1410" spans="4:4" x14ac:dyDescent="0.2">
      <c r="D1410" s="201"/>
    </row>
    <row r="1411" spans="4:4" x14ac:dyDescent="0.2">
      <c r="D1411" s="201"/>
    </row>
    <row r="1412" spans="4:4" x14ac:dyDescent="0.2">
      <c r="D1412" s="201"/>
    </row>
    <row r="1413" spans="4:4" x14ac:dyDescent="0.2">
      <c r="D1413" s="201"/>
    </row>
    <row r="1414" spans="4:4" x14ac:dyDescent="0.2">
      <c r="D1414" s="201"/>
    </row>
    <row r="1415" spans="4:4" x14ac:dyDescent="0.2">
      <c r="D1415" s="201"/>
    </row>
    <row r="1416" spans="4:4" x14ac:dyDescent="0.2">
      <c r="D1416" s="201"/>
    </row>
    <row r="1417" spans="4:4" x14ac:dyDescent="0.2">
      <c r="D1417" s="201"/>
    </row>
    <row r="1418" spans="4:4" x14ac:dyDescent="0.2">
      <c r="D1418" s="201"/>
    </row>
    <row r="1419" spans="4:4" x14ac:dyDescent="0.2">
      <c r="D1419" s="201"/>
    </row>
    <row r="1420" spans="4:4" x14ac:dyDescent="0.2">
      <c r="D1420" s="201"/>
    </row>
    <row r="1421" spans="4:4" x14ac:dyDescent="0.2">
      <c r="D1421" s="201"/>
    </row>
    <row r="1422" spans="4:4" x14ac:dyDescent="0.2">
      <c r="D1422" s="201"/>
    </row>
    <row r="1423" spans="4:4" x14ac:dyDescent="0.2">
      <c r="D1423" s="201"/>
    </row>
    <row r="1424" spans="4:4" x14ac:dyDescent="0.2">
      <c r="D1424" s="201"/>
    </row>
    <row r="1425" spans="4:4" x14ac:dyDescent="0.2">
      <c r="D1425" s="201"/>
    </row>
    <row r="1426" spans="4:4" x14ac:dyDescent="0.2">
      <c r="D1426" s="201"/>
    </row>
    <row r="1427" spans="4:4" x14ac:dyDescent="0.2">
      <c r="D1427" s="201"/>
    </row>
    <row r="1428" spans="4:4" x14ac:dyDescent="0.2">
      <c r="D1428" s="201"/>
    </row>
    <row r="1429" spans="4:4" x14ac:dyDescent="0.2">
      <c r="D1429" s="201"/>
    </row>
    <row r="1430" spans="4:4" x14ac:dyDescent="0.2">
      <c r="D1430" s="201"/>
    </row>
    <row r="1431" spans="4:4" x14ac:dyDescent="0.2">
      <c r="D1431" s="201"/>
    </row>
    <row r="1432" spans="4:4" x14ac:dyDescent="0.2">
      <c r="D1432" s="201"/>
    </row>
    <row r="1433" spans="4:4" x14ac:dyDescent="0.2">
      <c r="D1433" s="201"/>
    </row>
    <row r="1434" spans="4:4" x14ac:dyDescent="0.2">
      <c r="D1434" s="201"/>
    </row>
    <row r="1435" spans="4:4" x14ac:dyDescent="0.2">
      <c r="D1435" s="201"/>
    </row>
    <row r="1436" spans="4:4" x14ac:dyDescent="0.2">
      <c r="D1436" s="201"/>
    </row>
    <row r="1437" spans="4:4" x14ac:dyDescent="0.2">
      <c r="D1437" s="201"/>
    </row>
    <row r="1438" spans="4:4" x14ac:dyDescent="0.2">
      <c r="D1438" s="201"/>
    </row>
    <row r="1439" spans="4:4" x14ac:dyDescent="0.2">
      <c r="D1439" s="201"/>
    </row>
    <row r="1440" spans="4:4" x14ac:dyDescent="0.2">
      <c r="D1440" s="201"/>
    </row>
    <row r="1441" spans="4:4" x14ac:dyDescent="0.2">
      <c r="D1441" s="201"/>
    </row>
    <row r="1442" spans="4:4" x14ac:dyDescent="0.2">
      <c r="D1442" s="201"/>
    </row>
    <row r="1443" spans="4:4" x14ac:dyDescent="0.2">
      <c r="D1443" s="201"/>
    </row>
    <row r="1444" spans="4:4" x14ac:dyDescent="0.2">
      <c r="D1444" s="201"/>
    </row>
    <row r="1445" spans="4:4" x14ac:dyDescent="0.2">
      <c r="D1445" s="201"/>
    </row>
    <row r="1446" spans="4:4" x14ac:dyDescent="0.2">
      <c r="D1446" s="201"/>
    </row>
    <row r="1447" spans="4:4" x14ac:dyDescent="0.2">
      <c r="D1447" s="201"/>
    </row>
    <row r="1448" spans="4:4" x14ac:dyDescent="0.2">
      <c r="D1448" s="201"/>
    </row>
    <row r="1449" spans="4:4" x14ac:dyDescent="0.2">
      <c r="D1449" s="201"/>
    </row>
    <row r="1450" spans="4:4" x14ac:dyDescent="0.2">
      <c r="D1450" s="201"/>
    </row>
    <row r="1451" spans="4:4" x14ac:dyDescent="0.2">
      <c r="D1451" s="201"/>
    </row>
    <row r="1452" spans="4:4" x14ac:dyDescent="0.2">
      <c r="D1452" s="201"/>
    </row>
    <row r="1453" spans="4:4" x14ac:dyDescent="0.2">
      <c r="D1453" s="201"/>
    </row>
    <row r="1454" spans="4:4" x14ac:dyDescent="0.2">
      <c r="D1454" s="201"/>
    </row>
    <row r="1455" spans="4:4" x14ac:dyDescent="0.2">
      <c r="D1455" s="201"/>
    </row>
    <row r="1456" spans="4:4" x14ac:dyDescent="0.2">
      <c r="D1456" s="201"/>
    </row>
    <row r="1457" spans="4:4" x14ac:dyDescent="0.2">
      <c r="D1457" s="201"/>
    </row>
    <row r="1458" spans="4:4" x14ac:dyDescent="0.2">
      <c r="D1458" s="201"/>
    </row>
    <row r="1459" spans="4:4" x14ac:dyDescent="0.2">
      <c r="D1459" s="201"/>
    </row>
    <row r="1460" spans="4:4" x14ac:dyDescent="0.2">
      <c r="D1460" s="201"/>
    </row>
    <row r="1461" spans="4:4" x14ac:dyDescent="0.2">
      <c r="D1461" s="201"/>
    </row>
    <row r="1462" spans="4:4" x14ac:dyDescent="0.2">
      <c r="D1462" s="201"/>
    </row>
    <row r="1463" spans="4:4" x14ac:dyDescent="0.2">
      <c r="D1463" s="201"/>
    </row>
    <row r="1464" spans="4:4" x14ac:dyDescent="0.2">
      <c r="D1464" s="201"/>
    </row>
    <row r="1465" spans="4:4" x14ac:dyDescent="0.2">
      <c r="D1465" s="201"/>
    </row>
    <row r="1466" spans="4:4" x14ac:dyDescent="0.2">
      <c r="D1466" s="201"/>
    </row>
    <row r="1467" spans="4:4" x14ac:dyDescent="0.2">
      <c r="D1467" s="201"/>
    </row>
    <row r="1468" spans="4:4" x14ac:dyDescent="0.2">
      <c r="D1468" s="201"/>
    </row>
    <row r="1469" spans="4:4" x14ac:dyDescent="0.2">
      <c r="D1469" s="201"/>
    </row>
    <row r="1470" spans="4:4" x14ac:dyDescent="0.2">
      <c r="D1470" s="201"/>
    </row>
    <row r="1471" spans="4:4" x14ac:dyDescent="0.2">
      <c r="D1471" s="201"/>
    </row>
    <row r="1472" spans="4:4" x14ac:dyDescent="0.2">
      <c r="D1472" s="201"/>
    </row>
    <row r="1473" spans="4:4" x14ac:dyDescent="0.2">
      <c r="D1473" s="201"/>
    </row>
    <row r="1474" spans="4:4" x14ac:dyDescent="0.2">
      <c r="D1474" s="201"/>
    </row>
    <row r="1475" spans="4:4" x14ac:dyDescent="0.2">
      <c r="D1475" s="201"/>
    </row>
    <row r="1476" spans="4:4" x14ac:dyDescent="0.2">
      <c r="D1476" s="201"/>
    </row>
    <row r="1477" spans="4:4" x14ac:dyDescent="0.2">
      <c r="D1477" s="201"/>
    </row>
    <row r="1478" spans="4:4" x14ac:dyDescent="0.2">
      <c r="D1478" s="201"/>
    </row>
    <row r="1479" spans="4:4" x14ac:dyDescent="0.2">
      <c r="D1479" s="201"/>
    </row>
    <row r="1480" spans="4:4" x14ac:dyDescent="0.2">
      <c r="D1480" s="201"/>
    </row>
    <row r="1481" spans="4:4" x14ac:dyDescent="0.2">
      <c r="D1481" s="201"/>
    </row>
    <row r="1482" spans="4:4" x14ac:dyDescent="0.2">
      <c r="D1482" s="201"/>
    </row>
    <row r="1483" spans="4:4" x14ac:dyDescent="0.2">
      <c r="D1483" s="201"/>
    </row>
    <row r="1484" spans="4:4" x14ac:dyDescent="0.2">
      <c r="D1484" s="201"/>
    </row>
    <row r="1485" spans="4:4" x14ac:dyDescent="0.2">
      <c r="D1485" s="201"/>
    </row>
    <row r="1486" spans="4:4" x14ac:dyDescent="0.2">
      <c r="D1486" s="201"/>
    </row>
    <row r="1487" spans="4:4" x14ac:dyDescent="0.2">
      <c r="D1487" s="201"/>
    </row>
    <row r="1488" spans="4:4" x14ac:dyDescent="0.2">
      <c r="D1488" s="201"/>
    </row>
    <row r="1489" spans="4:4" x14ac:dyDescent="0.2">
      <c r="D1489" s="201"/>
    </row>
    <row r="1490" spans="4:4" x14ac:dyDescent="0.2">
      <c r="D1490" s="201"/>
    </row>
    <row r="1491" spans="4:4" x14ac:dyDescent="0.2">
      <c r="D1491" s="201"/>
    </row>
    <row r="1492" spans="4:4" x14ac:dyDescent="0.2">
      <c r="D1492" s="201"/>
    </row>
    <row r="1493" spans="4:4" x14ac:dyDescent="0.2">
      <c r="D1493" s="201"/>
    </row>
    <row r="1494" spans="4:4" x14ac:dyDescent="0.2">
      <c r="D1494" s="201"/>
    </row>
    <row r="1495" spans="4:4" x14ac:dyDescent="0.2">
      <c r="D1495" s="201"/>
    </row>
    <row r="1496" spans="4:4" x14ac:dyDescent="0.2">
      <c r="D1496" s="201"/>
    </row>
    <row r="1497" spans="4:4" x14ac:dyDescent="0.2">
      <c r="D1497" s="201"/>
    </row>
    <row r="1498" spans="4:4" x14ac:dyDescent="0.2">
      <c r="D1498" s="201"/>
    </row>
    <row r="1499" spans="4:4" x14ac:dyDescent="0.2">
      <c r="D1499" s="201"/>
    </row>
    <row r="1500" spans="4:4" x14ac:dyDescent="0.2">
      <c r="D1500" s="201"/>
    </row>
    <row r="1501" spans="4:4" x14ac:dyDescent="0.2">
      <c r="D1501" s="201"/>
    </row>
    <row r="1502" spans="4:4" x14ac:dyDescent="0.2">
      <c r="D1502" s="201"/>
    </row>
    <row r="1503" spans="4:4" x14ac:dyDescent="0.2">
      <c r="D1503" s="201"/>
    </row>
    <row r="1504" spans="4:4" x14ac:dyDescent="0.2">
      <c r="D1504" s="201"/>
    </row>
    <row r="1505" spans="4:4" x14ac:dyDescent="0.2">
      <c r="D1505" s="201"/>
    </row>
    <row r="1506" spans="4:4" x14ac:dyDescent="0.2">
      <c r="D1506" s="201"/>
    </row>
    <row r="1507" spans="4:4" x14ac:dyDescent="0.2">
      <c r="D1507" s="201"/>
    </row>
    <row r="1508" spans="4:4" x14ac:dyDescent="0.2">
      <c r="D1508" s="201"/>
    </row>
    <row r="1509" spans="4:4" x14ac:dyDescent="0.2">
      <c r="D1509" s="201"/>
    </row>
    <row r="1510" spans="4:4" x14ac:dyDescent="0.2">
      <c r="D1510" s="201"/>
    </row>
    <row r="1511" spans="4:4" x14ac:dyDescent="0.2">
      <c r="D1511" s="201"/>
    </row>
    <row r="1512" spans="4:4" x14ac:dyDescent="0.2">
      <c r="D1512" s="201"/>
    </row>
    <row r="1513" spans="4:4" x14ac:dyDescent="0.2">
      <c r="D1513" s="201"/>
    </row>
    <row r="1514" spans="4:4" x14ac:dyDescent="0.2">
      <c r="D1514" s="201"/>
    </row>
    <row r="1515" spans="4:4" x14ac:dyDescent="0.2">
      <c r="D1515" s="201"/>
    </row>
    <row r="1516" spans="4:4" x14ac:dyDescent="0.2">
      <c r="D1516" s="201"/>
    </row>
    <row r="1517" spans="4:4" x14ac:dyDescent="0.2">
      <c r="D1517" s="201"/>
    </row>
    <row r="1518" spans="4:4" x14ac:dyDescent="0.2">
      <c r="D1518" s="201"/>
    </row>
    <row r="1519" spans="4:4" x14ac:dyDescent="0.2">
      <c r="D1519" s="201"/>
    </row>
    <row r="1520" spans="4:4" x14ac:dyDescent="0.2">
      <c r="D1520" s="201"/>
    </row>
    <row r="1521" spans="4:4" x14ac:dyDescent="0.2">
      <c r="D1521" s="201"/>
    </row>
    <row r="1522" spans="4:4" x14ac:dyDescent="0.2">
      <c r="D1522" s="201"/>
    </row>
    <row r="1523" spans="4:4" x14ac:dyDescent="0.2">
      <c r="D1523" s="201"/>
    </row>
    <row r="1524" spans="4:4" x14ac:dyDescent="0.2">
      <c r="D1524" s="201"/>
    </row>
    <row r="1525" spans="4:4" x14ac:dyDescent="0.2">
      <c r="D1525" s="201"/>
    </row>
    <row r="1526" spans="4:4" x14ac:dyDescent="0.2">
      <c r="D1526" s="201"/>
    </row>
    <row r="1527" spans="4:4" x14ac:dyDescent="0.2">
      <c r="D1527" s="201"/>
    </row>
    <row r="1528" spans="4:4" x14ac:dyDescent="0.2">
      <c r="D1528" s="201"/>
    </row>
    <row r="1529" spans="4:4" x14ac:dyDescent="0.2">
      <c r="D1529" s="201"/>
    </row>
    <row r="1530" spans="4:4" x14ac:dyDescent="0.2">
      <c r="D1530" s="201"/>
    </row>
    <row r="1531" spans="4:4" x14ac:dyDescent="0.2">
      <c r="D1531" s="201"/>
    </row>
    <row r="1532" spans="4:4" x14ac:dyDescent="0.2">
      <c r="D1532" s="201"/>
    </row>
    <row r="1533" spans="4:4" x14ac:dyDescent="0.2">
      <c r="D1533" s="201"/>
    </row>
    <row r="1534" spans="4:4" x14ac:dyDescent="0.2">
      <c r="D1534" s="201"/>
    </row>
    <row r="1535" spans="4:4" x14ac:dyDescent="0.2">
      <c r="D1535" s="201"/>
    </row>
    <row r="1536" spans="4:4" x14ac:dyDescent="0.2">
      <c r="D1536" s="201"/>
    </row>
    <row r="1537" spans="4:4" x14ac:dyDescent="0.2">
      <c r="D1537" s="201"/>
    </row>
    <row r="1538" spans="4:4" x14ac:dyDescent="0.2">
      <c r="D1538" s="201"/>
    </row>
    <row r="1539" spans="4:4" x14ac:dyDescent="0.2">
      <c r="D1539" s="201"/>
    </row>
    <row r="1540" spans="4:4" x14ac:dyDescent="0.2">
      <c r="D1540" s="201"/>
    </row>
    <row r="1541" spans="4:4" x14ac:dyDescent="0.2">
      <c r="D1541" s="201"/>
    </row>
    <row r="1542" spans="4:4" x14ac:dyDescent="0.2">
      <c r="D1542" s="201"/>
    </row>
    <row r="1543" spans="4:4" x14ac:dyDescent="0.2">
      <c r="D1543" s="201"/>
    </row>
    <row r="1544" spans="4:4" x14ac:dyDescent="0.2">
      <c r="D1544" s="201"/>
    </row>
    <row r="1545" spans="4:4" x14ac:dyDescent="0.2">
      <c r="D1545" s="201"/>
    </row>
    <row r="1546" spans="4:4" x14ac:dyDescent="0.2">
      <c r="D1546" s="201"/>
    </row>
    <row r="1547" spans="4:4" x14ac:dyDescent="0.2">
      <c r="D1547" s="201"/>
    </row>
    <row r="1548" spans="4:4" x14ac:dyDescent="0.2">
      <c r="D1548" s="201"/>
    </row>
    <row r="1549" spans="4:4" x14ac:dyDescent="0.2">
      <c r="D1549" s="201"/>
    </row>
    <row r="1550" spans="4:4" x14ac:dyDescent="0.2">
      <c r="D1550" s="201"/>
    </row>
    <row r="1551" spans="4:4" x14ac:dyDescent="0.2">
      <c r="D1551" s="201"/>
    </row>
    <row r="1552" spans="4:4" x14ac:dyDescent="0.2">
      <c r="D1552" s="201"/>
    </row>
    <row r="1553" spans="4:4" x14ac:dyDescent="0.2">
      <c r="D1553" s="201"/>
    </row>
    <row r="1554" spans="4:4" x14ac:dyDescent="0.2">
      <c r="D1554" s="201"/>
    </row>
    <row r="1555" spans="4:4" x14ac:dyDescent="0.2">
      <c r="D1555" s="201"/>
    </row>
    <row r="1556" spans="4:4" x14ac:dyDescent="0.2">
      <c r="D1556" s="201"/>
    </row>
    <row r="1557" spans="4:4" x14ac:dyDescent="0.2">
      <c r="D1557" s="201"/>
    </row>
    <row r="1558" spans="4:4" x14ac:dyDescent="0.2">
      <c r="D1558" s="201"/>
    </row>
    <row r="1559" spans="4:4" x14ac:dyDescent="0.2">
      <c r="D1559" s="201"/>
    </row>
    <row r="1560" spans="4:4" x14ac:dyDescent="0.2">
      <c r="D1560" s="201"/>
    </row>
    <row r="1561" spans="4:4" x14ac:dyDescent="0.2">
      <c r="D1561" s="201"/>
    </row>
    <row r="1562" spans="4:4" x14ac:dyDescent="0.2">
      <c r="D1562" s="201"/>
    </row>
    <row r="1563" spans="4:4" x14ac:dyDescent="0.2">
      <c r="D1563" s="201"/>
    </row>
    <row r="1564" spans="4:4" x14ac:dyDescent="0.2">
      <c r="D1564" s="201"/>
    </row>
    <row r="1565" spans="4:4" x14ac:dyDescent="0.2">
      <c r="D1565" s="201"/>
    </row>
    <row r="1566" spans="4:4" x14ac:dyDescent="0.2">
      <c r="D1566" s="201"/>
    </row>
    <row r="1567" spans="4:4" x14ac:dyDescent="0.2">
      <c r="D1567" s="201"/>
    </row>
    <row r="1568" spans="4:4" x14ac:dyDescent="0.2">
      <c r="D1568" s="201"/>
    </row>
    <row r="1569" spans="4:4" x14ac:dyDescent="0.2">
      <c r="D1569" s="201"/>
    </row>
    <row r="1570" spans="4:4" x14ac:dyDescent="0.2">
      <c r="D1570" s="201"/>
    </row>
    <row r="1571" spans="4:4" x14ac:dyDescent="0.2">
      <c r="D1571" s="201"/>
    </row>
    <row r="1572" spans="4:4" x14ac:dyDescent="0.2">
      <c r="D1572" s="201"/>
    </row>
    <row r="1573" spans="4:4" x14ac:dyDescent="0.2">
      <c r="D1573" s="201"/>
    </row>
    <row r="1574" spans="4:4" x14ac:dyDescent="0.2">
      <c r="D1574" s="201"/>
    </row>
    <row r="1575" spans="4:4" x14ac:dyDescent="0.2">
      <c r="D1575" s="201"/>
    </row>
    <row r="1576" spans="4:4" x14ac:dyDescent="0.2">
      <c r="D1576" s="201"/>
    </row>
    <row r="1577" spans="4:4" x14ac:dyDescent="0.2">
      <c r="D1577" s="201"/>
    </row>
    <row r="1578" spans="4:4" x14ac:dyDescent="0.2">
      <c r="D1578" s="201"/>
    </row>
    <row r="1579" spans="4:4" x14ac:dyDescent="0.2">
      <c r="D1579" s="201"/>
    </row>
    <row r="1580" spans="4:4" x14ac:dyDescent="0.2">
      <c r="D1580" s="201"/>
    </row>
    <row r="1581" spans="4:4" x14ac:dyDescent="0.2">
      <c r="D1581" s="201"/>
    </row>
    <row r="1582" spans="4:4" x14ac:dyDescent="0.2">
      <c r="D1582" s="201"/>
    </row>
    <row r="1583" spans="4:4" x14ac:dyDescent="0.2">
      <c r="D1583" s="201"/>
    </row>
    <row r="1584" spans="4:4" x14ac:dyDescent="0.2">
      <c r="D1584" s="201"/>
    </row>
    <row r="1585" spans="4:4" x14ac:dyDescent="0.2">
      <c r="D1585" s="201"/>
    </row>
    <row r="1586" spans="4:4" x14ac:dyDescent="0.2">
      <c r="D1586" s="201"/>
    </row>
    <row r="1587" spans="4:4" x14ac:dyDescent="0.2">
      <c r="D1587" s="201"/>
    </row>
    <row r="1588" spans="4:4" x14ac:dyDescent="0.2">
      <c r="D1588" s="201"/>
    </row>
    <row r="1589" spans="4:4" x14ac:dyDescent="0.2">
      <c r="D1589" s="201"/>
    </row>
    <row r="1590" spans="4:4" x14ac:dyDescent="0.2">
      <c r="D1590" s="201"/>
    </row>
    <row r="1591" spans="4:4" x14ac:dyDescent="0.2">
      <c r="D1591" s="201"/>
    </row>
    <row r="1592" spans="4:4" x14ac:dyDescent="0.2">
      <c r="D1592" s="201"/>
    </row>
    <row r="1593" spans="4:4" x14ac:dyDescent="0.2">
      <c r="D1593" s="201"/>
    </row>
    <row r="1594" spans="4:4" x14ac:dyDescent="0.2">
      <c r="D1594" s="201"/>
    </row>
    <row r="1595" spans="4:4" x14ac:dyDescent="0.2">
      <c r="D1595" s="201"/>
    </row>
    <row r="1596" spans="4:4" x14ac:dyDescent="0.2">
      <c r="D1596" s="201"/>
    </row>
    <row r="1597" spans="4:4" x14ac:dyDescent="0.2">
      <c r="D1597" s="201"/>
    </row>
    <row r="1598" spans="4:4" x14ac:dyDescent="0.2">
      <c r="D1598" s="201"/>
    </row>
    <row r="1599" spans="4:4" x14ac:dyDescent="0.2">
      <c r="D1599" s="201"/>
    </row>
    <row r="1600" spans="4:4" x14ac:dyDescent="0.2">
      <c r="D1600" s="201"/>
    </row>
    <row r="1601" spans="4:4" x14ac:dyDescent="0.2">
      <c r="D1601" s="201"/>
    </row>
    <row r="1602" spans="4:4" x14ac:dyDescent="0.2">
      <c r="D1602" s="201"/>
    </row>
    <row r="1603" spans="4:4" x14ac:dyDescent="0.2">
      <c r="D1603" s="201"/>
    </row>
    <row r="1604" spans="4:4" x14ac:dyDescent="0.2">
      <c r="D1604" s="201"/>
    </row>
    <row r="1605" spans="4:4" x14ac:dyDescent="0.2">
      <c r="D1605" s="201"/>
    </row>
    <row r="1606" spans="4:4" x14ac:dyDescent="0.2">
      <c r="D1606" s="201"/>
    </row>
    <row r="1607" spans="4:4" x14ac:dyDescent="0.2">
      <c r="D1607" s="201"/>
    </row>
    <row r="1608" spans="4:4" x14ac:dyDescent="0.2">
      <c r="D1608" s="201"/>
    </row>
    <row r="1609" spans="4:4" x14ac:dyDescent="0.2">
      <c r="D1609" s="201"/>
    </row>
    <row r="1610" spans="4:4" x14ac:dyDescent="0.2">
      <c r="D1610" s="201"/>
    </row>
    <row r="1611" spans="4:4" x14ac:dyDescent="0.2">
      <c r="D1611" s="201"/>
    </row>
    <row r="1612" spans="4:4" x14ac:dyDescent="0.2">
      <c r="D1612" s="201"/>
    </row>
    <row r="1613" spans="4:4" x14ac:dyDescent="0.2">
      <c r="D1613" s="201"/>
    </row>
    <row r="1614" spans="4:4" x14ac:dyDescent="0.2">
      <c r="D1614" s="201"/>
    </row>
    <row r="1615" spans="4:4" x14ac:dyDescent="0.2">
      <c r="D1615" s="201"/>
    </row>
    <row r="1616" spans="4:4" x14ac:dyDescent="0.2">
      <c r="D1616" s="201"/>
    </row>
    <row r="1617" spans="4:4" x14ac:dyDescent="0.2">
      <c r="D1617" s="201"/>
    </row>
    <row r="1618" spans="4:4" x14ac:dyDescent="0.2">
      <c r="D1618" s="201"/>
    </row>
    <row r="1619" spans="4:4" x14ac:dyDescent="0.2">
      <c r="D1619" s="201"/>
    </row>
    <row r="1620" spans="4:4" x14ac:dyDescent="0.2">
      <c r="D1620" s="201"/>
    </row>
    <row r="1621" spans="4:4" x14ac:dyDescent="0.2">
      <c r="D1621" s="201"/>
    </row>
    <row r="1622" spans="4:4" x14ac:dyDescent="0.2">
      <c r="D1622" s="201"/>
    </row>
    <row r="1623" spans="4:4" x14ac:dyDescent="0.2">
      <c r="D1623" s="201"/>
    </row>
    <row r="1624" spans="4:4" x14ac:dyDescent="0.2">
      <c r="D1624" s="201"/>
    </row>
    <row r="1625" spans="4:4" x14ac:dyDescent="0.2">
      <c r="D1625" s="201"/>
    </row>
    <row r="1626" spans="4:4" x14ac:dyDescent="0.2">
      <c r="D1626" s="201"/>
    </row>
    <row r="1627" spans="4:4" x14ac:dyDescent="0.2">
      <c r="D1627" s="201"/>
    </row>
    <row r="1628" spans="4:4" x14ac:dyDescent="0.2">
      <c r="D1628" s="201"/>
    </row>
    <row r="1629" spans="4:4" x14ac:dyDescent="0.2">
      <c r="D1629" s="201"/>
    </row>
    <row r="1630" spans="4:4" x14ac:dyDescent="0.2">
      <c r="D1630" s="201"/>
    </row>
    <row r="1631" spans="4:4" x14ac:dyDescent="0.2">
      <c r="D1631" s="201"/>
    </row>
    <row r="1632" spans="4:4" x14ac:dyDescent="0.2">
      <c r="D1632" s="201"/>
    </row>
    <row r="1633" spans="4:4" x14ac:dyDescent="0.2">
      <c r="D1633" s="201"/>
    </row>
    <row r="1634" spans="4:4" x14ac:dyDescent="0.2">
      <c r="D1634" s="201"/>
    </row>
    <row r="1635" spans="4:4" x14ac:dyDescent="0.2">
      <c r="D1635" s="201"/>
    </row>
    <row r="1636" spans="4:4" x14ac:dyDescent="0.2">
      <c r="D1636" s="201"/>
    </row>
    <row r="1637" spans="4:4" x14ac:dyDescent="0.2">
      <c r="D1637" s="201"/>
    </row>
    <row r="1638" spans="4:4" x14ac:dyDescent="0.2">
      <c r="D1638" s="201"/>
    </row>
    <row r="1639" spans="4:4" x14ac:dyDescent="0.2">
      <c r="D1639" s="201"/>
    </row>
    <row r="1640" spans="4:4" x14ac:dyDescent="0.2">
      <c r="D1640" s="201"/>
    </row>
    <row r="1641" spans="4:4" x14ac:dyDescent="0.2">
      <c r="D1641" s="201"/>
    </row>
    <row r="1642" spans="4:4" x14ac:dyDescent="0.2">
      <c r="D1642" s="201"/>
    </row>
    <row r="1643" spans="4:4" x14ac:dyDescent="0.2">
      <c r="D1643" s="201"/>
    </row>
    <row r="1644" spans="4:4" x14ac:dyDescent="0.2">
      <c r="D1644" s="201"/>
    </row>
    <row r="1645" spans="4:4" x14ac:dyDescent="0.2">
      <c r="D1645" s="201"/>
    </row>
    <row r="1646" spans="4:4" x14ac:dyDescent="0.2">
      <c r="D1646" s="201"/>
    </row>
    <row r="1647" spans="4:4" x14ac:dyDescent="0.2">
      <c r="D1647" s="201"/>
    </row>
    <row r="1648" spans="4:4" x14ac:dyDescent="0.2">
      <c r="D1648" s="201"/>
    </row>
    <row r="1649" spans="4:4" x14ac:dyDescent="0.2">
      <c r="D1649" s="201"/>
    </row>
    <row r="1650" spans="4:4" x14ac:dyDescent="0.2">
      <c r="D1650" s="201"/>
    </row>
    <row r="1651" spans="4:4" x14ac:dyDescent="0.2">
      <c r="D1651" s="201"/>
    </row>
    <row r="1652" spans="4:4" x14ac:dyDescent="0.2">
      <c r="D1652" s="201"/>
    </row>
    <row r="1653" spans="4:4" x14ac:dyDescent="0.2">
      <c r="D1653" s="201"/>
    </row>
    <row r="1654" spans="4:4" x14ac:dyDescent="0.2">
      <c r="D1654" s="201"/>
    </row>
    <row r="1655" spans="4:4" x14ac:dyDescent="0.2">
      <c r="D1655" s="201"/>
    </row>
    <row r="1656" spans="4:4" x14ac:dyDescent="0.2">
      <c r="D1656" s="201"/>
    </row>
    <row r="1657" spans="4:4" x14ac:dyDescent="0.2">
      <c r="D1657" s="201"/>
    </row>
    <row r="1658" spans="4:4" x14ac:dyDescent="0.2">
      <c r="D1658" s="201"/>
    </row>
    <row r="1659" spans="4:4" x14ac:dyDescent="0.2">
      <c r="D1659" s="201"/>
    </row>
    <row r="1660" spans="4:4" x14ac:dyDescent="0.2">
      <c r="D1660" s="201"/>
    </row>
    <row r="1661" spans="4:4" x14ac:dyDescent="0.2">
      <c r="D1661" s="201"/>
    </row>
    <row r="1662" spans="4:4" x14ac:dyDescent="0.2">
      <c r="D1662" s="201"/>
    </row>
    <row r="1663" spans="4:4" x14ac:dyDescent="0.2">
      <c r="D1663" s="201"/>
    </row>
    <row r="1664" spans="4:4" x14ac:dyDescent="0.2">
      <c r="D1664" s="201"/>
    </row>
    <row r="1665" spans="4:4" x14ac:dyDescent="0.2">
      <c r="D1665" s="201"/>
    </row>
    <row r="1666" spans="4:4" x14ac:dyDescent="0.2">
      <c r="D1666" s="201"/>
    </row>
    <row r="1667" spans="4:4" x14ac:dyDescent="0.2">
      <c r="D1667" s="201"/>
    </row>
    <row r="1668" spans="4:4" x14ac:dyDescent="0.2">
      <c r="D1668" s="201"/>
    </row>
    <row r="1669" spans="4:4" x14ac:dyDescent="0.2">
      <c r="D1669" s="201"/>
    </row>
    <row r="1670" spans="4:4" x14ac:dyDescent="0.2">
      <c r="D1670" s="201"/>
    </row>
    <row r="1671" spans="4:4" x14ac:dyDescent="0.2">
      <c r="D1671" s="201"/>
    </row>
    <row r="1672" spans="4:4" x14ac:dyDescent="0.2">
      <c r="D1672" s="201"/>
    </row>
    <row r="1673" spans="4:4" x14ac:dyDescent="0.2">
      <c r="D1673" s="201"/>
    </row>
    <row r="1674" spans="4:4" x14ac:dyDescent="0.2">
      <c r="D1674" s="201"/>
    </row>
    <row r="1675" spans="4:4" x14ac:dyDescent="0.2">
      <c r="D1675" s="201"/>
    </row>
    <row r="1676" spans="4:4" x14ac:dyDescent="0.2">
      <c r="D1676" s="201"/>
    </row>
    <row r="1677" spans="4:4" x14ac:dyDescent="0.2">
      <c r="D1677" s="201"/>
    </row>
    <row r="1678" spans="4:4" x14ac:dyDescent="0.2">
      <c r="D1678" s="201"/>
    </row>
    <row r="1679" spans="4:4" x14ac:dyDescent="0.2">
      <c r="D1679" s="201"/>
    </row>
    <row r="1680" spans="4:4" x14ac:dyDescent="0.2">
      <c r="D1680" s="201"/>
    </row>
    <row r="1681" spans="4:4" x14ac:dyDescent="0.2">
      <c r="D1681" s="201"/>
    </row>
    <row r="1682" spans="4:4" x14ac:dyDescent="0.2">
      <c r="D1682" s="201"/>
    </row>
    <row r="1683" spans="4:4" x14ac:dyDescent="0.2">
      <c r="D1683" s="201"/>
    </row>
    <row r="1684" spans="4:4" x14ac:dyDescent="0.2">
      <c r="D1684" s="201"/>
    </row>
    <row r="1685" spans="4:4" x14ac:dyDescent="0.2">
      <c r="D1685" s="201"/>
    </row>
    <row r="1686" spans="4:4" x14ac:dyDescent="0.2">
      <c r="D1686" s="201"/>
    </row>
    <row r="1687" spans="4:4" x14ac:dyDescent="0.2">
      <c r="D1687" s="201"/>
    </row>
    <row r="1688" spans="4:4" x14ac:dyDescent="0.2">
      <c r="D1688" s="201"/>
    </row>
    <row r="1689" spans="4:4" x14ac:dyDescent="0.2">
      <c r="D1689" s="201"/>
    </row>
    <row r="1690" spans="4:4" x14ac:dyDescent="0.2">
      <c r="D1690" s="201"/>
    </row>
    <row r="1691" spans="4:4" x14ac:dyDescent="0.2">
      <c r="D1691" s="201"/>
    </row>
    <row r="1692" spans="4:4" x14ac:dyDescent="0.2">
      <c r="D1692" s="201"/>
    </row>
    <row r="1693" spans="4:4" x14ac:dyDescent="0.2">
      <c r="D1693" s="201"/>
    </row>
    <row r="1694" spans="4:4" x14ac:dyDescent="0.2">
      <c r="D1694" s="201"/>
    </row>
    <row r="1695" spans="4:4" x14ac:dyDescent="0.2">
      <c r="D1695" s="201"/>
    </row>
    <row r="1696" spans="4:4" x14ac:dyDescent="0.2">
      <c r="D1696" s="201"/>
    </row>
    <row r="1697" spans="4:4" x14ac:dyDescent="0.2">
      <c r="D1697" s="201"/>
    </row>
    <row r="1698" spans="4:4" x14ac:dyDescent="0.2">
      <c r="D1698" s="201"/>
    </row>
    <row r="1699" spans="4:4" x14ac:dyDescent="0.2">
      <c r="D1699" s="201"/>
    </row>
    <row r="1700" spans="4:4" x14ac:dyDescent="0.2">
      <c r="D1700" s="201"/>
    </row>
    <row r="1701" spans="4:4" x14ac:dyDescent="0.2">
      <c r="D1701" s="201"/>
    </row>
    <row r="1702" spans="4:4" x14ac:dyDescent="0.2">
      <c r="D1702" s="201"/>
    </row>
    <row r="1703" spans="4:4" x14ac:dyDescent="0.2">
      <c r="D1703" s="201"/>
    </row>
    <row r="1704" spans="4:4" x14ac:dyDescent="0.2">
      <c r="D1704" s="201"/>
    </row>
    <row r="1705" spans="4:4" x14ac:dyDescent="0.2">
      <c r="D1705" s="201"/>
    </row>
    <row r="1706" spans="4:4" x14ac:dyDescent="0.2">
      <c r="D1706" s="201"/>
    </row>
    <row r="1707" spans="4:4" x14ac:dyDescent="0.2">
      <c r="D1707" s="201"/>
    </row>
    <row r="1708" spans="4:4" x14ac:dyDescent="0.2">
      <c r="D1708" s="201"/>
    </row>
    <row r="1709" spans="4:4" x14ac:dyDescent="0.2">
      <c r="D1709" s="201"/>
    </row>
    <row r="1710" spans="4:4" x14ac:dyDescent="0.2">
      <c r="D1710" s="201"/>
    </row>
    <row r="1711" spans="4:4" x14ac:dyDescent="0.2">
      <c r="D1711" s="201"/>
    </row>
    <row r="1712" spans="4:4" x14ac:dyDescent="0.2">
      <c r="D1712" s="201"/>
    </row>
    <row r="1713" spans="4:4" x14ac:dyDescent="0.2">
      <c r="D1713" s="201"/>
    </row>
    <row r="1714" spans="4:4" x14ac:dyDescent="0.2">
      <c r="D1714" s="201"/>
    </row>
    <row r="1715" spans="4:4" x14ac:dyDescent="0.2">
      <c r="D1715" s="201"/>
    </row>
    <row r="1716" spans="4:4" x14ac:dyDescent="0.2">
      <c r="D1716" s="201"/>
    </row>
    <row r="1717" spans="4:4" x14ac:dyDescent="0.2">
      <c r="D1717" s="201"/>
    </row>
    <row r="1718" spans="4:4" x14ac:dyDescent="0.2">
      <c r="D1718" s="201"/>
    </row>
    <row r="1719" spans="4:4" x14ac:dyDescent="0.2">
      <c r="D1719" s="201"/>
    </row>
    <row r="1720" spans="4:4" x14ac:dyDescent="0.2">
      <c r="D1720" s="201"/>
    </row>
    <row r="1721" spans="4:4" x14ac:dyDescent="0.2">
      <c r="D1721" s="201"/>
    </row>
    <row r="1722" spans="4:4" x14ac:dyDescent="0.2">
      <c r="D1722" s="201"/>
    </row>
    <row r="1723" spans="4:4" x14ac:dyDescent="0.2">
      <c r="D1723" s="201"/>
    </row>
    <row r="1724" spans="4:4" x14ac:dyDescent="0.2">
      <c r="D1724" s="201"/>
    </row>
    <row r="1725" spans="4:4" x14ac:dyDescent="0.2">
      <c r="D1725" s="201"/>
    </row>
    <row r="1726" spans="4:4" x14ac:dyDescent="0.2">
      <c r="D1726" s="201"/>
    </row>
    <row r="1727" spans="4:4" x14ac:dyDescent="0.2">
      <c r="D1727" s="201"/>
    </row>
    <row r="1728" spans="4:4" x14ac:dyDescent="0.2">
      <c r="D1728" s="201"/>
    </row>
    <row r="1729" spans="4:4" x14ac:dyDescent="0.2">
      <c r="D1729" s="201"/>
    </row>
    <row r="1730" spans="4:4" x14ac:dyDescent="0.2">
      <c r="D1730" s="201"/>
    </row>
    <row r="1731" spans="4:4" x14ac:dyDescent="0.2">
      <c r="D1731" s="201"/>
    </row>
    <row r="1732" spans="4:4" x14ac:dyDescent="0.2">
      <c r="D1732" s="201"/>
    </row>
    <row r="1733" spans="4:4" x14ac:dyDescent="0.2">
      <c r="D1733" s="201"/>
    </row>
    <row r="1734" spans="4:4" x14ac:dyDescent="0.2">
      <c r="D1734" s="201"/>
    </row>
    <row r="1735" spans="4:4" x14ac:dyDescent="0.2">
      <c r="D1735" s="201"/>
    </row>
    <row r="1736" spans="4:4" x14ac:dyDescent="0.2">
      <c r="D1736" s="201"/>
    </row>
    <row r="1737" spans="4:4" x14ac:dyDescent="0.2">
      <c r="D1737" s="201"/>
    </row>
    <row r="1738" spans="4:4" x14ac:dyDescent="0.2">
      <c r="D1738" s="201"/>
    </row>
    <row r="1739" spans="4:4" x14ac:dyDescent="0.2">
      <c r="D1739" s="201"/>
    </row>
    <row r="1740" spans="4:4" x14ac:dyDescent="0.2">
      <c r="D1740" s="201"/>
    </row>
    <row r="1741" spans="4:4" x14ac:dyDescent="0.2">
      <c r="D1741" s="201"/>
    </row>
    <row r="1742" spans="4:4" x14ac:dyDescent="0.2">
      <c r="D1742" s="201"/>
    </row>
    <row r="1743" spans="4:4" x14ac:dyDescent="0.2">
      <c r="D1743" s="201"/>
    </row>
    <row r="1744" spans="4:4" x14ac:dyDescent="0.2">
      <c r="D1744" s="201"/>
    </row>
    <row r="1745" spans="4:4" x14ac:dyDescent="0.2">
      <c r="D1745" s="201"/>
    </row>
    <row r="1746" spans="4:4" x14ac:dyDescent="0.2">
      <c r="D1746" s="201"/>
    </row>
    <row r="1747" spans="4:4" x14ac:dyDescent="0.2">
      <c r="D1747" s="201"/>
    </row>
    <row r="1748" spans="4:4" x14ac:dyDescent="0.2">
      <c r="D1748" s="201"/>
    </row>
    <row r="1749" spans="4:4" x14ac:dyDescent="0.2">
      <c r="D1749" s="201"/>
    </row>
    <row r="1750" spans="4:4" x14ac:dyDescent="0.2">
      <c r="D1750" s="201"/>
    </row>
    <row r="1751" spans="4:4" x14ac:dyDescent="0.2">
      <c r="D1751" s="201"/>
    </row>
    <row r="1752" spans="4:4" x14ac:dyDescent="0.2">
      <c r="D1752" s="201"/>
    </row>
    <row r="1753" spans="4:4" x14ac:dyDescent="0.2">
      <c r="D1753" s="201"/>
    </row>
    <row r="1754" spans="4:4" x14ac:dyDescent="0.2">
      <c r="D1754" s="201"/>
    </row>
    <row r="1755" spans="4:4" x14ac:dyDescent="0.2">
      <c r="D1755" s="201"/>
    </row>
    <row r="1756" spans="4:4" x14ac:dyDescent="0.2">
      <c r="D1756" s="201"/>
    </row>
    <row r="1757" spans="4:4" x14ac:dyDescent="0.2">
      <c r="D1757" s="201"/>
    </row>
    <row r="1758" spans="4:4" x14ac:dyDescent="0.2">
      <c r="D1758" s="201"/>
    </row>
    <row r="1759" spans="4:4" x14ac:dyDescent="0.2">
      <c r="D1759" s="201"/>
    </row>
    <row r="1760" spans="4:4" x14ac:dyDescent="0.2">
      <c r="D1760" s="201"/>
    </row>
    <row r="1761" spans="4:4" x14ac:dyDescent="0.2">
      <c r="D1761" s="201"/>
    </row>
    <row r="1762" spans="4:4" x14ac:dyDescent="0.2">
      <c r="D1762" s="201"/>
    </row>
    <row r="1763" spans="4:4" x14ac:dyDescent="0.2">
      <c r="D1763" s="201"/>
    </row>
    <row r="1764" spans="4:4" x14ac:dyDescent="0.2">
      <c r="D1764" s="201"/>
    </row>
    <row r="1765" spans="4:4" x14ac:dyDescent="0.2">
      <c r="D1765" s="201"/>
    </row>
    <row r="1766" spans="4:4" x14ac:dyDescent="0.2">
      <c r="D1766" s="201"/>
    </row>
    <row r="1767" spans="4:4" x14ac:dyDescent="0.2">
      <c r="D1767" s="201"/>
    </row>
    <row r="1768" spans="4:4" x14ac:dyDescent="0.2">
      <c r="D1768" s="201"/>
    </row>
    <row r="1769" spans="4:4" x14ac:dyDescent="0.2">
      <c r="D1769" s="201"/>
    </row>
    <row r="1770" spans="4:4" x14ac:dyDescent="0.2">
      <c r="D1770" s="201"/>
    </row>
    <row r="1771" spans="4:4" x14ac:dyDescent="0.2">
      <c r="D1771" s="201"/>
    </row>
    <row r="1772" spans="4:4" x14ac:dyDescent="0.2">
      <c r="D1772" s="201"/>
    </row>
    <row r="1773" spans="4:4" x14ac:dyDescent="0.2">
      <c r="D1773" s="201"/>
    </row>
    <row r="1774" spans="4:4" x14ac:dyDescent="0.2">
      <c r="D1774" s="201"/>
    </row>
    <row r="1775" spans="4:4" x14ac:dyDescent="0.2">
      <c r="D1775" s="201"/>
    </row>
    <row r="1776" spans="4:4" x14ac:dyDescent="0.2">
      <c r="D1776" s="201"/>
    </row>
    <row r="1777" spans="4:4" x14ac:dyDescent="0.2">
      <c r="D1777" s="201"/>
    </row>
    <row r="1778" spans="4:4" x14ac:dyDescent="0.2">
      <c r="D1778" s="201"/>
    </row>
    <row r="1779" spans="4:4" x14ac:dyDescent="0.2">
      <c r="D1779" s="201"/>
    </row>
    <row r="1780" spans="4:4" x14ac:dyDescent="0.2">
      <c r="D1780" s="201"/>
    </row>
    <row r="1781" spans="4:4" x14ac:dyDescent="0.2">
      <c r="D1781" s="201"/>
    </row>
    <row r="1782" spans="4:4" x14ac:dyDescent="0.2">
      <c r="D1782" s="201"/>
    </row>
    <row r="1783" spans="4:4" x14ac:dyDescent="0.2">
      <c r="D1783" s="201"/>
    </row>
    <row r="1784" spans="4:4" x14ac:dyDescent="0.2">
      <c r="D1784" s="201"/>
    </row>
    <row r="1785" spans="4:4" x14ac:dyDescent="0.2">
      <c r="D1785" s="201"/>
    </row>
    <row r="1786" spans="4:4" x14ac:dyDescent="0.2">
      <c r="D1786" s="201"/>
    </row>
    <row r="1787" spans="4:4" x14ac:dyDescent="0.2">
      <c r="D1787" s="201"/>
    </row>
    <row r="1788" spans="4:4" x14ac:dyDescent="0.2">
      <c r="D1788" s="201"/>
    </row>
    <row r="1789" spans="4:4" x14ac:dyDescent="0.2">
      <c r="D1789" s="201"/>
    </row>
    <row r="1790" spans="4:4" x14ac:dyDescent="0.2">
      <c r="D1790" s="201"/>
    </row>
    <row r="1791" spans="4:4" x14ac:dyDescent="0.2">
      <c r="D1791" s="201"/>
    </row>
    <row r="1792" spans="4:4" x14ac:dyDescent="0.2">
      <c r="D1792" s="201"/>
    </row>
    <row r="1793" spans="4:4" x14ac:dyDescent="0.2">
      <c r="D1793" s="201"/>
    </row>
    <row r="1794" spans="4:4" x14ac:dyDescent="0.2">
      <c r="D1794" s="201"/>
    </row>
    <row r="1795" spans="4:4" x14ac:dyDescent="0.2">
      <c r="D1795" s="201"/>
    </row>
    <row r="1796" spans="4:4" x14ac:dyDescent="0.2">
      <c r="D1796" s="201"/>
    </row>
    <row r="1797" spans="4:4" x14ac:dyDescent="0.2">
      <c r="D1797" s="201"/>
    </row>
    <row r="1798" spans="4:4" x14ac:dyDescent="0.2">
      <c r="D1798" s="201"/>
    </row>
    <row r="1799" spans="4:4" x14ac:dyDescent="0.2">
      <c r="D1799" s="201"/>
    </row>
    <row r="1800" spans="4:4" x14ac:dyDescent="0.2">
      <c r="D1800" s="201"/>
    </row>
    <row r="1801" spans="4:4" x14ac:dyDescent="0.2">
      <c r="D1801" s="201"/>
    </row>
    <row r="1802" spans="4:4" x14ac:dyDescent="0.2">
      <c r="D1802" s="201"/>
    </row>
    <row r="1803" spans="4:4" x14ac:dyDescent="0.2">
      <c r="D1803" s="201"/>
    </row>
    <row r="1804" spans="4:4" x14ac:dyDescent="0.2">
      <c r="D1804" s="201"/>
    </row>
    <row r="1805" spans="4:4" x14ac:dyDescent="0.2">
      <c r="D1805" s="201"/>
    </row>
    <row r="1806" spans="4:4" x14ac:dyDescent="0.2">
      <c r="D1806" s="201"/>
    </row>
    <row r="1807" spans="4:4" x14ac:dyDescent="0.2">
      <c r="D1807" s="201"/>
    </row>
    <row r="1808" spans="4:4" x14ac:dyDescent="0.2">
      <c r="D1808" s="201"/>
    </row>
    <row r="1809" spans="4:4" x14ac:dyDescent="0.2">
      <c r="D1809" s="201"/>
    </row>
    <row r="1810" spans="4:4" x14ac:dyDescent="0.2">
      <c r="D1810" s="201"/>
    </row>
    <row r="1811" spans="4:4" x14ac:dyDescent="0.2">
      <c r="D1811" s="201"/>
    </row>
    <row r="1812" spans="4:4" x14ac:dyDescent="0.2">
      <c r="D1812" s="201"/>
    </row>
    <row r="1813" spans="4:4" x14ac:dyDescent="0.2">
      <c r="D1813" s="201"/>
    </row>
    <row r="1814" spans="4:4" x14ac:dyDescent="0.2">
      <c r="D1814" s="201"/>
    </row>
    <row r="1815" spans="4:4" x14ac:dyDescent="0.2">
      <c r="D1815" s="201"/>
    </row>
    <row r="1816" spans="4:4" x14ac:dyDescent="0.2">
      <c r="D1816" s="201"/>
    </row>
    <row r="1817" spans="4:4" x14ac:dyDescent="0.2">
      <c r="D1817" s="201"/>
    </row>
    <row r="1818" spans="4:4" x14ac:dyDescent="0.2">
      <c r="D1818" s="201"/>
    </row>
    <row r="1819" spans="4:4" x14ac:dyDescent="0.2">
      <c r="D1819" s="201"/>
    </row>
    <row r="1820" spans="4:4" x14ac:dyDescent="0.2">
      <c r="D1820" s="201"/>
    </row>
    <row r="1821" spans="4:4" x14ac:dyDescent="0.2">
      <c r="D1821" s="201"/>
    </row>
    <row r="1822" spans="4:4" x14ac:dyDescent="0.2">
      <c r="D1822" s="201"/>
    </row>
    <row r="1823" spans="4:4" x14ac:dyDescent="0.2">
      <c r="D1823" s="201"/>
    </row>
    <row r="1824" spans="4:4" x14ac:dyDescent="0.2">
      <c r="D1824" s="201"/>
    </row>
    <row r="1825" spans="4:4" x14ac:dyDescent="0.2">
      <c r="D1825" s="201"/>
    </row>
    <row r="1826" spans="4:4" x14ac:dyDescent="0.2">
      <c r="D1826" s="201"/>
    </row>
    <row r="1827" spans="4:4" x14ac:dyDescent="0.2">
      <c r="D1827" s="201"/>
    </row>
    <row r="1828" spans="4:4" x14ac:dyDescent="0.2">
      <c r="D1828" s="201"/>
    </row>
    <row r="1829" spans="4:4" x14ac:dyDescent="0.2">
      <c r="D1829" s="201"/>
    </row>
    <row r="1830" spans="4:4" x14ac:dyDescent="0.2">
      <c r="D1830" s="201"/>
    </row>
    <row r="1831" spans="4:4" x14ac:dyDescent="0.2">
      <c r="D1831" s="201"/>
    </row>
    <row r="1832" spans="4:4" x14ac:dyDescent="0.2">
      <c r="D1832" s="201"/>
    </row>
    <row r="1833" spans="4:4" x14ac:dyDescent="0.2">
      <c r="D1833" s="201"/>
    </row>
    <row r="1834" spans="4:4" x14ac:dyDescent="0.2">
      <c r="D1834" s="201"/>
    </row>
    <row r="1835" spans="4:4" x14ac:dyDescent="0.2">
      <c r="D1835" s="201"/>
    </row>
    <row r="1836" spans="4:4" x14ac:dyDescent="0.2">
      <c r="D1836" s="201"/>
    </row>
    <row r="1837" spans="4:4" x14ac:dyDescent="0.2">
      <c r="D1837" s="201"/>
    </row>
    <row r="1838" spans="4:4" x14ac:dyDescent="0.2">
      <c r="D1838" s="201"/>
    </row>
    <row r="1839" spans="4:4" x14ac:dyDescent="0.2">
      <c r="D1839" s="201"/>
    </row>
    <row r="1840" spans="4:4" x14ac:dyDescent="0.2">
      <c r="D1840" s="201"/>
    </row>
    <row r="1841" spans="4:4" x14ac:dyDescent="0.2">
      <c r="D1841" s="201"/>
    </row>
    <row r="1842" spans="4:4" x14ac:dyDescent="0.2">
      <c r="D1842" s="201"/>
    </row>
    <row r="1843" spans="4:4" x14ac:dyDescent="0.2">
      <c r="D1843" s="201"/>
    </row>
    <row r="1844" spans="4:4" x14ac:dyDescent="0.2">
      <c r="D1844" s="201"/>
    </row>
    <row r="1845" spans="4:4" x14ac:dyDescent="0.2">
      <c r="D1845" s="201"/>
    </row>
    <row r="1846" spans="4:4" x14ac:dyDescent="0.2">
      <c r="D1846" s="201"/>
    </row>
    <row r="1847" spans="4:4" x14ac:dyDescent="0.2">
      <c r="D1847" s="201"/>
    </row>
    <row r="1848" spans="4:4" x14ac:dyDescent="0.2">
      <c r="D1848" s="201"/>
    </row>
    <row r="1849" spans="4:4" x14ac:dyDescent="0.2">
      <c r="D1849" s="201"/>
    </row>
    <row r="1850" spans="4:4" x14ac:dyDescent="0.2">
      <c r="D1850" s="201"/>
    </row>
    <row r="1851" spans="4:4" x14ac:dyDescent="0.2">
      <c r="D1851" s="201"/>
    </row>
    <row r="1852" spans="4:4" x14ac:dyDescent="0.2">
      <c r="D1852" s="201"/>
    </row>
    <row r="1853" spans="4:4" x14ac:dyDescent="0.2">
      <c r="D1853" s="201"/>
    </row>
    <row r="1854" spans="4:4" x14ac:dyDescent="0.2">
      <c r="D1854" s="201"/>
    </row>
    <row r="1855" spans="4:4" x14ac:dyDescent="0.2">
      <c r="D1855" s="201"/>
    </row>
    <row r="1856" spans="4:4" x14ac:dyDescent="0.2">
      <c r="D1856" s="201"/>
    </row>
    <row r="1857" spans="4:4" x14ac:dyDescent="0.2">
      <c r="D1857" s="201"/>
    </row>
    <row r="1858" spans="4:4" x14ac:dyDescent="0.2">
      <c r="D1858" s="201"/>
    </row>
    <row r="1859" spans="4:4" x14ac:dyDescent="0.2">
      <c r="D1859" s="201"/>
    </row>
    <row r="1860" spans="4:4" x14ac:dyDescent="0.2">
      <c r="D1860" s="201"/>
    </row>
    <row r="1861" spans="4:4" x14ac:dyDescent="0.2">
      <c r="D1861" s="201"/>
    </row>
    <row r="1862" spans="4:4" x14ac:dyDescent="0.2">
      <c r="D1862" s="201"/>
    </row>
    <row r="1863" spans="4:4" x14ac:dyDescent="0.2">
      <c r="D1863" s="201"/>
    </row>
    <row r="1864" spans="4:4" x14ac:dyDescent="0.2">
      <c r="D1864" s="201"/>
    </row>
    <row r="1865" spans="4:4" x14ac:dyDescent="0.2">
      <c r="D1865" s="201"/>
    </row>
    <row r="1866" spans="4:4" x14ac:dyDescent="0.2">
      <c r="D1866" s="201"/>
    </row>
    <row r="1867" spans="4:4" x14ac:dyDescent="0.2">
      <c r="D1867" s="201"/>
    </row>
    <row r="1868" spans="4:4" x14ac:dyDescent="0.2">
      <c r="D1868" s="201"/>
    </row>
    <row r="1869" spans="4:4" x14ac:dyDescent="0.2">
      <c r="D1869" s="201"/>
    </row>
    <row r="1870" spans="4:4" x14ac:dyDescent="0.2">
      <c r="D1870" s="201"/>
    </row>
    <row r="1871" spans="4:4" x14ac:dyDescent="0.2">
      <c r="D1871" s="201"/>
    </row>
    <row r="1872" spans="4:4" x14ac:dyDescent="0.2">
      <c r="D1872" s="201"/>
    </row>
    <row r="1873" spans="4:4" x14ac:dyDescent="0.2">
      <c r="D1873" s="201"/>
    </row>
    <row r="1874" spans="4:4" x14ac:dyDescent="0.2">
      <c r="D1874" s="201"/>
    </row>
    <row r="1875" spans="4:4" x14ac:dyDescent="0.2">
      <c r="D1875" s="201"/>
    </row>
    <row r="1876" spans="4:4" x14ac:dyDescent="0.2">
      <c r="D1876" s="201"/>
    </row>
    <row r="1877" spans="4:4" x14ac:dyDescent="0.2">
      <c r="D1877" s="201"/>
    </row>
    <row r="1878" spans="4:4" x14ac:dyDescent="0.2">
      <c r="D1878" s="201"/>
    </row>
    <row r="1879" spans="4:4" x14ac:dyDescent="0.2">
      <c r="D1879" s="201"/>
    </row>
    <row r="1880" spans="4:4" x14ac:dyDescent="0.2">
      <c r="D1880" s="201"/>
    </row>
    <row r="1881" spans="4:4" x14ac:dyDescent="0.2">
      <c r="D1881" s="201"/>
    </row>
    <row r="1882" spans="4:4" x14ac:dyDescent="0.2">
      <c r="D1882" s="201"/>
    </row>
    <row r="1883" spans="4:4" x14ac:dyDescent="0.2">
      <c r="D1883" s="201"/>
    </row>
    <row r="1884" spans="4:4" x14ac:dyDescent="0.2">
      <c r="D1884" s="201"/>
    </row>
    <row r="1885" spans="4:4" x14ac:dyDescent="0.2">
      <c r="D1885" s="201"/>
    </row>
    <row r="1886" spans="4:4" x14ac:dyDescent="0.2">
      <c r="D1886" s="201"/>
    </row>
    <row r="1887" spans="4:4" x14ac:dyDescent="0.2">
      <c r="D1887" s="201"/>
    </row>
    <row r="1888" spans="4:4" x14ac:dyDescent="0.2">
      <c r="D1888" s="201"/>
    </row>
    <row r="1889" spans="4:4" x14ac:dyDescent="0.2">
      <c r="D1889" s="201"/>
    </row>
    <row r="1890" spans="4:4" x14ac:dyDescent="0.2">
      <c r="D1890" s="201"/>
    </row>
    <row r="1891" spans="4:4" x14ac:dyDescent="0.2">
      <c r="D1891" s="201"/>
    </row>
    <row r="1892" spans="4:4" x14ac:dyDescent="0.2">
      <c r="D1892" s="201"/>
    </row>
    <row r="1893" spans="4:4" x14ac:dyDescent="0.2">
      <c r="D1893" s="201"/>
    </row>
    <row r="1894" spans="4:4" x14ac:dyDescent="0.2">
      <c r="D1894" s="201"/>
    </row>
    <row r="1895" spans="4:4" x14ac:dyDescent="0.2">
      <c r="D1895" s="201"/>
    </row>
    <row r="1896" spans="4:4" x14ac:dyDescent="0.2">
      <c r="D1896" s="201"/>
    </row>
    <row r="1897" spans="4:4" x14ac:dyDescent="0.2">
      <c r="D1897" s="201"/>
    </row>
    <row r="1898" spans="4:4" x14ac:dyDescent="0.2">
      <c r="D1898" s="201"/>
    </row>
    <row r="1899" spans="4:4" x14ac:dyDescent="0.2">
      <c r="D1899" s="201"/>
    </row>
    <row r="1900" spans="4:4" x14ac:dyDescent="0.2">
      <c r="D1900" s="201"/>
    </row>
    <row r="1901" spans="4:4" x14ac:dyDescent="0.2">
      <c r="D1901" s="201"/>
    </row>
    <row r="1902" spans="4:4" x14ac:dyDescent="0.2">
      <c r="D1902" s="201"/>
    </row>
    <row r="1903" spans="4:4" x14ac:dyDescent="0.2">
      <c r="D1903" s="201"/>
    </row>
    <row r="1904" spans="4:4" x14ac:dyDescent="0.2">
      <c r="D1904" s="201"/>
    </row>
    <row r="1905" spans="4:4" x14ac:dyDescent="0.2">
      <c r="D1905" s="201"/>
    </row>
    <row r="1906" spans="4:4" x14ac:dyDescent="0.2">
      <c r="D1906" s="201"/>
    </row>
    <row r="1907" spans="4:4" x14ac:dyDescent="0.2">
      <c r="D1907" s="201"/>
    </row>
    <row r="1908" spans="4:4" x14ac:dyDescent="0.2">
      <c r="D1908" s="201"/>
    </row>
    <row r="1909" spans="4:4" x14ac:dyDescent="0.2">
      <c r="D1909" s="201"/>
    </row>
    <row r="1910" spans="4:4" x14ac:dyDescent="0.2">
      <c r="D1910" s="201"/>
    </row>
    <row r="1911" spans="4:4" x14ac:dyDescent="0.2">
      <c r="D1911" s="201"/>
    </row>
    <row r="1912" spans="4:4" x14ac:dyDescent="0.2">
      <c r="D1912" s="201"/>
    </row>
    <row r="1913" spans="4:4" x14ac:dyDescent="0.2">
      <c r="D1913" s="201"/>
    </row>
    <row r="1914" spans="4:4" x14ac:dyDescent="0.2">
      <c r="D1914" s="201"/>
    </row>
    <row r="1915" spans="4:4" x14ac:dyDescent="0.2">
      <c r="D1915" s="201"/>
    </row>
    <row r="1916" spans="4:4" x14ac:dyDescent="0.2">
      <c r="D1916" s="201"/>
    </row>
    <row r="1917" spans="4:4" x14ac:dyDescent="0.2">
      <c r="D1917" s="201"/>
    </row>
    <row r="1918" spans="4:4" x14ac:dyDescent="0.2">
      <c r="D1918" s="201"/>
    </row>
    <row r="1919" spans="4:4" x14ac:dyDescent="0.2">
      <c r="D1919" s="201"/>
    </row>
    <row r="1920" spans="4:4" x14ac:dyDescent="0.2">
      <c r="D1920" s="201"/>
    </row>
    <row r="1921" spans="4:4" x14ac:dyDescent="0.2">
      <c r="D1921" s="201"/>
    </row>
    <row r="1922" spans="4:4" x14ac:dyDescent="0.2">
      <c r="D1922" s="201"/>
    </row>
    <row r="1923" spans="4:4" x14ac:dyDescent="0.2">
      <c r="D1923" s="201"/>
    </row>
    <row r="1924" spans="4:4" x14ac:dyDescent="0.2">
      <c r="D1924" s="201"/>
    </row>
    <row r="1925" spans="4:4" x14ac:dyDescent="0.2">
      <c r="D1925" s="201"/>
    </row>
    <row r="1926" spans="4:4" x14ac:dyDescent="0.2">
      <c r="D1926" s="201"/>
    </row>
    <row r="1927" spans="4:4" x14ac:dyDescent="0.2">
      <c r="D1927" s="201"/>
    </row>
    <row r="1928" spans="4:4" x14ac:dyDescent="0.2">
      <c r="D1928" s="201"/>
    </row>
    <row r="1929" spans="4:4" x14ac:dyDescent="0.2">
      <c r="D1929" s="201"/>
    </row>
    <row r="1930" spans="4:4" x14ac:dyDescent="0.2">
      <c r="D1930" s="201"/>
    </row>
    <row r="1931" spans="4:4" x14ac:dyDescent="0.2">
      <c r="D1931" s="201"/>
    </row>
    <row r="1932" spans="4:4" x14ac:dyDescent="0.2">
      <c r="D1932" s="201"/>
    </row>
    <row r="1933" spans="4:4" x14ac:dyDescent="0.2">
      <c r="D1933" s="201"/>
    </row>
    <row r="1934" spans="4:4" x14ac:dyDescent="0.2">
      <c r="D1934" s="201"/>
    </row>
    <row r="1935" spans="4:4" x14ac:dyDescent="0.2">
      <c r="D1935" s="201"/>
    </row>
    <row r="1936" spans="4:4" x14ac:dyDescent="0.2">
      <c r="D1936" s="201"/>
    </row>
    <row r="1937" spans="4:4" x14ac:dyDescent="0.2">
      <c r="D1937" s="201"/>
    </row>
    <row r="1938" spans="4:4" x14ac:dyDescent="0.2">
      <c r="D1938" s="201"/>
    </row>
    <row r="1939" spans="4:4" x14ac:dyDescent="0.2">
      <c r="D1939" s="201"/>
    </row>
    <row r="1940" spans="4:4" x14ac:dyDescent="0.2">
      <c r="D1940" s="201"/>
    </row>
    <row r="1941" spans="4:4" x14ac:dyDescent="0.2">
      <c r="D1941" s="201"/>
    </row>
    <row r="1942" spans="4:4" x14ac:dyDescent="0.2">
      <c r="D1942" s="201"/>
    </row>
    <row r="1943" spans="4:4" x14ac:dyDescent="0.2">
      <c r="D1943" s="201"/>
    </row>
    <row r="1944" spans="4:4" x14ac:dyDescent="0.2">
      <c r="D1944" s="201"/>
    </row>
    <row r="1945" spans="4:4" x14ac:dyDescent="0.2">
      <c r="D1945" s="201"/>
    </row>
    <row r="1946" spans="4:4" x14ac:dyDescent="0.2">
      <c r="D1946" s="201"/>
    </row>
    <row r="1947" spans="4:4" x14ac:dyDescent="0.2">
      <c r="D1947" s="201"/>
    </row>
    <row r="1948" spans="4:4" x14ac:dyDescent="0.2">
      <c r="D1948" s="201"/>
    </row>
    <row r="1949" spans="4:4" x14ac:dyDescent="0.2">
      <c r="D1949" s="201"/>
    </row>
    <row r="1950" spans="4:4" x14ac:dyDescent="0.2">
      <c r="D1950" s="201"/>
    </row>
    <row r="1951" spans="4:4" x14ac:dyDescent="0.2">
      <c r="D1951" s="201"/>
    </row>
    <row r="1952" spans="4:4" x14ac:dyDescent="0.2">
      <c r="D1952" s="201"/>
    </row>
    <row r="1953" spans="4:4" x14ac:dyDescent="0.2">
      <c r="D1953" s="201"/>
    </row>
    <row r="1954" spans="4:4" x14ac:dyDescent="0.2">
      <c r="D1954" s="201"/>
    </row>
    <row r="1955" spans="4:4" x14ac:dyDescent="0.2">
      <c r="D1955" s="201"/>
    </row>
    <row r="1956" spans="4:4" x14ac:dyDescent="0.2">
      <c r="D1956" s="201"/>
    </row>
    <row r="1957" spans="4:4" x14ac:dyDescent="0.2">
      <c r="D1957" s="201"/>
    </row>
    <row r="1958" spans="4:4" x14ac:dyDescent="0.2">
      <c r="D1958" s="201"/>
    </row>
    <row r="1959" spans="4:4" x14ac:dyDescent="0.2">
      <c r="D1959" s="201"/>
    </row>
    <row r="1960" spans="4:4" x14ac:dyDescent="0.2">
      <c r="D1960" s="201"/>
    </row>
    <row r="1961" spans="4:4" x14ac:dyDescent="0.2">
      <c r="D1961" s="201"/>
    </row>
    <row r="1962" spans="4:4" x14ac:dyDescent="0.2">
      <c r="D1962" s="201"/>
    </row>
    <row r="1963" spans="4:4" x14ac:dyDescent="0.2">
      <c r="D1963" s="201"/>
    </row>
    <row r="1964" spans="4:4" x14ac:dyDescent="0.2">
      <c r="D1964" s="201"/>
    </row>
    <row r="1965" spans="4:4" x14ac:dyDescent="0.2">
      <c r="D1965" s="201"/>
    </row>
    <row r="1966" spans="4:4" x14ac:dyDescent="0.2">
      <c r="D1966" s="201"/>
    </row>
    <row r="1967" spans="4:4" x14ac:dyDescent="0.2">
      <c r="D1967" s="201"/>
    </row>
    <row r="1968" spans="4:4" x14ac:dyDescent="0.2">
      <c r="D1968" s="201"/>
    </row>
    <row r="1969" spans="4:4" x14ac:dyDescent="0.2">
      <c r="D1969" s="201"/>
    </row>
    <row r="1970" spans="4:4" x14ac:dyDescent="0.2">
      <c r="D1970" s="201"/>
    </row>
    <row r="1971" spans="4:4" x14ac:dyDescent="0.2">
      <c r="D1971" s="201"/>
    </row>
    <row r="1972" spans="4:4" x14ac:dyDescent="0.2">
      <c r="D1972" s="201"/>
    </row>
    <row r="1973" spans="4:4" x14ac:dyDescent="0.2">
      <c r="D1973" s="201"/>
    </row>
    <row r="1974" spans="4:4" x14ac:dyDescent="0.2">
      <c r="D1974" s="201"/>
    </row>
    <row r="1975" spans="4:4" x14ac:dyDescent="0.2">
      <c r="D1975" s="201"/>
    </row>
    <row r="1976" spans="4:4" x14ac:dyDescent="0.2">
      <c r="D1976" s="201"/>
    </row>
    <row r="1977" spans="4:4" x14ac:dyDescent="0.2">
      <c r="D1977" s="201"/>
    </row>
    <row r="1978" spans="4:4" x14ac:dyDescent="0.2">
      <c r="D1978" s="201"/>
    </row>
    <row r="1979" spans="4:4" x14ac:dyDescent="0.2">
      <c r="D1979" s="201"/>
    </row>
    <row r="1980" spans="4:4" x14ac:dyDescent="0.2">
      <c r="D1980" s="201"/>
    </row>
    <row r="1981" spans="4:4" x14ac:dyDescent="0.2">
      <c r="D1981" s="201"/>
    </row>
    <row r="1982" spans="4:4" x14ac:dyDescent="0.2">
      <c r="D1982" s="201"/>
    </row>
    <row r="1983" spans="4:4" x14ac:dyDescent="0.2">
      <c r="D1983" s="201"/>
    </row>
    <row r="1984" spans="4:4" x14ac:dyDescent="0.2">
      <c r="D1984" s="201"/>
    </row>
    <row r="1985" spans="4:4" x14ac:dyDescent="0.2">
      <c r="D1985" s="201"/>
    </row>
    <row r="1986" spans="4:4" x14ac:dyDescent="0.2">
      <c r="D1986" s="201"/>
    </row>
    <row r="1987" spans="4:4" x14ac:dyDescent="0.2">
      <c r="D1987" s="201"/>
    </row>
    <row r="1988" spans="4:4" x14ac:dyDescent="0.2">
      <c r="D1988" s="201"/>
    </row>
    <row r="1989" spans="4:4" x14ac:dyDescent="0.2">
      <c r="D1989" s="201"/>
    </row>
    <row r="1990" spans="4:4" x14ac:dyDescent="0.2">
      <c r="D1990" s="201"/>
    </row>
    <row r="1991" spans="4:4" x14ac:dyDescent="0.2">
      <c r="D1991" s="201"/>
    </row>
    <row r="1992" spans="4:4" x14ac:dyDescent="0.2">
      <c r="D1992" s="201"/>
    </row>
    <row r="1993" spans="4:4" x14ac:dyDescent="0.2">
      <c r="D1993" s="201"/>
    </row>
    <row r="1994" spans="4:4" x14ac:dyDescent="0.2">
      <c r="D1994" s="201"/>
    </row>
    <row r="1995" spans="4:4" x14ac:dyDescent="0.2">
      <c r="D1995" s="201"/>
    </row>
    <row r="1996" spans="4:4" x14ac:dyDescent="0.2">
      <c r="D1996" s="201"/>
    </row>
    <row r="1997" spans="4:4" x14ac:dyDescent="0.2">
      <c r="D1997" s="201"/>
    </row>
    <row r="1998" spans="4:4" x14ac:dyDescent="0.2">
      <c r="D1998" s="201"/>
    </row>
    <row r="1999" spans="4:4" x14ac:dyDescent="0.2">
      <c r="D1999" s="201"/>
    </row>
    <row r="2000" spans="4:4" x14ac:dyDescent="0.2">
      <c r="D2000" s="201"/>
    </row>
    <row r="2001" spans="4:4" x14ac:dyDescent="0.2">
      <c r="D2001" s="201"/>
    </row>
    <row r="2002" spans="4:4" x14ac:dyDescent="0.2">
      <c r="D2002" s="201"/>
    </row>
    <row r="2003" spans="4:4" x14ac:dyDescent="0.2">
      <c r="D2003" s="201"/>
    </row>
    <row r="2004" spans="4:4" x14ac:dyDescent="0.2">
      <c r="D2004" s="201"/>
    </row>
    <row r="2005" spans="4:4" x14ac:dyDescent="0.2">
      <c r="D2005" s="201"/>
    </row>
    <row r="2006" spans="4:4" x14ac:dyDescent="0.2">
      <c r="D2006" s="201"/>
    </row>
    <row r="2007" spans="4:4" x14ac:dyDescent="0.2">
      <c r="D2007" s="201"/>
    </row>
    <row r="2008" spans="4:4" x14ac:dyDescent="0.2">
      <c r="D2008" s="201"/>
    </row>
    <row r="2009" spans="4:4" x14ac:dyDescent="0.2">
      <c r="D2009" s="201"/>
    </row>
    <row r="2010" spans="4:4" x14ac:dyDescent="0.2">
      <c r="D2010" s="201"/>
    </row>
    <row r="2011" spans="4:4" x14ac:dyDescent="0.2">
      <c r="D2011" s="201"/>
    </row>
    <row r="2012" spans="4:4" x14ac:dyDescent="0.2">
      <c r="D2012" s="201"/>
    </row>
    <row r="2013" spans="4:4" x14ac:dyDescent="0.2">
      <c r="D2013" s="201"/>
    </row>
    <row r="2014" spans="4:4" x14ac:dyDescent="0.2">
      <c r="D2014" s="201"/>
    </row>
    <row r="2015" spans="4:4" x14ac:dyDescent="0.2">
      <c r="D2015" s="201"/>
    </row>
    <row r="2016" spans="4:4" x14ac:dyDescent="0.2">
      <c r="D2016" s="201"/>
    </row>
    <row r="2017" spans="4:4" x14ac:dyDescent="0.2">
      <c r="D2017" s="201"/>
    </row>
    <row r="2018" spans="4:4" x14ac:dyDescent="0.2">
      <c r="D2018" s="201"/>
    </row>
    <row r="2019" spans="4:4" x14ac:dyDescent="0.2">
      <c r="D2019" s="201"/>
    </row>
    <row r="2020" spans="4:4" x14ac:dyDescent="0.2">
      <c r="D2020" s="201"/>
    </row>
    <row r="2021" spans="4:4" x14ac:dyDescent="0.2">
      <c r="D2021" s="201"/>
    </row>
    <row r="2022" spans="4:4" x14ac:dyDescent="0.2">
      <c r="D2022" s="201"/>
    </row>
    <row r="2023" spans="4:4" x14ac:dyDescent="0.2">
      <c r="D2023" s="201"/>
    </row>
    <row r="2024" spans="4:4" x14ac:dyDescent="0.2">
      <c r="D2024" s="201"/>
    </row>
    <row r="2025" spans="4:4" x14ac:dyDescent="0.2">
      <c r="D2025" s="201"/>
    </row>
    <row r="2026" spans="4:4" x14ac:dyDescent="0.2">
      <c r="D2026" s="201"/>
    </row>
    <row r="2027" spans="4:4" x14ac:dyDescent="0.2">
      <c r="D2027" s="201"/>
    </row>
    <row r="2028" spans="4:4" x14ac:dyDescent="0.2">
      <c r="D2028" s="201"/>
    </row>
    <row r="2029" spans="4:4" x14ac:dyDescent="0.2">
      <c r="D2029" s="201"/>
    </row>
    <row r="2030" spans="4:4" x14ac:dyDescent="0.2">
      <c r="D2030" s="201"/>
    </row>
    <row r="2031" spans="4:4" x14ac:dyDescent="0.2">
      <c r="D2031" s="201"/>
    </row>
    <row r="2032" spans="4:4" x14ac:dyDescent="0.2">
      <c r="D2032" s="201"/>
    </row>
    <row r="2033" spans="4:4" x14ac:dyDescent="0.2">
      <c r="D2033" s="201"/>
    </row>
    <row r="2034" spans="4:4" x14ac:dyDescent="0.2">
      <c r="D2034" s="201"/>
    </row>
    <row r="2035" spans="4:4" x14ac:dyDescent="0.2">
      <c r="D2035" s="201"/>
    </row>
    <row r="2036" spans="4:4" x14ac:dyDescent="0.2">
      <c r="D2036" s="201"/>
    </row>
    <row r="2037" spans="4:4" x14ac:dyDescent="0.2">
      <c r="D2037" s="201"/>
    </row>
    <row r="2038" spans="4:4" x14ac:dyDescent="0.2">
      <c r="D2038" s="201"/>
    </row>
    <row r="2039" spans="4:4" x14ac:dyDescent="0.2">
      <c r="D2039" s="201"/>
    </row>
    <row r="2040" spans="4:4" x14ac:dyDescent="0.2">
      <c r="D2040" s="201"/>
    </row>
    <row r="2041" spans="4:4" x14ac:dyDescent="0.2">
      <c r="D2041" s="201"/>
    </row>
    <row r="2042" spans="4:4" x14ac:dyDescent="0.2">
      <c r="D2042" s="201"/>
    </row>
    <row r="2043" spans="4:4" x14ac:dyDescent="0.2">
      <c r="D2043" s="201"/>
    </row>
    <row r="2044" spans="4:4" x14ac:dyDescent="0.2">
      <c r="D2044" s="201"/>
    </row>
    <row r="2045" spans="4:4" x14ac:dyDescent="0.2">
      <c r="D2045" s="201"/>
    </row>
    <row r="2046" spans="4:4" x14ac:dyDescent="0.2">
      <c r="D2046" s="201"/>
    </row>
    <row r="2047" spans="4:4" x14ac:dyDescent="0.2">
      <c r="D2047" s="201"/>
    </row>
    <row r="2048" spans="4:4" x14ac:dyDescent="0.2">
      <c r="D2048" s="201"/>
    </row>
    <row r="2049" spans="4:4" x14ac:dyDescent="0.2">
      <c r="D2049" s="201"/>
    </row>
    <row r="2050" spans="4:4" x14ac:dyDescent="0.2">
      <c r="D2050" s="201"/>
    </row>
    <row r="2051" spans="4:4" x14ac:dyDescent="0.2">
      <c r="D2051" s="201"/>
    </row>
    <row r="2052" spans="4:4" x14ac:dyDescent="0.2">
      <c r="D2052" s="201"/>
    </row>
    <row r="2053" spans="4:4" x14ac:dyDescent="0.2">
      <c r="D2053" s="201"/>
    </row>
    <row r="2054" spans="4:4" x14ac:dyDescent="0.2">
      <c r="D2054" s="201"/>
    </row>
    <row r="2055" spans="4:4" x14ac:dyDescent="0.2">
      <c r="D2055" s="201"/>
    </row>
    <row r="2056" spans="4:4" x14ac:dyDescent="0.2">
      <c r="D2056" s="201"/>
    </row>
    <row r="2057" spans="4:4" x14ac:dyDescent="0.2">
      <c r="D2057" s="201"/>
    </row>
    <row r="2058" spans="4:4" x14ac:dyDescent="0.2">
      <c r="D2058" s="201"/>
    </row>
    <row r="2059" spans="4:4" x14ac:dyDescent="0.2">
      <c r="D2059" s="201"/>
    </row>
    <row r="2060" spans="4:4" x14ac:dyDescent="0.2">
      <c r="D2060" s="201"/>
    </row>
    <row r="2061" spans="4:4" x14ac:dyDescent="0.2">
      <c r="D2061" s="201"/>
    </row>
    <row r="2062" spans="4:4" x14ac:dyDescent="0.2">
      <c r="D2062" s="201"/>
    </row>
    <row r="2063" spans="4:4" x14ac:dyDescent="0.2">
      <c r="D2063" s="201"/>
    </row>
    <row r="2064" spans="4:4" x14ac:dyDescent="0.2">
      <c r="D2064" s="201"/>
    </row>
    <row r="2065" spans="4:4" x14ac:dyDescent="0.2">
      <c r="D2065" s="201"/>
    </row>
    <row r="2066" spans="4:4" x14ac:dyDescent="0.2">
      <c r="D2066" s="201"/>
    </row>
    <row r="2067" spans="4:4" x14ac:dyDescent="0.2">
      <c r="D2067" s="201"/>
    </row>
    <row r="2068" spans="4:4" x14ac:dyDescent="0.2">
      <c r="D2068" s="201"/>
    </row>
    <row r="2069" spans="4:4" x14ac:dyDescent="0.2">
      <c r="D2069" s="201"/>
    </row>
    <row r="2070" spans="4:4" x14ac:dyDescent="0.2">
      <c r="D2070" s="201"/>
    </row>
    <row r="2071" spans="4:4" x14ac:dyDescent="0.2">
      <c r="D2071" s="201"/>
    </row>
    <row r="2072" spans="4:4" x14ac:dyDescent="0.2">
      <c r="D2072" s="201"/>
    </row>
    <row r="2073" spans="4:4" x14ac:dyDescent="0.2">
      <c r="D2073" s="201"/>
    </row>
    <row r="2074" spans="4:4" x14ac:dyDescent="0.2">
      <c r="D2074" s="201"/>
    </row>
    <row r="2075" spans="4:4" x14ac:dyDescent="0.2">
      <c r="D2075" s="201"/>
    </row>
    <row r="2076" spans="4:4" x14ac:dyDescent="0.2">
      <c r="D2076" s="201"/>
    </row>
    <row r="2077" spans="4:4" x14ac:dyDescent="0.2">
      <c r="D2077" s="201"/>
    </row>
    <row r="2078" spans="4:4" x14ac:dyDescent="0.2">
      <c r="D2078" s="201"/>
    </row>
    <row r="2079" spans="4:4" x14ac:dyDescent="0.2">
      <c r="D2079" s="201"/>
    </row>
    <row r="2080" spans="4:4" x14ac:dyDescent="0.2">
      <c r="D2080" s="201"/>
    </row>
    <row r="2081" spans="4:4" x14ac:dyDescent="0.2">
      <c r="D2081" s="201"/>
    </row>
    <row r="2082" spans="4:4" x14ac:dyDescent="0.2">
      <c r="D2082" s="201"/>
    </row>
    <row r="2083" spans="4:4" x14ac:dyDescent="0.2">
      <c r="D2083" s="201"/>
    </row>
    <row r="2084" spans="4:4" x14ac:dyDescent="0.2">
      <c r="D2084" s="201"/>
    </row>
    <row r="2085" spans="4:4" x14ac:dyDescent="0.2">
      <c r="D2085" s="201"/>
    </row>
    <row r="2086" spans="4:4" x14ac:dyDescent="0.2">
      <c r="D2086" s="201"/>
    </row>
    <row r="2087" spans="4:4" x14ac:dyDescent="0.2">
      <c r="D2087" s="201"/>
    </row>
    <row r="2088" spans="4:4" x14ac:dyDescent="0.2">
      <c r="D2088" s="201"/>
    </row>
    <row r="2089" spans="4:4" x14ac:dyDescent="0.2">
      <c r="D2089" s="201"/>
    </row>
    <row r="2090" spans="4:4" x14ac:dyDescent="0.2">
      <c r="D2090" s="201"/>
    </row>
    <row r="2091" spans="4:4" x14ac:dyDescent="0.2">
      <c r="D2091" s="201"/>
    </row>
    <row r="2092" spans="4:4" x14ac:dyDescent="0.2">
      <c r="D2092" s="201"/>
    </row>
    <row r="2093" spans="4:4" x14ac:dyDescent="0.2">
      <c r="D2093" s="201"/>
    </row>
    <row r="2094" spans="4:4" x14ac:dyDescent="0.2">
      <c r="D2094" s="201"/>
    </row>
    <row r="2095" spans="4:4" x14ac:dyDescent="0.2">
      <c r="D2095" s="201"/>
    </row>
    <row r="2096" spans="4:4" x14ac:dyDescent="0.2">
      <c r="D2096" s="201"/>
    </row>
    <row r="2097" spans="4:4" x14ac:dyDescent="0.2">
      <c r="D2097" s="201"/>
    </row>
    <row r="2098" spans="4:4" x14ac:dyDescent="0.2">
      <c r="D2098" s="201"/>
    </row>
    <row r="2099" spans="4:4" x14ac:dyDescent="0.2">
      <c r="D2099" s="201"/>
    </row>
    <row r="2100" spans="4:4" x14ac:dyDescent="0.2">
      <c r="D2100" s="201"/>
    </row>
    <row r="2101" spans="4:4" x14ac:dyDescent="0.2">
      <c r="D2101" s="201"/>
    </row>
    <row r="2102" spans="4:4" x14ac:dyDescent="0.2">
      <c r="D2102" s="201"/>
    </row>
    <row r="2103" spans="4:4" x14ac:dyDescent="0.2">
      <c r="D2103" s="201"/>
    </row>
    <row r="2104" spans="4:4" x14ac:dyDescent="0.2">
      <c r="D2104" s="201"/>
    </row>
    <row r="2105" spans="4:4" x14ac:dyDescent="0.2">
      <c r="D2105" s="201"/>
    </row>
    <row r="2106" spans="4:4" x14ac:dyDescent="0.2">
      <c r="D2106" s="201"/>
    </row>
    <row r="2107" spans="4:4" x14ac:dyDescent="0.2">
      <c r="D2107" s="201"/>
    </row>
    <row r="2108" spans="4:4" x14ac:dyDescent="0.2">
      <c r="D2108" s="201"/>
    </row>
    <row r="2109" spans="4:4" x14ac:dyDescent="0.2">
      <c r="D2109" s="201"/>
    </row>
    <row r="2110" spans="4:4" x14ac:dyDescent="0.2">
      <c r="D2110" s="201"/>
    </row>
    <row r="2111" spans="4:4" x14ac:dyDescent="0.2">
      <c r="D2111" s="201"/>
    </row>
    <row r="2112" spans="4:4" x14ac:dyDescent="0.2">
      <c r="D2112" s="201"/>
    </row>
    <row r="2113" spans="4:4" x14ac:dyDescent="0.2">
      <c r="D2113" s="201"/>
    </row>
    <row r="2114" spans="4:4" x14ac:dyDescent="0.2">
      <c r="D2114" s="201"/>
    </row>
    <row r="2115" spans="4:4" x14ac:dyDescent="0.2">
      <c r="D2115" s="201"/>
    </row>
    <row r="2116" spans="4:4" x14ac:dyDescent="0.2">
      <c r="D2116" s="201"/>
    </row>
    <row r="2117" spans="4:4" x14ac:dyDescent="0.2">
      <c r="D2117" s="201"/>
    </row>
    <row r="2118" spans="4:4" x14ac:dyDescent="0.2">
      <c r="D2118" s="201"/>
    </row>
    <row r="2119" spans="4:4" x14ac:dyDescent="0.2">
      <c r="D2119" s="201"/>
    </row>
    <row r="2120" spans="4:4" x14ac:dyDescent="0.2">
      <c r="D2120" s="201"/>
    </row>
    <row r="2121" spans="4:4" x14ac:dyDescent="0.2">
      <c r="D2121" s="201"/>
    </row>
    <row r="2122" spans="4:4" x14ac:dyDescent="0.2">
      <c r="D2122" s="201"/>
    </row>
    <row r="2123" spans="4:4" x14ac:dyDescent="0.2">
      <c r="D2123" s="201"/>
    </row>
    <row r="2124" spans="4:4" x14ac:dyDescent="0.2">
      <c r="D2124" s="201"/>
    </row>
    <row r="2125" spans="4:4" x14ac:dyDescent="0.2">
      <c r="D2125" s="201"/>
    </row>
    <row r="2126" spans="4:4" x14ac:dyDescent="0.2">
      <c r="D2126" s="201"/>
    </row>
    <row r="2127" spans="4:4" x14ac:dyDescent="0.2">
      <c r="D2127" s="201"/>
    </row>
    <row r="2128" spans="4:4" x14ac:dyDescent="0.2">
      <c r="D2128" s="201"/>
    </row>
    <row r="2129" spans="4:4" x14ac:dyDescent="0.2">
      <c r="D2129" s="201"/>
    </row>
    <row r="2130" spans="4:4" x14ac:dyDescent="0.2">
      <c r="D2130" s="201"/>
    </row>
    <row r="2131" spans="4:4" x14ac:dyDescent="0.2">
      <c r="D2131" s="201"/>
    </row>
    <row r="2132" spans="4:4" x14ac:dyDescent="0.2">
      <c r="D2132" s="201"/>
    </row>
    <row r="2133" spans="4:4" x14ac:dyDescent="0.2">
      <c r="D2133" s="201"/>
    </row>
    <row r="2134" spans="4:4" x14ac:dyDescent="0.2">
      <c r="D2134" s="201"/>
    </row>
    <row r="2135" spans="4:4" x14ac:dyDescent="0.2">
      <c r="D2135" s="201"/>
    </row>
    <row r="2136" spans="4:4" x14ac:dyDescent="0.2">
      <c r="D2136" s="201"/>
    </row>
    <row r="2137" spans="4:4" x14ac:dyDescent="0.2">
      <c r="D2137" s="201"/>
    </row>
    <row r="2138" spans="4:4" x14ac:dyDescent="0.2">
      <c r="D2138" s="201"/>
    </row>
    <row r="2139" spans="4:4" x14ac:dyDescent="0.2">
      <c r="D2139" s="201"/>
    </row>
    <row r="2140" spans="4:4" x14ac:dyDescent="0.2">
      <c r="D2140" s="201"/>
    </row>
    <row r="2141" spans="4:4" x14ac:dyDescent="0.2">
      <c r="D2141" s="201"/>
    </row>
    <row r="2142" spans="4:4" x14ac:dyDescent="0.2">
      <c r="D2142" s="201"/>
    </row>
    <row r="2143" spans="4:4" x14ac:dyDescent="0.2">
      <c r="D2143" s="201"/>
    </row>
    <row r="2144" spans="4:4" x14ac:dyDescent="0.2">
      <c r="D2144" s="201"/>
    </row>
    <row r="2145" spans="4:4" x14ac:dyDescent="0.2">
      <c r="D2145" s="201"/>
    </row>
    <row r="2146" spans="4:4" x14ac:dyDescent="0.2">
      <c r="D2146" s="201"/>
    </row>
    <row r="2147" spans="4:4" x14ac:dyDescent="0.2">
      <c r="D2147" s="201"/>
    </row>
    <row r="2148" spans="4:4" x14ac:dyDescent="0.2">
      <c r="D2148" s="201"/>
    </row>
    <row r="2149" spans="4:4" x14ac:dyDescent="0.2">
      <c r="D2149" s="201"/>
    </row>
    <row r="2150" spans="4:4" x14ac:dyDescent="0.2">
      <c r="D2150" s="201"/>
    </row>
    <row r="2151" spans="4:4" x14ac:dyDescent="0.2">
      <c r="D2151" s="201"/>
    </row>
    <row r="2152" spans="4:4" x14ac:dyDescent="0.2">
      <c r="D2152" s="201"/>
    </row>
    <row r="2153" spans="4:4" x14ac:dyDescent="0.2">
      <c r="D2153" s="201"/>
    </row>
    <row r="2154" spans="4:4" x14ac:dyDescent="0.2">
      <c r="D2154" s="201"/>
    </row>
    <row r="2155" spans="4:4" x14ac:dyDescent="0.2">
      <c r="D2155" s="201"/>
    </row>
    <row r="2156" spans="4:4" x14ac:dyDescent="0.2">
      <c r="D2156" s="201"/>
    </row>
    <row r="2157" spans="4:4" x14ac:dyDescent="0.2">
      <c r="D2157" s="201"/>
    </row>
    <row r="2158" spans="4:4" x14ac:dyDescent="0.2">
      <c r="D2158" s="201"/>
    </row>
    <row r="2159" spans="4:4" x14ac:dyDescent="0.2">
      <c r="D2159" s="201"/>
    </row>
    <row r="2160" spans="4:4" x14ac:dyDescent="0.2">
      <c r="D2160" s="201"/>
    </row>
    <row r="2161" spans="4:4" x14ac:dyDescent="0.2">
      <c r="D2161" s="201"/>
    </row>
    <row r="2162" spans="4:4" x14ac:dyDescent="0.2">
      <c r="D2162" s="201"/>
    </row>
    <row r="2163" spans="4:4" x14ac:dyDescent="0.2">
      <c r="D2163" s="201"/>
    </row>
    <row r="2164" spans="4:4" x14ac:dyDescent="0.2">
      <c r="D2164" s="201"/>
    </row>
    <row r="2165" spans="4:4" x14ac:dyDescent="0.2">
      <c r="D2165" s="201"/>
    </row>
    <row r="2166" spans="4:4" x14ac:dyDescent="0.2">
      <c r="D2166" s="201"/>
    </row>
    <row r="2167" spans="4:4" x14ac:dyDescent="0.2">
      <c r="D2167" s="201"/>
    </row>
    <row r="2168" spans="4:4" x14ac:dyDescent="0.2">
      <c r="D2168" s="201"/>
    </row>
    <row r="2169" spans="4:4" x14ac:dyDescent="0.2">
      <c r="D2169" s="201"/>
    </row>
    <row r="2170" spans="4:4" x14ac:dyDescent="0.2">
      <c r="D2170" s="201"/>
    </row>
    <row r="2171" spans="4:4" x14ac:dyDescent="0.2">
      <c r="D2171" s="201"/>
    </row>
    <row r="2172" spans="4:4" x14ac:dyDescent="0.2">
      <c r="D2172" s="201"/>
    </row>
    <row r="2173" spans="4:4" x14ac:dyDescent="0.2">
      <c r="D2173" s="201"/>
    </row>
    <row r="2174" spans="4:4" x14ac:dyDescent="0.2">
      <c r="D2174" s="201"/>
    </row>
    <row r="2175" spans="4:4" x14ac:dyDescent="0.2">
      <c r="D2175" s="201"/>
    </row>
    <row r="2176" spans="4:4" x14ac:dyDescent="0.2">
      <c r="D2176" s="201"/>
    </row>
    <row r="2177" spans="4:4" x14ac:dyDescent="0.2">
      <c r="D2177" s="201"/>
    </row>
    <row r="2178" spans="4:4" x14ac:dyDescent="0.2">
      <c r="D2178" s="201"/>
    </row>
    <row r="2179" spans="4:4" x14ac:dyDescent="0.2">
      <c r="D2179" s="201"/>
    </row>
    <row r="2180" spans="4:4" x14ac:dyDescent="0.2">
      <c r="D2180" s="201"/>
    </row>
    <row r="2181" spans="4:4" x14ac:dyDescent="0.2">
      <c r="D2181" s="201"/>
    </row>
    <row r="2182" spans="4:4" x14ac:dyDescent="0.2">
      <c r="D2182" s="201"/>
    </row>
    <row r="2183" spans="4:4" x14ac:dyDescent="0.2">
      <c r="D2183" s="201"/>
    </row>
    <row r="2184" spans="4:4" x14ac:dyDescent="0.2">
      <c r="D2184" s="201"/>
    </row>
    <row r="2185" spans="4:4" x14ac:dyDescent="0.2">
      <c r="D2185" s="201"/>
    </row>
    <row r="2186" spans="4:4" x14ac:dyDescent="0.2">
      <c r="D2186" s="201"/>
    </row>
    <row r="2187" spans="4:4" x14ac:dyDescent="0.2">
      <c r="D2187" s="201"/>
    </row>
    <row r="2188" spans="4:4" x14ac:dyDescent="0.2">
      <c r="D2188" s="201"/>
    </row>
    <row r="2189" spans="4:4" x14ac:dyDescent="0.2">
      <c r="D2189" s="201"/>
    </row>
    <row r="2190" spans="4:4" x14ac:dyDescent="0.2">
      <c r="D2190" s="201"/>
    </row>
    <row r="2191" spans="4:4" x14ac:dyDescent="0.2">
      <c r="D2191" s="201"/>
    </row>
    <row r="2192" spans="4:4" x14ac:dyDescent="0.2">
      <c r="D2192" s="201"/>
    </row>
    <row r="2193" spans="4:4" x14ac:dyDescent="0.2">
      <c r="D2193" s="201"/>
    </row>
    <row r="2194" spans="4:4" x14ac:dyDescent="0.2">
      <c r="D2194" s="201"/>
    </row>
    <row r="2195" spans="4:4" x14ac:dyDescent="0.2">
      <c r="D2195" s="201"/>
    </row>
    <row r="2196" spans="4:4" x14ac:dyDescent="0.2">
      <c r="D2196" s="201"/>
    </row>
    <row r="2197" spans="4:4" x14ac:dyDescent="0.2">
      <c r="D2197" s="201"/>
    </row>
    <row r="2198" spans="4:4" x14ac:dyDescent="0.2">
      <c r="D2198" s="201"/>
    </row>
    <row r="2199" spans="4:4" x14ac:dyDescent="0.2">
      <c r="D2199" s="201"/>
    </row>
    <row r="2200" spans="4:4" x14ac:dyDescent="0.2">
      <c r="D2200" s="201"/>
    </row>
    <row r="2201" spans="4:4" x14ac:dyDescent="0.2">
      <c r="D2201" s="201"/>
    </row>
    <row r="2202" spans="4:4" x14ac:dyDescent="0.2">
      <c r="D2202" s="201"/>
    </row>
    <row r="2203" spans="4:4" x14ac:dyDescent="0.2">
      <c r="D2203" s="201"/>
    </row>
    <row r="2204" spans="4:4" x14ac:dyDescent="0.2">
      <c r="D2204" s="201"/>
    </row>
    <row r="2205" spans="4:4" x14ac:dyDescent="0.2">
      <c r="D2205" s="201"/>
    </row>
    <row r="2206" spans="4:4" x14ac:dyDescent="0.2">
      <c r="D2206" s="201"/>
    </row>
    <row r="2207" spans="4:4" x14ac:dyDescent="0.2">
      <c r="D2207" s="201"/>
    </row>
    <row r="2208" spans="4:4" x14ac:dyDescent="0.2">
      <c r="D2208" s="201"/>
    </row>
    <row r="2209" spans="4:4" x14ac:dyDescent="0.2">
      <c r="D2209" s="201"/>
    </row>
    <row r="2210" spans="4:4" x14ac:dyDescent="0.2">
      <c r="D2210" s="201"/>
    </row>
    <row r="2211" spans="4:4" x14ac:dyDescent="0.2">
      <c r="D2211" s="201"/>
    </row>
    <row r="2212" spans="4:4" x14ac:dyDescent="0.2">
      <c r="D2212" s="201"/>
    </row>
    <row r="2213" spans="4:4" x14ac:dyDescent="0.2">
      <c r="D2213" s="201"/>
    </row>
    <row r="2214" spans="4:4" x14ac:dyDescent="0.2">
      <c r="D2214" s="201"/>
    </row>
    <row r="2215" spans="4:4" x14ac:dyDescent="0.2">
      <c r="D2215" s="201"/>
    </row>
    <row r="2216" spans="4:4" x14ac:dyDescent="0.2">
      <c r="D2216" s="201"/>
    </row>
    <row r="2217" spans="4:4" x14ac:dyDescent="0.2">
      <c r="D2217" s="201"/>
    </row>
    <row r="2218" spans="4:4" x14ac:dyDescent="0.2">
      <c r="D2218" s="201"/>
    </row>
    <row r="2219" spans="4:4" x14ac:dyDescent="0.2">
      <c r="D2219" s="201"/>
    </row>
    <row r="2220" spans="4:4" x14ac:dyDescent="0.2">
      <c r="D2220" s="201"/>
    </row>
    <row r="2221" spans="4:4" x14ac:dyDescent="0.2">
      <c r="D2221" s="201"/>
    </row>
    <row r="2222" spans="4:4" x14ac:dyDescent="0.2">
      <c r="D2222" s="201"/>
    </row>
    <row r="2223" spans="4:4" x14ac:dyDescent="0.2">
      <c r="D2223" s="201"/>
    </row>
    <row r="2224" spans="4:4" x14ac:dyDescent="0.2">
      <c r="D2224" s="201"/>
    </row>
    <row r="2225" spans="4:4" x14ac:dyDescent="0.2">
      <c r="D2225" s="201"/>
    </row>
    <row r="2226" spans="4:4" x14ac:dyDescent="0.2">
      <c r="D2226" s="201"/>
    </row>
    <row r="2227" spans="4:4" x14ac:dyDescent="0.2">
      <c r="D2227" s="201"/>
    </row>
    <row r="2228" spans="4:4" x14ac:dyDescent="0.2">
      <c r="D2228" s="201"/>
    </row>
    <row r="2229" spans="4:4" x14ac:dyDescent="0.2">
      <c r="D2229" s="201"/>
    </row>
    <row r="2230" spans="4:4" x14ac:dyDescent="0.2">
      <c r="D2230" s="201"/>
    </row>
    <row r="2231" spans="4:4" x14ac:dyDescent="0.2">
      <c r="D2231" s="201"/>
    </row>
    <row r="2232" spans="4:4" x14ac:dyDescent="0.2">
      <c r="D2232" s="201"/>
    </row>
    <row r="2233" spans="4:4" x14ac:dyDescent="0.2">
      <c r="D2233" s="201"/>
    </row>
    <row r="2234" spans="4:4" x14ac:dyDescent="0.2">
      <c r="D2234" s="201"/>
    </row>
    <row r="2235" spans="4:4" x14ac:dyDescent="0.2">
      <c r="D2235" s="201"/>
    </row>
    <row r="2236" spans="4:4" x14ac:dyDescent="0.2">
      <c r="D2236" s="201"/>
    </row>
    <row r="2237" spans="4:4" x14ac:dyDescent="0.2">
      <c r="D2237" s="201"/>
    </row>
    <row r="2238" spans="4:4" x14ac:dyDescent="0.2">
      <c r="D2238" s="201"/>
    </row>
    <row r="2239" spans="4:4" x14ac:dyDescent="0.2">
      <c r="D2239" s="201"/>
    </row>
    <row r="2240" spans="4:4" x14ac:dyDescent="0.2">
      <c r="D2240" s="201"/>
    </row>
    <row r="2241" spans="4:4" x14ac:dyDescent="0.2">
      <c r="D2241" s="201"/>
    </row>
    <row r="2242" spans="4:4" x14ac:dyDescent="0.2">
      <c r="D2242" s="201"/>
    </row>
    <row r="2243" spans="4:4" x14ac:dyDescent="0.2">
      <c r="D2243" s="201"/>
    </row>
    <row r="2244" spans="4:4" x14ac:dyDescent="0.2">
      <c r="D2244" s="201"/>
    </row>
    <row r="2245" spans="4:4" x14ac:dyDescent="0.2">
      <c r="D2245" s="201"/>
    </row>
    <row r="2246" spans="4:4" x14ac:dyDescent="0.2">
      <c r="D2246" s="201"/>
    </row>
    <row r="2247" spans="4:4" x14ac:dyDescent="0.2">
      <c r="D2247" s="201"/>
    </row>
    <row r="2248" spans="4:4" x14ac:dyDescent="0.2">
      <c r="D2248" s="201"/>
    </row>
    <row r="2249" spans="4:4" x14ac:dyDescent="0.2">
      <c r="D2249" s="201"/>
    </row>
    <row r="2250" spans="4:4" x14ac:dyDescent="0.2">
      <c r="D2250" s="201"/>
    </row>
    <row r="2251" spans="4:4" x14ac:dyDescent="0.2">
      <c r="D2251" s="201"/>
    </row>
    <row r="2252" spans="4:4" x14ac:dyDescent="0.2">
      <c r="D2252" s="201"/>
    </row>
    <row r="2253" spans="4:4" x14ac:dyDescent="0.2">
      <c r="D2253" s="201"/>
    </row>
    <row r="2254" spans="4:4" x14ac:dyDescent="0.2">
      <c r="D2254" s="201"/>
    </row>
    <row r="2255" spans="4:4" x14ac:dyDescent="0.2">
      <c r="D2255" s="201"/>
    </row>
    <row r="2256" spans="4:4" x14ac:dyDescent="0.2">
      <c r="D2256" s="201"/>
    </row>
    <row r="2257" spans="4:4" x14ac:dyDescent="0.2">
      <c r="D2257" s="201"/>
    </row>
    <row r="2258" spans="4:4" x14ac:dyDescent="0.2">
      <c r="D2258" s="201"/>
    </row>
    <row r="2259" spans="4:4" x14ac:dyDescent="0.2">
      <c r="D2259" s="201"/>
    </row>
    <row r="2260" spans="4:4" x14ac:dyDescent="0.2">
      <c r="D2260" s="201"/>
    </row>
    <row r="2261" spans="4:4" x14ac:dyDescent="0.2">
      <c r="D2261" s="201"/>
    </row>
    <row r="2262" spans="4:4" x14ac:dyDescent="0.2">
      <c r="D2262" s="201"/>
    </row>
    <row r="2263" spans="4:4" x14ac:dyDescent="0.2">
      <c r="D2263" s="201"/>
    </row>
    <row r="2264" spans="4:4" x14ac:dyDescent="0.2">
      <c r="D2264" s="201"/>
    </row>
    <row r="2265" spans="4:4" x14ac:dyDescent="0.2">
      <c r="D2265" s="201"/>
    </row>
    <row r="2266" spans="4:4" x14ac:dyDescent="0.2">
      <c r="D2266" s="201"/>
    </row>
    <row r="2267" spans="4:4" x14ac:dyDescent="0.2">
      <c r="D2267" s="201"/>
    </row>
    <row r="2268" spans="4:4" x14ac:dyDescent="0.2">
      <c r="D2268" s="201"/>
    </row>
    <row r="2269" spans="4:4" x14ac:dyDescent="0.2">
      <c r="D2269" s="201"/>
    </row>
    <row r="2270" spans="4:4" x14ac:dyDescent="0.2">
      <c r="D2270" s="201"/>
    </row>
    <row r="2271" spans="4:4" x14ac:dyDescent="0.2">
      <c r="D2271" s="201"/>
    </row>
    <row r="2272" spans="4:4" x14ac:dyDescent="0.2">
      <c r="D2272" s="201"/>
    </row>
    <row r="2273" spans="4:4" x14ac:dyDescent="0.2">
      <c r="D2273" s="201"/>
    </row>
    <row r="2274" spans="4:4" x14ac:dyDescent="0.2">
      <c r="D2274" s="201"/>
    </row>
    <row r="2275" spans="4:4" x14ac:dyDescent="0.2">
      <c r="D2275" s="201"/>
    </row>
    <row r="2276" spans="4:4" x14ac:dyDescent="0.2">
      <c r="D2276" s="201"/>
    </row>
    <row r="2277" spans="4:4" x14ac:dyDescent="0.2">
      <c r="D2277" s="201"/>
    </row>
    <row r="2278" spans="4:4" x14ac:dyDescent="0.2">
      <c r="D2278" s="201"/>
    </row>
    <row r="2279" spans="4:4" x14ac:dyDescent="0.2">
      <c r="D2279" s="201"/>
    </row>
    <row r="2280" spans="4:4" x14ac:dyDescent="0.2">
      <c r="D2280" s="201"/>
    </row>
    <row r="2281" spans="4:4" x14ac:dyDescent="0.2">
      <c r="D2281" s="201"/>
    </row>
    <row r="2282" spans="4:4" x14ac:dyDescent="0.2">
      <c r="D2282" s="201"/>
    </row>
    <row r="2283" spans="4:4" x14ac:dyDescent="0.2">
      <c r="D2283" s="201"/>
    </row>
    <row r="2284" spans="4:4" x14ac:dyDescent="0.2">
      <c r="D2284" s="201"/>
    </row>
    <row r="2285" spans="4:4" x14ac:dyDescent="0.2">
      <c r="D2285" s="201"/>
    </row>
    <row r="2286" spans="4:4" x14ac:dyDescent="0.2">
      <c r="D2286" s="201"/>
    </row>
    <row r="2287" spans="4:4" x14ac:dyDescent="0.2">
      <c r="D2287" s="201"/>
    </row>
    <row r="2288" spans="4:4" x14ac:dyDescent="0.2">
      <c r="D2288" s="201"/>
    </row>
    <row r="2289" spans="4:4" x14ac:dyDescent="0.2">
      <c r="D2289" s="201"/>
    </row>
    <row r="2290" spans="4:4" x14ac:dyDescent="0.2">
      <c r="D2290" s="201"/>
    </row>
    <row r="2291" spans="4:4" x14ac:dyDescent="0.2">
      <c r="D2291" s="201"/>
    </row>
    <row r="2292" spans="4:4" x14ac:dyDescent="0.2">
      <c r="D2292" s="201"/>
    </row>
    <row r="2293" spans="4:4" x14ac:dyDescent="0.2">
      <c r="D2293" s="201"/>
    </row>
    <row r="2294" spans="4:4" x14ac:dyDescent="0.2">
      <c r="D2294" s="201"/>
    </row>
    <row r="2295" spans="4:4" x14ac:dyDescent="0.2">
      <c r="D2295" s="201"/>
    </row>
    <row r="2296" spans="4:4" x14ac:dyDescent="0.2">
      <c r="D2296" s="201"/>
    </row>
    <row r="2297" spans="4:4" x14ac:dyDescent="0.2">
      <c r="D2297" s="201"/>
    </row>
    <row r="2298" spans="4:4" x14ac:dyDescent="0.2">
      <c r="D2298" s="201"/>
    </row>
    <row r="2299" spans="4:4" x14ac:dyDescent="0.2">
      <c r="D2299" s="201"/>
    </row>
    <row r="2300" spans="4:4" x14ac:dyDescent="0.2">
      <c r="D2300" s="201"/>
    </row>
    <row r="2301" spans="4:4" x14ac:dyDescent="0.2">
      <c r="D2301" s="201"/>
    </row>
    <row r="2302" spans="4:4" x14ac:dyDescent="0.2">
      <c r="D2302" s="201"/>
    </row>
    <row r="2303" spans="4:4" x14ac:dyDescent="0.2">
      <c r="D2303" s="201"/>
    </row>
    <row r="2304" spans="4:4" x14ac:dyDescent="0.2">
      <c r="D2304" s="201"/>
    </row>
    <row r="2305" spans="4:4" x14ac:dyDescent="0.2">
      <c r="D2305" s="201"/>
    </row>
    <row r="2306" spans="4:4" x14ac:dyDescent="0.2">
      <c r="D2306" s="201"/>
    </row>
    <row r="2307" spans="4:4" x14ac:dyDescent="0.2">
      <c r="D2307" s="201"/>
    </row>
    <row r="2308" spans="4:4" x14ac:dyDescent="0.2">
      <c r="D2308" s="201"/>
    </row>
    <row r="2309" spans="4:4" x14ac:dyDescent="0.2">
      <c r="D2309" s="201"/>
    </row>
    <row r="2310" spans="4:4" x14ac:dyDescent="0.2">
      <c r="D2310" s="201"/>
    </row>
    <row r="2311" spans="4:4" x14ac:dyDescent="0.2">
      <c r="D2311" s="201"/>
    </row>
    <row r="2312" spans="4:4" x14ac:dyDescent="0.2">
      <c r="D2312" s="201"/>
    </row>
    <row r="2313" spans="4:4" x14ac:dyDescent="0.2">
      <c r="D2313" s="201"/>
    </row>
    <row r="2314" spans="4:4" x14ac:dyDescent="0.2">
      <c r="D2314" s="201"/>
    </row>
    <row r="2315" spans="4:4" x14ac:dyDescent="0.2">
      <c r="D2315" s="201"/>
    </row>
    <row r="2316" spans="4:4" x14ac:dyDescent="0.2">
      <c r="D2316" s="201"/>
    </row>
    <row r="2317" spans="4:4" x14ac:dyDescent="0.2">
      <c r="D2317" s="201"/>
    </row>
    <row r="2318" spans="4:4" x14ac:dyDescent="0.2">
      <c r="D2318" s="201"/>
    </row>
    <row r="2319" spans="4:4" x14ac:dyDescent="0.2">
      <c r="D2319" s="201"/>
    </row>
    <row r="2320" spans="4:4" x14ac:dyDescent="0.2">
      <c r="D2320" s="201"/>
    </row>
    <row r="2321" spans="4:4" x14ac:dyDescent="0.2">
      <c r="D2321" s="201"/>
    </row>
    <row r="2322" spans="4:4" x14ac:dyDescent="0.2">
      <c r="D2322" s="201"/>
    </row>
    <row r="2323" spans="4:4" x14ac:dyDescent="0.2">
      <c r="D2323" s="201"/>
    </row>
    <row r="2324" spans="4:4" x14ac:dyDescent="0.2">
      <c r="D2324" s="201"/>
    </row>
    <row r="2325" spans="4:4" x14ac:dyDescent="0.2">
      <c r="D2325" s="201"/>
    </row>
    <row r="2326" spans="4:4" x14ac:dyDescent="0.2">
      <c r="D2326" s="201"/>
    </row>
    <row r="2327" spans="4:4" x14ac:dyDescent="0.2">
      <c r="D2327" s="201"/>
    </row>
    <row r="2328" spans="4:4" x14ac:dyDescent="0.2">
      <c r="D2328" s="201"/>
    </row>
    <row r="2329" spans="4:4" x14ac:dyDescent="0.2">
      <c r="D2329" s="201"/>
    </row>
    <row r="2330" spans="4:4" x14ac:dyDescent="0.2">
      <c r="D2330" s="201"/>
    </row>
    <row r="2331" spans="4:4" x14ac:dyDescent="0.2">
      <c r="D2331" s="201"/>
    </row>
    <row r="2332" spans="4:4" x14ac:dyDescent="0.2">
      <c r="D2332" s="201"/>
    </row>
    <row r="2333" spans="4:4" x14ac:dyDescent="0.2">
      <c r="D2333" s="201"/>
    </row>
    <row r="2334" spans="4:4" x14ac:dyDescent="0.2">
      <c r="D2334" s="201"/>
    </row>
    <row r="2335" spans="4:4" x14ac:dyDescent="0.2">
      <c r="D2335" s="201"/>
    </row>
    <row r="2336" spans="4:4" x14ac:dyDescent="0.2">
      <c r="D2336" s="201"/>
    </row>
    <row r="2337" spans="4:4" x14ac:dyDescent="0.2">
      <c r="D2337" s="201"/>
    </row>
    <row r="2338" spans="4:4" x14ac:dyDescent="0.2">
      <c r="D2338" s="201"/>
    </row>
    <row r="2339" spans="4:4" x14ac:dyDescent="0.2">
      <c r="D2339" s="201"/>
    </row>
    <row r="2340" spans="4:4" x14ac:dyDescent="0.2">
      <c r="D2340" s="201"/>
    </row>
    <row r="2341" spans="4:4" x14ac:dyDescent="0.2">
      <c r="D2341" s="201"/>
    </row>
    <row r="2342" spans="4:4" x14ac:dyDescent="0.2">
      <c r="D2342" s="201"/>
    </row>
    <row r="2343" spans="4:4" x14ac:dyDescent="0.2">
      <c r="D2343" s="201"/>
    </row>
    <row r="2344" spans="4:4" x14ac:dyDescent="0.2">
      <c r="D2344" s="201"/>
    </row>
    <row r="2345" spans="4:4" x14ac:dyDescent="0.2">
      <c r="D2345" s="201"/>
    </row>
    <row r="2346" spans="4:4" x14ac:dyDescent="0.2">
      <c r="D2346" s="201"/>
    </row>
    <row r="2347" spans="4:4" x14ac:dyDescent="0.2">
      <c r="D2347" s="201"/>
    </row>
    <row r="2348" spans="4:4" x14ac:dyDescent="0.2">
      <c r="D2348" s="201"/>
    </row>
    <row r="2349" spans="4:4" x14ac:dyDescent="0.2">
      <c r="D2349" s="201"/>
    </row>
    <row r="2350" spans="4:4" x14ac:dyDescent="0.2">
      <c r="D2350" s="201"/>
    </row>
    <row r="2351" spans="4:4" x14ac:dyDescent="0.2">
      <c r="D2351" s="201"/>
    </row>
    <row r="2352" spans="4:4" x14ac:dyDescent="0.2">
      <c r="D2352" s="201"/>
    </row>
    <row r="2353" spans="4:4" x14ac:dyDescent="0.2">
      <c r="D2353" s="201"/>
    </row>
    <row r="2354" spans="4:4" x14ac:dyDescent="0.2">
      <c r="D2354" s="201"/>
    </row>
    <row r="2355" spans="4:4" x14ac:dyDescent="0.2">
      <c r="D2355" s="201"/>
    </row>
    <row r="2356" spans="4:4" x14ac:dyDescent="0.2">
      <c r="D2356" s="201"/>
    </row>
    <row r="2357" spans="4:4" x14ac:dyDescent="0.2">
      <c r="D2357" s="201"/>
    </row>
    <row r="2358" spans="4:4" x14ac:dyDescent="0.2">
      <c r="D2358" s="201"/>
    </row>
    <row r="2359" spans="4:4" x14ac:dyDescent="0.2">
      <c r="D2359" s="201"/>
    </row>
    <row r="2360" spans="4:4" x14ac:dyDescent="0.2">
      <c r="D2360" s="201"/>
    </row>
    <row r="2361" spans="4:4" x14ac:dyDescent="0.2">
      <c r="D2361" s="201"/>
    </row>
    <row r="2362" spans="4:4" x14ac:dyDescent="0.2">
      <c r="D2362" s="201"/>
    </row>
    <row r="2363" spans="4:4" x14ac:dyDescent="0.2">
      <c r="D2363" s="201"/>
    </row>
    <row r="2364" spans="4:4" x14ac:dyDescent="0.2">
      <c r="D2364" s="201"/>
    </row>
    <row r="2365" spans="4:4" x14ac:dyDescent="0.2">
      <c r="D2365" s="201"/>
    </row>
    <row r="2366" spans="4:4" x14ac:dyDescent="0.2">
      <c r="D2366" s="201"/>
    </row>
    <row r="2367" spans="4:4" x14ac:dyDescent="0.2">
      <c r="D2367" s="201"/>
    </row>
    <row r="2368" spans="4:4" x14ac:dyDescent="0.2">
      <c r="D2368" s="201"/>
    </row>
    <row r="2369" spans="4:4" x14ac:dyDescent="0.2">
      <c r="D2369" s="201"/>
    </row>
    <row r="2370" spans="4:4" x14ac:dyDescent="0.2">
      <c r="D2370" s="201"/>
    </row>
    <row r="2371" spans="4:4" x14ac:dyDescent="0.2">
      <c r="D2371" s="201"/>
    </row>
    <row r="2372" spans="4:4" x14ac:dyDescent="0.2">
      <c r="D2372" s="201"/>
    </row>
    <row r="2373" spans="4:4" x14ac:dyDescent="0.2">
      <c r="D2373" s="201"/>
    </row>
    <row r="2374" spans="4:4" x14ac:dyDescent="0.2">
      <c r="D2374" s="201"/>
    </row>
    <row r="2375" spans="4:4" x14ac:dyDescent="0.2">
      <c r="D2375" s="201"/>
    </row>
    <row r="2376" spans="4:4" x14ac:dyDescent="0.2">
      <c r="D2376" s="201"/>
    </row>
    <row r="2377" spans="4:4" x14ac:dyDescent="0.2">
      <c r="D2377" s="201"/>
    </row>
    <row r="2378" spans="4:4" x14ac:dyDescent="0.2">
      <c r="D2378" s="201"/>
    </row>
    <row r="2379" spans="4:4" x14ac:dyDescent="0.2">
      <c r="D2379" s="201"/>
    </row>
    <row r="2380" spans="4:4" x14ac:dyDescent="0.2">
      <c r="D2380" s="201"/>
    </row>
    <row r="2381" spans="4:4" x14ac:dyDescent="0.2">
      <c r="D2381" s="201"/>
    </row>
    <row r="2382" spans="4:4" x14ac:dyDescent="0.2">
      <c r="D2382" s="201"/>
    </row>
    <row r="2383" spans="4:4" x14ac:dyDescent="0.2">
      <c r="D2383" s="201"/>
    </row>
    <row r="2384" spans="4:4" x14ac:dyDescent="0.2">
      <c r="D2384" s="201"/>
    </row>
    <row r="2385" spans="4:4" x14ac:dyDescent="0.2">
      <c r="D2385" s="201"/>
    </row>
    <row r="2386" spans="4:4" x14ac:dyDescent="0.2">
      <c r="D2386" s="201"/>
    </row>
    <row r="2387" spans="4:4" x14ac:dyDescent="0.2">
      <c r="D2387" s="201"/>
    </row>
    <row r="2388" spans="4:4" x14ac:dyDescent="0.2">
      <c r="D2388" s="201"/>
    </row>
    <row r="2389" spans="4:4" x14ac:dyDescent="0.2">
      <c r="D2389" s="201"/>
    </row>
    <row r="2390" spans="4:4" x14ac:dyDescent="0.2">
      <c r="D2390" s="201"/>
    </row>
    <row r="2391" spans="4:4" x14ac:dyDescent="0.2">
      <c r="D2391" s="201"/>
    </row>
    <row r="2392" spans="4:4" x14ac:dyDescent="0.2">
      <c r="D2392" s="201"/>
    </row>
    <row r="2393" spans="4:4" x14ac:dyDescent="0.2">
      <c r="D2393" s="201"/>
    </row>
    <row r="2394" spans="4:4" x14ac:dyDescent="0.2">
      <c r="D2394" s="201"/>
    </row>
    <row r="2395" spans="4:4" x14ac:dyDescent="0.2">
      <c r="D2395" s="201"/>
    </row>
    <row r="2396" spans="4:4" x14ac:dyDescent="0.2">
      <c r="D2396" s="201"/>
    </row>
    <row r="2397" spans="4:4" x14ac:dyDescent="0.2">
      <c r="D2397" s="201"/>
    </row>
    <row r="2398" spans="4:4" x14ac:dyDescent="0.2">
      <c r="D2398" s="201"/>
    </row>
    <row r="2399" spans="4:4" x14ac:dyDescent="0.2">
      <c r="D2399" s="201"/>
    </row>
    <row r="2400" spans="4:4" x14ac:dyDescent="0.2">
      <c r="D2400" s="201"/>
    </row>
    <row r="2401" spans="4:4" x14ac:dyDescent="0.2">
      <c r="D2401" s="201"/>
    </row>
    <row r="2402" spans="4:4" x14ac:dyDescent="0.2">
      <c r="D2402" s="201"/>
    </row>
    <row r="2403" spans="4:4" x14ac:dyDescent="0.2">
      <c r="D2403" s="201"/>
    </row>
    <row r="2404" spans="4:4" x14ac:dyDescent="0.2">
      <c r="D2404" s="201"/>
    </row>
    <row r="2405" spans="4:4" x14ac:dyDescent="0.2">
      <c r="D2405" s="201"/>
    </row>
    <row r="2406" spans="4:4" x14ac:dyDescent="0.2">
      <c r="D2406" s="201"/>
    </row>
    <row r="2407" spans="4:4" x14ac:dyDescent="0.2">
      <c r="D2407" s="201"/>
    </row>
    <row r="2408" spans="4:4" x14ac:dyDescent="0.2">
      <c r="D2408" s="201"/>
    </row>
    <row r="2409" spans="4:4" x14ac:dyDescent="0.2">
      <c r="D2409" s="201"/>
    </row>
    <row r="2410" spans="4:4" x14ac:dyDescent="0.2">
      <c r="D2410" s="201"/>
    </row>
    <row r="2411" spans="4:4" x14ac:dyDescent="0.2">
      <c r="D2411" s="201"/>
    </row>
    <row r="2412" spans="4:4" x14ac:dyDescent="0.2">
      <c r="D2412" s="201"/>
    </row>
    <row r="2413" spans="4:4" x14ac:dyDescent="0.2">
      <c r="D2413" s="201"/>
    </row>
    <row r="2414" spans="4:4" x14ac:dyDescent="0.2">
      <c r="D2414" s="201"/>
    </row>
    <row r="2415" spans="4:4" x14ac:dyDescent="0.2">
      <c r="D2415" s="201"/>
    </row>
    <row r="2416" spans="4:4" x14ac:dyDescent="0.2">
      <c r="D2416" s="201"/>
    </row>
    <row r="2417" spans="4:4" x14ac:dyDescent="0.2">
      <c r="D2417" s="201"/>
    </row>
    <row r="2418" spans="4:4" x14ac:dyDescent="0.2">
      <c r="D2418" s="201"/>
    </row>
    <row r="2419" spans="4:4" x14ac:dyDescent="0.2">
      <c r="D2419" s="201"/>
    </row>
    <row r="2420" spans="4:4" x14ac:dyDescent="0.2">
      <c r="D2420" s="201"/>
    </row>
    <row r="2421" spans="4:4" x14ac:dyDescent="0.2">
      <c r="D2421" s="201"/>
    </row>
    <row r="2422" spans="4:4" x14ac:dyDescent="0.2">
      <c r="D2422" s="201"/>
    </row>
    <row r="2423" spans="4:4" x14ac:dyDescent="0.2">
      <c r="D2423" s="201"/>
    </row>
    <row r="2424" spans="4:4" x14ac:dyDescent="0.2">
      <c r="D2424" s="201"/>
    </row>
    <row r="2425" spans="4:4" x14ac:dyDescent="0.2">
      <c r="D2425" s="201"/>
    </row>
    <row r="2426" spans="4:4" x14ac:dyDescent="0.2">
      <c r="D2426" s="201"/>
    </row>
    <row r="2427" spans="4:4" x14ac:dyDescent="0.2">
      <c r="D2427" s="201"/>
    </row>
    <row r="2428" spans="4:4" x14ac:dyDescent="0.2">
      <c r="D2428" s="201"/>
    </row>
    <row r="2429" spans="4:4" x14ac:dyDescent="0.2">
      <c r="D2429" s="201"/>
    </row>
    <row r="2430" spans="4:4" x14ac:dyDescent="0.2">
      <c r="D2430" s="201"/>
    </row>
    <row r="2431" spans="4:4" x14ac:dyDescent="0.2">
      <c r="D2431" s="201"/>
    </row>
    <row r="2432" spans="4:4" x14ac:dyDescent="0.2">
      <c r="D2432" s="201"/>
    </row>
    <row r="2433" spans="4:4" x14ac:dyDescent="0.2">
      <c r="D2433" s="201"/>
    </row>
    <row r="2434" spans="4:4" x14ac:dyDescent="0.2">
      <c r="D2434" s="201"/>
    </row>
    <row r="2435" spans="4:4" x14ac:dyDescent="0.2">
      <c r="D2435" s="201"/>
    </row>
    <row r="2436" spans="4:4" x14ac:dyDescent="0.2">
      <c r="D2436" s="201"/>
    </row>
    <row r="2437" spans="4:4" x14ac:dyDescent="0.2">
      <c r="D2437" s="201"/>
    </row>
    <row r="2438" spans="4:4" x14ac:dyDescent="0.2">
      <c r="D2438" s="201"/>
    </row>
    <row r="2439" spans="4:4" x14ac:dyDescent="0.2">
      <c r="D2439" s="201"/>
    </row>
    <row r="2440" spans="4:4" x14ac:dyDescent="0.2">
      <c r="D2440" s="201"/>
    </row>
    <row r="2441" spans="4:4" x14ac:dyDescent="0.2">
      <c r="D2441" s="201"/>
    </row>
    <row r="2442" spans="4:4" x14ac:dyDescent="0.2">
      <c r="D2442" s="201"/>
    </row>
    <row r="2443" spans="4:4" x14ac:dyDescent="0.2">
      <c r="D2443" s="201"/>
    </row>
    <row r="2444" spans="4:4" x14ac:dyDescent="0.2">
      <c r="D2444" s="201"/>
    </row>
    <row r="2445" spans="4:4" x14ac:dyDescent="0.2">
      <c r="D2445" s="201"/>
    </row>
    <row r="2446" spans="4:4" x14ac:dyDescent="0.2">
      <c r="D2446" s="201"/>
    </row>
    <row r="2447" spans="4:4" x14ac:dyDescent="0.2">
      <c r="D2447" s="201"/>
    </row>
    <row r="2448" spans="4:4" x14ac:dyDescent="0.2">
      <c r="D2448" s="201"/>
    </row>
    <row r="2449" spans="4:4" x14ac:dyDescent="0.2">
      <c r="D2449" s="201"/>
    </row>
    <row r="2450" spans="4:4" x14ac:dyDescent="0.2">
      <c r="D2450" s="201"/>
    </row>
    <row r="2451" spans="4:4" x14ac:dyDescent="0.2">
      <c r="D2451" s="201"/>
    </row>
    <row r="2452" spans="4:4" x14ac:dyDescent="0.2">
      <c r="D2452" s="201"/>
    </row>
    <row r="2453" spans="4:4" x14ac:dyDescent="0.2">
      <c r="D2453" s="201"/>
    </row>
    <row r="2454" spans="4:4" x14ac:dyDescent="0.2">
      <c r="D2454" s="201"/>
    </row>
    <row r="2455" spans="4:4" x14ac:dyDescent="0.2">
      <c r="D2455" s="201"/>
    </row>
    <row r="2456" spans="4:4" x14ac:dyDescent="0.2">
      <c r="D2456" s="201"/>
    </row>
    <row r="2457" spans="4:4" x14ac:dyDescent="0.2">
      <c r="D2457" s="201"/>
    </row>
    <row r="2458" spans="4:4" x14ac:dyDescent="0.2">
      <c r="D2458" s="201"/>
    </row>
    <row r="2459" spans="4:4" x14ac:dyDescent="0.2">
      <c r="D2459" s="201"/>
    </row>
    <row r="2460" spans="4:4" x14ac:dyDescent="0.2">
      <c r="D2460" s="201"/>
    </row>
    <row r="2461" spans="4:4" x14ac:dyDescent="0.2">
      <c r="D2461" s="201"/>
    </row>
    <row r="2462" spans="4:4" x14ac:dyDescent="0.2">
      <c r="D2462" s="201"/>
    </row>
    <row r="2463" spans="4:4" x14ac:dyDescent="0.2">
      <c r="D2463" s="201"/>
    </row>
    <row r="2464" spans="4:4" x14ac:dyDescent="0.2">
      <c r="D2464" s="201"/>
    </row>
    <row r="2465" spans="4:4" x14ac:dyDescent="0.2">
      <c r="D2465" s="201"/>
    </row>
    <row r="2466" spans="4:4" x14ac:dyDescent="0.2">
      <c r="D2466" s="201"/>
    </row>
    <row r="2467" spans="4:4" x14ac:dyDescent="0.2">
      <c r="D2467" s="201"/>
    </row>
    <row r="2468" spans="4:4" x14ac:dyDescent="0.2">
      <c r="D2468" s="201"/>
    </row>
    <row r="2469" spans="4:4" x14ac:dyDescent="0.2">
      <c r="D2469" s="201"/>
    </row>
    <row r="2470" spans="4:4" x14ac:dyDescent="0.2">
      <c r="D2470" s="201"/>
    </row>
    <row r="2471" spans="4:4" x14ac:dyDescent="0.2">
      <c r="D2471" s="201"/>
    </row>
    <row r="2472" spans="4:4" x14ac:dyDescent="0.2">
      <c r="D2472" s="201"/>
    </row>
    <row r="2473" spans="4:4" x14ac:dyDescent="0.2">
      <c r="D2473" s="201"/>
    </row>
    <row r="2474" spans="4:4" x14ac:dyDescent="0.2">
      <c r="D2474" s="201"/>
    </row>
    <row r="2475" spans="4:4" x14ac:dyDescent="0.2">
      <c r="D2475" s="201"/>
    </row>
    <row r="2476" spans="4:4" x14ac:dyDescent="0.2">
      <c r="D2476" s="201"/>
    </row>
    <row r="2477" spans="4:4" x14ac:dyDescent="0.2">
      <c r="D2477" s="201"/>
    </row>
    <row r="2478" spans="4:4" x14ac:dyDescent="0.2">
      <c r="D2478" s="201"/>
    </row>
    <row r="2479" spans="4:4" x14ac:dyDescent="0.2">
      <c r="D2479" s="201"/>
    </row>
    <row r="2480" spans="4:4" x14ac:dyDescent="0.2">
      <c r="D2480" s="201"/>
    </row>
    <row r="2481" spans="4:4" x14ac:dyDescent="0.2">
      <c r="D2481" s="201"/>
    </row>
    <row r="2482" spans="4:4" x14ac:dyDescent="0.2">
      <c r="D2482" s="201"/>
    </row>
    <row r="2483" spans="4:4" x14ac:dyDescent="0.2">
      <c r="D2483" s="201"/>
    </row>
    <row r="2484" spans="4:4" x14ac:dyDescent="0.2">
      <c r="D2484" s="201"/>
    </row>
    <row r="2485" spans="4:4" x14ac:dyDescent="0.2">
      <c r="D2485" s="201"/>
    </row>
    <row r="2486" spans="4:4" x14ac:dyDescent="0.2">
      <c r="D2486" s="201"/>
    </row>
    <row r="2487" spans="4:4" x14ac:dyDescent="0.2">
      <c r="D2487" s="201"/>
    </row>
    <row r="2488" spans="4:4" x14ac:dyDescent="0.2">
      <c r="D2488" s="201"/>
    </row>
    <row r="2489" spans="4:4" x14ac:dyDescent="0.2">
      <c r="D2489" s="201"/>
    </row>
    <row r="2490" spans="4:4" x14ac:dyDescent="0.2">
      <c r="D2490" s="201"/>
    </row>
    <row r="2491" spans="4:4" x14ac:dyDescent="0.2">
      <c r="D2491" s="201"/>
    </row>
    <row r="2492" spans="4:4" x14ac:dyDescent="0.2">
      <c r="D2492" s="201"/>
    </row>
    <row r="2493" spans="4:4" x14ac:dyDescent="0.2">
      <c r="D2493" s="201"/>
    </row>
    <row r="2494" spans="4:4" x14ac:dyDescent="0.2">
      <c r="D2494" s="201"/>
    </row>
    <row r="2495" spans="4:4" x14ac:dyDescent="0.2">
      <c r="D2495" s="201"/>
    </row>
    <row r="2496" spans="4:4" x14ac:dyDescent="0.2">
      <c r="D2496" s="201"/>
    </row>
    <row r="2497" spans="4:4" x14ac:dyDescent="0.2">
      <c r="D2497" s="201"/>
    </row>
    <row r="2498" spans="4:4" x14ac:dyDescent="0.2">
      <c r="D2498" s="201"/>
    </row>
    <row r="2499" spans="4:4" x14ac:dyDescent="0.2">
      <c r="D2499" s="201"/>
    </row>
    <row r="2500" spans="4:4" x14ac:dyDescent="0.2">
      <c r="D2500" s="201"/>
    </row>
    <row r="2501" spans="4:4" x14ac:dyDescent="0.2">
      <c r="D2501" s="201"/>
    </row>
    <row r="2502" spans="4:4" x14ac:dyDescent="0.2">
      <c r="D2502" s="201"/>
    </row>
    <row r="2503" spans="4:4" x14ac:dyDescent="0.2">
      <c r="D2503" s="201"/>
    </row>
    <row r="2504" spans="4:4" x14ac:dyDescent="0.2">
      <c r="D2504" s="201"/>
    </row>
    <row r="2505" spans="4:4" x14ac:dyDescent="0.2">
      <c r="D2505" s="201"/>
    </row>
    <row r="2506" spans="4:4" x14ac:dyDescent="0.2">
      <c r="D2506" s="201"/>
    </row>
    <row r="2507" spans="4:4" x14ac:dyDescent="0.2">
      <c r="D2507" s="201"/>
    </row>
    <row r="2508" spans="4:4" x14ac:dyDescent="0.2">
      <c r="D2508" s="201"/>
    </row>
    <row r="2509" spans="4:4" x14ac:dyDescent="0.2">
      <c r="D2509" s="201"/>
    </row>
    <row r="2510" spans="4:4" x14ac:dyDescent="0.2">
      <c r="D2510" s="201"/>
    </row>
    <row r="2511" spans="4:4" x14ac:dyDescent="0.2">
      <c r="D2511" s="201"/>
    </row>
    <row r="2512" spans="4:4" x14ac:dyDescent="0.2">
      <c r="D2512" s="201"/>
    </row>
    <row r="2513" spans="4:4" x14ac:dyDescent="0.2">
      <c r="D2513" s="201"/>
    </row>
    <row r="2514" spans="4:4" x14ac:dyDescent="0.2">
      <c r="D2514" s="201"/>
    </row>
    <row r="2515" spans="4:4" x14ac:dyDescent="0.2">
      <c r="D2515" s="201"/>
    </row>
    <row r="2516" spans="4:4" x14ac:dyDescent="0.2">
      <c r="D2516" s="201"/>
    </row>
    <row r="2517" spans="4:4" x14ac:dyDescent="0.2">
      <c r="D2517" s="201"/>
    </row>
    <row r="2518" spans="4:4" x14ac:dyDescent="0.2">
      <c r="D2518" s="201"/>
    </row>
    <row r="2519" spans="4:4" x14ac:dyDescent="0.2">
      <c r="D2519" s="201"/>
    </row>
    <row r="2520" spans="4:4" x14ac:dyDescent="0.2">
      <c r="D2520" s="201"/>
    </row>
    <row r="2521" spans="4:4" x14ac:dyDescent="0.2">
      <c r="D2521" s="201"/>
    </row>
    <row r="2522" spans="4:4" x14ac:dyDescent="0.2">
      <c r="D2522" s="201"/>
    </row>
    <row r="2523" spans="4:4" x14ac:dyDescent="0.2">
      <c r="D2523" s="201"/>
    </row>
    <row r="2524" spans="4:4" x14ac:dyDescent="0.2">
      <c r="D2524" s="201"/>
    </row>
    <row r="2525" spans="4:4" x14ac:dyDescent="0.2">
      <c r="D2525" s="201"/>
    </row>
    <row r="2526" spans="4:4" x14ac:dyDescent="0.2">
      <c r="D2526" s="201"/>
    </row>
    <row r="2527" spans="4:4" x14ac:dyDescent="0.2">
      <c r="D2527" s="201"/>
    </row>
    <row r="2528" spans="4:4" x14ac:dyDescent="0.2">
      <c r="D2528" s="201"/>
    </row>
    <row r="2529" spans="4:4" x14ac:dyDescent="0.2">
      <c r="D2529" s="201"/>
    </row>
    <row r="2530" spans="4:4" x14ac:dyDescent="0.2">
      <c r="D2530" s="201"/>
    </row>
    <row r="2531" spans="4:4" x14ac:dyDescent="0.2">
      <c r="D2531" s="201"/>
    </row>
    <row r="2532" spans="4:4" x14ac:dyDescent="0.2">
      <c r="D2532" s="201"/>
    </row>
    <row r="2533" spans="4:4" x14ac:dyDescent="0.2">
      <c r="D2533" s="201"/>
    </row>
    <row r="2534" spans="4:4" x14ac:dyDescent="0.2">
      <c r="D2534" s="201"/>
    </row>
    <row r="2535" spans="4:4" x14ac:dyDescent="0.2">
      <c r="D2535" s="201"/>
    </row>
    <row r="2536" spans="4:4" x14ac:dyDescent="0.2">
      <c r="D2536" s="201"/>
    </row>
    <row r="2537" spans="4:4" x14ac:dyDescent="0.2">
      <c r="D2537" s="201"/>
    </row>
    <row r="2538" spans="4:4" x14ac:dyDescent="0.2">
      <c r="D2538" s="201"/>
    </row>
    <row r="2539" spans="4:4" x14ac:dyDescent="0.2">
      <c r="D2539" s="201"/>
    </row>
    <row r="2540" spans="4:4" x14ac:dyDescent="0.2">
      <c r="D2540" s="201"/>
    </row>
    <row r="2541" spans="4:4" x14ac:dyDescent="0.2">
      <c r="D2541" s="201"/>
    </row>
    <row r="2542" spans="4:4" x14ac:dyDescent="0.2">
      <c r="D2542" s="201"/>
    </row>
    <row r="2543" spans="4:4" x14ac:dyDescent="0.2">
      <c r="D2543" s="201"/>
    </row>
    <row r="2544" spans="4:4" x14ac:dyDescent="0.2">
      <c r="D2544" s="201"/>
    </row>
    <row r="2545" spans="4:4" x14ac:dyDescent="0.2">
      <c r="D2545" s="201"/>
    </row>
    <row r="2546" spans="4:4" x14ac:dyDescent="0.2">
      <c r="D2546" s="201"/>
    </row>
    <row r="2547" spans="4:4" x14ac:dyDescent="0.2">
      <c r="D2547" s="201"/>
    </row>
    <row r="2548" spans="4:4" x14ac:dyDescent="0.2">
      <c r="D2548" s="201"/>
    </row>
    <row r="2549" spans="4:4" x14ac:dyDescent="0.2">
      <c r="D2549" s="201"/>
    </row>
    <row r="2550" spans="4:4" x14ac:dyDescent="0.2">
      <c r="D2550" s="201"/>
    </row>
    <row r="2551" spans="4:4" x14ac:dyDescent="0.2">
      <c r="D2551" s="201"/>
    </row>
    <row r="2552" spans="4:4" x14ac:dyDescent="0.2">
      <c r="D2552" s="201"/>
    </row>
    <row r="2553" spans="4:4" x14ac:dyDescent="0.2">
      <c r="D2553" s="201"/>
    </row>
    <row r="2554" spans="4:4" x14ac:dyDescent="0.2">
      <c r="D2554" s="201"/>
    </row>
    <row r="2555" spans="4:4" x14ac:dyDescent="0.2">
      <c r="D2555" s="201"/>
    </row>
    <row r="2556" spans="4:4" x14ac:dyDescent="0.2">
      <c r="D2556" s="201"/>
    </row>
    <row r="2557" spans="4:4" x14ac:dyDescent="0.2">
      <c r="D2557" s="201"/>
    </row>
    <row r="2558" spans="4:4" x14ac:dyDescent="0.2">
      <c r="D2558" s="201"/>
    </row>
    <row r="2559" spans="4:4" x14ac:dyDescent="0.2">
      <c r="D2559" s="201"/>
    </row>
    <row r="2560" spans="4:4" x14ac:dyDescent="0.2">
      <c r="D2560" s="201"/>
    </row>
    <row r="2561" spans="4:4" x14ac:dyDescent="0.2">
      <c r="D2561" s="201"/>
    </row>
    <row r="2562" spans="4:4" x14ac:dyDescent="0.2">
      <c r="D2562" s="201"/>
    </row>
    <row r="2563" spans="4:4" x14ac:dyDescent="0.2">
      <c r="D2563" s="201"/>
    </row>
    <row r="2564" spans="4:4" x14ac:dyDescent="0.2">
      <c r="D2564" s="201"/>
    </row>
    <row r="2565" spans="4:4" x14ac:dyDescent="0.2">
      <c r="D2565" s="201"/>
    </row>
    <row r="2566" spans="4:4" x14ac:dyDescent="0.2">
      <c r="D2566" s="201"/>
    </row>
    <row r="2567" spans="4:4" x14ac:dyDescent="0.2">
      <c r="D2567" s="201"/>
    </row>
    <row r="2568" spans="4:4" x14ac:dyDescent="0.2">
      <c r="D2568" s="201"/>
    </row>
    <row r="2569" spans="4:4" x14ac:dyDescent="0.2">
      <c r="D2569" s="201"/>
    </row>
    <row r="2570" spans="4:4" x14ac:dyDescent="0.2">
      <c r="D2570" s="201"/>
    </row>
    <row r="2571" spans="4:4" x14ac:dyDescent="0.2">
      <c r="D2571" s="201"/>
    </row>
    <row r="2572" spans="4:4" x14ac:dyDescent="0.2">
      <c r="D2572" s="201"/>
    </row>
    <row r="2573" spans="4:4" x14ac:dyDescent="0.2">
      <c r="D2573" s="201"/>
    </row>
    <row r="2574" spans="4:4" x14ac:dyDescent="0.2">
      <c r="D2574" s="201"/>
    </row>
    <row r="2575" spans="4:4" x14ac:dyDescent="0.2">
      <c r="D2575" s="201"/>
    </row>
    <row r="2576" spans="4:4" x14ac:dyDescent="0.2">
      <c r="D2576" s="201"/>
    </row>
    <row r="2577" spans="4:4" x14ac:dyDescent="0.2">
      <c r="D2577" s="201"/>
    </row>
    <row r="2578" spans="4:4" x14ac:dyDescent="0.2">
      <c r="D2578" s="201"/>
    </row>
    <row r="2579" spans="4:4" x14ac:dyDescent="0.2">
      <c r="D2579" s="201"/>
    </row>
    <row r="2580" spans="4:4" x14ac:dyDescent="0.2">
      <c r="D2580" s="201"/>
    </row>
    <row r="2581" spans="4:4" x14ac:dyDescent="0.2">
      <c r="D2581" s="201"/>
    </row>
    <row r="2582" spans="4:4" x14ac:dyDescent="0.2">
      <c r="D2582" s="201"/>
    </row>
    <row r="2583" spans="4:4" x14ac:dyDescent="0.2">
      <c r="D2583" s="201"/>
    </row>
    <row r="2584" spans="4:4" x14ac:dyDescent="0.2">
      <c r="D2584" s="201"/>
    </row>
    <row r="2585" spans="4:4" x14ac:dyDescent="0.2">
      <c r="D2585" s="201"/>
    </row>
    <row r="2586" spans="4:4" x14ac:dyDescent="0.2">
      <c r="D2586" s="201"/>
    </row>
    <row r="2587" spans="4:4" x14ac:dyDescent="0.2">
      <c r="D2587" s="201"/>
    </row>
    <row r="2588" spans="4:4" x14ac:dyDescent="0.2">
      <c r="D2588" s="201"/>
    </row>
    <row r="2589" spans="4:4" x14ac:dyDescent="0.2">
      <c r="D2589" s="201"/>
    </row>
    <row r="2590" spans="4:4" x14ac:dyDescent="0.2">
      <c r="D2590" s="201"/>
    </row>
    <row r="2591" spans="4:4" x14ac:dyDescent="0.2">
      <c r="D2591" s="201"/>
    </row>
    <row r="2592" spans="4:4" x14ac:dyDescent="0.2">
      <c r="D2592" s="201"/>
    </row>
    <row r="2593" spans="4:4" x14ac:dyDescent="0.2">
      <c r="D2593" s="201"/>
    </row>
    <row r="2594" spans="4:4" x14ac:dyDescent="0.2">
      <c r="D2594" s="201"/>
    </row>
    <row r="2595" spans="4:4" x14ac:dyDescent="0.2">
      <c r="D2595" s="201"/>
    </row>
    <row r="2596" spans="4:4" x14ac:dyDescent="0.2">
      <c r="D2596" s="201"/>
    </row>
    <row r="2597" spans="4:4" x14ac:dyDescent="0.2">
      <c r="D2597" s="201"/>
    </row>
    <row r="2598" spans="4:4" x14ac:dyDescent="0.2">
      <c r="D2598" s="201"/>
    </row>
    <row r="2599" spans="4:4" x14ac:dyDescent="0.2">
      <c r="D2599" s="201"/>
    </row>
    <row r="2600" spans="4:4" x14ac:dyDescent="0.2">
      <c r="D2600" s="201"/>
    </row>
    <row r="2601" spans="4:4" x14ac:dyDescent="0.2">
      <c r="D2601" s="201"/>
    </row>
    <row r="2602" spans="4:4" x14ac:dyDescent="0.2">
      <c r="D2602" s="201"/>
    </row>
    <row r="2603" spans="4:4" x14ac:dyDescent="0.2">
      <c r="D2603" s="201"/>
    </row>
    <row r="2604" spans="4:4" x14ac:dyDescent="0.2">
      <c r="D2604" s="201"/>
    </row>
    <row r="2605" spans="4:4" x14ac:dyDescent="0.2">
      <c r="D2605" s="201"/>
    </row>
    <row r="2606" spans="4:4" x14ac:dyDescent="0.2">
      <c r="D2606" s="201"/>
    </row>
    <row r="2607" spans="4:4" x14ac:dyDescent="0.2">
      <c r="D2607" s="201"/>
    </row>
    <row r="2608" spans="4:4" x14ac:dyDescent="0.2">
      <c r="D2608" s="201"/>
    </row>
    <row r="2609" spans="4:4" x14ac:dyDescent="0.2">
      <c r="D2609" s="201"/>
    </row>
    <row r="2610" spans="4:4" x14ac:dyDescent="0.2">
      <c r="D2610" s="201"/>
    </row>
    <row r="2611" spans="4:4" x14ac:dyDescent="0.2">
      <c r="D2611" s="201"/>
    </row>
    <row r="2612" spans="4:4" x14ac:dyDescent="0.2">
      <c r="D2612" s="201"/>
    </row>
    <row r="2613" spans="4:4" x14ac:dyDescent="0.2">
      <c r="D2613" s="201"/>
    </row>
    <row r="2614" spans="4:4" x14ac:dyDescent="0.2">
      <c r="D2614" s="201"/>
    </row>
    <row r="2615" spans="4:4" x14ac:dyDescent="0.2">
      <c r="D2615" s="201"/>
    </row>
    <row r="2616" spans="4:4" x14ac:dyDescent="0.2">
      <c r="D2616" s="201"/>
    </row>
    <row r="2617" spans="4:4" x14ac:dyDescent="0.2">
      <c r="D2617" s="201"/>
    </row>
    <row r="2618" spans="4:4" x14ac:dyDescent="0.2">
      <c r="D2618" s="201"/>
    </row>
    <row r="2619" spans="4:4" x14ac:dyDescent="0.2">
      <c r="D2619" s="201"/>
    </row>
    <row r="2620" spans="4:4" x14ac:dyDescent="0.2">
      <c r="D2620" s="201"/>
    </row>
    <row r="2621" spans="4:4" x14ac:dyDescent="0.2">
      <c r="D2621" s="201"/>
    </row>
    <row r="2622" spans="4:4" x14ac:dyDescent="0.2">
      <c r="D2622" s="201"/>
    </row>
    <row r="2623" spans="4:4" x14ac:dyDescent="0.2">
      <c r="D2623" s="201"/>
    </row>
    <row r="2624" spans="4:4" x14ac:dyDescent="0.2">
      <c r="D2624" s="201"/>
    </row>
    <row r="2625" spans="4:4" x14ac:dyDescent="0.2">
      <c r="D2625" s="201"/>
    </row>
    <row r="2626" spans="4:4" x14ac:dyDescent="0.2">
      <c r="D2626" s="201"/>
    </row>
    <row r="2627" spans="4:4" x14ac:dyDescent="0.2">
      <c r="D2627" s="201"/>
    </row>
    <row r="2628" spans="4:4" x14ac:dyDescent="0.2">
      <c r="D2628" s="201"/>
    </row>
    <row r="2629" spans="4:4" x14ac:dyDescent="0.2">
      <c r="D2629" s="201"/>
    </row>
    <row r="2630" spans="4:4" x14ac:dyDescent="0.2">
      <c r="D2630" s="201"/>
    </row>
    <row r="2631" spans="4:4" x14ac:dyDescent="0.2">
      <c r="D2631" s="201"/>
    </row>
    <row r="2632" spans="4:4" x14ac:dyDescent="0.2">
      <c r="D2632" s="201"/>
    </row>
    <row r="2633" spans="4:4" x14ac:dyDescent="0.2">
      <c r="D2633" s="201"/>
    </row>
    <row r="2634" spans="4:4" x14ac:dyDescent="0.2">
      <c r="D2634" s="201"/>
    </row>
    <row r="2635" spans="4:4" x14ac:dyDescent="0.2">
      <c r="D2635" s="201"/>
    </row>
    <row r="2636" spans="4:4" x14ac:dyDescent="0.2">
      <c r="D2636" s="201"/>
    </row>
    <row r="2637" spans="4:4" x14ac:dyDescent="0.2">
      <c r="D2637" s="201"/>
    </row>
    <row r="2638" spans="4:4" x14ac:dyDescent="0.2">
      <c r="D2638" s="201"/>
    </row>
    <row r="2639" spans="4:4" x14ac:dyDescent="0.2">
      <c r="D2639" s="201"/>
    </row>
    <row r="2640" spans="4:4" x14ac:dyDescent="0.2">
      <c r="D2640" s="201"/>
    </row>
    <row r="2641" spans="4:4" x14ac:dyDescent="0.2">
      <c r="D2641" s="201"/>
    </row>
    <row r="2642" spans="4:4" x14ac:dyDescent="0.2">
      <c r="D2642" s="201"/>
    </row>
    <row r="2643" spans="4:4" x14ac:dyDescent="0.2">
      <c r="D2643" s="201"/>
    </row>
    <row r="2644" spans="4:4" x14ac:dyDescent="0.2">
      <c r="D2644" s="201"/>
    </row>
    <row r="2645" spans="4:4" x14ac:dyDescent="0.2">
      <c r="D2645" s="201"/>
    </row>
    <row r="2646" spans="4:4" x14ac:dyDescent="0.2">
      <c r="D2646" s="201"/>
    </row>
    <row r="2647" spans="4:4" x14ac:dyDescent="0.2">
      <c r="D2647" s="201"/>
    </row>
    <row r="2648" spans="4:4" x14ac:dyDescent="0.2">
      <c r="D2648" s="201"/>
    </row>
    <row r="2649" spans="4:4" x14ac:dyDescent="0.2">
      <c r="D2649" s="201"/>
    </row>
    <row r="2650" spans="4:4" x14ac:dyDescent="0.2">
      <c r="D2650" s="201"/>
    </row>
    <row r="2651" spans="4:4" x14ac:dyDescent="0.2">
      <c r="D2651" s="201"/>
    </row>
    <row r="2652" spans="4:4" x14ac:dyDescent="0.2">
      <c r="D2652" s="201"/>
    </row>
    <row r="2653" spans="4:4" x14ac:dyDescent="0.2">
      <c r="D2653" s="201"/>
    </row>
    <row r="2654" spans="4:4" x14ac:dyDescent="0.2">
      <c r="D2654" s="201"/>
    </row>
    <row r="2655" spans="4:4" x14ac:dyDescent="0.2">
      <c r="D2655" s="201"/>
    </row>
    <row r="2656" spans="4:4" x14ac:dyDescent="0.2">
      <c r="D2656" s="201"/>
    </row>
    <row r="2657" spans="4:4" x14ac:dyDescent="0.2">
      <c r="D2657" s="201"/>
    </row>
    <row r="2658" spans="4:4" x14ac:dyDescent="0.2">
      <c r="D2658" s="201"/>
    </row>
    <row r="2659" spans="4:4" x14ac:dyDescent="0.2">
      <c r="D2659" s="201"/>
    </row>
    <row r="2660" spans="4:4" x14ac:dyDescent="0.2">
      <c r="D2660" s="201"/>
    </row>
    <row r="2661" spans="4:4" x14ac:dyDescent="0.2">
      <c r="D2661" s="201"/>
    </row>
    <row r="2662" spans="4:4" x14ac:dyDescent="0.2">
      <c r="D2662" s="201"/>
    </row>
    <row r="2663" spans="4:4" x14ac:dyDescent="0.2">
      <c r="D2663" s="201"/>
    </row>
    <row r="2664" spans="4:4" x14ac:dyDescent="0.2">
      <c r="D2664" s="201"/>
    </row>
    <row r="2665" spans="4:4" x14ac:dyDescent="0.2">
      <c r="D2665" s="201"/>
    </row>
    <row r="2666" spans="4:4" x14ac:dyDescent="0.2">
      <c r="D2666" s="201"/>
    </row>
    <row r="2667" spans="4:4" x14ac:dyDescent="0.2">
      <c r="D2667" s="201"/>
    </row>
    <row r="2668" spans="4:4" x14ac:dyDescent="0.2">
      <c r="D2668" s="201"/>
    </row>
    <row r="2669" spans="4:4" x14ac:dyDescent="0.2">
      <c r="D2669" s="201"/>
    </row>
    <row r="2670" spans="4:4" x14ac:dyDescent="0.2">
      <c r="D2670" s="201"/>
    </row>
    <row r="2671" spans="4:4" x14ac:dyDescent="0.2">
      <c r="D2671" s="201"/>
    </row>
    <row r="2672" spans="4:4" x14ac:dyDescent="0.2">
      <c r="D2672" s="201"/>
    </row>
    <row r="2673" spans="4:4" x14ac:dyDescent="0.2">
      <c r="D2673" s="201"/>
    </row>
    <row r="2674" spans="4:4" x14ac:dyDescent="0.2">
      <c r="D2674" s="201"/>
    </row>
    <row r="2675" spans="4:4" x14ac:dyDescent="0.2">
      <c r="D2675" s="201"/>
    </row>
    <row r="2676" spans="4:4" x14ac:dyDescent="0.2">
      <c r="D2676" s="201"/>
    </row>
    <row r="2677" spans="4:4" x14ac:dyDescent="0.2">
      <c r="D2677" s="201"/>
    </row>
    <row r="2678" spans="4:4" x14ac:dyDescent="0.2">
      <c r="D2678" s="201"/>
    </row>
    <row r="2679" spans="4:4" x14ac:dyDescent="0.2">
      <c r="D2679" s="201"/>
    </row>
    <row r="2680" spans="4:4" x14ac:dyDescent="0.2">
      <c r="D2680" s="201"/>
    </row>
    <row r="2681" spans="4:4" x14ac:dyDescent="0.2">
      <c r="D2681" s="201"/>
    </row>
    <row r="2682" spans="4:4" x14ac:dyDescent="0.2">
      <c r="D2682" s="201"/>
    </row>
    <row r="2683" spans="4:4" x14ac:dyDescent="0.2">
      <c r="D2683" s="201"/>
    </row>
    <row r="2684" spans="4:4" x14ac:dyDescent="0.2">
      <c r="D2684" s="201"/>
    </row>
    <row r="2685" spans="4:4" x14ac:dyDescent="0.2">
      <c r="D2685" s="201"/>
    </row>
    <row r="2686" spans="4:4" x14ac:dyDescent="0.2">
      <c r="D2686" s="201"/>
    </row>
    <row r="2687" spans="4:4" x14ac:dyDescent="0.2">
      <c r="D2687" s="201"/>
    </row>
    <row r="2688" spans="4:4" x14ac:dyDescent="0.2">
      <c r="D2688" s="201"/>
    </row>
    <row r="2689" spans="4:4" x14ac:dyDescent="0.2">
      <c r="D2689" s="201"/>
    </row>
    <row r="2690" spans="4:4" x14ac:dyDescent="0.2">
      <c r="D2690" s="201"/>
    </row>
    <row r="2691" spans="4:4" x14ac:dyDescent="0.2">
      <c r="D2691" s="201"/>
    </row>
    <row r="2692" spans="4:4" x14ac:dyDescent="0.2">
      <c r="D2692" s="201"/>
    </row>
    <row r="2693" spans="4:4" x14ac:dyDescent="0.2">
      <c r="D2693" s="201"/>
    </row>
    <row r="2694" spans="4:4" x14ac:dyDescent="0.2">
      <c r="D2694" s="201"/>
    </row>
    <row r="2695" spans="4:4" x14ac:dyDescent="0.2">
      <c r="D2695" s="201"/>
    </row>
    <row r="2696" spans="4:4" x14ac:dyDescent="0.2">
      <c r="D2696" s="201"/>
    </row>
    <row r="2697" spans="4:4" x14ac:dyDescent="0.2">
      <c r="D2697" s="201"/>
    </row>
    <row r="2698" spans="4:4" x14ac:dyDescent="0.2">
      <c r="D2698" s="201"/>
    </row>
    <row r="2699" spans="4:4" x14ac:dyDescent="0.2">
      <c r="D2699" s="201"/>
    </row>
    <row r="2700" spans="4:4" x14ac:dyDescent="0.2">
      <c r="D2700" s="201"/>
    </row>
    <row r="2701" spans="4:4" x14ac:dyDescent="0.2">
      <c r="D2701" s="201"/>
    </row>
    <row r="2702" spans="4:4" x14ac:dyDescent="0.2">
      <c r="D2702" s="201"/>
    </row>
    <row r="2703" spans="4:4" x14ac:dyDescent="0.2">
      <c r="D2703" s="201"/>
    </row>
    <row r="2704" spans="4:4" x14ac:dyDescent="0.2">
      <c r="D2704" s="201"/>
    </row>
    <row r="2705" spans="4:4" x14ac:dyDescent="0.2">
      <c r="D2705" s="201"/>
    </row>
    <row r="2706" spans="4:4" x14ac:dyDescent="0.2">
      <c r="D2706" s="201"/>
    </row>
    <row r="2707" spans="4:4" x14ac:dyDescent="0.2">
      <c r="D2707" s="201"/>
    </row>
    <row r="2708" spans="4:4" x14ac:dyDescent="0.2">
      <c r="D2708" s="201"/>
    </row>
    <row r="2709" spans="4:4" x14ac:dyDescent="0.2">
      <c r="D2709" s="201"/>
    </row>
    <row r="2710" spans="4:4" x14ac:dyDescent="0.2">
      <c r="D2710" s="201"/>
    </row>
    <row r="2711" spans="4:4" x14ac:dyDescent="0.2">
      <c r="D2711" s="201"/>
    </row>
    <row r="2712" spans="4:4" x14ac:dyDescent="0.2">
      <c r="D2712" s="201"/>
    </row>
    <row r="2713" spans="4:4" x14ac:dyDescent="0.2">
      <c r="D2713" s="201"/>
    </row>
    <row r="2714" spans="4:4" x14ac:dyDescent="0.2">
      <c r="D2714" s="201"/>
    </row>
    <row r="2715" spans="4:4" x14ac:dyDescent="0.2">
      <c r="D2715" s="201"/>
    </row>
    <row r="2716" spans="4:4" x14ac:dyDescent="0.2">
      <c r="D2716" s="201"/>
    </row>
    <row r="2717" spans="4:4" x14ac:dyDescent="0.2">
      <c r="D2717" s="201"/>
    </row>
    <row r="2718" spans="4:4" x14ac:dyDescent="0.2">
      <c r="D2718" s="201"/>
    </row>
    <row r="2719" spans="4:4" x14ac:dyDescent="0.2">
      <c r="D2719" s="201"/>
    </row>
    <row r="2720" spans="4:4" x14ac:dyDescent="0.2">
      <c r="D2720" s="201"/>
    </row>
    <row r="2721" spans="4:4" x14ac:dyDescent="0.2">
      <c r="D2721" s="201"/>
    </row>
    <row r="2722" spans="4:4" x14ac:dyDescent="0.2">
      <c r="D2722" s="201"/>
    </row>
    <row r="2723" spans="4:4" x14ac:dyDescent="0.2">
      <c r="D2723" s="201"/>
    </row>
    <row r="2724" spans="4:4" x14ac:dyDescent="0.2">
      <c r="D2724" s="201"/>
    </row>
    <row r="2725" spans="4:4" x14ac:dyDescent="0.2">
      <c r="D2725" s="201"/>
    </row>
    <row r="2726" spans="4:4" x14ac:dyDescent="0.2">
      <c r="D2726" s="201"/>
    </row>
    <row r="2727" spans="4:4" x14ac:dyDescent="0.2">
      <c r="D2727" s="201"/>
    </row>
    <row r="2728" spans="4:4" x14ac:dyDescent="0.2">
      <c r="D2728" s="201"/>
    </row>
    <row r="2729" spans="4:4" x14ac:dyDescent="0.2">
      <c r="D2729" s="201"/>
    </row>
    <row r="2730" spans="4:4" x14ac:dyDescent="0.2">
      <c r="D2730" s="201"/>
    </row>
    <row r="2731" spans="4:4" x14ac:dyDescent="0.2">
      <c r="D2731" s="201"/>
    </row>
    <row r="2732" spans="4:4" x14ac:dyDescent="0.2">
      <c r="D2732" s="201"/>
    </row>
    <row r="2733" spans="4:4" x14ac:dyDescent="0.2">
      <c r="D2733" s="201"/>
    </row>
    <row r="2734" spans="4:4" x14ac:dyDescent="0.2">
      <c r="D2734" s="201"/>
    </row>
    <row r="2735" spans="4:4" x14ac:dyDescent="0.2">
      <c r="D2735" s="201"/>
    </row>
    <row r="2736" spans="4:4" x14ac:dyDescent="0.2">
      <c r="D2736" s="201"/>
    </row>
    <row r="2737" spans="4:4" x14ac:dyDescent="0.2">
      <c r="D2737" s="201"/>
    </row>
    <row r="2738" spans="4:4" x14ac:dyDescent="0.2">
      <c r="D2738" s="201"/>
    </row>
    <row r="2739" spans="4:4" x14ac:dyDescent="0.2">
      <c r="D2739" s="201"/>
    </row>
    <row r="2740" spans="4:4" x14ac:dyDescent="0.2">
      <c r="D2740" s="201"/>
    </row>
    <row r="2741" spans="4:4" x14ac:dyDescent="0.2">
      <c r="D2741" s="201"/>
    </row>
    <row r="2742" spans="4:4" x14ac:dyDescent="0.2">
      <c r="D2742" s="201"/>
    </row>
    <row r="2743" spans="4:4" x14ac:dyDescent="0.2">
      <c r="D2743" s="201"/>
    </row>
    <row r="2744" spans="4:4" x14ac:dyDescent="0.2">
      <c r="D2744" s="201"/>
    </row>
    <row r="2745" spans="4:4" x14ac:dyDescent="0.2">
      <c r="D2745" s="201"/>
    </row>
    <row r="2746" spans="4:4" x14ac:dyDescent="0.2">
      <c r="D2746" s="201"/>
    </row>
    <row r="2747" spans="4:4" x14ac:dyDescent="0.2">
      <c r="D2747" s="201"/>
    </row>
    <row r="2748" spans="4:4" x14ac:dyDescent="0.2">
      <c r="D2748" s="201"/>
    </row>
    <row r="2749" spans="4:4" x14ac:dyDescent="0.2">
      <c r="D2749" s="201"/>
    </row>
    <row r="2750" spans="4:4" x14ac:dyDescent="0.2">
      <c r="D2750" s="201"/>
    </row>
    <row r="2751" spans="4:4" x14ac:dyDescent="0.2">
      <c r="D2751" s="201"/>
    </row>
    <row r="2752" spans="4:4" x14ac:dyDescent="0.2">
      <c r="D2752" s="201"/>
    </row>
    <row r="2753" spans="4:4" x14ac:dyDescent="0.2">
      <c r="D2753" s="201"/>
    </row>
    <row r="2754" spans="4:4" x14ac:dyDescent="0.2">
      <c r="D2754" s="201"/>
    </row>
    <row r="2755" spans="4:4" x14ac:dyDescent="0.2">
      <c r="D2755" s="201"/>
    </row>
    <row r="2756" spans="4:4" x14ac:dyDescent="0.2">
      <c r="D2756" s="201"/>
    </row>
    <row r="2757" spans="4:4" x14ac:dyDescent="0.2">
      <c r="D2757" s="201"/>
    </row>
    <row r="2758" spans="4:4" x14ac:dyDescent="0.2">
      <c r="D2758" s="201"/>
    </row>
    <row r="2759" spans="4:4" x14ac:dyDescent="0.2">
      <c r="D2759" s="201"/>
    </row>
    <row r="2760" spans="4:4" x14ac:dyDescent="0.2">
      <c r="D2760" s="201"/>
    </row>
    <row r="2761" spans="4:4" x14ac:dyDescent="0.2">
      <c r="D2761" s="201"/>
    </row>
    <row r="2762" spans="4:4" x14ac:dyDescent="0.2">
      <c r="D2762" s="201"/>
    </row>
    <row r="2763" spans="4:4" x14ac:dyDescent="0.2">
      <c r="D2763" s="201"/>
    </row>
    <row r="2764" spans="4:4" x14ac:dyDescent="0.2">
      <c r="D2764" s="201"/>
    </row>
    <row r="2765" spans="4:4" x14ac:dyDescent="0.2">
      <c r="D2765" s="201"/>
    </row>
    <row r="2766" spans="4:4" x14ac:dyDescent="0.2">
      <c r="D2766" s="201"/>
    </row>
    <row r="2767" spans="4:4" x14ac:dyDescent="0.2">
      <c r="D2767" s="201"/>
    </row>
    <row r="2768" spans="4:4" x14ac:dyDescent="0.2">
      <c r="D2768" s="201"/>
    </row>
    <row r="2769" spans="4:4" x14ac:dyDescent="0.2">
      <c r="D2769" s="201"/>
    </row>
    <row r="2770" spans="4:4" x14ac:dyDescent="0.2">
      <c r="D2770" s="201"/>
    </row>
    <row r="2771" spans="4:4" x14ac:dyDescent="0.2">
      <c r="D2771" s="201"/>
    </row>
    <row r="2772" spans="4:4" x14ac:dyDescent="0.2">
      <c r="D2772" s="201"/>
    </row>
    <row r="2773" spans="4:4" x14ac:dyDescent="0.2">
      <c r="D2773" s="201"/>
    </row>
    <row r="2774" spans="4:4" x14ac:dyDescent="0.2">
      <c r="D2774" s="201"/>
    </row>
    <row r="2775" spans="4:4" x14ac:dyDescent="0.2">
      <c r="D2775" s="201"/>
    </row>
    <row r="2776" spans="4:4" x14ac:dyDescent="0.2">
      <c r="D2776" s="201"/>
    </row>
    <row r="2777" spans="4:4" x14ac:dyDescent="0.2">
      <c r="D2777" s="201"/>
    </row>
    <row r="2778" spans="4:4" x14ac:dyDescent="0.2">
      <c r="D2778" s="201"/>
    </row>
    <row r="2779" spans="4:4" x14ac:dyDescent="0.2">
      <c r="D2779" s="201"/>
    </row>
    <row r="2780" spans="4:4" x14ac:dyDescent="0.2">
      <c r="D2780" s="201"/>
    </row>
    <row r="2781" spans="4:4" x14ac:dyDescent="0.2">
      <c r="D2781" s="201"/>
    </row>
    <row r="2782" spans="4:4" x14ac:dyDescent="0.2">
      <c r="D2782" s="201"/>
    </row>
    <row r="2783" spans="4:4" x14ac:dyDescent="0.2">
      <c r="D2783" s="201"/>
    </row>
    <row r="2784" spans="4:4" x14ac:dyDescent="0.2">
      <c r="D2784" s="201"/>
    </row>
    <row r="2785" spans="4:4" x14ac:dyDescent="0.2">
      <c r="D2785" s="201"/>
    </row>
    <row r="2786" spans="4:4" x14ac:dyDescent="0.2">
      <c r="D2786" s="201"/>
    </row>
    <row r="2787" spans="4:4" x14ac:dyDescent="0.2">
      <c r="D2787" s="201"/>
    </row>
    <row r="2788" spans="4:4" x14ac:dyDescent="0.2">
      <c r="D2788" s="201"/>
    </row>
    <row r="2789" spans="4:4" x14ac:dyDescent="0.2">
      <c r="D2789" s="201"/>
    </row>
    <row r="2790" spans="4:4" x14ac:dyDescent="0.2">
      <c r="D2790" s="201"/>
    </row>
    <row r="2791" spans="4:4" x14ac:dyDescent="0.2">
      <c r="D2791" s="201"/>
    </row>
    <row r="2792" spans="4:4" x14ac:dyDescent="0.2">
      <c r="D2792" s="201"/>
    </row>
    <row r="2793" spans="4:4" x14ac:dyDescent="0.2">
      <c r="D2793" s="201"/>
    </row>
    <row r="2794" spans="4:4" x14ac:dyDescent="0.2">
      <c r="D2794" s="201"/>
    </row>
    <row r="2795" spans="4:4" x14ac:dyDescent="0.2">
      <c r="D2795" s="201"/>
    </row>
    <row r="2796" spans="4:4" x14ac:dyDescent="0.2">
      <c r="D2796" s="201"/>
    </row>
    <row r="2797" spans="4:4" x14ac:dyDescent="0.2">
      <c r="D2797" s="201"/>
    </row>
    <row r="2798" spans="4:4" x14ac:dyDescent="0.2">
      <c r="D2798" s="201"/>
    </row>
    <row r="2799" spans="4:4" x14ac:dyDescent="0.2">
      <c r="D2799" s="201"/>
    </row>
    <row r="2800" spans="4:4" x14ac:dyDescent="0.2">
      <c r="D2800" s="201"/>
    </row>
    <row r="2801" spans="4:4" x14ac:dyDescent="0.2">
      <c r="D2801" s="201"/>
    </row>
    <row r="2802" spans="4:4" x14ac:dyDescent="0.2">
      <c r="D2802" s="201"/>
    </row>
    <row r="2803" spans="4:4" x14ac:dyDescent="0.2">
      <c r="D2803" s="201"/>
    </row>
    <row r="2804" spans="4:4" x14ac:dyDescent="0.2">
      <c r="D2804" s="201"/>
    </row>
    <row r="2805" spans="4:4" x14ac:dyDescent="0.2">
      <c r="D2805" s="201"/>
    </row>
    <row r="2806" spans="4:4" x14ac:dyDescent="0.2">
      <c r="D2806" s="201"/>
    </row>
    <row r="2807" spans="4:4" x14ac:dyDescent="0.2">
      <c r="D2807" s="201"/>
    </row>
    <row r="2808" spans="4:4" x14ac:dyDescent="0.2">
      <c r="D2808" s="201"/>
    </row>
    <row r="2809" spans="4:4" x14ac:dyDescent="0.2">
      <c r="D2809" s="201"/>
    </row>
    <row r="2810" spans="4:4" x14ac:dyDescent="0.2">
      <c r="D2810" s="201"/>
    </row>
    <row r="2811" spans="4:4" x14ac:dyDescent="0.2">
      <c r="D2811" s="201"/>
    </row>
    <row r="2812" spans="4:4" x14ac:dyDescent="0.2">
      <c r="D2812" s="201"/>
    </row>
    <row r="2813" spans="4:4" x14ac:dyDescent="0.2">
      <c r="D2813" s="201"/>
    </row>
    <row r="2814" spans="4:4" x14ac:dyDescent="0.2">
      <c r="D2814" s="201"/>
    </row>
    <row r="2815" spans="4:4" x14ac:dyDescent="0.2">
      <c r="D2815" s="201"/>
    </row>
    <row r="2816" spans="4:4" x14ac:dyDescent="0.2">
      <c r="D2816" s="201"/>
    </row>
    <row r="2817" spans="4:4" x14ac:dyDescent="0.2">
      <c r="D2817" s="201"/>
    </row>
    <row r="2818" spans="4:4" x14ac:dyDescent="0.2">
      <c r="D2818" s="201"/>
    </row>
    <row r="2819" spans="4:4" x14ac:dyDescent="0.2">
      <c r="D2819" s="201"/>
    </row>
    <row r="2820" spans="4:4" x14ac:dyDescent="0.2">
      <c r="D2820" s="201"/>
    </row>
    <row r="2821" spans="4:4" x14ac:dyDescent="0.2">
      <c r="D2821" s="201"/>
    </row>
    <row r="2822" spans="4:4" x14ac:dyDescent="0.2">
      <c r="D2822" s="201"/>
    </row>
    <row r="2823" spans="4:4" x14ac:dyDescent="0.2">
      <c r="D2823" s="201"/>
    </row>
    <row r="2824" spans="4:4" x14ac:dyDescent="0.2">
      <c r="D2824" s="201"/>
    </row>
    <row r="2825" spans="4:4" x14ac:dyDescent="0.2">
      <c r="D2825" s="201"/>
    </row>
    <row r="2826" spans="4:4" x14ac:dyDescent="0.2">
      <c r="D2826" s="201"/>
    </row>
    <row r="2827" spans="4:4" x14ac:dyDescent="0.2">
      <c r="D2827" s="201"/>
    </row>
    <row r="2828" spans="4:4" x14ac:dyDescent="0.2">
      <c r="D2828" s="201"/>
    </row>
    <row r="2829" spans="4:4" x14ac:dyDescent="0.2">
      <c r="D2829" s="201"/>
    </row>
    <row r="2830" spans="4:4" x14ac:dyDescent="0.2">
      <c r="D2830" s="201"/>
    </row>
    <row r="2831" spans="4:4" x14ac:dyDescent="0.2">
      <c r="D2831" s="201"/>
    </row>
    <row r="2832" spans="4:4" x14ac:dyDescent="0.2">
      <c r="D2832" s="201"/>
    </row>
    <row r="2833" spans="4:4" x14ac:dyDescent="0.2">
      <c r="D2833" s="201"/>
    </row>
    <row r="2834" spans="4:4" x14ac:dyDescent="0.2">
      <c r="D2834" s="201"/>
    </row>
    <row r="2835" spans="4:4" x14ac:dyDescent="0.2">
      <c r="D2835" s="201"/>
    </row>
    <row r="2836" spans="4:4" x14ac:dyDescent="0.2">
      <c r="D2836" s="201"/>
    </row>
    <row r="2837" spans="4:4" x14ac:dyDescent="0.2">
      <c r="D2837" s="201"/>
    </row>
    <row r="2838" spans="4:4" x14ac:dyDescent="0.2">
      <c r="D2838" s="201"/>
    </row>
    <row r="2839" spans="4:4" x14ac:dyDescent="0.2">
      <c r="D2839" s="201"/>
    </row>
    <row r="2840" spans="4:4" x14ac:dyDescent="0.2">
      <c r="D2840" s="201"/>
    </row>
    <row r="2841" spans="4:4" x14ac:dyDescent="0.2">
      <c r="D2841" s="201"/>
    </row>
    <row r="2842" spans="4:4" x14ac:dyDescent="0.2">
      <c r="D2842" s="201"/>
    </row>
    <row r="2843" spans="4:4" x14ac:dyDescent="0.2">
      <c r="D2843" s="201"/>
    </row>
    <row r="2844" spans="4:4" x14ac:dyDescent="0.2">
      <c r="D2844" s="201"/>
    </row>
    <row r="2845" spans="4:4" x14ac:dyDescent="0.2">
      <c r="D2845" s="201"/>
    </row>
    <row r="2846" spans="4:4" x14ac:dyDescent="0.2">
      <c r="D2846" s="201"/>
    </row>
    <row r="2847" spans="4:4" x14ac:dyDescent="0.2">
      <c r="D2847" s="201"/>
    </row>
    <row r="2848" spans="4:4" x14ac:dyDescent="0.2">
      <c r="D2848" s="201"/>
    </row>
    <row r="2849" spans="4:4" x14ac:dyDescent="0.2">
      <c r="D2849" s="201"/>
    </row>
    <row r="2850" spans="4:4" x14ac:dyDescent="0.2">
      <c r="D2850" s="201"/>
    </row>
    <row r="2851" spans="4:4" x14ac:dyDescent="0.2">
      <c r="D2851" s="201"/>
    </row>
    <row r="2852" spans="4:4" x14ac:dyDescent="0.2">
      <c r="D2852" s="201"/>
    </row>
    <row r="2853" spans="4:4" x14ac:dyDescent="0.2">
      <c r="D2853" s="201"/>
    </row>
    <row r="2854" spans="4:4" x14ac:dyDescent="0.2">
      <c r="D2854" s="201"/>
    </row>
    <row r="2855" spans="4:4" x14ac:dyDescent="0.2">
      <c r="D2855" s="201"/>
    </row>
    <row r="2856" spans="4:4" x14ac:dyDescent="0.2">
      <c r="D2856" s="201"/>
    </row>
    <row r="2857" spans="4:4" x14ac:dyDescent="0.2">
      <c r="D2857" s="201"/>
    </row>
    <row r="2858" spans="4:4" x14ac:dyDescent="0.2">
      <c r="D2858" s="201"/>
    </row>
    <row r="2859" spans="4:4" x14ac:dyDescent="0.2">
      <c r="D2859" s="201"/>
    </row>
    <row r="2860" spans="4:4" x14ac:dyDescent="0.2">
      <c r="D2860" s="201"/>
    </row>
    <row r="2861" spans="4:4" x14ac:dyDescent="0.2">
      <c r="D2861" s="201"/>
    </row>
    <row r="2862" spans="4:4" x14ac:dyDescent="0.2">
      <c r="D2862" s="201"/>
    </row>
    <row r="2863" spans="4:4" x14ac:dyDescent="0.2">
      <c r="D2863" s="201"/>
    </row>
    <row r="2864" spans="4:4" x14ac:dyDescent="0.2">
      <c r="D2864" s="201"/>
    </row>
    <row r="2865" spans="4:4" x14ac:dyDescent="0.2">
      <c r="D2865" s="201"/>
    </row>
    <row r="2866" spans="4:4" x14ac:dyDescent="0.2">
      <c r="D2866" s="201"/>
    </row>
    <row r="2867" spans="4:4" x14ac:dyDescent="0.2">
      <c r="D2867" s="201"/>
    </row>
    <row r="2868" spans="4:4" x14ac:dyDescent="0.2">
      <c r="D2868" s="201"/>
    </row>
    <row r="2869" spans="4:4" x14ac:dyDescent="0.2">
      <c r="D2869" s="201"/>
    </row>
    <row r="2870" spans="4:4" x14ac:dyDescent="0.2">
      <c r="D2870" s="201"/>
    </row>
    <row r="2871" spans="4:4" x14ac:dyDescent="0.2">
      <c r="D2871" s="201"/>
    </row>
    <row r="2872" spans="4:4" x14ac:dyDescent="0.2">
      <c r="D2872" s="201"/>
    </row>
    <row r="2873" spans="4:4" x14ac:dyDescent="0.2">
      <c r="D2873" s="201"/>
    </row>
    <row r="2874" spans="4:4" x14ac:dyDescent="0.2">
      <c r="D2874" s="201"/>
    </row>
    <row r="2875" spans="4:4" x14ac:dyDescent="0.2">
      <c r="D2875" s="201"/>
    </row>
    <row r="2876" spans="4:4" x14ac:dyDescent="0.2">
      <c r="D2876" s="201"/>
    </row>
    <row r="2877" spans="4:4" x14ac:dyDescent="0.2">
      <c r="D2877" s="201"/>
    </row>
    <row r="2878" spans="4:4" x14ac:dyDescent="0.2">
      <c r="D2878" s="201"/>
    </row>
    <row r="2879" spans="4:4" x14ac:dyDescent="0.2">
      <c r="D2879" s="201"/>
    </row>
    <row r="2880" spans="4:4" x14ac:dyDescent="0.2">
      <c r="D2880" s="201"/>
    </row>
    <row r="2881" spans="4:4" x14ac:dyDescent="0.2">
      <c r="D2881" s="201"/>
    </row>
    <row r="2882" spans="4:4" x14ac:dyDescent="0.2">
      <c r="D2882" s="201"/>
    </row>
    <row r="2883" spans="4:4" x14ac:dyDescent="0.2">
      <c r="D2883" s="201"/>
    </row>
    <row r="2884" spans="4:4" x14ac:dyDescent="0.2">
      <c r="D2884" s="201"/>
    </row>
    <row r="2885" spans="4:4" x14ac:dyDescent="0.2">
      <c r="D2885" s="201"/>
    </row>
    <row r="2886" spans="4:4" x14ac:dyDescent="0.2">
      <c r="D2886" s="201"/>
    </row>
    <row r="2887" spans="4:4" x14ac:dyDescent="0.2">
      <c r="D2887" s="201"/>
    </row>
    <row r="2888" spans="4:4" x14ac:dyDescent="0.2">
      <c r="D2888" s="201"/>
    </row>
    <row r="2889" spans="4:4" x14ac:dyDescent="0.2">
      <c r="D2889" s="201"/>
    </row>
    <row r="2890" spans="4:4" x14ac:dyDescent="0.2">
      <c r="D2890" s="201"/>
    </row>
    <row r="2891" spans="4:4" x14ac:dyDescent="0.2">
      <c r="D2891" s="201"/>
    </row>
    <row r="2892" spans="4:4" x14ac:dyDescent="0.2">
      <c r="D2892" s="201"/>
    </row>
    <row r="2893" spans="4:4" x14ac:dyDescent="0.2">
      <c r="D2893" s="201"/>
    </row>
    <row r="2894" spans="4:4" x14ac:dyDescent="0.2">
      <c r="D2894" s="201"/>
    </row>
    <row r="2895" spans="4:4" x14ac:dyDescent="0.2">
      <c r="D2895" s="201"/>
    </row>
    <row r="2896" spans="4:4" x14ac:dyDescent="0.2">
      <c r="D2896" s="201"/>
    </row>
    <row r="2897" spans="4:4" x14ac:dyDescent="0.2">
      <c r="D2897" s="201"/>
    </row>
    <row r="2898" spans="4:4" x14ac:dyDescent="0.2">
      <c r="D2898" s="201"/>
    </row>
    <row r="2899" spans="4:4" x14ac:dyDescent="0.2">
      <c r="D2899" s="201"/>
    </row>
    <row r="2900" spans="4:4" x14ac:dyDescent="0.2">
      <c r="D2900" s="201"/>
    </row>
    <row r="2901" spans="4:4" x14ac:dyDescent="0.2">
      <c r="D2901" s="201"/>
    </row>
    <row r="2902" spans="4:4" x14ac:dyDescent="0.2">
      <c r="D2902" s="201"/>
    </row>
    <row r="2903" spans="4:4" x14ac:dyDescent="0.2">
      <c r="D2903" s="201"/>
    </row>
    <row r="2904" spans="4:4" x14ac:dyDescent="0.2">
      <c r="D2904" s="201"/>
    </row>
    <row r="2905" spans="4:4" x14ac:dyDescent="0.2">
      <c r="D2905" s="201"/>
    </row>
    <row r="2906" spans="4:4" x14ac:dyDescent="0.2">
      <c r="D2906" s="201"/>
    </row>
    <row r="2907" spans="4:4" x14ac:dyDescent="0.2">
      <c r="D2907" s="201"/>
    </row>
    <row r="2908" spans="4:4" x14ac:dyDescent="0.2">
      <c r="D2908" s="201"/>
    </row>
    <row r="2909" spans="4:4" x14ac:dyDescent="0.2">
      <c r="D2909" s="201"/>
    </row>
    <row r="2910" spans="4:4" x14ac:dyDescent="0.2">
      <c r="D2910" s="201"/>
    </row>
    <row r="2911" spans="4:4" x14ac:dyDescent="0.2">
      <c r="D2911" s="201"/>
    </row>
    <row r="2912" spans="4:4" x14ac:dyDescent="0.2">
      <c r="D2912" s="201"/>
    </row>
    <row r="2913" spans="4:4" x14ac:dyDescent="0.2">
      <c r="D2913" s="201"/>
    </row>
    <row r="2914" spans="4:4" x14ac:dyDescent="0.2">
      <c r="D2914" s="201"/>
    </row>
    <row r="2915" spans="4:4" x14ac:dyDescent="0.2">
      <c r="D2915" s="201"/>
    </row>
    <row r="2916" spans="4:4" x14ac:dyDescent="0.2">
      <c r="D2916" s="201"/>
    </row>
    <row r="2917" spans="4:4" x14ac:dyDescent="0.2">
      <c r="D2917" s="201"/>
    </row>
    <row r="2918" spans="4:4" x14ac:dyDescent="0.2">
      <c r="D2918" s="201"/>
    </row>
    <row r="2919" spans="4:4" x14ac:dyDescent="0.2">
      <c r="D2919" s="201"/>
    </row>
    <row r="2920" spans="4:4" x14ac:dyDescent="0.2">
      <c r="D2920" s="201"/>
    </row>
    <row r="2921" spans="4:4" x14ac:dyDescent="0.2">
      <c r="D2921" s="201"/>
    </row>
    <row r="2922" spans="4:4" x14ac:dyDescent="0.2">
      <c r="D2922" s="201"/>
    </row>
    <row r="2923" spans="4:4" x14ac:dyDescent="0.2">
      <c r="D2923" s="201"/>
    </row>
    <row r="2924" spans="4:4" x14ac:dyDescent="0.2">
      <c r="D2924" s="201"/>
    </row>
    <row r="2925" spans="4:4" x14ac:dyDescent="0.2">
      <c r="D2925" s="201"/>
    </row>
    <row r="2926" spans="4:4" x14ac:dyDescent="0.2">
      <c r="D2926" s="201"/>
    </row>
    <row r="2927" spans="4:4" x14ac:dyDescent="0.2">
      <c r="D2927" s="201"/>
    </row>
    <row r="2928" spans="4:4" x14ac:dyDescent="0.2">
      <c r="D2928" s="201"/>
    </row>
    <row r="2929" spans="4:4" x14ac:dyDescent="0.2">
      <c r="D2929" s="201"/>
    </row>
    <row r="2930" spans="4:4" x14ac:dyDescent="0.2">
      <c r="D2930" s="201"/>
    </row>
    <row r="2931" spans="4:4" x14ac:dyDescent="0.2">
      <c r="D2931" s="201"/>
    </row>
    <row r="2932" spans="4:4" x14ac:dyDescent="0.2">
      <c r="D2932" s="201"/>
    </row>
    <row r="2933" spans="4:4" x14ac:dyDescent="0.2">
      <c r="D2933" s="201"/>
    </row>
    <row r="2934" spans="4:4" x14ac:dyDescent="0.2">
      <c r="D2934" s="201"/>
    </row>
    <row r="2935" spans="4:4" x14ac:dyDescent="0.2">
      <c r="D2935" s="201"/>
    </row>
    <row r="2936" spans="4:4" x14ac:dyDescent="0.2">
      <c r="D2936" s="201"/>
    </row>
    <row r="2937" spans="4:4" x14ac:dyDescent="0.2">
      <c r="D2937" s="201"/>
    </row>
    <row r="2938" spans="4:4" x14ac:dyDescent="0.2">
      <c r="D2938" s="201"/>
    </row>
    <row r="2939" spans="4:4" x14ac:dyDescent="0.2">
      <c r="D2939" s="201"/>
    </row>
    <row r="2940" spans="4:4" x14ac:dyDescent="0.2">
      <c r="D2940" s="201"/>
    </row>
    <row r="2941" spans="4:4" x14ac:dyDescent="0.2">
      <c r="D2941" s="201"/>
    </row>
    <row r="2942" spans="4:4" x14ac:dyDescent="0.2">
      <c r="D2942" s="201"/>
    </row>
    <row r="2943" spans="4:4" x14ac:dyDescent="0.2">
      <c r="D2943" s="201"/>
    </row>
    <row r="2944" spans="4:4" x14ac:dyDescent="0.2">
      <c r="D2944" s="201"/>
    </row>
    <row r="2945" spans="4:4" x14ac:dyDescent="0.2">
      <c r="D2945" s="201"/>
    </row>
    <row r="2946" spans="4:4" x14ac:dyDescent="0.2">
      <c r="D2946" s="201"/>
    </row>
    <row r="2947" spans="4:4" x14ac:dyDescent="0.2">
      <c r="D2947" s="201"/>
    </row>
    <row r="2948" spans="4:4" x14ac:dyDescent="0.2">
      <c r="D2948" s="201"/>
    </row>
    <row r="2949" spans="4:4" x14ac:dyDescent="0.2">
      <c r="D2949" s="201"/>
    </row>
    <row r="2950" spans="4:4" x14ac:dyDescent="0.2">
      <c r="D2950" s="201"/>
    </row>
    <row r="2951" spans="4:4" x14ac:dyDescent="0.2">
      <c r="D2951" s="201"/>
    </row>
    <row r="2952" spans="4:4" x14ac:dyDescent="0.2">
      <c r="D2952" s="201"/>
    </row>
    <row r="2953" spans="4:4" x14ac:dyDescent="0.2">
      <c r="D2953" s="201"/>
    </row>
    <row r="2954" spans="4:4" x14ac:dyDescent="0.2">
      <c r="D2954" s="201"/>
    </row>
    <row r="2955" spans="4:4" x14ac:dyDescent="0.2">
      <c r="D2955" s="201"/>
    </row>
    <row r="2956" spans="4:4" x14ac:dyDescent="0.2">
      <c r="D2956" s="201"/>
    </row>
    <row r="2957" spans="4:4" x14ac:dyDescent="0.2">
      <c r="D2957" s="201"/>
    </row>
    <row r="2958" spans="4:4" x14ac:dyDescent="0.2">
      <c r="D2958" s="201"/>
    </row>
    <row r="2959" spans="4:4" x14ac:dyDescent="0.2">
      <c r="D2959" s="201"/>
    </row>
    <row r="2960" spans="4:4" x14ac:dyDescent="0.2">
      <c r="D2960" s="201"/>
    </row>
    <row r="2961" spans="4:4" x14ac:dyDescent="0.2">
      <c r="D2961" s="201"/>
    </row>
    <row r="2962" spans="4:4" x14ac:dyDescent="0.2">
      <c r="D2962" s="201"/>
    </row>
    <row r="2963" spans="4:4" x14ac:dyDescent="0.2">
      <c r="D2963" s="201"/>
    </row>
    <row r="2964" spans="4:4" x14ac:dyDescent="0.2">
      <c r="D2964" s="201"/>
    </row>
    <row r="2965" spans="4:4" x14ac:dyDescent="0.2">
      <c r="D2965" s="201"/>
    </row>
    <row r="2966" spans="4:4" x14ac:dyDescent="0.2">
      <c r="D2966" s="201"/>
    </row>
    <row r="2967" spans="4:4" x14ac:dyDescent="0.2">
      <c r="D2967" s="201"/>
    </row>
    <row r="2968" spans="4:4" x14ac:dyDescent="0.2">
      <c r="D2968" s="201"/>
    </row>
    <row r="2969" spans="4:4" x14ac:dyDescent="0.2">
      <c r="D2969" s="201"/>
    </row>
    <row r="2970" spans="4:4" x14ac:dyDescent="0.2">
      <c r="D2970" s="201"/>
    </row>
    <row r="2971" spans="4:4" x14ac:dyDescent="0.2">
      <c r="D2971" s="201"/>
    </row>
    <row r="2972" spans="4:4" x14ac:dyDescent="0.2">
      <c r="D2972" s="201"/>
    </row>
    <row r="2973" spans="4:4" x14ac:dyDescent="0.2">
      <c r="D2973" s="201"/>
    </row>
    <row r="2974" spans="4:4" x14ac:dyDescent="0.2">
      <c r="D2974" s="201"/>
    </row>
    <row r="2975" spans="4:4" x14ac:dyDescent="0.2">
      <c r="D2975" s="201"/>
    </row>
    <row r="2976" spans="4:4" x14ac:dyDescent="0.2">
      <c r="D2976" s="201"/>
    </row>
    <row r="2977" spans="4:4" x14ac:dyDescent="0.2">
      <c r="D2977" s="201"/>
    </row>
    <row r="2978" spans="4:4" x14ac:dyDescent="0.2">
      <c r="D2978" s="201"/>
    </row>
    <row r="2979" spans="4:4" x14ac:dyDescent="0.2">
      <c r="D2979" s="201"/>
    </row>
    <row r="2980" spans="4:4" x14ac:dyDescent="0.2">
      <c r="D2980" s="201"/>
    </row>
    <row r="2981" spans="4:4" x14ac:dyDescent="0.2">
      <c r="D2981" s="201"/>
    </row>
    <row r="2982" spans="4:4" x14ac:dyDescent="0.2">
      <c r="D2982" s="201"/>
    </row>
    <row r="2983" spans="4:4" x14ac:dyDescent="0.2">
      <c r="D2983" s="201"/>
    </row>
    <row r="2984" spans="4:4" x14ac:dyDescent="0.2">
      <c r="D2984" s="201"/>
    </row>
    <row r="2985" spans="4:4" x14ac:dyDescent="0.2">
      <c r="D2985" s="201"/>
    </row>
    <row r="2986" spans="4:4" x14ac:dyDescent="0.2">
      <c r="D2986" s="201"/>
    </row>
    <row r="2987" spans="4:4" x14ac:dyDescent="0.2">
      <c r="D2987" s="201"/>
    </row>
    <row r="2988" spans="4:4" x14ac:dyDescent="0.2">
      <c r="D2988" s="201"/>
    </row>
    <row r="2989" spans="4:4" x14ac:dyDescent="0.2">
      <c r="D2989" s="201"/>
    </row>
    <row r="2990" spans="4:4" x14ac:dyDescent="0.2">
      <c r="D2990" s="201"/>
    </row>
    <row r="2991" spans="4:4" x14ac:dyDescent="0.2">
      <c r="D2991" s="201"/>
    </row>
    <row r="2992" spans="4:4" x14ac:dyDescent="0.2">
      <c r="D2992" s="201"/>
    </row>
    <row r="2993" spans="4:4" x14ac:dyDescent="0.2">
      <c r="D2993" s="201"/>
    </row>
    <row r="2994" spans="4:4" x14ac:dyDescent="0.2">
      <c r="D2994" s="201"/>
    </row>
    <row r="2995" spans="4:4" x14ac:dyDescent="0.2">
      <c r="D2995" s="201"/>
    </row>
    <row r="2996" spans="4:4" x14ac:dyDescent="0.2">
      <c r="D2996" s="201"/>
    </row>
    <row r="2997" spans="4:4" x14ac:dyDescent="0.2">
      <c r="D2997" s="201"/>
    </row>
    <row r="2998" spans="4:4" x14ac:dyDescent="0.2">
      <c r="D2998" s="201"/>
    </row>
    <row r="2999" spans="4:4" x14ac:dyDescent="0.2">
      <c r="D2999" s="201"/>
    </row>
    <row r="3000" spans="4:4" x14ac:dyDescent="0.2">
      <c r="D3000" s="201"/>
    </row>
    <row r="3001" spans="4:4" x14ac:dyDescent="0.2">
      <c r="D3001" s="201"/>
    </row>
    <row r="3002" spans="4:4" x14ac:dyDescent="0.2">
      <c r="D3002" s="201"/>
    </row>
    <row r="3003" spans="4:4" x14ac:dyDescent="0.2">
      <c r="D3003" s="201"/>
    </row>
    <row r="3004" spans="4:4" x14ac:dyDescent="0.2">
      <c r="D3004" s="201"/>
    </row>
    <row r="3005" spans="4:4" x14ac:dyDescent="0.2">
      <c r="D3005" s="201"/>
    </row>
    <row r="3006" spans="4:4" x14ac:dyDescent="0.2">
      <c r="D3006" s="201"/>
    </row>
    <row r="3007" spans="4:4" x14ac:dyDescent="0.2">
      <c r="D3007" s="201"/>
    </row>
    <row r="3008" spans="4:4" x14ac:dyDescent="0.2">
      <c r="D3008" s="201"/>
    </row>
    <row r="3009" spans="4:4" x14ac:dyDescent="0.2">
      <c r="D3009" s="201"/>
    </row>
    <row r="3010" spans="4:4" x14ac:dyDescent="0.2">
      <c r="D3010" s="201"/>
    </row>
    <row r="3011" spans="4:4" x14ac:dyDescent="0.2">
      <c r="D3011" s="201"/>
    </row>
    <row r="3012" spans="4:4" x14ac:dyDescent="0.2">
      <c r="D3012" s="201"/>
    </row>
    <row r="3013" spans="4:4" x14ac:dyDescent="0.2">
      <c r="D3013" s="201"/>
    </row>
    <row r="3014" spans="4:4" x14ac:dyDescent="0.2">
      <c r="D3014" s="201"/>
    </row>
    <row r="3015" spans="4:4" x14ac:dyDescent="0.2">
      <c r="D3015" s="201"/>
    </row>
    <row r="3016" spans="4:4" x14ac:dyDescent="0.2">
      <c r="D3016" s="201"/>
    </row>
    <row r="3017" spans="4:4" x14ac:dyDescent="0.2">
      <c r="D3017" s="201"/>
    </row>
    <row r="3018" spans="4:4" x14ac:dyDescent="0.2">
      <c r="D3018" s="201"/>
    </row>
    <row r="3019" spans="4:4" x14ac:dyDescent="0.2">
      <c r="D3019" s="201"/>
    </row>
    <row r="3020" spans="4:4" x14ac:dyDescent="0.2">
      <c r="D3020" s="201"/>
    </row>
    <row r="3021" spans="4:4" x14ac:dyDescent="0.2">
      <c r="D3021" s="201"/>
    </row>
    <row r="3022" spans="4:4" x14ac:dyDescent="0.2">
      <c r="D3022" s="201"/>
    </row>
    <row r="3023" spans="4:4" x14ac:dyDescent="0.2">
      <c r="D3023" s="201"/>
    </row>
    <row r="3024" spans="4:4" x14ac:dyDescent="0.2">
      <c r="D3024" s="201"/>
    </row>
    <row r="3025" spans="4:4" x14ac:dyDescent="0.2">
      <c r="D3025" s="201"/>
    </row>
    <row r="3026" spans="4:4" x14ac:dyDescent="0.2">
      <c r="D3026" s="201"/>
    </row>
    <row r="3027" spans="4:4" x14ac:dyDescent="0.2">
      <c r="D3027" s="201"/>
    </row>
    <row r="3028" spans="4:4" x14ac:dyDescent="0.2">
      <c r="D3028" s="201"/>
    </row>
    <row r="3029" spans="4:4" x14ac:dyDescent="0.2">
      <c r="D3029" s="201"/>
    </row>
    <row r="3030" spans="4:4" x14ac:dyDescent="0.2">
      <c r="D3030" s="201"/>
    </row>
    <row r="3031" spans="4:4" x14ac:dyDescent="0.2">
      <c r="D3031" s="201"/>
    </row>
    <row r="3032" spans="4:4" x14ac:dyDescent="0.2">
      <c r="D3032" s="201"/>
    </row>
    <row r="3033" spans="4:4" x14ac:dyDescent="0.2">
      <c r="D3033" s="201"/>
    </row>
    <row r="3034" spans="4:4" x14ac:dyDescent="0.2">
      <c r="D3034" s="201"/>
    </row>
    <row r="3035" spans="4:4" x14ac:dyDescent="0.2">
      <c r="D3035" s="201"/>
    </row>
    <row r="3036" spans="4:4" x14ac:dyDescent="0.2">
      <c r="D3036" s="201"/>
    </row>
    <row r="3037" spans="4:4" x14ac:dyDescent="0.2">
      <c r="D3037" s="201"/>
    </row>
    <row r="3038" spans="4:4" x14ac:dyDescent="0.2">
      <c r="D3038" s="201"/>
    </row>
    <row r="3039" spans="4:4" x14ac:dyDescent="0.2">
      <c r="D3039" s="201"/>
    </row>
    <row r="3040" spans="4:4" x14ac:dyDescent="0.2">
      <c r="D3040" s="201"/>
    </row>
    <row r="3041" spans="4:4" x14ac:dyDescent="0.2">
      <c r="D3041" s="201"/>
    </row>
    <row r="3042" spans="4:4" x14ac:dyDescent="0.2">
      <c r="D3042" s="201"/>
    </row>
    <row r="3043" spans="4:4" x14ac:dyDescent="0.2">
      <c r="D3043" s="201"/>
    </row>
    <row r="3044" spans="4:4" x14ac:dyDescent="0.2">
      <c r="D3044" s="201"/>
    </row>
    <row r="3045" spans="4:4" x14ac:dyDescent="0.2">
      <c r="D3045" s="201"/>
    </row>
    <row r="3046" spans="4:4" x14ac:dyDescent="0.2">
      <c r="D3046" s="201"/>
    </row>
    <row r="3047" spans="4:4" x14ac:dyDescent="0.2">
      <c r="D3047" s="201"/>
    </row>
    <row r="3048" spans="4:4" x14ac:dyDescent="0.2">
      <c r="D3048" s="201"/>
    </row>
    <row r="3049" spans="4:4" x14ac:dyDescent="0.2">
      <c r="D3049" s="201"/>
    </row>
    <row r="3050" spans="4:4" x14ac:dyDescent="0.2">
      <c r="D3050" s="201"/>
    </row>
    <row r="3051" spans="4:4" x14ac:dyDescent="0.2">
      <c r="D3051" s="201"/>
    </row>
    <row r="3052" spans="4:4" x14ac:dyDescent="0.2">
      <c r="D3052" s="201"/>
    </row>
    <row r="3053" spans="4:4" x14ac:dyDescent="0.2">
      <c r="D3053" s="201"/>
    </row>
    <row r="3054" spans="4:4" x14ac:dyDescent="0.2">
      <c r="D3054" s="201"/>
    </row>
    <row r="3055" spans="4:4" x14ac:dyDescent="0.2">
      <c r="D3055" s="201"/>
    </row>
    <row r="3056" spans="4:4" x14ac:dyDescent="0.2">
      <c r="D3056" s="201"/>
    </row>
    <row r="3057" spans="4:4" x14ac:dyDescent="0.2">
      <c r="D3057" s="201"/>
    </row>
    <row r="3058" spans="4:4" x14ac:dyDescent="0.2">
      <c r="D3058" s="201"/>
    </row>
    <row r="3059" spans="4:4" x14ac:dyDescent="0.2">
      <c r="D3059" s="201"/>
    </row>
    <row r="3060" spans="4:4" x14ac:dyDescent="0.2">
      <c r="D3060" s="201"/>
    </row>
    <row r="3061" spans="4:4" x14ac:dyDescent="0.2">
      <c r="D3061" s="201"/>
    </row>
    <row r="3062" spans="4:4" x14ac:dyDescent="0.2">
      <c r="D3062" s="201"/>
    </row>
    <row r="3063" spans="4:4" x14ac:dyDescent="0.2">
      <c r="D3063" s="201"/>
    </row>
    <row r="3064" spans="4:4" x14ac:dyDescent="0.2">
      <c r="D3064" s="201"/>
    </row>
    <row r="3065" spans="4:4" x14ac:dyDescent="0.2">
      <c r="D3065" s="201"/>
    </row>
    <row r="3066" spans="4:4" x14ac:dyDescent="0.2">
      <c r="D3066" s="201"/>
    </row>
    <row r="3067" spans="4:4" x14ac:dyDescent="0.2">
      <c r="D3067" s="201"/>
    </row>
    <row r="3068" spans="4:4" x14ac:dyDescent="0.2">
      <c r="D3068" s="201"/>
    </row>
    <row r="3069" spans="4:4" x14ac:dyDescent="0.2">
      <c r="D3069" s="201"/>
    </row>
    <row r="3070" spans="4:4" x14ac:dyDescent="0.2">
      <c r="D3070" s="201"/>
    </row>
    <row r="3071" spans="4:4" x14ac:dyDescent="0.2">
      <c r="D3071" s="201"/>
    </row>
    <row r="3072" spans="4:4" x14ac:dyDescent="0.2">
      <c r="D3072" s="201"/>
    </row>
    <row r="3073" spans="4:4" x14ac:dyDescent="0.2">
      <c r="D3073" s="201"/>
    </row>
    <row r="3074" spans="4:4" x14ac:dyDescent="0.2">
      <c r="D3074" s="201"/>
    </row>
    <row r="3075" spans="4:4" x14ac:dyDescent="0.2">
      <c r="D3075" s="201"/>
    </row>
    <row r="3076" spans="4:4" x14ac:dyDescent="0.2">
      <c r="D3076" s="201"/>
    </row>
    <row r="3077" spans="4:4" x14ac:dyDescent="0.2">
      <c r="D3077" s="201"/>
    </row>
    <row r="3078" spans="4:4" x14ac:dyDescent="0.2">
      <c r="D3078" s="201"/>
    </row>
    <row r="3079" spans="4:4" x14ac:dyDescent="0.2">
      <c r="D3079" s="201"/>
    </row>
    <row r="3080" spans="4:4" x14ac:dyDescent="0.2">
      <c r="D3080" s="201"/>
    </row>
    <row r="3081" spans="4:4" x14ac:dyDescent="0.2">
      <c r="D3081" s="201"/>
    </row>
    <row r="3082" spans="4:4" x14ac:dyDescent="0.2">
      <c r="D3082" s="201"/>
    </row>
    <row r="3083" spans="4:4" x14ac:dyDescent="0.2">
      <c r="D3083" s="201"/>
    </row>
    <row r="3084" spans="4:4" x14ac:dyDescent="0.2">
      <c r="D3084" s="201"/>
    </row>
    <row r="3085" spans="4:4" x14ac:dyDescent="0.2">
      <c r="D3085" s="201"/>
    </row>
    <row r="3086" spans="4:4" x14ac:dyDescent="0.2">
      <c r="D3086" s="201"/>
    </row>
    <row r="3087" spans="4:4" x14ac:dyDescent="0.2">
      <c r="D3087" s="201"/>
    </row>
    <row r="3088" spans="4:4" x14ac:dyDescent="0.2">
      <c r="D3088" s="201"/>
    </row>
    <row r="3089" spans="4:4" x14ac:dyDescent="0.2">
      <c r="D3089" s="201"/>
    </row>
    <row r="3090" spans="4:4" x14ac:dyDescent="0.2">
      <c r="D3090" s="201"/>
    </row>
    <row r="3091" spans="4:4" x14ac:dyDescent="0.2">
      <c r="D3091" s="201"/>
    </row>
    <row r="3092" spans="4:4" x14ac:dyDescent="0.2">
      <c r="D3092" s="201"/>
    </row>
    <row r="3093" spans="4:4" x14ac:dyDescent="0.2">
      <c r="D3093" s="201"/>
    </row>
    <row r="3094" spans="4:4" x14ac:dyDescent="0.2">
      <c r="D3094" s="201"/>
    </row>
    <row r="3095" spans="4:4" x14ac:dyDescent="0.2">
      <c r="D3095" s="201"/>
    </row>
    <row r="3096" spans="4:4" x14ac:dyDescent="0.2">
      <c r="D3096" s="201"/>
    </row>
    <row r="3097" spans="4:4" x14ac:dyDescent="0.2">
      <c r="D3097" s="201"/>
    </row>
    <row r="3098" spans="4:4" x14ac:dyDescent="0.2">
      <c r="D3098" s="201"/>
    </row>
    <row r="3099" spans="4:4" x14ac:dyDescent="0.2">
      <c r="D3099" s="201"/>
    </row>
    <row r="3100" spans="4:4" x14ac:dyDescent="0.2">
      <c r="D3100" s="201"/>
    </row>
    <row r="3101" spans="4:4" x14ac:dyDescent="0.2">
      <c r="D3101" s="201"/>
    </row>
    <row r="3102" spans="4:4" x14ac:dyDescent="0.2">
      <c r="D3102" s="201"/>
    </row>
    <row r="3103" spans="4:4" x14ac:dyDescent="0.2">
      <c r="D3103" s="201"/>
    </row>
    <row r="3104" spans="4:4" x14ac:dyDescent="0.2">
      <c r="D3104" s="201"/>
    </row>
    <row r="3105" spans="4:4" x14ac:dyDescent="0.2">
      <c r="D3105" s="201"/>
    </row>
    <row r="3106" spans="4:4" x14ac:dyDescent="0.2">
      <c r="D3106" s="201"/>
    </row>
    <row r="3107" spans="4:4" x14ac:dyDescent="0.2">
      <c r="D3107" s="201"/>
    </row>
    <row r="3108" spans="4:4" x14ac:dyDescent="0.2">
      <c r="D3108" s="201"/>
    </row>
    <row r="3109" spans="4:4" x14ac:dyDescent="0.2">
      <c r="D3109" s="201"/>
    </row>
    <row r="3110" spans="4:4" x14ac:dyDescent="0.2">
      <c r="D3110" s="201"/>
    </row>
    <row r="3111" spans="4:4" x14ac:dyDescent="0.2">
      <c r="D3111" s="201"/>
    </row>
    <row r="3112" spans="4:4" x14ac:dyDescent="0.2">
      <c r="D3112" s="201"/>
    </row>
    <row r="3113" spans="4:4" x14ac:dyDescent="0.2">
      <c r="D3113" s="201"/>
    </row>
    <row r="3114" spans="4:4" x14ac:dyDescent="0.2">
      <c r="D3114" s="201"/>
    </row>
    <row r="3115" spans="4:4" x14ac:dyDescent="0.2">
      <c r="D3115" s="201"/>
    </row>
    <row r="3116" spans="4:4" x14ac:dyDescent="0.2">
      <c r="D3116" s="201"/>
    </row>
    <row r="3117" spans="4:4" x14ac:dyDescent="0.2">
      <c r="D3117" s="201"/>
    </row>
    <row r="3118" spans="4:4" x14ac:dyDescent="0.2">
      <c r="D3118" s="201"/>
    </row>
    <row r="3119" spans="4:4" x14ac:dyDescent="0.2">
      <c r="D3119" s="201"/>
    </row>
    <row r="3120" spans="4:4" x14ac:dyDescent="0.2">
      <c r="D3120" s="201"/>
    </row>
    <row r="3121" spans="4:4" x14ac:dyDescent="0.2">
      <c r="D3121" s="201"/>
    </row>
    <row r="3122" spans="4:4" x14ac:dyDescent="0.2">
      <c r="D3122" s="201"/>
    </row>
    <row r="3123" spans="4:4" x14ac:dyDescent="0.2">
      <c r="D3123" s="201"/>
    </row>
    <row r="3124" spans="4:4" x14ac:dyDescent="0.2">
      <c r="D3124" s="201"/>
    </row>
    <row r="3125" spans="4:4" x14ac:dyDescent="0.2">
      <c r="D3125" s="201"/>
    </row>
    <row r="3126" spans="4:4" x14ac:dyDescent="0.2">
      <c r="D3126" s="201"/>
    </row>
    <row r="3127" spans="4:4" x14ac:dyDescent="0.2">
      <c r="D3127" s="201"/>
    </row>
    <row r="3128" spans="4:4" x14ac:dyDescent="0.2">
      <c r="D3128" s="201"/>
    </row>
    <row r="3129" spans="4:4" x14ac:dyDescent="0.2">
      <c r="D3129" s="201"/>
    </row>
    <row r="3130" spans="4:4" x14ac:dyDescent="0.2">
      <c r="D3130" s="201"/>
    </row>
    <row r="3131" spans="4:4" x14ac:dyDescent="0.2">
      <c r="D3131" s="201"/>
    </row>
    <row r="3132" spans="4:4" x14ac:dyDescent="0.2">
      <c r="D3132" s="201"/>
    </row>
    <row r="3133" spans="4:4" x14ac:dyDescent="0.2">
      <c r="D3133" s="201"/>
    </row>
    <row r="3134" spans="4:4" x14ac:dyDescent="0.2">
      <c r="D3134" s="201"/>
    </row>
    <row r="3135" spans="4:4" x14ac:dyDescent="0.2">
      <c r="D3135" s="201"/>
    </row>
    <row r="3136" spans="4:4" x14ac:dyDescent="0.2">
      <c r="D3136" s="201"/>
    </row>
    <row r="3137" spans="4:4" x14ac:dyDescent="0.2">
      <c r="D3137" s="201"/>
    </row>
    <row r="3138" spans="4:4" x14ac:dyDescent="0.2">
      <c r="D3138" s="201"/>
    </row>
    <row r="3139" spans="4:4" x14ac:dyDescent="0.2">
      <c r="D3139" s="201"/>
    </row>
    <row r="3140" spans="4:4" x14ac:dyDescent="0.2">
      <c r="D3140" s="201"/>
    </row>
    <row r="3141" spans="4:4" x14ac:dyDescent="0.2">
      <c r="D3141" s="201"/>
    </row>
    <row r="3142" spans="4:4" x14ac:dyDescent="0.2">
      <c r="D3142" s="201"/>
    </row>
    <row r="3143" spans="4:4" x14ac:dyDescent="0.2">
      <c r="D3143" s="201"/>
    </row>
    <row r="3144" spans="4:4" x14ac:dyDescent="0.2">
      <c r="D3144" s="201"/>
    </row>
    <row r="3145" spans="4:4" x14ac:dyDescent="0.2">
      <c r="D3145" s="201"/>
    </row>
    <row r="3146" spans="4:4" x14ac:dyDescent="0.2">
      <c r="D3146" s="201"/>
    </row>
    <row r="3147" spans="4:4" x14ac:dyDescent="0.2">
      <c r="D3147" s="201"/>
    </row>
    <row r="3148" spans="4:4" x14ac:dyDescent="0.2">
      <c r="D3148" s="201"/>
    </row>
    <row r="3149" spans="4:4" x14ac:dyDescent="0.2">
      <c r="D3149" s="201"/>
    </row>
    <row r="3150" spans="4:4" x14ac:dyDescent="0.2">
      <c r="D3150" s="201"/>
    </row>
    <row r="3151" spans="4:4" x14ac:dyDescent="0.2">
      <c r="D3151" s="201"/>
    </row>
    <row r="3152" spans="4:4" x14ac:dyDescent="0.2">
      <c r="D3152" s="201"/>
    </row>
    <row r="3153" spans="4:4" x14ac:dyDescent="0.2">
      <c r="D3153" s="201"/>
    </row>
    <row r="3154" spans="4:4" x14ac:dyDescent="0.2">
      <c r="D3154" s="201"/>
    </row>
    <row r="3155" spans="4:4" x14ac:dyDescent="0.2">
      <c r="D3155" s="201"/>
    </row>
    <row r="3156" spans="4:4" x14ac:dyDescent="0.2">
      <c r="D3156" s="201"/>
    </row>
    <row r="3157" spans="4:4" x14ac:dyDescent="0.2">
      <c r="D3157" s="201"/>
    </row>
    <row r="3158" spans="4:4" x14ac:dyDescent="0.2">
      <c r="D3158" s="201"/>
    </row>
    <row r="3159" spans="4:4" x14ac:dyDescent="0.2">
      <c r="D3159" s="201"/>
    </row>
    <row r="3160" spans="4:4" x14ac:dyDescent="0.2">
      <c r="D3160" s="201"/>
    </row>
    <row r="3161" spans="4:4" x14ac:dyDescent="0.2">
      <c r="D3161" s="201"/>
    </row>
    <row r="3162" spans="4:4" x14ac:dyDescent="0.2">
      <c r="D3162" s="201"/>
    </row>
    <row r="3163" spans="4:4" x14ac:dyDescent="0.2">
      <c r="D3163" s="201"/>
    </row>
    <row r="3164" spans="4:4" x14ac:dyDescent="0.2">
      <c r="D3164" s="201"/>
    </row>
    <row r="3165" spans="4:4" x14ac:dyDescent="0.2">
      <c r="D3165" s="201"/>
    </row>
    <row r="3166" spans="4:4" x14ac:dyDescent="0.2">
      <c r="D3166" s="201"/>
    </row>
    <row r="3167" spans="4:4" x14ac:dyDescent="0.2">
      <c r="D3167" s="201"/>
    </row>
    <row r="3168" spans="4:4" x14ac:dyDescent="0.2">
      <c r="D3168" s="201"/>
    </row>
    <row r="3169" spans="4:4" x14ac:dyDescent="0.2">
      <c r="D3169" s="201"/>
    </row>
    <row r="3170" spans="4:4" x14ac:dyDescent="0.2">
      <c r="D3170" s="201"/>
    </row>
    <row r="3171" spans="4:4" x14ac:dyDescent="0.2">
      <c r="D3171" s="201"/>
    </row>
    <row r="3172" spans="4:4" x14ac:dyDescent="0.2">
      <c r="D3172" s="201"/>
    </row>
    <row r="3173" spans="4:4" x14ac:dyDescent="0.2">
      <c r="D3173" s="201"/>
    </row>
    <row r="3174" spans="4:4" x14ac:dyDescent="0.2">
      <c r="D3174" s="201"/>
    </row>
    <row r="3175" spans="4:4" x14ac:dyDescent="0.2">
      <c r="D3175" s="201"/>
    </row>
    <row r="3176" spans="4:4" x14ac:dyDescent="0.2">
      <c r="D3176" s="201"/>
    </row>
    <row r="3177" spans="4:4" x14ac:dyDescent="0.2">
      <c r="D3177" s="201"/>
    </row>
    <row r="3178" spans="4:4" x14ac:dyDescent="0.2">
      <c r="D3178" s="201"/>
    </row>
    <row r="3179" spans="4:4" x14ac:dyDescent="0.2">
      <c r="D3179" s="201"/>
    </row>
    <row r="3180" spans="4:4" x14ac:dyDescent="0.2">
      <c r="D3180" s="201"/>
    </row>
    <row r="3181" spans="4:4" x14ac:dyDescent="0.2">
      <c r="D3181" s="201"/>
    </row>
    <row r="3182" spans="4:4" x14ac:dyDescent="0.2">
      <c r="D3182" s="201"/>
    </row>
    <row r="3183" spans="4:4" x14ac:dyDescent="0.2">
      <c r="D3183" s="201"/>
    </row>
    <row r="3184" spans="4:4" x14ac:dyDescent="0.2">
      <c r="D3184" s="201"/>
    </row>
    <row r="3185" spans="4:4" x14ac:dyDescent="0.2">
      <c r="D3185" s="201"/>
    </row>
    <row r="3186" spans="4:4" x14ac:dyDescent="0.2">
      <c r="D3186" s="201"/>
    </row>
    <row r="3187" spans="4:4" x14ac:dyDescent="0.2">
      <c r="D3187" s="201"/>
    </row>
    <row r="3188" spans="4:4" x14ac:dyDescent="0.2">
      <c r="D3188" s="201"/>
    </row>
    <row r="3189" spans="4:4" x14ac:dyDescent="0.2">
      <c r="D3189" s="201"/>
    </row>
    <row r="3190" spans="4:4" x14ac:dyDescent="0.2">
      <c r="D3190" s="201"/>
    </row>
    <row r="3191" spans="4:4" x14ac:dyDescent="0.2">
      <c r="D3191" s="201"/>
    </row>
    <row r="3192" spans="4:4" x14ac:dyDescent="0.2">
      <c r="D3192" s="201"/>
    </row>
    <row r="3193" spans="4:4" x14ac:dyDescent="0.2">
      <c r="D3193" s="201"/>
    </row>
    <row r="3194" spans="4:4" x14ac:dyDescent="0.2">
      <c r="D3194" s="201"/>
    </row>
    <row r="3195" spans="4:4" x14ac:dyDescent="0.2">
      <c r="D3195" s="201"/>
    </row>
    <row r="3196" spans="4:4" x14ac:dyDescent="0.2">
      <c r="D3196" s="201"/>
    </row>
    <row r="3197" spans="4:4" x14ac:dyDescent="0.2">
      <c r="D3197" s="201"/>
    </row>
    <row r="3198" spans="4:4" x14ac:dyDescent="0.2">
      <c r="D3198" s="201"/>
    </row>
    <row r="3199" spans="4:4" x14ac:dyDescent="0.2">
      <c r="D3199" s="201"/>
    </row>
    <row r="3200" spans="4:4" x14ac:dyDescent="0.2">
      <c r="D3200" s="201"/>
    </row>
    <row r="3201" spans="4:4" x14ac:dyDescent="0.2">
      <c r="D3201" s="201"/>
    </row>
    <row r="3202" spans="4:4" x14ac:dyDescent="0.2">
      <c r="D3202" s="201"/>
    </row>
    <row r="3203" spans="4:4" x14ac:dyDescent="0.2">
      <c r="D3203" s="201"/>
    </row>
    <row r="3204" spans="4:4" x14ac:dyDescent="0.2">
      <c r="D3204" s="201"/>
    </row>
    <row r="3205" spans="4:4" x14ac:dyDescent="0.2">
      <c r="D3205" s="201"/>
    </row>
    <row r="3206" spans="4:4" x14ac:dyDescent="0.2">
      <c r="D3206" s="201"/>
    </row>
    <row r="3207" spans="4:4" x14ac:dyDescent="0.2">
      <c r="D3207" s="201"/>
    </row>
    <row r="3208" spans="4:4" x14ac:dyDescent="0.2">
      <c r="D3208" s="201"/>
    </row>
    <row r="3209" spans="4:4" x14ac:dyDescent="0.2">
      <c r="D3209" s="201"/>
    </row>
    <row r="3210" spans="4:4" x14ac:dyDescent="0.2">
      <c r="D3210" s="201"/>
    </row>
    <row r="3211" spans="4:4" x14ac:dyDescent="0.2">
      <c r="D3211" s="201"/>
    </row>
    <row r="3212" spans="4:4" x14ac:dyDescent="0.2">
      <c r="D3212" s="201"/>
    </row>
    <row r="3213" spans="4:4" x14ac:dyDescent="0.2">
      <c r="D3213" s="201"/>
    </row>
    <row r="3214" spans="4:4" x14ac:dyDescent="0.2">
      <c r="D3214" s="201"/>
    </row>
    <row r="3215" spans="4:4" x14ac:dyDescent="0.2">
      <c r="D3215" s="201"/>
    </row>
    <row r="3216" spans="4:4" x14ac:dyDescent="0.2">
      <c r="D3216" s="201"/>
    </row>
    <row r="3217" spans="4:4" x14ac:dyDescent="0.2">
      <c r="D3217" s="201"/>
    </row>
    <row r="3218" spans="4:4" x14ac:dyDescent="0.2">
      <c r="D3218" s="201"/>
    </row>
    <row r="3219" spans="4:4" x14ac:dyDescent="0.2">
      <c r="D3219" s="201"/>
    </row>
    <row r="3220" spans="4:4" x14ac:dyDescent="0.2">
      <c r="D3220" s="201"/>
    </row>
    <row r="3221" spans="4:4" x14ac:dyDescent="0.2">
      <c r="D3221" s="201"/>
    </row>
    <row r="3222" spans="4:4" x14ac:dyDescent="0.2">
      <c r="D3222" s="201"/>
    </row>
    <row r="3223" spans="4:4" x14ac:dyDescent="0.2">
      <c r="D3223" s="201"/>
    </row>
    <row r="3224" spans="4:4" x14ac:dyDescent="0.2">
      <c r="D3224" s="201"/>
    </row>
    <row r="3225" spans="4:4" x14ac:dyDescent="0.2">
      <c r="D3225" s="201"/>
    </row>
    <row r="3226" spans="4:4" x14ac:dyDescent="0.2">
      <c r="D3226" s="201"/>
    </row>
    <row r="3227" spans="4:4" x14ac:dyDescent="0.2">
      <c r="D3227" s="201"/>
    </row>
    <row r="3228" spans="4:4" x14ac:dyDescent="0.2">
      <c r="D3228" s="201"/>
    </row>
    <row r="3229" spans="4:4" x14ac:dyDescent="0.2">
      <c r="D3229" s="201"/>
    </row>
    <row r="3230" spans="4:4" x14ac:dyDescent="0.2">
      <c r="D3230" s="201"/>
    </row>
    <row r="3231" spans="4:4" x14ac:dyDescent="0.2">
      <c r="D3231" s="201"/>
    </row>
    <row r="3232" spans="4:4" x14ac:dyDescent="0.2">
      <c r="D3232" s="201"/>
    </row>
    <row r="3233" spans="4:4" x14ac:dyDescent="0.2">
      <c r="D3233" s="201"/>
    </row>
    <row r="3234" spans="4:4" x14ac:dyDescent="0.2">
      <c r="D3234" s="201"/>
    </row>
    <row r="3235" spans="4:4" x14ac:dyDescent="0.2">
      <c r="D3235" s="201"/>
    </row>
    <row r="3236" spans="4:4" x14ac:dyDescent="0.2">
      <c r="D3236" s="201"/>
    </row>
    <row r="3237" spans="4:4" x14ac:dyDescent="0.2">
      <c r="D3237" s="201"/>
    </row>
    <row r="3238" spans="4:4" x14ac:dyDescent="0.2">
      <c r="D3238" s="201"/>
    </row>
    <row r="3239" spans="4:4" x14ac:dyDescent="0.2">
      <c r="D3239" s="201"/>
    </row>
    <row r="3240" spans="4:4" x14ac:dyDescent="0.2">
      <c r="D3240" s="201"/>
    </row>
    <row r="3241" spans="4:4" x14ac:dyDescent="0.2">
      <c r="D3241" s="201"/>
    </row>
    <row r="3242" spans="4:4" x14ac:dyDescent="0.2">
      <c r="D3242" s="201"/>
    </row>
    <row r="3243" spans="4:4" x14ac:dyDescent="0.2">
      <c r="D3243" s="201"/>
    </row>
    <row r="3244" spans="4:4" x14ac:dyDescent="0.2">
      <c r="D3244" s="201"/>
    </row>
    <row r="3245" spans="4:4" x14ac:dyDescent="0.2">
      <c r="D3245" s="201"/>
    </row>
    <row r="3246" spans="4:4" x14ac:dyDescent="0.2">
      <c r="D3246" s="201"/>
    </row>
    <row r="3247" spans="4:4" x14ac:dyDescent="0.2">
      <c r="D3247" s="201"/>
    </row>
    <row r="3248" spans="4:4" x14ac:dyDescent="0.2">
      <c r="D3248" s="201"/>
    </row>
    <row r="3249" spans="4:4" x14ac:dyDescent="0.2">
      <c r="D3249" s="201"/>
    </row>
    <row r="3250" spans="4:4" x14ac:dyDescent="0.2">
      <c r="D3250" s="201"/>
    </row>
    <row r="3251" spans="4:4" x14ac:dyDescent="0.2">
      <c r="D3251" s="201"/>
    </row>
    <row r="3252" spans="4:4" x14ac:dyDescent="0.2">
      <c r="D3252" s="201"/>
    </row>
    <row r="3253" spans="4:4" x14ac:dyDescent="0.2">
      <c r="D3253" s="201"/>
    </row>
    <row r="3254" spans="4:4" x14ac:dyDescent="0.2">
      <c r="D3254" s="201"/>
    </row>
    <row r="3255" spans="4:4" x14ac:dyDescent="0.2">
      <c r="D3255" s="201"/>
    </row>
    <row r="3256" spans="4:4" x14ac:dyDescent="0.2">
      <c r="D3256" s="201"/>
    </row>
    <row r="3257" spans="4:4" x14ac:dyDescent="0.2">
      <c r="D3257" s="201"/>
    </row>
    <row r="3258" spans="4:4" x14ac:dyDescent="0.2">
      <c r="D3258" s="201"/>
    </row>
    <row r="3259" spans="4:4" x14ac:dyDescent="0.2">
      <c r="D3259" s="201"/>
    </row>
    <row r="3260" spans="4:4" x14ac:dyDescent="0.2">
      <c r="D3260" s="201"/>
    </row>
    <row r="3261" spans="4:4" x14ac:dyDescent="0.2">
      <c r="D3261" s="201"/>
    </row>
    <row r="3262" spans="4:4" x14ac:dyDescent="0.2">
      <c r="D3262" s="201"/>
    </row>
    <row r="3263" spans="4:4" x14ac:dyDescent="0.2">
      <c r="D3263" s="201"/>
    </row>
    <row r="3264" spans="4:4" x14ac:dyDescent="0.2">
      <c r="D3264" s="201"/>
    </row>
    <row r="3265" spans="4:4" x14ac:dyDescent="0.2">
      <c r="D3265" s="201"/>
    </row>
    <row r="3266" spans="4:4" x14ac:dyDescent="0.2">
      <c r="D3266" s="201"/>
    </row>
    <row r="3267" spans="4:4" x14ac:dyDescent="0.2">
      <c r="D3267" s="201"/>
    </row>
    <row r="3268" spans="4:4" x14ac:dyDescent="0.2">
      <c r="D3268" s="201"/>
    </row>
    <row r="3269" spans="4:4" x14ac:dyDescent="0.2">
      <c r="D3269" s="201"/>
    </row>
    <row r="3270" spans="4:4" x14ac:dyDescent="0.2">
      <c r="D3270" s="201"/>
    </row>
    <row r="3271" spans="4:4" x14ac:dyDescent="0.2">
      <c r="D3271" s="201"/>
    </row>
    <row r="3272" spans="4:4" x14ac:dyDescent="0.2">
      <c r="D3272" s="201"/>
    </row>
    <row r="3273" spans="4:4" x14ac:dyDescent="0.2">
      <c r="D3273" s="201"/>
    </row>
    <row r="3274" spans="4:4" x14ac:dyDescent="0.2">
      <c r="D3274" s="201"/>
    </row>
    <row r="3275" spans="4:4" x14ac:dyDescent="0.2">
      <c r="D3275" s="201"/>
    </row>
    <row r="3276" spans="4:4" x14ac:dyDescent="0.2">
      <c r="D3276" s="201"/>
    </row>
    <row r="3277" spans="4:4" x14ac:dyDescent="0.2">
      <c r="D3277" s="201"/>
    </row>
    <row r="3278" spans="4:4" x14ac:dyDescent="0.2">
      <c r="D3278" s="201"/>
    </row>
    <row r="3279" spans="4:4" x14ac:dyDescent="0.2">
      <c r="D3279" s="201"/>
    </row>
    <row r="3280" spans="4:4" x14ac:dyDescent="0.2">
      <c r="D3280" s="201"/>
    </row>
    <row r="3281" spans="4:4" x14ac:dyDescent="0.2">
      <c r="D3281" s="201"/>
    </row>
    <row r="3282" spans="4:4" x14ac:dyDescent="0.2">
      <c r="D3282" s="201"/>
    </row>
    <row r="3283" spans="4:4" x14ac:dyDescent="0.2">
      <c r="D3283" s="201"/>
    </row>
    <row r="3284" spans="4:4" x14ac:dyDescent="0.2">
      <c r="D3284" s="201"/>
    </row>
    <row r="3285" spans="4:4" x14ac:dyDescent="0.2">
      <c r="D3285" s="201"/>
    </row>
    <row r="3286" spans="4:4" x14ac:dyDescent="0.2">
      <c r="D3286" s="201"/>
    </row>
    <row r="3287" spans="4:4" x14ac:dyDescent="0.2">
      <c r="D3287" s="201"/>
    </row>
    <row r="3288" spans="4:4" x14ac:dyDescent="0.2">
      <c r="D3288" s="201"/>
    </row>
    <row r="3289" spans="4:4" x14ac:dyDescent="0.2">
      <c r="D3289" s="201"/>
    </row>
    <row r="3290" spans="4:4" x14ac:dyDescent="0.2">
      <c r="D3290" s="201"/>
    </row>
    <row r="3291" spans="4:4" x14ac:dyDescent="0.2">
      <c r="D3291" s="201"/>
    </row>
    <row r="3292" spans="4:4" x14ac:dyDescent="0.2">
      <c r="D3292" s="201"/>
    </row>
    <row r="3293" spans="4:4" x14ac:dyDescent="0.2">
      <c r="D3293" s="201"/>
    </row>
    <row r="3294" spans="4:4" x14ac:dyDescent="0.2">
      <c r="D3294" s="201"/>
    </row>
    <row r="3295" spans="4:4" x14ac:dyDescent="0.2">
      <c r="D3295" s="201"/>
    </row>
    <row r="3296" spans="4:4" x14ac:dyDescent="0.2">
      <c r="D3296" s="201"/>
    </row>
    <row r="3297" spans="4:4" x14ac:dyDescent="0.2">
      <c r="D3297" s="201"/>
    </row>
    <row r="3298" spans="4:4" x14ac:dyDescent="0.2">
      <c r="D3298" s="201"/>
    </row>
    <row r="3299" spans="4:4" x14ac:dyDescent="0.2">
      <c r="D3299" s="201"/>
    </row>
    <row r="3300" spans="4:4" x14ac:dyDescent="0.2">
      <c r="D3300" s="201"/>
    </row>
    <row r="3301" spans="4:4" x14ac:dyDescent="0.2">
      <c r="D3301" s="201"/>
    </row>
    <row r="3302" spans="4:4" x14ac:dyDescent="0.2">
      <c r="D3302" s="201"/>
    </row>
    <row r="3303" spans="4:4" x14ac:dyDescent="0.2">
      <c r="D3303" s="201"/>
    </row>
    <row r="3304" spans="4:4" x14ac:dyDescent="0.2">
      <c r="D3304" s="201"/>
    </row>
    <row r="3305" spans="4:4" x14ac:dyDescent="0.2">
      <c r="D3305" s="201"/>
    </row>
    <row r="3306" spans="4:4" x14ac:dyDescent="0.2">
      <c r="D3306" s="201"/>
    </row>
    <row r="3307" spans="4:4" x14ac:dyDescent="0.2">
      <c r="D3307" s="201"/>
    </row>
    <row r="3308" spans="4:4" x14ac:dyDescent="0.2">
      <c r="D3308" s="201"/>
    </row>
    <row r="3309" spans="4:4" x14ac:dyDescent="0.2">
      <c r="D3309" s="201"/>
    </row>
    <row r="3310" spans="4:4" x14ac:dyDescent="0.2">
      <c r="D3310" s="201"/>
    </row>
    <row r="3311" spans="4:4" x14ac:dyDescent="0.2">
      <c r="D3311" s="201"/>
    </row>
    <row r="3312" spans="4:4" x14ac:dyDescent="0.2">
      <c r="D3312" s="201"/>
    </row>
    <row r="3313" spans="4:4" x14ac:dyDescent="0.2">
      <c r="D3313" s="201"/>
    </row>
    <row r="3314" spans="4:4" x14ac:dyDescent="0.2">
      <c r="D3314" s="201"/>
    </row>
    <row r="3315" spans="4:4" x14ac:dyDescent="0.2">
      <c r="D3315" s="201"/>
    </row>
    <row r="3316" spans="4:4" x14ac:dyDescent="0.2">
      <c r="D3316" s="201"/>
    </row>
    <row r="3317" spans="4:4" x14ac:dyDescent="0.2">
      <c r="D3317" s="201"/>
    </row>
    <row r="3318" spans="4:4" x14ac:dyDescent="0.2">
      <c r="D3318" s="201"/>
    </row>
    <row r="3319" spans="4:4" x14ac:dyDescent="0.2">
      <c r="D3319" s="201"/>
    </row>
    <row r="3320" spans="4:4" x14ac:dyDescent="0.2">
      <c r="D3320" s="201"/>
    </row>
    <row r="3321" spans="4:4" x14ac:dyDescent="0.2">
      <c r="D3321" s="201"/>
    </row>
    <row r="3322" spans="4:4" x14ac:dyDescent="0.2">
      <c r="D3322" s="201"/>
    </row>
    <row r="3323" spans="4:4" x14ac:dyDescent="0.2">
      <c r="D3323" s="201"/>
    </row>
    <row r="3324" spans="4:4" x14ac:dyDescent="0.2">
      <c r="D3324" s="201"/>
    </row>
    <row r="3325" spans="4:4" x14ac:dyDescent="0.2">
      <c r="D3325" s="201"/>
    </row>
    <row r="3326" spans="4:4" x14ac:dyDescent="0.2">
      <c r="D3326" s="201"/>
    </row>
    <row r="3327" spans="4:4" x14ac:dyDescent="0.2">
      <c r="D3327" s="201"/>
    </row>
    <row r="3328" spans="4:4" x14ac:dyDescent="0.2">
      <c r="D3328" s="201"/>
    </row>
    <row r="3329" spans="4:4" x14ac:dyDescent="0.2">
      <c r="D3329" s="201"/>
    </row>
    <row r="3330" spans="4:4" x14ac:dyDescent="0.2">
      <c r="D3330" s="201"/>
    </row>
    <row r="3331" spans="4:4" x14ac:dyDescent="0.2">
      <c r="D3331" s="201"/>
    </row>
    <row r="3332" spans="4:4" x14ac:dyDescent="0.2">
      <c r="D3332" s="201"/>
    </row>
    <row r="3333" spans="4:4" x14ac:dyDescent="0.2">
      <c r="D3333" s="201"/>
    </row>
    <row r="3334" spans="4:4" x14ac:dyDescent="0.2">
      <c r="D3334" s="201"/>
    </row>
    <row r="3335" spans="4:4" x14ac:dyDescent="0.2">
      <c r="D3335" s="201"/>
    </row>
    <row r="3336" spans="4:4" x14ac:dyDescent="0.2">
      <c r="D3336" s="201"/>
    </row>
    <row r="3337" spans="4:4" x14ac:dyDescent="0.2">
      <c r="D3337" s="201"/>
    </row>
    <row r="3338" spans="4:4" x14ac:dyDescent="0.2">
      <c r="D3338" s="201"/>
    </row>
    <row r="3339" spans="4:4" x14ac:dyDescent="0.2">
      <c r="D3339" s="201"/>
    </row>
    <row r="3340" spans="4:4" x14ac:dyDescent="0.2">
      <c r="D3340" s="201"/>
    </row>
    <row r="3341" spans="4:4" x14ac:dyDescent="0.2">
      <c r="D3341" s="201"/>
    </row>
    <row r="3342" spans="4:4" x14ac:dyDescent="0.2">
      <c r="D3342" s="201"/>
    </row>
    <row r="3343" spans="4:4" x14ac:dyDescent="0.2">
      <c r="D3343" s="201"/>
    </row>
    <row r="3344" spans="4:4" x14ac:dyDescent="0.2">
      <c r="D3344" s="201"/>
    </row>
    <row r="3345" spans="4:4" x14ac:dyDescent="0.2">
      <c r="D3345" s="201"/>
    </row>
    <row r="3346" spans="4:4" x14ac:dyDescent="0.2">
      <c r="D3346" s="201"/>
    </row>
    <row r="3347" spans="4:4" x14ac:dyDescent="0.2">
      <c r="D3347" s="201"/>
    </row>
    <row r="3348" spans="4:4" x14ac:dyDescent="0.2">
      <c r="D3348" s="201"/>
    </row>
    <row r="3349" spans="4:4" x14ac:dyDescent="0.2">
      <c r="D3349" s="201"/>
    </row>
    <row r="3350" spans="4:4" x14ac:dyDescent="0.2">
      <c r="D3350" s="201"/>
    </row>
    <row r="3351" spans="4:4" x14ac:dyDescent="0.2">
      <c r="D3351" s="201"/>
    </row>
    <row r="3352" spans="4:4" x14ac:dyDescent="0.2">
      <c r="D3352" s="201"/>
    </row>
    <row r="3353" spans="4:4" x14ac:dyDescent="0.2">
      <c r="D3353" s="201"/>
    </row>
    <row r="3354" spans="4:4" x14ac:dyDescent="0.2">
      <c r="D3354" s="201"/>
    </row>
    <row r="3355" spans="4:4" x14ac:dyDescent="0.2">
      <c r="D3355" s="201"/>
    </row>
    <row r="3356" spans="4:4" x14ac:dyDescent="0.2">
      <c r="D3356" s="201"/>
    </row>
    <row r="3357" spans="4:4" x14ac:dyDescent="0.2">
      <c r="D3357" s="201"/>
    </row>
    <row r="3358" spans="4:4" x14ac:dyDescent="0.2">
      <c r="D3358" s="201"/>
    </row>
    <row r="3359" spans="4:4" x14ac:dyDescent="0.2">
      <c r="D3359" s="201"/>
    </row>
    <row r="3360" spans="4:4" x14ac:dyDescent="0.2">
      <c r="D3360" s="201"/>
    </row>
    <row r="3361" spans="4:4" x14ac:dyDescent="0.2">
      <c r="D3361" s="201"/>
    </row>
    <row r="3362" spans="4:4" x14ac:dyDescent="0.2">
      <c r="D3362" s="201"/>
    </row>
    <row r="3363" spans="4:4" x14ac:dyDescent="0.2">
      <c r="D3363" s="201"/>
    </row>
    <row r="3364" spans="4:4" x14ac:dyDescent="0.2">
      <c r="D3364" s="201"/>
    </row>
    <row r="3365" spans="4:4" x14ac:dyDescent="0.2">
      <c r="D3365" s="201"/>
    </row>
    <row r="3366" spans="4:4" x14ac:dyDescent="0.2">
      <c r="D3366" s="201"/>
    </row>
    <row r="3367" spans="4:4" x14ac:dyDescent="0.2">
      <c r="D3367" s="201"/>
    </row>
    <row r="3368" spans="4:4" x14ac:dyDescent="0.2">
      <c r="D3368" s="201"/>
    </row>
    <row r="3369" spans="4:4" x14ac:dyDescent="0.2">
      <c r="D3369" s="201"/>
    </row>
    <row r="3370" spans="4:4" x14ac:dyDescent="0.2">
      <c r="D3370" s="201"/>
    </row>
    <row r="3371" spans="4:4" x14ac:dyDescent="0.2">
      <c r="D3371" s="201"/>
    </row>
    <row r="3372" spans="4:4" x14ac:dyDescent="0.2">
      <c r="D3372" s="201"/>
    </row>
    <row r="3373" spans="4:4" x14ac:dyDescent="0.2">
      <c r="D3373" s="201"/>
    </row>
    <row r="3374" spans="4:4" x14ac:dyDescent="0.2">
      <c r="D3374" s="201"/>
    </row>
    <row r="3375" spans="4:4" x14ac:dyDescent="0.2">
      <c r="D3375" s="201"/>
    </row>
    <row r="3376" spans="4:4" x14ac:dyDescent="0.2">
      <c r="D3376" s="201"/>
    </row>
    <row r="3377" spans="4:4" x14ac:dyDescent="0.2">
      <c r="D3377" s="201"/>
    </row>
    <row r="3378" spans="4:4" x14ac:dyDescent="0.2">
      <c r="D3378" s="201"/>
    </row>
    <row r="3379" spans="4:4" x14ac:dyDescent="0.2">
      <c r="D3379" s="201"/>
    </row>
    <row r="3380" spans="4:4" x14ac:dyDescent="0.2">
      <c r="D3380" s="201"/>
    </row>
    <row r="3381" spans="4:4" x14ac:dyDescent="0.2">
      <c r="D3381" s="201"/>
    </row>
    <row r="3382" spans="4:4" x14ac:dyDescent="0.2">
      <c r="D3382" s="201"/>
    </row>
    <row r="3383" spans="4:4" x14ac:dyDescent="0.2">
      <c r="D3383" s="201"/>
    </row>
    <row r="3384" spans="4:4" x14ac:dyDescent="0.2">
      <c r="D3384" s="201"/>
    </row>
    <row r="3385" spans="4:4" x14ac:dyDescent="0.2">
      <c r="D3385" s="201"/>
    </row>
    <row r="3386" spans="4:4" x14ac:dyDescent="0.2">
      <c r="D3386" s="201"/>
    </row>
    <row r="3387" spans="4:4" x14ac:dyDescent="0.2">
      <c r="D3387" s="201"/>
    </row>
    <row r="3388" spans="4:4" x14ac:dyDescent="0.2">
      <c r="D3388" s="201"/>
    </row>
    <row r="3389" spans="4:4" x14ac:dyDescent="0.2">
      <c r="D3389" s="201"/>
    </row>
    <row r="3390" spans="4:4" x14ac:dyDescent="0.2">
      <c r="D3390" s="201"/>
    </row>
    <row r="3391" spans="4:4" x14ac:dyDescent="0.2">
      <c r="D3391" s="201"/>
    </row>
    <row r="3392" spans="4:4" x14ac:dyDescent="0.2">
      <c r="D3392" s="201"/>
    </row>
    <row r="3393" spans="4:4" x14ac:dyDescent="0.2">
      <c r="D3393" s="201"/>
    </row>
    <row r="3394" spans="4:4" x14ac:dyDescent="0.2">
      <c r="D3394" s="201"/>
    </row>
    <row r="3395" spans="4:4" x14ac:dyDescent="0.2">
      <c r="D3395" s="201"/>
    </row>
    <row r="3396" spans="4:4" x14ac:dyDescent="0.2">
      <c r="D3396" s="201"/>
    </row>
    <row r="3397" spans="4:4" x14ac:dyDescent="0.2">
      <c r="D3397" s="201"/>
    </row>
    <row r="3398" spans="4:4" x14ac:dyDescent="0.2">
      <c r="D3398" s="201"/>
    </row>
    <row r="3399" spans="4:4" x14ac:dyDescent="0.2">
      <c r="D3399" s="201"/>
    </row>
    <row r="3400" spans="4:4" x14ac:dyDescent="0.2">
      <c r="D3400" s="201"/>
    </row>
    <row r="3401" spans="4:4" x14ac:dyDescent="0.2">
      <c r="D3401" s="201"/>
    </row>
    <row r="3402" spans="4:4" x14ac:dyDescent="0.2">
      <c r="D3402" s="201"/>
    </row>
    <row r="3403" spans="4:4" x14ac:dyDescent="0.2">
      <c r="D3403" s="201"/>
    </row>
    <row r="3404" spans="4:4" x14ac:dyDescent="0.2">
      <c r="D3404" s="201"/>
    </row>
    <row r="3405" spans="4:4" x14ac:dyDescent="0.2">
      <c r="D3405" s="201"/>
    </row>
    <row r="3406" spans="4:4" x14ac:dyDescent="0.2">
      <c r="D3406" s="201"/>
    </row>
    <row r="3407" spans="4:4" x14ac:dyDescent="0.2">
      <c r="D3407" s="201"/>
    </row>
    <row r="3408" spans="4:4" x14ac:dyDescent="0.2">
      <c r="D3408" s="201"/>
    </row>
    <row r="3409" spans="4:4" x14ac:dyDescent="0.2">
      <c r="D3409" s="201"/>
    </row>
    <row r="3410" spans="4:4" x14ac:dyDescent="0.2">
      <c r="D3410" s="201"/>
    </row>
    <row r="3411" spans="4:4" x14ac:dyDescent="0.2">
      <c r="D3411" s="201"/>
    </row>
    <row r="3412" spans="4:4" x14ac:dyDescent="0.2">
      <c r="D3412" s="201"/>
    </row>
    <row r="3413" spans="4:4" x14ac:dyDescent="0.2">
      <c r="D3413" s="201"/>
    </row>
    <row r="3414" spans="4:4" x14ac:dyDescent="0.2">
      <c r="D3414" s="201"/>
    </row>
    <row r="3415" spans="4:4" x14ac:dyDescent="0.2">
      <c r="D3415" s="201"/>
    </row>
    <row r="3416" spans="4:4" x14ac:dyDescent="0.2">
      <c r="D3416" s="201"/>
    </row>
    <row r="3417" spans="4:4" x14ac:dyDescent="0.2">
      <c r="D3417" s="201"/>
    </row>
    <row r="3418" spans="4:4" x14ac:dyDescent="0.2">
      <c r="D3418" s="201"/>
    </row>
    <row r="3419" spans="4:4" x14ac:dyDescent="0.2">
      <c r="D3419" s="201"/>
    </row>
    <row r="3420" spans="4:4" x14ac:dyDescent="0.2">
      <c r="D3420" s="201"/>
    </row>
    <row r="3421" spans="4:4" x14ac:dyDescent="0.2">
      <c r="D3421" s="201"/>
    </row>
    <row r="3422" spans="4:4" x14ac:dyDescent="0.2">
      <c r="D3422" s="201"/>
    </row>
    <row r="3423" spans="4:4" x14ac:dyDescent="0.2">
      <c r="D3423" s="201"/>
    </row>
    <row r="3424" spans="4:4" x14ac:dyDescent="0.2">
      <c r="D3424" s="201"/>
    </row>
    <row r="3425" spans="4:4" x14ac:dyDescent="0.2">
      <c r="D3425" s="201"/>
    </row>
    <row r="3426" spans="4:4" x14ac:dyDescent="0.2">
      <c r="D3426" s="201"/>
    </row>
    <row r="3427" spans="4:4" x14ac:dyDescent="0.2">
      <c r="D3427" s="201"/>
    </row>
    <row r="3428" spans="4:4" x14ac:dyDescent="0.2">
      <c r="D3428" s="201"/>
    </row>
    <row r="3429" spans="4:4" x14ac:dyDescent="0.2">
      <c r="D3429" s="201"/>
    </row>
    <row r="3430" spans="4:4" x14ac:dyDescent="0.2">
      <c r="D3430" s="201"/>
    </row>
    <row r="3431" spans="4:4" x14ac:dyDescent="0.2">
      <c r="D3431" s="201"/>
    </row>
    <row r="3432" spans="4:4" x14ac:dyDescent="0.2">
      <c r="D3432" s="201"/>
    </row>
    <row r="3433" spans="4:4" x14ac:dyDescent="0.2">
      <c r="D3433" s="201"/>
    </row>
    <row r="3434" spans="4:4" x14ac:dyDescent="0.2">
      <c r="D3434" s="201"/>
    </row>
    <row r="3435" spans="4:4" x14ac:dyDescent="0.2">
      <c r="D3435" s="201"/>
    </row>
    <row r="3436" spans="4:4" x14ac:dyDescent="0.2">
      <c r="D3436" s="201"/>
    </row>
    <row r="3437" spans="4:4" x14ac:dyDescent="0.2">
      <c r="D3437" s="201"/>
    </row>
    <row r="3438" spans="4:4" x14ac:dyDescent="0.2">
      <c r="D3438" s="201"/>
    </row>
    <row r="3439" spans="4:4" x14ac:dyDescent="0.2">
      <c r="D3439" s="201"/>
    </row>
    <row r="3440" spans="4:4" x14ac:dyDescent="0.2">
      <c r="D3440" s="201"/>
    </row>
    <row r="3441" spans="4:4" x14ac:dyDescent="0.2">
      <c r="D3441" s="201"/>
    </row>
    <row r="3442" spans="4:4" x14ac:dyDescent="0.2">
      <c r="D3442" s="201"/>
    </row>
    <row r="3443" spans="4:4" x14ac:dyDescent="0.2">
      <c r="D3443" s="201"/>
    </row>
    <row r="3444" spans="4:4" x14ac:dyDescent="0.2">
      <c r="D3444" s="201"/>
    </row>
    <row r="3445" spans="4:4" x14ac:dyDescent="0.2">
      <c r="D3445" s="201"/>
    </row>
    <row r="3446" spans="4:4" x14ac:dyDescent="0.2">
      <c r="D3446" s="201"/>
    </row>
    <row r="3447" spans="4:4" x14ac:dyDescent="0.2">
      <c r="D3447" s="201"/>
    </row>
    <row r="3448" spans="4:4" x14ac:dyDescent="0.2">
      <c r="D3448" s="201"/>
    </row>
    <row r="3449" spans="4:4" x14ac:dyDescent="0.2">
      <c r="D3449" s="201"/>
    </row>
    <row r="3450" spans="4:4" x14ac:dyDescent="0.2">
      <c r="D3450" s="201"/>
    </row>
    <row r="3451" spans="4:4" x14ac:dyDescent="0.2">
      <c r="D3451" s="201"/>
    </row>
    <row r="3452" spans="4:4" x14ac:dyDescent="0.2">
      <c r="D3452" s="201"/>
    </row>
    <row r="3453" spans="4:4" x14ac:dyDescent="0.2">
      <c r="D3453" s="201"/>
    </row>
    <row r="3454" spans="4:4" x14ac:dyDescent="0.2">
      <c r="D3454" s="201"/>
    </row>
    <row r="3455" spans="4:4" x14ac:dyDescent="0.2">
      <c r="D3455" s="201"/>
    </row>
    <row r="3456" spans="4:4" x14ac:dyDescent="0.2">
      <c r="D3456" s="201"/>
    </row>
    <row r="3457" spans="4:4" x14ac:dyDescent="0.2">
      <c r="D3457" s="201"/>
    </row>
    <row r="3458" spans="4:4" x14ac:dyDescent="0.2">
      <c r="D3458" s="201"/>
    </row>
    <row r="3459" spans="4:4" x14ac:dyDescent="0.2">
      <c r="D3459" s="201"/>
    </row>
    <row r="3460" spans="4:4" x14ac:dyDescent="0.2">
      <c r="D3460" s="201"/>
    </row>
    <row r="3461" spans="4:4" x14ac:dyDescent="0.2">
      <c r="D3461" s="201"/>
    </row>
    <row r="3462" spans="4:4" x14ac:dyDescent="0.2">
      <c r="D3462" s="201"/>
    </row>
    <row r="3463" spans="4:4" x14ac:dyDescent="0.2">
      <c r="D3463" s="201"/>
    </row>
    <row r="3464" spans="4:4" x14ac:dyDescent="0.2">
      <c r="D3464" s="201"/>
    </row>
    <row r="3465" spans="4:4" x14ac:dyDescent="0.2">
      <c r="D3465" s="201"/>
    </row>
    <row r="3466" spans="4:4" x14ac:dyDescent="0.2">
      <c r="D3466" s="201"/>
    </row>
    <row r="3467" spans="4:4" x14ac:dyDescent="0.2">
      <c r="D3467" s="201"/>
    </row>
    <row r="3468" spans="4:4" x14ac:dyDescent="0.2">
      <c r="D3468" s="201"/>
    </row>
    <row r="3469" spans="4:4" x14ac:dyDescent="0.2">
      <c r="D3469" s="201"/>
    </row>
    <row r="3470" spans="4:4" x14ac:dyDescent="0.2">
      <c r="D3470" s="201"/>
    </row>
    <row r="3471" spans="4:4" x14ac:dyDescent="0.2">
      <c r="D3471" s="201"/>
    </row>
    <row r="3472" spans="4:4" x14ac:dyDescent="0.2">
      <c r="D3472" s="201"/>
    </row>
    <row r="3473" spans="4:4" x14ac:dyDescent="0.2">
      <c r="D3473" s="201"/>
    </row>
    <row r="3474" spans="4:4" x14ac:dyDescent="0.2">
      <c r="D3474" s="201"/>
    </row>
    <row r="3475" spans="4:4" x14ac:dyDescent="0.2">
      <c r="D3475" s="201"/>
    </row>
    <row r="3476" spans="4:4" x14ac:dyDescent="0.2">
      <c r="D3476" s="201"/>
    </row>
    <row r="3477" spans="4:4" x14ac:dyDescent="0.2">
      <c r="D3477" s="201"/>
    </row>
    <row r="3478" spans="4:4" x14ac:dyDescent="0.2">
      <c r="D3478" s="201"/>
    </row>
    <row r="3479" spans="4:4" x14ac:dyDescent="0.2">
      <c r="D3479" s="201"/>
    </row>
    <row r="3480" spans="4:4" x14ac:dyDescent="0.2">
      <c r="D3480" s="201"/>
    </row>
    <row r="3481" spans="4:4" x14ac:dyDescent="0.2">
      <c r="D3481" s="201"/>
    </row>
    <row r="3482" spans="4:4" x14ac:dyDescent="0.2">
      <c r="D3482" s="201"/>
    </row>
    <row r="3483" spans="4:4" x14ac:dyDescent="0.2">
      <c r="D3483" s="201"/>
    </row>
    <row r="3484" spans="4:4" x14ac:dyDescent="0.2">
      <c r="D3484" s="201"/>
    </row>
    <row r="3485" spans="4:4" x14ac:dyDescent="0.2">
      <c r="D3485" s="201"/>
    </row>
    <row r="3486" spans="4:4" x14ac:dyDescent="0.2">
      <c r="D3486" s="201"/>
    </row>
    <row r="3487" spans="4:4" x14ac:dyDescent="0.2">
      <c r="D3487" s="201"/>
    </row>
    <row r="3488" spans="4:4" x14ac:dyDescent="0.2">
      <c r="D3488" s="201"/>
    </row>
    <row r="3489" spans="4:4" x14ac:dyDescent="0.2">
      <c r="D3489" s="201"/>
    </row>
    <row r="3490" spans="4:4" x14ac:dyDescent="0.2">
      <c r="D3490" s="201"/>
    </row>
    <row r="3491" spans="4:4" x14ac:dyDescent="0.2">
      <c r="D3491" s="201"/>
    </row>
    <row r="3492" spans="4:4" x14ac:dyDescent="0.2">
      <c r="D3492" s="201"/>
    </row>
    <row r="3493" spans="4:4" x14ac:dyDescent="0.2">
      <c r="D3493" s="201"/>
    </row>
    <row r="3494" spans="4:4" x14ac:dyDescent="0.2">
      <c r="D3494" s="201"/>
    </row>
    <row r="3495" spans="4:4" x14ac:dyDescent="0.2">
      <c r="D3495" s="201"/>
    </row>
    <row r="3496" spans="4:4" x14ac:dyDescent="0.2">
      <c r="D3496" s="201"/>
    </row>
    <row r="3497" spans="4:4" x14ac:dyDescent="0.2">
      <c r="D3497" s="201"/>
    </row>
    <row r="3498" spans="4:4" x14ac:dyDescent="0.2">
      <c r="D3498" s="201"/>
    </row>
    <row r="3499" spans="4:4" x14ac:dyDescent="0.2">
      <c r="D3499" s="201"/>
    </row>
    <row r="3500" spans="4:4" x14ac:dyDescent="0.2">
      <c r="D3500" s="201"/>
    </row>
    <row r="3501" spans="4:4" x14ac:dyDescent="0.2">
      <c r="D3501" s="201"/>
    </row>
    <row r="3502" spans="4:4" x14ac:dyDescent="0.2">
      <c r="D3502" s="201"/>
    </row>
    <row r="3503" spans="4:4" x14ac:dyDescent="0.2">
      <c r="D3503" s="201"/>
    </row>
    <row r="3504" spans="4:4" x14ac:dyDescent="0.2">
      <c r="D3504" s="201"/>
    </row>
    <row r="3505" spans="4:4" x14ac:dyDescent="0.2">
      <c r="D3505" s="201"/>
    </row>
    <row r="3506" spans="4:4" x14ac:dyDescent="0.2">
      <c r="D3506" s="201"/>
    </row>
    <row r="3507" spans="4:4" x14ac:dyDescent="0.2">
      <c r="D3507" s="201"/>
    </row>
    <row r="3508" spans="4:4" x14ac:dyDescent="0.2">
      <c r="D3508" s="201"/>
    </row>
    <row r="3509" spans="4:4" x14ac:dyDescent="0.2">
      <c r="D3509" s="201"/>
    </row>
    <row r="3510" spans="4:4" x14ac:dyDescent="0.2">
      <c r="D3510" s="201"/>
    </row>
    <row r="3511" spans="4:4" x14ac:dyDescent="0.2">
      <c r="D3511" s="201"/>
    </row>
    <row r="3512" spans="4:4" x14ac:dyDescent="0.2">
      <c r="D3512" s="201"/>
    </row>
    <row r="3513" spans="4:4" x14ac:dyDescent="0.2">
      <c r="D3513" s="201"/>
    </row>
    <row r="3514" spans="4:4" x14ac:dyDescent="0.2">
      <c r="D3514" s="201"/>
    </row>
    <row r="3515" spans="4:4" x14ac:dyDescent="0.2">
      <c r="D3515" s="201"/>
    </row>
    <row r="3516" spans="4:4" x14ac:dyDescent="0.2">
      <c r="D3516" s="201"/>
    </row>
    <row r="3517" spans="4:4" x14ac:dyDescent="0.2">
      <c r="D3517" s="201"/>
    </row>
    <row r="3518" spans="4:4" x14ac:dyDescent="0.2">
      <c r="D3518" s="201"/>
    </row>
    <row r="3519" spans="4:4" x14ac:dyDescent="0.2">
      <c r="D3519" s="201"/>
    </row>
    <row r="3520" spans="4:4" x14ac:dyDescent="0.2">
      <c r="D3520" s="201"/>
    </row>
    <row r="3521" spans="4:4" x14ac:dyDescent="0.2">
      <c r="D3521" s="201"/>
    </row>
    <row r="3522" spans="4:4" x14ac:dyDescent="0.2">
      <c r="D3522" s="201"/>
    </row>
    <row r="3523" spans="4:4" x14ac:dyDescent="0.2">
      <c r="D3523" s="201"/>
    </row>
    <row r="3524" spans="4:4" x14ac:dyDescent="0.2">
      <c r="D3524" s="201"/>
    </row>
    <row r="3525" spans="4:4" x14ac:dyDescent="0.2">
      <c r="D3525" s="201"/>
    </row>
    <row r="3526" spans="4:4" x14ac:dyDescent="0.2">
      <c r="D3526" s="201"/>
    </row>
    <row r="3527" spans="4:4" x14ac:dyDescent="0.2">
      <c r="D3527" s="201"/>
    </row>
    <row r="3528" spans="4:4" x14ac:dyDescent="0.2">
      <c r="D3528" s="201"/>
    </row>
    <row r="3529" spans="4:4" x14ac:dyDescent="0.2">
      <c r="D3529" s="201"/>
    </row>
    <row r="3530" spans="4:4" x14ac:dyDescent="0.2">
      <c r="D3530" s="201"/>
    </row>
    <row r="3531" spans="4:4" x14ac:dyDescent="0.2">
      <c r="D3531" s="201"/>
    </row>
    <row r="3532" spans="4:4" x14ac:dyDescent="0.2">
      <c r="D3532" s="201"/>
    </row>
    <row r="3533" spans="4:4" x14ac:dyDescent="0.2">
      <c r="D3533" s="201"/>
    </row>
    <row r="3534" spans="4:4" x14ac:dyDescent="0.2">
      <c r="D3534" s="201"/>
    </row>
    <row r="3535" spans="4:4" x14ac:dyDescent="0.2">
      <c r="D3535" s="201"/>
    </row>
    <row r="3536" spans="4:4" x14ac:dyDescent="0.2">
      <c r="D3536" s="201"/>
    </row>
    <row r="3537" spans="4:4" x14ac:dyDescent="0.2">
      <c r="D3537" s="201"/>
    </row>
    <row r="3538" spans="4:4" x14ac:dyDescent="0.2">
      <c r="D3538" s="201"/>
    </row>
    <row r="3539" spans="4:4" x14ac:dyDescent="0.2">
      <c r="D3539" s="201"/>
    </row>
    <row r="3540" spans="4:4" x14ac:dyDescent="0.2">
      <c r="D3540" s="201"/>
    </row>
    <row r="3541" spans="4:4" x14ac:dyDescent="0.2">
      <c r="D3541" s="201"/>
    </row>
    <row r="3542" spans="4:4" x14ac:dyDescent="0.2">
      <c r="D3542" s="201"/>
    </row>
    <row r="3543" spans="4:4" x14ac:dyDescent="0.2">
      <c r="D3543" s="201"/>
    </row>
    <row r="3544" spans="4:4" x14ac:dyDescent="0.2">
      <c r="D3544" s="201"/>
    </row>
    <row r="3545" spans="4:4" x14ac:dyDescent="0.2">
      <c r="D3545" s="201"/>
    </row>
    <row r="3546" spans="4:4" x14ac:dyDescent="0.2">
      <c r="D3546" s="201"/>
    </row>
    <row r="3547" spans="4:4" x14ac:dyDescent="0.2">
      <c r="D3547" s="201"/>
    </row>
    <row r="3548" spans="4:4" x14ac:dyDescent="0.2">
      <c r="D3548" s="201"/>
    </row>
    <row r="3549" spans="4:4" x14ac:dyDescent="0.2">
      <c r="D3549" s="201"/>
    </row>
    <row r="3550" spans="4:4" x14ac:dyDescent="0.2">
      <c r="D3550" s="201"/>
    </row>
    <row r="3551" spans="4:4" x14ac:dyDescent="0.2">
      <c r="D3551" s="201"/>
    </row>
    <row r="3552" spans="4:4" x14ac:dyDescent="0.2">
      <c r="D3552" s="201"/>
    </row>
    <row r="3553" spans="4:4" x14ac:dyDescent="0.2">
      <c r="D3553" s="201"/>
    </row>
    <row r="3554" spans="4:4" x14ac:dyDescent="0.2">
      <c r="D3554" s="201"/>
    </row>
    <row r="3555" spans="4:4" x14ac:dyDescent="0.2">
      <c r="D3555" s="201"/>
    </row>
    <row r="3556" spans="4:4" x14ac:dyDescent="0.2">
      <c r="D3556" s="201"/>
    </row>
    <row r="3557" spans="4:4" x14ac:dyDescent="0.2">
      <c r="D3557" s="201"/>
    </row>
    <row r="3558" spans="4:4" x14ac:dyDescent="0.2">
      <c r="D3558" s="201"/>
    </row>
    <row r="3559" spans="4:4" x14ac:dyDescent="0.2">
      <c r="D3559" s="201"/>
    </row>
    <row r="3560" spans="4:4" x14ac:dyDescent="0.2">
      <c r="D3560" s="201"/>
    </row>
    <row r="3561" spans="4:4" x14ac:dyDescent="0.2">
      <c r="D3561" s="201"/>
    </row>
    <row r="3562" spans="4:4" x14ac:dyDescent="0.2">
      <c r="D3562" s="201"/>
    </row>
    <row r="3563" spans="4:4" x14ac:dyDescent="0.2">
      <c r="D3563" s="201"/>
    </row>
    <row r="3564" spans="4:4" x14ac:dyDescent="0.2">
      <c r="D3564" s="201"/>
    </row>
    <row r="3565" spans="4:4" x14ac:dyDescent="0.2">
      <c r="D3565" s="201"/>
    </row>
    <row r="3566" spans="4:4" x14ac:dyDescent="0.2">
      <c r="D3566" s="201"/>
    </row>
    <row r="3567" spans="4:4" x14ac:dyDescent="0.2">
      <c r="D3567" s="201"/>
    </row>
    <row r="3568" spans="4:4" x14ac:dyDescent="0.2">
      <c r="D3568" s="201"/>
    </row>
    <row r="3569" spans="4:4" x14ac:dyDescent="0.2">
      <c r="D3569" s="201"/>
    </row>
    <row r="3570" spans="4:4" x14ac:dyDescent="0.2">
      <c r="D3570" s="201"/>
    </row>
    <row r="3571" spans="4:4" x14ac:dyDescent="0.2">
      <c r="D3571" s="201"/>
    </row>
    <row r="3572" spans="4:4" x14ac:dyDescent="0.2">
      <c r="D3572" s="201"/>
    </row>
    <row r="3573" spans="4:4" x14ac:dyDescent="0.2">
      <c r="D3573" s="201"/>
    </row>
    <row r="3574" spans="4:4" x14ac:dyDescent="0.2">
      <c r="D3574" s="201"/>
    </row>
    <row r="3575" spans="4:4" x14ac:dyDescent="0.2">
      <c r="D3575" s="201"/>
    </row>
    <row r="3576" spans="4:4" x14ac:dyDescent="0.2">
      <c r="D3576" s="201"/>
    </row>
    <row r="3577" spans="4:4" x14ac:dyDescent="0.2">
      <c r="D3577" s="201"/>
    </row>
    <row r="3578" spans="4:4" x14ac:dyDescent="0.2">
      <c r="D3578" s="201"/>
    </row>
    <row r="3579" spans="4:4" x14ac:dyDescent="0.2">
      <c r="D3579" s="201"/>
    </row>
    <row r="3580" spans="4:4" x14ac:dyDescent="0.2">
      <c r="D3580" s="201"/>
    </row>
    <row r="3581" spans="4:4" x14ac:dyDescent="0.2">
      <c r="D3581" s="201"/>
    </row>
    <row r="3582" spans="4:4" x14ac:dyDescent="0.2">
      <c r="D3582" s="201"/>
    </row>
    <row r="3583" spans="4:4" x14ac:dyDescent="0.2">
      <c r="D3583" s="201"/>
    </row>
    <row r="3584" spans="4:4" x14ac:dyDescent="0.2">
      <c r="D3584" s="201"/>
    </row>
    <row r="3585" spans="4:4" x14ac:dyDescent="0.2">
      <c r="D3585" s="201"/>
    </row>
    <row r="3586" spans="4:4" x14ac:dyDescent="0.2">
      <c r="D3586" s="201"/>
    </row>
    <row r="3587" spans="4:4" x14ac:dyDescent="0.2">
      <c r="D3587" s="201"/>
    </row>
    <row r="3588" spans="4:4" x14ac:dyDescent="0.2">
      <c r="D3588" s="201"/>
    </row>
    <row r="3589" spans="4:4" x14ac:dyDescent="0.2">
      <c r="D3589" s="201"/>
    </row>
    <row r="3590" spans="4:4" x14ac:dyDescent="0.2">
      <c r="D3590" s="201"/>
    </row>
    <row r="3591" spans="4:4" x14ac:dyDescent="0.2">
      <c r="D3591" s="201"/>
    </row>
    <row r="3592" spans="4:4" x14ac:dyDescent="0.2">
      <c r="D3592" s="201"/>
    </row>
    <row r="3593" spans="4:4" x14ac:dyDescent="0.2">
      <c r="D3593" s="201"/>
    </row>
    <row r="3594" spans="4:4" x14ac:dyDescent="0.2">
      <c r="D3594" s="201"/>
    </row>
    <row r="3595" spans="4:4" x14ac:dyDescent="0.2">
      <c r="D3595" s="201"/>
    </row>
    <row r="3596" spans="4:4" x14ac:dyDescent="0.2">
      <c r="D3596" s="201"/>
    </row>
    <row r="3597" spans="4:4" x14ac:dyDescent="0.2">
      <c r="D3597" s="201"/>
    </row>
    <row r="3598" spans="4:4" x14ac:dyDescent="0.2">
      <c r="D3598" s="201"/>
    </row>
    <row r="3599" spans="4:4" x14ac:dyDescent="0.2">
      <c r="D3599" s="201"/>
    </row>
    <row r="3600" spans="4:4" x14ac:dyDescent="0.2">
      <c r="D3600" s="201"/>
    </row>
    <row r="3601" spans="4:4" x14ac:dyDescent="0.2">
      <c r="D3601" s="201"/>
    </row>
    <row r="3602" spans="4:4" x14ac:dyDescent="0.2">
      <c r="D3602" s="201"/>
    </row>
    <row r="3603" spans="4:4" x14ac:dyDescent="0.2">
      <c r="D3603" s="201"/>
    </row>
    <row r="3604" spans="4:4" x14ac:dyDescent="0.2">
      <c r="D3604" s="201"/>
    </row>
    <row r="3605" spans="4:4" x14ac:dyDescent="0.2">
      <c r="D3605" s="201"/>
    </row>
    <row r="3606" spans="4:4" x14ac:dyDescent="0.2">
      <c r="D3606" s="201"/>
    </row>
    <row r="3607" spans="4:4" x14ac:dyDescent="0.2">
      <c r="D3607" s="201"/>
    </row>
    <row r="3608" spans="4:4" x14ac:dyDescent="0.2">
      <c r="D3608" s="201"/>
    </row>
    <row r="3609" spans="4:4" x14ac:dyDescent="0.2">
      <c r="D3609" s="201"/>
    </row>
    <row r="3610" spans="4:4" x14ac:dyDescent="0.2">
      <c r="D3610" s="201"/>
    </row>
    <row r="3611" spans="4:4" x14ac:dyDescent="0.2">
      <c r="D3611" s="201"/>
    </row>
    <row r="3612" spans="4:4" x14ac:dyDescent="0.2">
      <c r="D3612" s="201"/>
    </row>
    <row r="3613" spans="4:4" x14ac:dyDescent="0.2">
      <c r="D3613" s="201"/>
    </row>
    <row r="3614" spans="4:4" x14ac:dyDescent="0.2">
      <c r="D3614" s="201"/>
    </row>
    <row r="3615" spans="4:4" x14ac:dyDescent="0.2">
      <c r="D3615" s="201"/>
    </row>
    <row r="3616" spans="4:4" x14ac:dyDescent="0.2">
      <c r="D3616" s="201"/>
    </row>
    <row r="3617" spans="4:4" x14ac:dyDescent="0.2">
      <c r="D3617" s="201"/>
    </row>
    <row r="3618" spans="4:4" x14ac:dyDescent="0.2">
      <c r="D3618" s="201"/>
    </row>
    <row r="3619" spans="4:4" x14ac:dyDescent="0.2">
      <c r="D3619" s="201"/>
    </row>
    <row r="3620" spans="4:4" x14ac:dyDescent="0.2">
      <c r="D3620" s="201"/>
    </row>
    <row r="3621" spans="4:4" x14ac:dyDescent="0.2">
      <c r="D3621" s="201"/>
    </row>
    <row r="3622" spans="4:4" x14ac:dyDescent="0.2">
      <c r="D3622" s="201"/>
    </row>
    <row r="3623" spans="4:4" x14ac:dyDescent="0.2">
      <c r="D3623" s="201"/>
    </row>
    <row r="3624" spans="4:4" x14ac:dyDescent="0.2">
      <c r="D3624" s="201"/>
    </row>
    <row r="3625" spans="4:4" x14ac:dyDescent="0.2">
      <c r="D3625" s="201"/>
    </row>
    <row r="3626" spans="4:4" x14ac:dyDescent="0.2">
      <c r="D3626" s="201"/>
    </row>
    <row r="3627" spans="4:4" x14ac:dyDescent="0.2">
      <c r="D3627" s="201"/>
    </row>
    <row r="3628" spans="4:4" x14ac:dyDescent="0.2">
      <c r="D3628" s="201"/>
    </row>
    <row r="3629" spans="4:4" x14ac:dyDescent="0.2">
      <c r="D3629" s="201"/>
    </row>
    <row r="3630" spans="4:4" x14ac:dyDescent="0.2">
      <c r="D3630" s="201"/>
    </row>
    <row r="3631" spans="4:4" x14ac:dyDescent="0.2">
      <c r="D3631" s="201"/>
    </row>
    <row r="3632" spans="4:4" x14ac:dyDescent="0.2">
      <c r="D3632" s="201"/>
    </row>
    <row r="3633" spans="4:4" x14ac:dyDescent="0.2">
      <c r="D3633" s="201"/>
    </row>
    <row r="3634" spans="4:4" x14ac:dyDescent="0.2">
      <c r="D3634" s="201"/>
    </row>
    <row r="3635" spans="4:4" x14ac:dyDescent="0.2">
      <c r="D3635" s="201"/>
    </row>
    <row r="3636" spans="4:4" x14ac:dyDescent="0.2">
      <c r="D3636" s="201"/>
    </row>
    <row r="3637" spans="4:4" x14ac:dyDescent="0.2">
      <c r="D3637" s="201"/>
    </row>
    <row r="3638" spans="4:4" x14ac:dyDescent="0.2">
      <c r="D3638" s="201"/>
    </row>
    <row r="3639" spans="4:4" x14ac:dyDescent="0.2">
      <c r="D3639" s="201"/>
    </row>
    <row r="3640" spans="4:4" x14ac:dyDescent="0.2">
      <c r="D3640" s="201"/>
    </row>
    <row r="3641" spans="4:4" x14ac:dyDescent="0.2">
      <c r="D3641" s="201"/>
    </row>
    <row r="3642" spans="4:4" x14ac:dyDescent="0.2">
      <c r="D3642" s="201"/>
    </row>
    <row r="3643" spans="4:4" x14ac:dyDescent="0.2">
      <c r="D3643" s="201"/>
    </row>
    <row r="3644" spans="4:4" x14ac:dyDescent="0.2">
      <c r="D3644" s="201"/>
    </row>
    <row r="3645" spans="4:4" x14ac:dyDescent="0.2">
      <c r="D3645" s="201"/>
    </row>
    <row r="3646" spans="4:4" x14ac:dyDescent="0.2">
      <c r="D3646" s="201"/>
    </row>
    <row r="3647" spans="4:4" x14ac:dyDescent="0.2">
      <c r="D3647" s="201"/>
    </row>
    <row r="3648" spans="4:4" x14ac:dyDescent="0.2">
      <c r="D3648" s="201"/>
    </row>
    <row r="3649" spans="4:4" x14ac:dyDescent="0.2">
      <c r="D3649" s="201"/>
    </row>
    <row r="3650" spans="4:4" x14ac:dyDescent="0.2">
      <c r="D3650" s="201"/>
    </row>
    <row r="3651" spans="4:4" x14ac:dyDescent="0.2">
      <c r="D3651" s="201"/>
    </row>
    <row r="3652" spans="4:4" x14ac:dyDescent="0.2">
      <c r="D3652" s="201"/>
    </row>
    <row r="3653" spans="4:4" x14ac:dyDescent="0.2">
      <c r="D3653" s="201"/>
    </row>
    <row r="3654" spans="4:4" x14ac:dyDescent="0.2">
      <c r="D3654" s="201"/>
    </row>
    <row r="3655" spans="4:4" x14ac:dyDescent="0.2">
      <c r="D3655" s="201"/>
    </row>
    <row r="3656" spans="4:4" x14ac:dyDescent="0.2">
      <c r="D3656" s="201"/>
    </row>
    <row r="3657" spans="4:4" x14ac:dyDescent="0.2">
      <c r="D3657" s="201"/>
    </row>
    <row r="3658" spans="4:4" x14ac:dyDescent="0.2">
      <c r="D3658" s="201"/>
    </row>
    <row r="3659" spans="4:4" x14ac:dyDescent="0.2">
      <c r="D3659" s="201"/>
    </row>
    <row r="3660" spans="4:4" x14ac:dyDescent="0.2">
      <c r="D3660" s="201"/>
    </row>
    <row r="3661" spans="4:4" x14ac:dyDescent="0.2">
      <c r="D3661" s="201"/>
    </row>
    <row r="3662" spans="4:4" x14ac:dyDescent="0.2">
      <c r="D3662" s="201"/>
    </row>
    <row r="3663" spans="4:4" x14ac:dyDescent="0.2">
      <c r="D3663" s="201"/>
    </row>
    <row r="3664" spans="4:4" x14ac:dyDescent="0.2">
      <c r="D3664" s="201"/>
    </row>
    <row r="3665" spans="4:4" x14ac:dyDescent="0.2">
      <c r="D3665" s="201"/>
    </row>
    <row r="3666" spans="4:4" x14ac:dyDescent="0.2">
      <c r="D3666" s="201"/>
    </row>
    <row r="3667" spans="4:4" x14ac:dyDescent="0.2">
      <c r="D3667" s="201"/>
    </row>
    <row r="3668" spans="4:4" x14ac:dyDescent="0.2">
      <c r="D3668" s="201"/>
    </row>
    <row r="3669" spans="4:4" x14ac:dyDescent="0.2">
      <c r="D3669" s="201"/>
    </row>
    <row r="3670" spans="4:4" x14ac:dyDescent="0.2">
      <c r="D3670" s="201"/>
    </row>
    <row r="3671" spans="4:4" x14ac:dyDescent="0.2">
      <c r="D3671" s="201"/>
    </row>
    <row r="3672" spans="4:4" x14ac:dyDescent="0.2">
      <c r="D3672" s="201"/>
    </row>
    <row r="3673" spans="4:4" x14ac:dyDescent="0.2">
      <c r="D3673" s="201"/>
    </row>
    <row r="3674" spans="4:4" x14ac:dyDescent="0.2">
      <c r="D3674" s="201"/>
    </row>
    <row r="3675" spans="4:4" x14ac:dyDescent="0.2">
      <c r="D3675" s="201"/>
    </row>
    <row r="3676" spans="4:4" x14ac:dyDescent="0.2">
      <c r="D3676" s="201"/>
    </row>
    <row r="3677" spans="4:4" x14ac:dyDescent="0.2">
      <c r="D3677" s="201"/>
    </row>
    <row r="3678" spans="4:4" x14ac:dyDescent="0.2">
      <c r="D3678" s="201"/>
    </row>
    <row r="3679" spans="4:4" x14ac:dyDescent="0.2">
      <c r="D3679" s="201"/>
    </row>
    <row r="3680" spans="4:4" x14ac:dyDescent="0.2">
      <c r="D3680" s="201"/>
    </row>
    <row r="3681" spans="4:4" x14ac:dyDescent="0.2">
      <c r="D3681" s="201"/>
    </row>
    <row r="3682" spans="4:4" x14ac:dyDescent="0.2">
      <c r="D3682" s="201"/>
    </row>
    <row r="3683" spans="4:4" x14ac:dyDescent="0.2">
      <c r="D3683" s="201"/>
    </row>
    <row r="3684" spans="4:4" x14ac:dyDescent="0.2">
      <c r="D3684" s="201"/>
    </row>
    <row r="3685" spans="4:4" x14ac:dyDescent="0.2">
      <c r="D3685" s="201"/>
    </row>
    <row r="3686" spans="4:4" x14ac:dyDescent="0.2">
      <c r="D3686" s="201"/>
    </row>
    <row r="3687" spans="4:4" x14ac:dyDescent="0.2">
      <c r="D3687" s="201"/>
    </row>
    <row r="3688" spans="4:4" x14ac:dyDescent="0.2">
      <c r="D3688" s="201"/>
    </row>
    <row r="3689" spans="4:4" x14ac:dyDescent="0.2">
      <c r="D3689" s="201"/>
    </row>
    <row r="3690" spans="4:4" x14ac:dyDescent="0.2">
      <c r="D3690" s="201"/>
    </row>
    <row r="3691" spans="4:4" x14ac:dyDescent="0.2">
      <c r="D3691" s="201"/>
    </row>
    <row r="3692" spans="4:4" x14ac:dyDescent="0.2">
      <c r="D3692" s="201"/>
    </row>
    <row r="3693" spans="4:4" x14ac:dyDescent="0.2">
      <c r="D3693" s="201"/>
    </row>
    <row r="3694" spans="4:4" x14ac:dyDescent="0.2">
      <c r="D3694" s="201"/>
    </row>
    <row r="3695" spans="4:4" x14ac:dyDescent="0.2">
      <c r="D3695" s="201"/>
    </row>
    <row r="3696" spans="4:4" x14ac:dyDescent="0.2">
      <c r="D3696" s="201"/>
    </row>
    <row r="3697" spans="4:4" x14ac:dyDescent="0.2">
      <c r="D3697" s="201"/>
    </row>
    <row r="3698" spans="4:4" x14ac:dyDescent="0.2">
      <c r="D3698" s="201"/>
    </row>
    <row r="3699" spans="4:4" x14ac:dyDescent="0.2">
      <c r="D3699" s="201"/>
    </row>
    <row r="3700" spans="4:4" x14ac:dyDescent="0.2">
      <c r="D3700" s="201"/>
    </row>
    <row r="3701" spans="4:4" x14ac:dyDescent="0.2">
      <c r="D3701" s="201"/>
    </row>
    <row r="3702" spans="4:4" x14ac:dyDescent="0.2">
      <c r="D3702" s="201"/>
    </row>
    <row r="3703" spans="4:4" x14ac:dyDescent="0.2">
      <c r="D3703" s="201"/>
    </row>
    <row r="3704" spans="4:4" x14ac:dyDescent="0.2">
      <c r="D3704" s="201"/>
    </row>
    <row r="3705" spans="4:4" x14ac:dyDescent="0.2">
      <c r="D3705" s="201"/>
    </row>
    <row r="3706" spans="4:4" x14ac:dyDescent="0.2">
      <c r="D3706" s="201"/>
    </row>
    <row r="3707" spans="4:4" x14ac:dyDescent="0.2">
      <c r="D3707" s="201"/>
    </row>
    <row r="3708" spans="4:4" x14ac:dyDescent="0.2">
      <c r="D3708" s="201"/>
    </row>
    <row r="3709" spans="4:4" x14ac:dyDescent="0.2">
      <c r="D3709" s="201"/>
    </row>
    <row r="3710" spans="4:4" x14ac:dyDescent="0.2">
      <c r="D3710" s="201"/>
    </row>
    <row r="3711" spans="4:4" x14ac:dyDescent="0.2">
      <c r="D3711" s="201"/>
    </row>
    <row r="3712" spans="4:4" x14ac:dyDescent="0.2">
      <c r="D3712" s="201"/>
    </row>
    <row r="3713" spans="4:4" x14ac:dyDescent="0.2">
      <c r="D3713" s="201"/>
    </row>
    <row r="3714" spans="4:4" x14ac:dyDescent="0.2">
      <c r="D3714" s="201"/>
    </row>
    <row r="3715" spans="4:4" x14ac:dyDescent="0.2">
      <c r="D3715" s="201"/>
    </row>
    <row r="3716" spans="4:4" x14ac:dyDescent="0.2">
      <c r="D3716" s="201"/>
    </row>
    <row r="3717" spans="4:4" x14ac:dyDescent="0.2">
      <c r="D3717" s="201"/>
    </row>
    <row r="3718" spans="4:4" x14ac:dyDescent="0.2">
      <c r="D3718" s="201"/>
    </row>
    <row r="3719" spans="4:4" x14ac:dyDescent="0.2">
      <c r="D3719" s="201"/>
    </row>
    <row r="3720" spans="4:4" x14ac:dyDescent="0.2">
      <c r="D3720" s="201"/>
    </row>
    <row r="3721" spans="4:4" x14ac:dyDescent="0.2">
      <c r="D3721" s="201"/>
    </row>
    <row r="3722" spans="4:4" x14ac:dyDescent="0.2">
      <c r="D3722" s="201"/>
    </row>
    <row r="3723" spans="4:4" x14ac:dyDescent="0.2">
      <c r="D3723" s="201"/>
    </row>
    <row r="3724" spans="4:4" x14ac:dyDescent="0.2">
      <c r="D3724" s="201"/>
    </row>
    <row r="3725" spans="4:4" x14ac:dyDescent="0.2">
      <c r="D3725" s="201"/>
    </row>
    <row r="3726" spans="4:4" x14ac:dyDescent="0.2">
      <c r="D3726" s="201"/>
    </row>
    <row r="3727" spans="4:4" x14ac:dyDescent="0.2">
      <c r="D3727" s="201"/>
    </row>
    <row r="3728" spans="4:4" x14ac:dyDescent="0.2">
      <c r="D3728" s="201"/>
    </row>
    <row r="3729" spans="4:4" x14ac:dyDescent="0.2">
      <c r="D3729" s="201"/>
    </row>
    <row r="3730" spans="4:4" x14ac:dyDescent="0.2">
      <c r="D3730" s="201"/>
    </row>
    <row r="3731" spans="4:4" x14ac:dyDescent="0.2">
      <c r="D3731" s="201"/>
    </row>
    <row r="3732" spans="4:4" x14ac:dyDescent="0.2">
      <c r="D3732" s="201"/>
    </row>
    <row r="3733" spans="4:4" x14ac:dyDescent="0.2">
      <c r="D3733" s="201"/>
    </row>
    <row r="3734" spans="4:4" x14ac:dyDescent="0.2">
      <c r="D3734" s="201"/>
    </row>
    <row r="3735" spans="4:4" x14ac:dyDescent="0.2">
      <c r="D3735" s="201"/>
    </row>
    <row r="3736" spans="4:4" x14ac:dyDescent="0.2">
      <c r="D3736" s="201"/>
    </row>
    <row r="3737" spans="4:4" x14ac:dyDescent="0.2">
      <c r="D3737" s="201"/>
    </row>
    <row r="3738" spans="4:4" x14ac:dyDescent="0.2">
      <c r="D3738" s="201"/>
    </row>
    <row r="3739" spans="4:4" x14ac:dyDescent="0.2">
      <c r="D3739" s="201"/>
    </row>
    <row r="3740" spans="4:4" x14ac:dyDescent="0.2">
      <c r="D3740" s="201"/>
    </row>
    <row r="3741" spans="4:4" x14ac:dyDescent="0.2">
      <c r="D3741" s="201"/>
    </row>
    <row r="3742" spans="4:4" x14ac:dyDescent="0.2">
      <c r="D3742" s="201"/>
    </row>
    <row r="3743" spans="4:4" x14ac:dyDescent="0.2">
      <c r="D3743" s="201"/>
    </row>
    <row r="3744" spans="4:4" x14ac:dyDescent="0.2">
      <c r="D3744" s="201"/>
    </row>
    <row r="3745" spans="4:4" x14ac:dyDescent="0.2">
      <c r="D3745" s="201"/>
    </row>
    <row r="3746" spans="4:4" x14ac:dyDescent="0.2">
      <c r="D3746" s="201"/>
    </row>
    <row r="3747" spans="4:4" x14ac:dyDescent="0.2">
      <c r="D3747" s="201"/>
    </row>
    <row r="3748" spans="4:4" x14ac:dyDescent="0.2">
      <c r="D3748" s="201"/>
    </row>
    <row r="3749" spans="4:4" x14ac:dyDescent="0.2">
      <c r="D3749" s="201"/>
    </row>
    <row r="3750" spans="4:4" x14ac:dyDescent="0.2">
      <c r="D3750" s="201"/>
    </row>
    <row r="3751" spans="4:4" x14ac:dyDescent="0.2">
      <c r="D3751" s="201"/>
    </row>
    <row r="3752" spans="4:4" x14ac:dyDescent="0.2">
      <c r="D3752" s="201"/>
    </row>
    <row r="3753" spans="4:4" x14ac:dyDescent="0.2">
      <c r="D3753" s="201"/>
    </row>
    <row r="3754" spans="4:4" x14ac:dyDescent="0.2">
      <c r="D3754" s="201"/>
    </row>
    <row r="3755" spans="4:4" x14ac:dyDescent="0.2">
      <c r="D3755" s="201"/>
    </row>
    <row r="3756" spans="4:4" x14ac:dyDescent="0.2">
      <c r="D3756" s="201"/>
    </row>
    <row r="3757" spans="4:4" x14ac:dyDescent="0.2">
      <c r="D3757" s="201"/>
    </row>
    <row r="3758" spans="4:4" x14ac:dyDescent="0.2">
      <c r="D3758" s="201"/>
    </row>
    <row r="3759" spans="4:4" x14ac:dyDescent="0.2">
      <c r="D3759" s="201"/>
    </row>
    <row r="3760" spans="4:4" x14ac:dyDescent="0.2">
      <c r="D3760" s="201"/>
    </row>
    <row r="3761" spans="4:4" x14ac:dyDescent="0.2">
      <c r="D3761" s="201"/>
    </row>
    <row r="3762" spans="4:4" x14ac:dyDescent="0.2">
      <c r="D3762" s="201"/>
    </row>
    <row r="3763" spans="4:4" x14ac:dyDescent="0.2">
      <c r="D3763" s="201"/>
    </row>
    <row r="3764" spans="4:4" x14ac:dyDescent="0.2">
      <c r="D3764" s="201"/>
    </row>
    <row r="3765" spans="4:4" x14ac:dyDescent="0.2">
      <c r="D3765" s="201"/>
    </row>
    <row r="3766" spans="4:4" x14ac:dyDescent="0.2">
      <c r="D3766" s="201"/>
    </row>
    <row r="3767" spans="4:4" x14ac:dyDescent="0.2">
      <c r="D3767" s="201"/>
    </row>
    <row r="3768" spans="4:4" x14ac:dyDescent="0.2">
      <c r="D3768" s="201"/>
    </row>
    <row r="3769" spans="4:4" x14ac:dyDescent="0.2">
      <c r="D3769" s="201"/>
    </row>
    <row r="3770" spans="4:4" x14ac:dyDescent="0.2">
      <c r="D3770" s="201"/>
    </row>
    <row r="3771" spans="4:4" x14ac:dyDescent="0.2">
      <c r="D3771" s="201"/>
    </row>
    <row r="3772" spans="4:4" x14ac:dyDescent="0.2">
      <c r="D3772" s="201"/>
    </row>
    <row r="3773" spans="4:4" x14ac:dyDescent="0.2">
      <c r="D3773" s="201"/>
    </row>
    <row r="3774" spans="4:4" x14ac:dyDescent="0.2">
      <c r="D3774" s="201"/>
    </row>
    <row r="3775" spans="4:4" x14ac:dyDescent="0.2">
      <c r="D3775" s="201"/>
    </row>
    <row r="3776" spans="4:4" x14ac:dyDescent="0.2">
      <c r="D3776" s="201"/>
    </row>
    <row r="3777" spans="4:4" x14ac:dyDescent="0.2">
      <c r="D3777" s="201"/>
    </row>
    <row r="3778" spans="4:4" x14ac:dyDescent="0.2">
      <c r="D3778" s="201"/>
    </row>
    <row r="3779" spans="4:4" x14ac:dyDescent="0.2">
      <c r="D3779" s="201"/>
    </row>
    <row r="3780" spans="4:4" x14ac:dyDescent="0.2">
      <c r="D3780" s="201"/>
    </row>
    <row r="3781" spans="4:4" x14ac:dyDescent="0.2">
      <c r="D3781" s="201"/>
    </row>
    <row r="3782" spans="4:4" x14ac:dyDescent="0.2">
      <c r="D3782" s="201"/>
    </row>
    <row r="3783" spans="4:4" x14ac:dyDescent="0.2">
      <c r="D3783" s="201"/>
    </row>
    <row r="3784" spans="4:4" x14ac:dyDescent="0.2">
      <c r="D3784" s="201"/>
    </row>
    <row r="3785" spans="4:4" x14ac:dyDescent="0.2">
      <c r="D3785" s="201"/>
    </row>
    <row r="3786" spans="4:4" x14ac:dyDescent="0.2">
      <c r="D3786" s="201"/>
    </row>
    <row r="3787" spans="4:4" x14ac:dyDescent="0.2">
      <c r="D3787" s="201"/>
    </row>
    <row r="3788" spans="4:4" x14ac:dyDescent="0.2">
      <c r="D3788" s="201"/>
    </row>
    <row r="3789" spans="4:4" x14ac:dyDescent="0.2">
      <c r="D3789" s="201"/>
    </row>
    <row r="3790" spans="4:4" x14ac:dyDescent="0.2">
      <c r="D3790" s="201"/>
    </row>
    <row r="3791" spans="4:4" x14ac:dyDescent="0.2">
      <c r="D3791" s="201"/>
    </row>
    <row r="3792" spans="4:4" x14ac:dyDescent="0.2">
      <c r="D3792" s="201"/>
    </row>
    <row r="3793" spans="4:4" x14ac:dyDescent="0.2">
      <c r="D3793" s="201"/>
    </row>
    <row r="3794" spans="4:4" x14ac:dyDescent="0.2">
      <c r="D3794" s="201"/>
    </row>
    <row r="3795" spans="4:4" x14ac:dyDescent="0.2">
      <c r="D3795" s="201"/>
    </row>
    <row r="3796" spans="4:4" x14ac:dyDescent="0.2">
      <c r="D3796" s="201"/>
    </row>
    <row r="3797" spans="4:4" x14ac:dyDescent="0.2">
      <c r="D3797" s="201"/>
    </row>
    <row r="3798" spans="4:4" x14ac:dyDescent="0.2">
      <c r="D3798" s="201"/>
    </row>
    <row r="3799" spans="4:4" x14ac:dyDescent="0.2">
      <c r="D3799" s="201"/>
    </row>
    <row r="3800" spans="4:4" x14ac:dyDescent="0.2">
      <c r="D3800" s="201"/>
    </row>
    <row r="3801" spans="4:4" x14ac:dyDescent="0.2">
      <c r="D3801" s="201"/>
    </row>
    <row r="3802" spans="4:4" x14ac:dyDescent="0.2">
      <c r="D3802" s="201"/>
    </row>
    <row r="3803" spans="4:4" x14ac:dyDescent="0.2">
      <c r="D3803" s="201"/>
    </row>
    <row r="3804" spans="4:4" x14ac:dyDescent="0.2">
      <c r="D3804" s="201"/>
    </row>
    <row r="3805" spans="4:4" x14ac:dyDescent="0.2">
      <c r="D3805" s="201"/>
    </row>
    <row r="3806" spans="4:4" x14ac:dyDescent="0.2">
      <c r="D3806" s="201"/>
    </row>
    <row r="3807" spans="4:4" x14ac:dyDescent="0.2">
      <c r="D3807" s="201"/>
    </row>
    <row r="3808" spans="4:4" x14ac:dyDescent="0.2">
      <c r="D3808" s="201"/>
    </row>
    <row r="3809" spans="4:4" x14ac:dyDescent="0.2">
      <c r="D3809" s="201"/>
    </row>
    <row r="3810" spans="4:4" x14ac:dyDescent="0.2">
      <c r="D3810" s="201"/>
    </row>
    <row r="3811" spans="4:4" x14ac:dyDescent="0.2">
      <c r="D3811" s="201"/>
    </row>
    <row r="3812" spans="4:4" x14ac:dyDescent="0.2">
      <c r="D3812" s="201"/>
    </row>
    <row r="3813" spans="4:4" x14ac:dyDescent="0.2">
      <c r="D3813" s="201"/>
    </row>
    <row r="3814" spans="4:4" x14ac:dyDescent="0.2">
      <c r="D3814" s="201"/>
    </row>
    <row r="3815" spans="4:4" x14ac:dyDescent="0.2">
      <c r="D3815" s="201"/>
    </row>
    <row r="3816" spans="4:4" x14ac:dyDescent="0.2">
      <c r="D3816" s="201"/>
    </row>
    <row r="3817" spans="4:4" x14ac:dyDescent="0.2">
      <c r="D3817" s="201"/>
    </row>
    <row r="3818" spans="4:4" x14ac:dyDescent="0.2">
      <c r="D3818" s="201"/>
    </row>
    <row r="3819" spans="4:4" x14ac:dyDescent="0.2">
      <c r="D3819" s="201"/>
    </row>
    <row r="3820" spans="4:4" x14ac:dyDescent="0.2">
      <c r="D3820" s="201"/>
    </row>
    <row r="3821" spans="4:4" x14ac:dyDescent="0.2">
      <c r="D3821" s="201"/>
    </row>
    <row r="3822" spans="4:4" x14ac:dyDescent="0.2">
      <c r="D3822" s="201"/>
    </row>
    <row r="3823" spans="4:4" x14ac:dyDescent="0.2">
      <c r="D3823" s="201"/>
    </row>
    <row r="3824" spans="4:4" x14ac:dyDescent="0.2">
      <c r="D3824" s="201"/>
    </row>
    <row r="3825" spans="4:4" x14ac:dyDescent="0.2">
      <c r="D3825" s="201"/>
    </row>
    <row r="3826" spans="4:4" x14ac:dyDescent="0.2">
      <c r="D3826" s="201"/>
    </row>
    <row r="3827" spans="4:4" x14ac:dyDescent="0.2">
      <c r="D3827" s="201"/>
    </row>
    <row r="3828" spans="4:4" x14ac:dyDescent="0.2">
      <c r="D3828" s="201"/>
    </row>
    <row r="3829" spans="4:4" x14ac:dyDescent="0.2">
      <c r="D3829" s="201"/>
    </row>
    <row r="3830" spans="4:4" x14ac:dyDescent="0.2">
      <c r="D3830" s="201"/>
    </row>
    <row r="3831" spans="4:4" x14ac:dyDescent="0.2">
      <c r="D3831" s="201"/>
    </row>
    <row r="3832" spans="4:4" x14ac:dyDescent="0.2">
      <c r="D3832" s="201"/>
    </row>
    <row r="3833" spans="4:4" x14ac:dyDescent="0.2">
      <c r="D3833" s="201"/>
    </row>
    <row r="3834" spans="4:4" x14ac:dyDescent="0.2">
      <c r="D3834" s="201"/>
    </row>
    <row r="3835" spans="4:4" x14ac:dyDescent="0.2">
      <c r="D3835" s="201"/>
    </row>
    <row r="3836" spans="4:4" x14ac:dyDescent="0.2">
      <c r="D3836" s="201"/>
    </row>
    <row r="3837" spans="4:4" x14ac:dyDescent="0.2">
      <c r="D3837" s="201"/>
    </row>
    <row r="3838" spans="4:4" x14ac:dyDescent="0.2">
      <c r="D3838" s="201"/>
    </row>
    <row r="3839" spans="4:4" x14ac:dyDescent="0.2">
      <c r="D3839" s="201"/>
    </row>
    <row r="3840" spans="4:4" x14ac:dyDescent="0.2">
      <c r="D3840" s="201"/>
    </row>
    <row r="3841" spans="4:4" x14ac:dyDescent="0.2">
      <c r="D3841" s="201"/>
    </row>
    <row r="3842" spans="4:4" x14ac:dyDescent="0.2">
      <c r="D3842" s="201"/>
    </row>
    <row r="3843" spans="4:4" x14ac:dyDescent="0.2">
      <c r="D3843" s="201"/>
    </row>
    <row r="3844" spans="4:4" x14ac:dyDescent="0.2">
      <c r="D3844" s="201"/>
    </row>
    <row r="3845" spans="4:4" x14ac:dyDescent="0.2">
      <c r="D3845" s="201"/>
    </row>
    <row r="3846" spans="4:4" x14ac:dyDescent="0.2">
      <c r="D3846" s="201"/>
    </row>
    <row r="3847" spans="4:4" x14ac:dyDescent="0.2">
      <c r="D3847" s="201"/>
    </row>
    <row r="3848" spans="4:4" x14ac:dyDescent="0.2">
      <c r="D3848" s="201"/>
    </row>
    <row r="3849" spans="4:4" x14ac:dyDescent="0.2">
      <c r="D3849" s="201"/>
    </row>
    <row r="3850" spans="4:4" x14ac:dyDescent="0.2">
      <c r="D3850" s="201"/>
    </row>
    <row r="3851" spans="4:4" x14ac:dyDescent="0.2">
      <c r="D3851" s="201"/>
    </row>
    <row r="3852" spans="4:4" x14ac:dyDescent="0.2">
      <c r="D3852" s="201"/>
    </row>
    <row r="3853" spans="4:4" x14ac:dyDescent="0.2">
      <c r="D3853" s="201"/>
    </row>
    <row r="3854" spans="4:4" x14ac:dyDescent="0.2">
      <c r="D3854" s="201"/>
    </row>
    <row r="3855" spans="4:4" x14ac:dyDescent="0.2">
      <c r="D3855" s="201"/>
    </row>
    <row r="3856" spans="4:4" x14ac:dyDescent="0.2">
      <c r="D3856" s="201"/>
    </row>
    <row r="3857" spans="4:4" x14ac:dyDescent="0.2">
      <c r="D3857" s="201"/>
    </row>
    <row r="3858" spans="4:4" x14ac:dyDescent="0.2">
      <c r="D3858" s="201"/>
    </row>
    <row r="3859" spans="4:4" x14ac:dyDescent="0.2">
      <c r="D3859" s="201"/>
    </row>
    <row r="3860" spans="4:4" x14ac:dyDescent="0.2">
      <c r="D3860" s="201"/>
    </row>
    <row r="3861" spans="4:4" x14ac:dyDescent="0.2">
      <c r="D3861" s="201"/>
    </row>
    <row r="3862" spans="4:4" x14ac:dyDescent="0.2">
      <c r="D3862" s="201"/>
    </row>
    <row r="3863" spans="4:4" x14ac:dyDescent="0.2">
      <c r="D3863" s="201"/>
    </row>
    <row r="3864" spans="4:4" x14ac:dyDescent="0.2">
      <c r="D3864" s="201"/>
    </row>
    <row r="3865" spans="4:4" x14ac:dyDescent="0.2">
      <c r="D3865" s="201"/>
    </row>
    <row r="3866" spans="4:4" x14ac:dyDescent="0.2">
      <c r="D3866" s="201"/>
    </row>
    <row r="3867" spans="4:4" x14ac:dyDescent="0.2">
      <c r="D3867" s="201"/>
    </row>
    <row r="3868" spans="4:4" x14ac:dyDescent="0.2">
      <c r="D3868" s="201"/>
    </row>
    <row r="3869" spans="4:4" x14ac:dyDescent="0.2">
      <c r="D3869" s="201"/>
    </row>
    <row r="3870" spans="4:4" x14ac:dyDescent="0.2">
      <c r="D3870" s="201"/>
    </row>
    <row r="3871" spans="4:4" x14ac:dyDescent="0.2">
      <c r="D3871" s="201"/>
    </row>
    <row r="3872" spans="4:4" x14ac:dyDescent="0.2">
      <c r="D3872" s="201"/>
    </row>
    <row r="3873" spans="4:4" x14ac:dyDescent="0.2">
      <c r="D3873" s="201"/>
    </row>
    <row r="3874" spans="4:4" x14ac:dyDescent="0.2">
      <c r="D3874" s="201"/>
    </row>
    <row r="3875" spans="4:4" x14ac:dyDescent="0.2">
      <c r="D3875" s="201"/>
    </row>
    <row r="3876" spans="4:4" x14ac:dyDescent="0.2">
      <c r="D3876" s="201"/>
    </row>
    <row r="3877" spans="4:4" x14ac:dyDescent="0.2">
      <c r="D3877" s="201"/>
    </row>
    <row r="3878" spans="4:4" x14ac:dyDescent="0.2">
      <c r="D3878" s="201"/>
    </row>
    <row r="3879" spans="4:4" x14ac:dyDescent="0.2">
      <c r="D3879" s="201"/>
    </row>
    <row r="3880" spans="4:4" x14ac:dyDescent="0.2">
      <c r="D3880" s="201"/>
    </row>
    <row r="3881" spans="4:4" x14ac:dyDescent="0.2">
      <c r="D3881" s="201"/>
    </row>
    <row r="3882" spans="4:4" x14ac:dyDescent="0.2">
      <c r="D3882" s="201"/>
    </row>
    <row r="3883" spans="4:4" x14ac:dyDescent="0.2">
      <c r="D3883" s="201"/>
    </row>
    <row r="3884" spans="4:4" x14ac:dyDescent="0.2">
      <c r="D3884" s="201"/>
    </row>
    <row r="3885" spans="4:4" x14ac:dyDescent="0.2">
      <c r="D3885" s="201"/>
    </row>
    <row r="3886" spans="4:4" x14ac:dyDescent="0.2">
      <c r="D3886" s="201"/>
    </row>
    <row r="3887" spans="4:4" x14ac:dyDescent="0.2">
      <c r="D3887" s="201"/>
    </row>
    <row r="3888" spans="4:4" x14ac:dyDescent="0.2">
      <c r="D3888" s="201"/>
    </row>
    <row r="3889" spans="4:4" x14ac:dyDescent="0.2">
      <c r="D3889" s="201"/>
    </row>
    <row r="3890" spans="4:4" x14ac:dyDescent="0.2">
      <c r="D3890" s="201"/>
    </row>
    <row r="3891" spans="4:4" x14ac:dyDescent="0.2">
      <c r="D3891" s="201"/>
    </row>
    <row r="3892" spans="4:4" x14ac:dyDescent="0.2">
      <c r="D3892" s="201"/>
    </row>
    <row r="3893" spans="4:4" x14ac:dyDescent="0.2">
      <c r="D3893" s="201"/>
    </row>
    <row r="3894" spans="4:4" x14ac:dyDescent="0.2">
      <c r="D3894" s="201"/>
    </row>
    <row r="3895" spans="4:4" x14ac:dyDescent="0.2">
      <c r="D3895" s="201"/>
    </row>
    <row r="3896" spans="4:4" x14ac:dyDescent="0.2">
      <c r="D3896" s="201"/>
    </row>
    <row r="3897" spans="4:4" x14ac:dyDescent="0.2">
      <c r="D3897" s="201"/>
    </row>
    <row r="3898" spans="4:4" x14ac:dyDescent="0.2">
      <c r="D3898" s="201"/>
    </row>
    <row r="3899" spans="4:4" x14ac:dyDescent="0.2">
      <c r="D3899" s="201"/>
    </row>
    <row r="3900" spans="4:4" x14ac:dyDescent="0.2">
      <c r="D3900" s="201"/>
    </row>
    <row r="3901" spans="4:4" x14ac:dyDescent="0.2">
      <c r="D3901" s="201"/>
    </row>
    <row r="3902" spans="4:4" x14ac:dyDescent="0.2">
      <c r="D3902" s="201"/>
    </row>
    <row r="3903" spans="4:4" x14ac:dyDescent="0.2">
      <c r="D3903" s="201"/>
    </row>
    <row r="3904" spans="4:4" x14ac:dyDescent="0.2">
      <c r="D3904" s="201"/>
    </row>
    <row r="3905" spans="4:4" x14ac:dyDescent="0.2">
      <c r="D3905" s="201"/>
    </row>
    <row r="3906" spans="4:4" x14ac:dyDescent="0.2">
      <c r="D3906" s="201"/>
    </row>
    <row r="3907" spans="4:4" x14ac:dyDescent="0.2">
      <c r="D3907" s="201"/>
    </row>
    <row r="3908" spans="4:4" x14ac:dyDescent="0.2">
      <c r="D3908" s="201"/>
    </row>
    <row r="3909" spans="4:4" x14ac:dyDescent="0.2">
      <c r="D3909" s="201"/>
    </row>
    <row r="3910" spans="4:4" x14ac:dyDescent="0.2">
      <c r="D3910" s="201"/>
    </row>
    <row r="3911" spans="4:4" x14ac:dyDescent="0.2">
      <c r="D3911" s="201"/>
    </row>
    <row r="3912" spans="4:4" x14ac:dyDescent="0.2">
      <c r="D3912" s="201"/>
    </row>
    <row r="3913" spans="4:4" x14ac:dyDescent="0.2">
      <c r="D3913" s="201"/>
    </row>
    <row r="3914" spans="4:4" x14ac:dyDescent="0.2">
      <c r="D3914" s="201"/>
    </row>
    <row r="3915" spans="4:4" x14ac:dyDescent="0.2">
      <c r="D3915" s="201"/>
    </row>
    <row r="3916" spans="4:4" x14ac:dyDescent="0.2">
      <c r="D3916" s="201"/>
    </row>
    <row r="3917" spans="4:4" x14ac:dyDescent="0.2">
      <c r="D3917" s="201"/>
    </row>
    <row r="3918" spans="4:4" x14ac:dyDescent="0.2">
      <c r="D3918" s="201"/>
    </row>
    <row r="3919" spans="4:4" x14ac:dyDescent="0.2">
      <c r="D3919" s="201"/>
    </row>
    <row r="3920" spans="4:4" x14ac:dyDescent="0.2">
      <c r="D3920" s="201"/>
    </row>
    <row r="3921" spans="4:4" x14ac:dyDescent="0.2">
      <c r="D3921" s="201"/>
    </row>
    <row r="3922" spans="4:4" x14ac:dyDescent="0.2">
      <c r="D3922" s="201"/>
    </row>
    <row r="3923" spans="4:4" x14ac:dyDescent="0.2">
      <c r="D3923" s="201"/>
    </row>
    <row r="3924" spans="4:4" x14ac:dyDescent="0.2">
      <c r="D3924" s="201"/>
    </row>
    <row r="3925" spans="4:4" x14ac:dyDescent="0.2">
      <c r="D3925" s="201"/>
    </row>
    <row r="3926" spans="4:4" x14ac:dyDescent="0.2">
      <c r="D3926" s="201"/>
    </row>
    <row r="3927" spans="4:4" x14ac:dyDescent="0.2">
      <c r="D3927" s="201"/>
    </row>
    <row r="3928" spans="4:4" x14ac:dyDescent="0.2">
      <c r="D3928" s="201"/>
    </row>
    <row r="3929" spans="4:4" x14ac:dyDescent="0.2">
      <c r="D3929" s="201"/>
    </row>
    <row r="3930" spans="4:4" x14ac:dyDescent="0.2">
      <c r="D3930" s="201"/>
    </row>
    <row r="3931" spans="4:4" x14ac:dyDescent="0.2">
      <c r="D3931" s="201"/>
    </row>
    <row r="3932" spans="4:4" x14ac:dyDescent="0.2">
      <c r="D3932" s="201"/>
    </row>
    <row r="3933" spans="4:4" x14ac:dyDescent="0.2">
      <c r="D3933" s="201"/>
    </row>
    <row r="3934" spans="4:4" x14ac:dyDescent="0.2">
      <c r="D3934" s="201"/>
    </row>
    <row r="3935" spans="4:4" x14ac:dyDescent="0.2">
      <c r="D3935" s="201"/>
    </row>
    <row r="3936" spans="4:4" x14ac:dyDescent="0.2">
      <c r="D3936" s="201"/>
    </row>
    <row r="3937" spans="4:4" x14ac:dyDescent="0.2">
      <c r="D3937" s="201"/>
    </row>
    <row r="3938" spans="4:4" x14ac:dyDescent="0.2">
      <c r="D3938" s="201"/>
    </row>
    <row r="3939" spans="4:4" x14ac:dyDescent="0.2">
      <c r="D3939" s="201"/>
    </row>
    <row r="3940" spans="4:4" x14ac:dyDescent="0.2">
      <c r="D3940" s="201"/>
    </row>
    <row r="3941" spans="4:4" x14ac:dyDescent="0.2">
      <c r="D3941" s="201"/>
    </row>
    <row r="3942" spans="4:4" x14ac:dyDescent="0.2">
      <c r="D3942" s="201"/>
    </row>
    <row r="3943" spans="4:4" x14ac:dyDescent="0.2">
      <c r="D3943" s="201"/>
    </row>
    <row r="3944" spans="4:4" x14ac:dyDescent="0.2">
      <c r="D3944" s="201"/>
    </row>
    <row r="3945" spans="4:4" x14ac:dyDescent="0.2">
      <c r="D3945" s="201"/>
    </row>
    <row r="3946" spans="4:4" x14ac:dyDescent="0.2">
      <c r="D3946" s="201"/>
    </row>
    <row r="3947" spans="4:4" x14ac:dyDescent="0.2">
      <c r="D3947" s="201"/>
    </row>
    <row r="3948" spans="4:4" x14ac:dyDescent="0.2">
      <c r="D3948" s="201"/>
    </row>
    <row r="3949" spans="4:4" x14ac:dyDescent="0.2">
      <c r="D3949" s="201"/>
    </row>
    <row r="3950" spans="4:4" x14ac:dyDescent="0.2">
      <c r="D3950" s="201"/>
    </row>
    <row r="3951" spans="4:4" x14ac:dyDescent="0.2">
      <c r="D3951" s="201"/>
    </row>
    <row r="3952" spans="4:4" x14ac:dyDescent="0.2">
      <c r="D3952" s="201"/>
    </row>
    <row r="3953" spans="4:4" x14ac:dyDescent="0.2">
      <c r="D3953" s="201"/>
    </row>
    <row r="3954" spans="4:4" x14ac:dyDescent="0.2">
      <c r="D3954" s="201"/>
    </row>
    <row r="3955" spans="4:4" x14ac:dyDescent="0.2">
      <c r="D3955" s="201"/>
    </row>
    <row r="3956" spans="4:4" x14ac:dyDescent="0.2">
      <c r="D3956" s="201"/>
    </row>
    <row r="3957" spans="4:4" x14ac:dyDescent="0.2">
      <c r="D3957" s="201"/>
    </row>
    <row r="3958" spans="4:4" x14ac:dyDescent="0.2">
      <c r="D3958" s="201"/>
    </row>
    <row r="3959" spans="4:4" x14ac:dyDescent="0.2">
      <c r="D3959" s="201"/>
    </row>
    <row r="3960" spans="4:4" x14ac:dyDescent="0.2">
      <c r="D3960" s="201"/>
    </row>
    <row r="3961" spans="4:4" x14ac:dyDescent="0.2">
      <c r="D3961" s="201"/>
    </row>
    <row r="3962" spans="4:4" x14ac:dyDescent="0.2">
      <c r="D3962" s="201"/>
    </row>
    <row r="3963" spans="4:4" x14ac:dyDescent="0.2">
      <c r="D3963" s="201"/>
    </row>
    <row r="3964" spans="4:4" x14ac:dyDescent="0.2">
      <c r="D3964" s="201"/>
    </row>
    <row r="3965" spans="4:4" x14ac:dyDescent="0.2">
      <c r="D3965" s="201"/>
    </row>
    <row r="3966" spans="4:4" x14ac:dyDescent="0.2">
      <c r="D3966" s="201"/>
    </row>
    <row r="3967" spans="4:4" x14ac:dyDescent="0.2">
      <c r="D3967" s="201"/>
    </row>
    <row r="3968" spans="4:4" x14ac:dyDescent="0.2">
      <c r="D3968" s="201"/>
    </row>
    <row r="3969" spans="4:4" x14ac:dyDescent="0.2">
      <c r="D3969" s="201"/>
    </row>
    <row r="3970" spans="4:4" x14ac:dyDescent="0.2">
      <c r="D3970" s="201"/>
    </row>
    <row r="3971" spans="4:4" x14ac:dyDescent="0.2">
      <c r="D3971" s="201"/>
    </row>
    <row r="3972" spans="4:4" x14ac:dyDescent="0.2">
      <c r="D3972" s="201"/>
    </row>
    <row r="3973" spans="4:4" x14ac:dyDescent="0.2">
      <c r="D3973" s="201"/>
    </row>
    <row r="3974" spans="4:4" x14ac:dyDescent="0.2">
      <c r="D3974" s="201"/>
    </row>
    <row r="3975" spans="4:4" x14ac:dyDescent="0.2">
      <c r="D3975" s="201"/>
    </row>
    <row r="3976" spans="4:4" x14ac:dyDescent="0.2">
      <c r="D3976" s="201"/>
    </row>
    <row r="3977" spans="4:4" x14ac:dyDescent="0.2">
      <c r="D3977" s="201"/>
    </row>
    <row r="3978" spans="4:4" x14ac:dyDescent="0.2">
      <c r="D3978" s="201"/>
    </row>
    <row r="3979" spans="4:4" x14ac:dyDescent="0.2">
      <c r="D3979" s="201"/>
    </row>
    <row r="3980" spans="4:4" x14ac:dyDescent="0.2">
      <c r="D3980" s="201"/>
    </row>
    <row r="3981" spans="4:4" x14ac:dyDescent="0.2">
      <c r="D3981" s="201"/>
    </row>
    <row r="3982" spans="4:4" x14ac:dyDescent="0.2">
      <c r="D3982" s="201"/>
    </row>
    <row r="3983" spans="4:4" x14ac:dyDescent="0.2">
      <c r="D3983" s="201"/>
    </row>
    <row r="3984" spans="4:4" x14ac:dyDescent="0.2">
      <c r="D3984" s="201"/>
    </row>
    <row r="3985" spans="4:4" x14ac:dyDescent="0.2">
      <c r="D3985" s="201"/>
    </row>
    <row r="3986" spans="4:4" x14ac:dyDescent="0.2">
      <c r="D3986" s="201"/>
    </row>
    <row r="3987" spans="4:4" x14ac:dyDescent="0.2">
      <c r="D3987" s="201"/>
    </row>
    <row r="3988" spans="4:4" x14ac:dyDescent="0.2">
      <c r="D3988" s="201"/>
    </row>
    <row r="3989" spans="4:4" x14ac:dyDescent="0.2">
      <c r="D3989" s="201"/>
    </row>
    <row r="3990" spans="4:4" x14ac:dyDescent="0.2">
      <c r="D3990" s="201"/>
    </row>
    <row r="3991" spans="4:4" x14ac:dyDescent="0.2">
      <c r="D3991" s="201"/>
    </row>
    <row r="3992" spans="4:4" x14ac:dyDescent="0.2">
      <c r="D3992" s="201"/>
    </row>
    <row r="3993" spans="4:4" x14ac:dyDescent="0.2">
      <c r="D3993" s="201"/>
    </row>
    <row r="3994" spans="4:4" x14ac:dyDescent="0.2">
      <c r="D3994" s="201"/>
    </row>
    <row r="3995" spans="4:4" x14ac:dyDescent="0.2">
      <c r="D3995" s="201"/>
    </row>
    <row r="3996" spans="4:4" x14ac:dyDescent="0.2">
      <c r="D3996" s="201"/>
    </row>
    <row r="3997" spans="4:4" x14ac:dyDescent="0.2">
      <c r="D3997" s="201"/>
    </row>
    <row r="3998" spans="4:4" x14ac:dyDescent="0.2">
      <c r="D3998" s="201"/>
    </row>
    <row r="3999" spans="4:4" x14ac:dyDescent="0.2">
      <c r="D3999" s="201"/>
    </row>
    <row r="4000" spans="4:4" x14ac:dyDescent="0.2">
      <c r="D4000" s="201"/>
    </row>
    <row r="4001" spans="4:4" x14ac:dyDescent="0.2">
      <c r="D4001" s="201"/>
    </row>
    <row r="4002" spans="4:4" x14ac:dyDescent="0.2">
      <c r="D4002" s="201"/>
    </row>
    <row r="4003" spans="4:4" x14ac:dyDescent="0.2">
      <c r="D4003" s="201"/>
    </row>
    <row r="4004" spans="4:4" x14ac:dyDescent="0.2">
      <c r="D4004" s="201"/>
    </row>
    <row r="4005" spans="4:4" x14ac:dyDescent="0.2">
      <c r="D4005" s="201"/>
    </row>
    <row r="4006" spans="4:4" x14ac:dyDescent="0.2">
      <c r="D4006" s="201"/>
    </row>
    <row r="4007" spans="4:4" x14ac:dyDescent="0.2">
      <c r="D4007" s="201"/>
    </row>
    <row r="4008" spans="4:4" x14ac:dyDescent="0.2">
      <c r="D4008" s="201"/>
    </row>
    <row r="4009" spans="4:4" x14ac:dyDescent="0.2">
      <c r="D4009" s="201"/>
    </row>
    <row r="4010" spans="4:4" x14ac:dyDescent="0.2">
      <c r="D4010" s="201"/>
    </row>
    <row r="4011" spans="4:4" x14ac:dyDescent="0.2">
      <c r="D4011" s="201"/>
    </row>
    <row r="4012" spans="4:4" x14ac:dyDescent="0.2">
      <c r="D4012" s="201"/>
    </row>
    <row r="4013" spans="4:4" x14ac:dyDescent="0.2">
      <c r="D4013" s="201"/>
    </row>
    <row r="4014" spans="4:4" x14ac:dyDescent="0.2">
      <c r="D4014" s="201"/>
    </row>
    <row r="4015" spans="4:4" x14ac:dyDescent="0.2">
      <c r="D4015" s="201"/>
    </row>
    <row r="4016" spans="4:4" x14ac:dyDescent="0.2">
      <c r="D4016" s="201"/>
    </row>
    <row r="4017" spans="4:4" x14ac:dyDescent="0.2">
      <c r="D4017" s="201"/>
    </row>
    <row r="4018" spans="4:4" x14ac:dyDescent="0.2">
      <c r="D4018" s="201"/>
    </row>
    <row r="4019" spans="4:4" x14ac:dyDescent="0.2">
      <c r="D4019" s="201"/>
    </row>
    <row r="4020" spans="4:4" x14ac:dyDescent="0.2">
      <c r="D4020" s="201"/>
    </row>
    <row r="4021" spans="4:4" x14ac:dyDescent="0.2">
      <c r="D4021" s="201"/>
    </row>
    <row r="4022" spans="4:4" x14ac:dyDescent="0.2">
      <c r="D4022" s="201"/>
    </row>
    <row r="4023" spans="4:4" x14ac:dyDescent="0.2">
      <c r="D4023" s="201"/>
    </row>
    <row r="4024" spans="4:4" x14ac:dyDescent="0.2">
      <c r="D4024" s="201"/>
    </row>
    <row r="4025" spans="4:4" x14ac:dyDescent="0.2">
      <c r="D4025" s="201"/>
    </row>
    <row r="4026" spans="4:4" x14ac:dyDescent="0.2">
      <c r="D4026" s="201"/>
    </row>
    <row r="4027" spans="4:4" x14ac:dyDescent="0.2">
      <c r="D4027" s="201"/>
    </row>
    <row r="4028" spans="4:4" x14ac:dyDescent="0.2">
      <c r="D4028" s="201"/>
    </row>
    <row r="4029" spans="4:4" x14ac:dyDescent="0.2">
      <c r="D4029" s="201"/>
    </row>
    <row r="4030" spans="4:4" x14ac:dyDescent="0.2">
      <c r="D4030" s="201"/>
    </row>
    <row r="4031" spans="4:4" x14ac:dyDescent="0.2">
      <c r="D4031" s="201"/>
    </row>
    <row r="4032" spans="4:4" x14ac:dyDescent="0.2">
      <c r="D4032" s="201"/>
    </row>
    <row r="4033" spans="4:4" x14ac:dyDescent="0.2">
      <c r="D4033" s="201"/>
    </row>
    <row r="4034" spans="4:4" x14ac:dyDescent="0.2">
      <c r="D4034" s="201"/>
    </row>
    <row r="4035" spans="4:4" x14ac:dyDescent="0.2">
      <c r="D4035" s="201"/>
    </row>
    <row r="4036" spans="4:4" x14ac:dyDescent="0.2">
      <c r="D4036" s="201"/>
    </row>
    <row r="4037" spans="4:4" x14ac:dyDescent="0.2">
      <c r="D4037" s="201"/>
    </row>
    <row r="4038" spans="4:4" x14ac:dyDescent="0.2">
      <c r="D4038" s="201"/>
    </row>
    <row r="4039" spans="4:4" x14ac:dyDescent="0.2">
      <c r="D4039" s="201"/>
    </row>
    <row r="4040" spans="4:4" x14ac:dyDescent="0.2">
      <c r="D4040" s="201"/>
    </row>
    <row r="4041" spans="4:4" x14ac:dyDescent="0.2">
      <c r="D4041" s="201"/>
    </row>
    <row r="4042" spans="4:4" x14ac:dyDescent="0.2">
      <c r="D4042" s="201"/>
    </row>
    <row r="4043" spans="4:4" x14ac:dyDescent="0.2">
      <c r="D4043" s="201"/>
    </row>
    <row r="4044" spans="4:4" x14ac:dyDescent="0.2">
      <c r="D4044" s="201"/>
    </row>
    <row r="4045" spans="4:4" x14ac:dyDescent="0.2">
      <c r="D4045" s="201"/>
    </row>
    <row r="4046" spans="4:4" x14ac:dyDescent="0.2">
      <c r="D4046" s="201"/>
    </row>
    <row r="4047" spans="4:4" x14ac:dyDescent="0.2">
      <c r="D4047" s="201"/>
    </row>
    <row r="4048" spans="4:4" x14ac:dyDescent="0.2">
      <c r="D4048" s="201"/>
    </row>
    <row r="4049" spans="4:4" x14ac:dyDescent="0.2">
      <c r="D4049" s="201"/>
    </row>
    <row r="4050" spans="4:4" x14ac:dyDescent="0.2">
      <c r="D4050" s="201"/>
    </row>
    <row r="4051" spans="4:4" x14ac:dyDescent="0.2">
      <c r="D4051" s="201"/>
    </row>
    <row r="4052" spans="4:4" x14ac:dyDescent="0.2">
      <c r="D4052" s="201"/>
    </row>
    <row r="4053" spans="4:4" x14ac:dyDescent="0.2">
      <c r="D4053" s="201"/>
    </row>
    <row r="4054" spans="4:4" x14ac:dyDescent="0.2">
      <c r="D4054" s="201"/>
    </row>
    <row r="4055" spans="4:4" x14ac:dyDescent="0.2">
      <c r="D4055" s="201"/>
    </row>
    <row r="4056" spans="4:4" x14ac:dyDescent="0.2">
      <c r="D4056" s="201"/>
    </row>
    <row r="4057" spans="4:4" x14ac:dyDescent="0.2">
      <c r="D4057" s="201"/>
    </row>
    <row r="4058" spans="4:4" x14ac:dyDescent="0.2">
      <c r="D4058" s="201"/>
    </row>
    <row r="4059" spans="4:4" x14ac:dyDescent="0.2">
      <c r="D4059" s="201"/>
    </row>
    <row r="4060" spans="4:4" x14ac:dyDescent="0.2">
      <c r="D4060" s="201"/>
    </row>
    <row r="4061" spans="4:4" x14ac:dyDescent="0.2">
      <c r="D4061" s="201"/>
    </row>
    <row r="4062" spans="4:4" x14ac:dyDescent="0.2">
      <c r="D4062" s="201"/>
    </row>
    <row r="4063" spans="4:4" x14ac:dyDescent="0.2">
      <c r="D4063" s="201"/>
    </row>
    <row r="4064" spans="4:4" x14ac:dyDescent="0.2">
      <c r="D4064" s="201"/>
    </row>
    <row r="4065" spans="4:4" x14ac:dyDescent="0.2">
      <c r="D4065" s="201"/>
    </row>
    <row r="4066" spans="4:4" x14ac:dyDescent="0.2">
      <c r="D4066" s="201"/>
    </row>
    <row r="4067" spans="4:4" x14ac:dyDescent="0.2">
      <c r="D4067" s="201"/>
    </row>
    <row r="4068" spans="4:4" x14ac:dyDescent="0.2">
      <c r="D4068" s="201"/>
    </row>
    <row r="4069" spans="4:4" x14ac:dyDescent="0.2">
      <c r="D4069" s="201"/>
    </row>
    <row r="4070" spans="4:4" x14ac:dyDescent="0.2">
      <c r="D4070" s="201"/>
    </row>
    <row r="4071" spans="4:4" x14ac:dyDescent="0.2">
      <c r="D4071" s="201"/>
    </row>
    <row r="4072" spans="4:4" x14ac:dyDescent="0.2">
      <c r="D4072" s="201"/>
    </row>
    <row r="4073" spans="4:4" x14ac:dyDescent="0.2">
      <c r="D4073" s="201"/>
    </row>
    <row r="4074" spans="4:4" x14ac:dyDescent="0.2">
      <c r="D4074" s="201"/>
    </row>
    <row r="4075" spans="4:4" x14ac:dyDescent="0.2">
      <c r="D4075" s="201"/>
    </row>
    <row r="4076" spans="4:4" x14ac:dyDescent="0.2">
      <c r="D4076" s="201"/>
    </row>
    <row r="4077" spans="4:4" x14ac:dyDescent="0.2">
      <c r="D4077" s="201"/>
    </row>
    <row r="4078" spans="4:4" x14ac:dyDescent="0.2">
      <c r="D4078" s="201"/>
    </row>
    <row r="4079" spans="4:4" x14ac:dyDescent="0.2">
      <c r="D4079" s="201"/>
    </row>
    <row r="4080" spans="4:4" x14ac:dyDescent="0.2">
      <c r="D4080" s="201"/>
    </row>
    <row r="4081" spans="4:4" x14ac:dyDescent="0.2">
      <c r="D4081" s="201"/>
    </row>
    <row r="4082" spans="4:4" x14ac:dyDescent="0.2">
      <c r="D4082" s="201"/>
    </row>
    <row r="4083" spans="4:4" x14ac:dyDescent="0.2">
      <c r="D4083" s="201"/>
    </row>
    <row r="4084" spans="4:4" x14ac:dyDescent="0.2">
      <c r="D4084" s="201"/>
    </row>
    <row r="4085" spans="4:4" x14ac:dyDescent="0.2">
      <c r="D4085" s="201"/>
    </row>
    <row r="4086" spans="4:4" x14ac:dyDescent="0.2">
      <c r="D4086" s="201"/>
    </row>
    <row r="4087" spans="4:4" x14ac:dyDescent="0.2">
      <c r="D4087" s="201"/>
    </row>
    <row r="4088" spans="4:4" x14ac:dyDescent="0.2">
      <c r="D4088" s="201"/>
    </row>
    <row r="4089" spans="4:4" x14ac:dyDescent="0.2">
      <c r="D4089" s="201"/>
    </row>
    <row r="4090" spans="4:4" x14ac:dyDescent="0.2">
      <c r="D4090" s="201"/>
    </row>
    <row r="4091" spans="4:4" x14ac:dyDescent="0.2">
      <c r="D4091" s="201"/>
    </row>
    <row r="4092" spans="4:4" x14ac:dyDescent="0.2">
      <c r="D4092" s="201"/>
    </row>
    <row r="4093" spans="4:4" x14ac:dyDescent="0.2">
      <c r="D4093" s="201"/>
    </row>
    <row r="4094" spans="4:4" x14ac:dyDescent="0.2">
      <c r="D4094" s="201"/>
    </row>
    <row r="4095" spans="4:4" x14ac:dyDescent="0.2">
      <c r="D4095" s="201"/>
    </row>
    <row r="4096" spans="4:4" x14ac:dyDescent="0.2">
      <c r="D4096" s="201"/>
    </row>
    <row r="4097" spans="4:4" x14ac:dyDescent="0.2">
      <c r="D4097" s="201"/>
    </row>
    <row r="4098" spans="4:4" x14ac:dyDescent="0.2">
      <c r="D4098" s="201"/>
    </row>
    <row r="4099" spans="4:4" x14ac:dyDescent="0.2">
      <c r="D4099" s="201"/>
    </row>
    <row r="4100" spans="4:4" x14ac:dyDescent="0.2">
      <c r="D4100" s="201"/>
    </row>
    <row r="4101" spans="4:4" x14ac:dyDescent="0.2">
      <c r="D4101" s="201"/>
    </row>
    <row r="4102" spans="4:4" x14ac:dyDescent="0.2">
      <c r="D4102" s="201"/>
    </row>
    <row r="4103" spans="4:4" x14ac:dyDescent="0.2">
      <c r="D4103" s="201"/>
    </row>
    <row r="4104" spans="4:4" x14ac:dyDescent="0.2">
      <c r="D4104" s="201"/>
    </row>
    <row r="4105" spans="4:4" x14ac:dyDescent="0.2">
      <c r="D4105" s="201"/>
    </row>
    <row r="4106" spans="4:4" x14ac:dyDescent="0.2">
      <c r="D4106" s="201"/>
    </row>
    <row r="4107" spans="4:4" x14ac:dyDescent="0.2">
      <c r="D4107" s="201"/>
    </row>
    <row r="4108" spans="4:4" x14ac:dyDescent="0.2">
      <c r="D4108" s="201"/>
    </row>
    <row r="4109" spans="4:4" x14ac:dyDescent="0.2">
      <c r="D4109" s="201"/>
    </row>
    <row r="4110" spans="4:4" x14ac:dyDescent="0.2">
      <c r="D4110" s="201"/>
    </row>
    <row r="4111" spans="4:4" x14ac:dyDescent="0.2">
      <c r="D4111" s="201"/>
    </row>
    <row r="4112" spans="4:4" x14ac:dyDescent="0.2">
      <c r="D4112" s="201"/>
    </row>
    <row r="4113" spans="4:4" x14ac:dyDescent="0.2">
      <c r="D4113" s="201"/>
    </row>
    <row r="4114" spans="4:4" x14ac:dyDescent="0.2">
      <c r="D4114" s="201"/>
    </row>
    <row r="4115" spans="4:4" x14ac:dyDescent="0.2">
      <c r="D4115" s="201"/>
    </row>
    <row r="4116" spans="4:4" x14ac:dyDescent="0.2">
      <c r="D4116" s="201"/>
    </row>
    <row r="4117" spans="4:4" x14ac:dyDescent="0.2">
      <c r="D4117" s="201"/>
    </row>
    <row r="4118" spans="4:4" x14ac:dyDescent="0.2">
      <c r="D4118" s="201"/>
    </row>
    <row r="4119" spans="4:4" x14ac:dyDescent="0.2">
      <c r="D4119" s="201"/>
    </row>
    <row r="4120" spans="4:4" x14ac:dyDescent="0.2">
      <c r="D4120" s="201"/>
    </row>
    <row r="4121" spans="4:4" x14ac:dyDescent="0.2">
      <c r="D4121" s="201"/>
    </row>
    <row r="4122" spans="4:4" x14ac:dyDescent="0.2">
      <c r="D4122" s="201"/>
    </row>
    <row r="4123" spans="4:4" x14ac:dyDescent="0.2">
      <c r="D4123" s="201"/>
    </row>
    <row r="4124" spans="4:4" x14ac:dyDescent="0.2">
      <c r="D4124" s="201"/>
    </row>
    <row r="4125" spans="4:4" x14ac:dyDescent="0.2">
      <c r="D4125" s="201"/>
    </row>
    <row r="4126" spans="4:4" x14ac:dyDescent="0.2">
      <c r="D4126" s="201"/>
    </row>
    <row r="4127" spans="4:4" x14ac:dyDescent="0.2">
      <c r="D4127" s="201"/>
    </row>
    <row r="4128" spans="4:4" x14ac:dyDescent="0.2">
      <c r="D4128" s="201"/>
    </row>
    <row r="4129" spans="4:4" x14ac:dyDescent="0.2">
      <c r="D4129" s="201"/>
    </row>
    <row r="4130" spans="4:4" x14ac:dyDescent="0.2">
      <c r="D4130" s="201"/>
    </row>
    <row r="4131" spans="4:4" x14ac:dyDescent="0.2">
      <c r="D4131" s="201"/>
    </row>
    <row r="4132" spans="4:4" x14ac:dyDescent="0.2">
      <c r="D4132" s="201"/>
    </row>
    <row r="4133" spans="4:4" x14ac:dyDescent="0.2">
      <c r="D4133" s="201"/>
    </row>
    <row r="4134" spans="4:4" x14ac:dyDescent="0.2">
      <c r="D4134" s="201"/>
    </row>
    <row r="4135" spans="4:4" x14ac:dyDescent="0.2">
      <c r="D4135" s="201"/>
    </row>
    <row r="4136" spans="4:4" x14ac:dyDescent="0.2">
      <c r="D4136" s="201"/>
    </row>
    <row r="4137" spans="4:4" x14ac:dyDescent="0.2">
      <c r="D4137" s="201"/>
    </row>
    <row r="4138" spans="4:4" x14ac:dyDescent="0.2">
      <c r="D4138" s="201"/>
    </row>
    <row r="4139" spans="4:4" x14ac:dyDescent="0.2">
      <c r="D4139" s="201"/>
    </row>
    <row r="4140" spans="4:4" x14ac:dyDescent="0.2">
      <c r="D4140" s="201"/>
    </row>
    <row r="4141" spans="4:4" x14ac:dyDescent="0.2">
      <c r="D4141" s="201"/>
    </row>
    <row r="4142" spans="4:4" x14ac:dyDescent="0.2">
      <c r="D4142" s="201"/>
    </row>
    <row r="4143" spans="4:4" x14ac:dyDescent="0.2">
      <c r="D4143" s="201"/>
    </row>
    <row r="4144" spans="4:4" x14ac:dyDescent="0.2">
      <c r="D4144" s="201"/>
    </row>
    <row r="4145" spans="4:4" x14ac:dyDescent="0.2">
      <c r="D4145" s="201"/>
    </row>
    <row r="4146" spans="4:4" x14ac:dyDescent="0.2">
      <c r="D4146" s="201"/>
    </row>
    <row r="4147" spans="4:4" x14ac:dyDescent="0.2">
      <c r="D4147" s="201"/>
    </row>
    <row r="4148" spans="4:4" x14ac:dyDescent="0.2">
      <c r="D4148" s="201"/>
    </row>
    <row r="4149" spans="4:4" x14ac:dyDescent="0.2">
      <c r="D4149" s="201"/>
    </row>
    <row r="4150" spans="4:4" x14ac:dyDescent="0.2">
      <c r="D4150" s="201"/>
    </row>
    <row r="4151" spans="4:4" x14ac:dyDescent="0.2">
      <c r="D4151" s="201"/>
    </row>
    <row r="4152" spans="4:4" x14ac:dyDescent="0.2">
      <c r="D4152" s="201"/>
    </row>
    <row r="4153" spans="4:4" x14ac:dyDescent="0.2">
      <c r="D4153" s="201"/>
    </row>
    <row r="4154" spans="4:4" x14ac:dyDescent="0.2">
      <c r="D4154" s="201"/>
    </row>
    <row r="4155" spans="4:4" x14ac:dyDescent="0.2">
      <c r="D4155" s="201"/>
    </row>
    <row r="4156" spans="4:4" x14ac:dyDescent="0.2">
      <c r="D4156" s="201"/>
    </row>
    <row r="4157" spans="4:4" x14ac:dyDescent="0.2">
      <c r="D4157" s="201"/>
    </row>
    <row r="4158" spans="4:4" x14ac:dyDescent="0.2">
      <c r="D4158" s="201"/>
    </row>
    <row r="4159" spans="4:4" x14ac:dyDescent="0.2">
      <c r="D4159" s="201"/>
    </row>
    <row r="4160" spans="4:4" x14ac:dyDescent="0.2">
      <c r="D4160" s="201"/>
    </row>
    <row r="4161" spans="4:4" x14ac:dyDescent="0.2">
      <c r="D4161" s="201"/>
    </row>
    <row r="4162" spans="4:4" x14ac:dyDescent="0.2">
      <c r="D4162" s="201"/>
    </row>
    <row r="4163" spans="4:4" x14ac:dyDescent="0.2">
      <c r="D4163" s="201"/>
    </row>
    <row r="4164" spans="4:4" x14ac:dyDescent="0.2">
      <c r="D4164" s="201"/>
    </row>
    <row r="4165" spans="4:4" x14ac:dyDescent="0.2">
      <c r="D4165" s="201"/>
    </row>
    <row r="4166" spans="4:4" x14ac:dyDescent="0.2">
      <c r="D4166" s="201"/>
    </row>
    <row r="4167" spans="4:4" x14ac:dyDescent="0.2">
      <c r="D4167" s="201"/>
    </row>
    <row r="4168" spans="4:4" x14ac:dyDescent="0.2">
      <c r="D4168" s="201"/>
    </row>
    <row r="4169" spans="4:4" x14ac:dyDescent="0.2">
      <c r="D4169" s="201"/>
    </row>
    <row r="4170" spans="4:4" x14ac:dyDescent="0.2">
      <c r="D4170" s="201"/>
    </row>
    <row r="4171" spans="4:4" x14ac:dyDescent="0.2">
      <c r="D4171" s="201"/>
    </row>
    <row r="4172" spans="4:4" x14ac:dyDescent="0.2">
      <c r="D4172" s="201"/>
    </row>
    <row r="4173" spans="4:4" x14ac:dyDescent="0.2">
      <c r="D4173" s="201"/>
    </row>
    <row r="4174" spans="4:4" x14ac:dyDescent="0.2">
      <c r="D4174" s="201"/>
    </row>
    <row r="4175" spans="4:4" x14ac:dyDescent="0.2">
      <c r="D4175" s="201"/>
    </row>
    <row r="4176" spans="4:4" x14ac:dyDescent="0.2">
      <c r="D4176" s="201"/>
    </row>
    <row r="4177" spans="4:4" x14ac:dyDescent="0.2">
      <c r="D4177" s="201"/>
    </row>
    <row r="4178" spans="4:4" x14ac:dyDescent="0.2">
      <c r="D4178" s="201"/>
    </row>
    <row r="4179" spans="4:4" x14ac:dyDescent="0.2">
      <c r="D4179" s="201"/>
    </row>
    <row r="4180" spans="4:4" x14ac:dyDescent="0.2">
      <c r="D4180" s="201"/>
    </row>
    <row r="4181" spans="4:4" x14ac:dyDescent="0.2">
      <c r="D4181" s="201"/>
    </row>
    <row r="4182" spans="4:4" x14ac:dyDescent="0.2">
      <c r="D4182" s="201"/>
    </row>
    <row r="4183" spans="4:4" x14ac:dyDescent="0.2">
      <c r="D4183" s="201"/>
    </row>
    <row r="4184" spans="4:4" x14ac:dyDescent="0.2">
      <c r="D4184" s="201"/>
    </row>
    <row r="4185" spans="4:4" x14ac:dyDescent="0.2">
      <c r="D4185" s="201"/>
    </row>
    <row r="4186" spans="4:4" x14ac:dyDescent="0.2">
      <c r="D4186" s="201"/>
    </row>
    <row r="4187" spans="4:4" x14ac:dyDescent="0.2">
      <c r="D4187" s="201"/>
    </row>
    <row r="4188" spans="4:4" x14ac:dyDescent="0.2">
      <c r="D4188" s="201"/>
    </row>
    <row r="4189" spans="4:4" x14ac:dyDescent="0.2">
      <c r="D4189" s="201"/>
    </row>
    <row r="4190" spans="4:4" x14ac:dyDescent="0.2">
      <c r="D4190" s="201"/>
    </row>
    <row r="4191" spans="4:4" x14ac:dyDescent="0.2">
      <c r="D4191" s="201"/>
    </row>
    <row r="4192" spans="4:4" x14ac:dyDescent="0.2">
      <c r="D4192" s="201"/>
    </row>
    <row r="4193" spans="4:4" x14ac:dyDescent="0.2">
      <c r="D4193" s="201"/>
    </row>
    <row r="4194" spans="4:4" x14ac:dyDescent="0.2">
      <c r="D4194" s="201"/>
    </row>
    <row r="4195" spans="4:4" x14ac:dyDescent="0.2">
      <c r="D4195" s="201"/>
    </row>
    <row r="4196" spans="4:4" x14ac:dyDescent="0.2">
      <c r="D4196" s="201"/>
    </row>
    <row r="4197" spans="4:4" x14ac:dyDescent="0.2">
      <c r="D4197" s="201"/>
    </row>
    <row r="4198" spans="4:4" x14ac:dyDescent="0.2">
      <c r="D4198" s="201"/>
    </row>
    <row r="4199" spans="4:4" x14ac:dyDescent="0.2">
      <c r="D4199" s="201"/>
    </row>
    <row r="4200" spans="4:4" x14ac:dyDescent="0.2">
      <c r="D4200" s="201"/>
    </row>
    <row r="4201" spans="4:4" x14ac:dyDescent="0.2">
      <c r="D4201" s="201"/>
    </row>
    <row r="4202" spans="4:4" x14ac:dyDescent="0.2">
      <c r="D4202" s="201"/>
    </row>
    <row r="4203" spans="4:4" x14ac:dyDescent="0.2">
      <c r="D4203" s="201"/>
    </row>
    <row r="4204" spans="4:4" x14ac:dyDescent="0.2">
      <c r="D4204" s="201"/>
    </row>
    <row r="4205" spans="4:4" x14ac:dyDescent="0.2">
      <c r="D4205" s="201"/>
    </row>
    <row r="4206" spans="4:4" x14ac:dyDescent="0.2">
      <c r="D4206" s="201"/>
    </row>
    <row r="4207" spans="4:4" x14ac:dyDescent="0.2">
      <c r="D4207" s="201"/>
    </row>
    <row r="4208" spans="4:4" x14ac:dyDescent="0.2">
      <c r="D4208" s="201"/>
    </row>
    <row r="4209" spans="4:4" x14ac:dyDescent="0.2">
      <c r="D4209" s="201"/>
    </row>
    <row r="4210" spans="4:4" x14ac:dyDescent="0.2">
      <c r="D4210" s="201"/>
    </row>
    <row r="4211" spans="4:4" x14ac:dyDescent="0.2">
      <c r="D4211" s="201"/>
    </row>
    <row r="4212" spans="4:4" x14ac:dyDescent="0.2">
      <c r="D4212" s="201"/>
    </row>
    <row r="4213" spans="4:4" x14ac:dyDescent="0.2">
      <c r="D4213" s="201"/>
    </row>
    <row r="4214" spans="4:4" x14ac:dyDescent="0.2">
      <c r="D4214" s="201"/>
    </row>
    <row r="4215" spans="4:4" x14ac:dyDescent="0.2">
      <c r="D4215" s="201"/>
    </row>
    <row r="4216" spans="4:4" x14ac:dyDescent="0.2">
      <c r="D4216" s="201"/>
    </row>
    <row r="4217" spans="4:4" x14ac:dyDescent="0.2">
      <c r="D4217" s="201"/>
    </row>
    <row r="4218" spans="4:4" x14ac:dyDescent="0.2">
      <c r="D4218" s="201"/>
    </row>
    <row r="4219" spans="4:4" x14ac:dyDescent="0.2">
      <c r="D4219" s="201"/>
    </row>
    <row r="4220" spans="4:4" x14ac:dyDescent="0.2">
      <c r="D4220" s="201"/>
    </row>
    <row r="4221" spans="4:4" x14ac:dyDescent="0.2">
      <c r="D4221" s="201"/>
    </row>
    <row r="4222" spans="4:4" x14ac:dyDescent="0.2">
      <c r="D4222" s="201"/>
    </row>
    <row r="4223" spans="4:4" x14ac:dyDescent="0.2">
      <c r="D4223" s="201"/>
    </row>
    <row r="4224" spans="4:4" x14ac:dyDescent="0.2">
      <c r="D4224" s="201"/>
    </row>
    <row r="4225" spans="4:4" x14ac:dyDescent="0.2">
      <c r="D4225" s="201"/>
    </row>
    <row r="4226" spans="4:4" x14ac:dyDescent="0.2">
      <c r="D4226" s="201"/>
    </row>
    <row r="4227" spans="4:4" x14ac:dyDescent="0.2">
      <c r="D4227" s="201"/>
    </row>
    <row r="4228" spans="4:4" x14ac:dyDescent="0.2">
      <c r="D4228" s="201"/>
    </row>
    <row r="4229" spans="4:4" x14ac:dyDescent="0.2">
      <c r="D4229" s="201"/>
    </row>
    <row r="4230" spans="4:4" x14ac:dyDescent="0.2">
      <c r="D4230" s="201"/>
    </row>
    <row r="4231" spans="4:4" x14ac:dyDescent="0.2">
      <c r="D4231" s="201"/>
    </row>
    <row r="4232" spans="4:4" x14ac:dyDescent="0.2">
      <c r="D4232" s="201"/>
    </row>
    <row r="4233" spans="4:4" x14ac:dyDescent="0.2">
      <c r="D4233" s="201"/>
    </row>
    <row r="4234" spans="4:4" x14ac:dyDescent="0.2">
      <c r="D4234" s="201"/>
    </row>
    <row r="4235" spans="4:4" x14ac:dyDescent="0.2">
      <c r="D4235" s="201"/>
    </row>
    <row r="4236" spans="4:4" x14ac:dyDescent="0.2">
      <c r="D4236" s="201"/>
    </row>
    <row r="4237" spans="4:4" x14ac:dyDescent="0.2">
      <c r="D4237" s="201"/>
    </row>
    <row r="4238" spans="4:4" x14ac:dyDescent="0.2">
      <c r="D4238" s="201"/>
    </row>
    <row r="4239" spans="4:4" x14ac:dyDescent="0.2">
      <c r="D4239" s="201"/>
    </row>
    <row r="4240" spans="4:4" x14ac:dyDescent="0.2">
      <c r="D4240" s="201"/>
    </row>
    <row r="4241" spans="4:4" x14ac:dyDescent="0.2">
      <c r="D4241" s="201"/>
    </row>
    <row r="4242" spans="4:4" x14ac:dyDescent="0.2">
      <c r="D4242" s="201"/>
    </row>
    <row r="4243" spans="4:4" x14ac:dyDescent="0.2">
      <c r="D4243" s="201"/>
    </row>
    <row r="4244" spans="4:4" x14ac:dyDescent="0.2">
      <c r="D4244" s="201"/>
    </row>
    <row r="4245" spans="4:4" x14ac:dyDescent="0.2">
      <c r="D4245" s="201"/>
    </row>
    <row r="4246" spans="4:4" x14ac:dyDescent="0.2">
      <c r="D4246" s="201"/>
    </row>
    <row r="4247" spans="4:4" x14ac:dyDescent="0.2">
      <c r="D4247" s="201"/>
    </row>
    <row r="4248" spans="4:4" x14ac:dyDescent="0.2">
      <c r="D4248" s="201"/>
    </row>
    <row r="4249" spans="4:4" x14ac:dyDescent="0.2">
      <c r="D4249" s="201"/>
    </row>
    <row r="4250" spans="4:4" x14ac:dyDescent="0.2">
      <c r="D4250" s="201"/>
    </row>
    <row r="4251" spans="4:4" x14ac:dyDescent="0.2">
      <c r="D4251" s="201"/>
    </row>
    <row r="4252" spans="4:4" x14ac:dyDescent="0.2">
      <c r="D4252" s="201"/>
    </row>
    <row r="4253" spans="4:4" x14ac:dyDescent="0.2">
      <c r="D4253" s="201"/>
    </row>
    <row r="4254" spans="4:4" x14ac:dyDescent="0.2">
      <c r="D4254" s="201"/>
    </row>
    <row r="4255" spans="4:4" x14ac:dyDescent="0.2">
      <c r="D4255" s="201"/>
    </row>
    <row r="4256" spans="4:4" x14ac:dyDescent="0.2">
      <c r="D4256" s="201"/>
    </row>
    <row r="4257" spans="4:4" x14ac:dyDescent="0.2">
      <c r="D4257" s="201"/>
    </row>
    <row r="4258" spans="4:4" x14ac:dyDescent="0.2">
      <c r="D4258" s="201"/>
    </row>
    <row r="4259" spans="4:4" x14ac:dyDescent="0.2">
      <c r="D4259" s="201"/>
    </row>
    <row r="4260" spans="4:4" x14ac:dyDescent="0.2">
      <c r="D4260" s="201"/>
    </row>
    <row r="4261" spans="4:4" x14ac:dyDescent="0.2">
      <c r="D4261" s="201"/>
    </row>
    <row r="4262" spans="4:4" x14ac:dyDescent="0.2">
      <c r="D4262" s="201"/>
    </row>
    <row r="4263" spans="4:4" x14ac:dyDescent="0.2">
      <c r="D4263" s="201"/>
    </row>
    <row r="4264" spans="4:4" x14ac:dyDescent="0.2">
      <c r="D4264" s="201"/>
    </row>
    <row r="4265" spans="4:4" x14ac:dyDescent="0.2">
      <c r="D4265" s="201"/>
    </row>
    <row r="4266" spans="4:4" x14ac:dyDescent="0.2">
      <c r="D4266" s="201"/>
    </row>
    <row r="4267" spans="4:4" x14ac:dyDescent="0.2">
      <c r="D4267" s="201"/>
    </row>
    <row r="4268" spans="4:4" x14ac:dyDescent="0.2">
      <c r="D4268" s="201"/>
    </row>
    <row r="4269" spans="4:4" x14ac:dyDescent="0.2">
      <c r="D4269" s="201"/>
    </row>
    <row r="4270" spans="4:4" x14ac:dyDescent="0.2">
      <c r="D4270" s="201"/>
    </row>
    <row r="4271" spans="4:4" x14ac:dyDescent="0.2">
      <c r="D4271" s="201"/>
    </row>
    <row r="4272" spans="4:4" x14ac:dyDescent="0.2">
      <c r="D4272" s="201"/>
    </row>
    <row r="4273" spans="4:4" x14ac:dyDescent="0.2">
      <c r="D4273" s="201"/>
    </row>
    <row r="4274" spans="4:4" x14ac:dyDescent="0.2">
      <c r="D4274" s="201"/>
    </row>
    <row r="4275" spans="4:4" x14ac:dyDescent="0.2">
      <c r="D4275" s="201"/>
    </row>
    <row r="4276" spans="4:4" x14ac:dyDescent="0.2">
      <c r="D4276" s="201"/>
    </row>
    <row r="4277" spans="4:4" x14ac:dyDescent="0.2">
      <c r="D4277" s="201"/>
    </row>
    <row r="4278" spans="4:4" x14ac:dyDescent="0.2">
      <c r="D4278" s="201"/>
    </row>
    <row r="4279" spans="4:4" x14ac:dyDescent="0.2">
      <c r="D4279" s="201"/>
    </row>
    <row r="4280" spans="4:4" x14ac:dyDescent="0.2">
      <c r="D4280" s="201"/>
    </row>
    <row r="4281" spans="4:4" x14ac:dyDescent="0.2">
      <c r="D4281" s="201"/>
    </row>
    <row r="4282" spans="4:4" x14ac:dyDescent="0.2">
      <c r="D4282" s="201"/>
    </row>
    <row r="4283" spans="4:4" x14ac:dyDescent="0.2">
      <c r="D4283" s="201"/>
    </row>
    <row r="4284" spans="4:4" x14ac:dyDescent="0.2">
      <c r="D4284" s="201"/>
    </row>
    <row r="4285" spans="4:4" x14ac:dyDescent="0.2">
      <c r="D4285" s="201"/>
    </row>
    <row r="4286" spans="4:4" x14ac:dyDescent="0.2">
      <c r="D4286" s="201"/>
    </row>
    <row r="4287" spans="4:4" x14ac:dyDescent="0.2">
      <c r="D4287" s="201"/>
    </row>
    <row r="4288" spans="4:4" x14ac:dyDescent="0.2">
      <c r="D4288" s="201"/>
    </row>
    <row r="4289" spans="4:4" x14ac:dyDescent="0.2">
      <c r="D4289" s="201"/>
    </row>
    <row r="4290" spans="4:4" x14ac:dyDescent="0.2">
      <c r="D4290" s="201"/>
    </row>
    <row r="4291" spans="4:4" x14ac:dyDescent="0.2">
      <c r="D4291" s="201"/>
    </row>
    <row r="4292" spans="4:4" x14ac:dyDescent="0.2">
      <c r="D4292" s="201"/>
    </row>
    <row r="4293" spans="4:4" x14ac:dyDescent="0.2">
      <c r="D4293" s="201"/>
    </row>
    <row r="4294" spans="4:4" x14ac:dyDescent="0.2">
      <c r="D4294" s="201"/>
    </row>
    <row r="4295" spans="4:4" x14ac:dyDescent="0.2">
      <c r="D4295" s="201"/>
    </row>
    <row r="4296" spans="4:4" x14ac:dyDescent="0.2">
      <c r="D4296" s="201"/>
    </row>
    <row r="4297" spans="4:4" x14ac:dyDescent="0.2">
      <c r="D4297" s="201"/>
    </row>
    <row r="4298" spans="4:4" x14ac:dyDescent="0.2">
      <c r="D4298" s="201"/>
    </row>
    <row r="4299" spans="4:4" x14ac:dyDescent="0.2">
      <c r="D4299" s="201"/>
    </row>
    <row r="4300" spans="4:4" x14ac:dyDescent="0.2">
      <c r="D4300" s="201"/>
    </row>
    <row r="4301" spans="4:4" x14ac:dyDescent="0.2">
      <c r="D4301" s="201"/>
    </row>
    <row r="4302" spans="4:4" x14ac:dyDescent="0.2">
      <c r="D4302" s="201"/>
    </row>
    <row r="4303" spans="4:4" x14ac:dyDescent="0.2">
      <c r="D4303" s="201"/>
    </row>
    <row r="4304" spans="4:4" x14ac:dyDescent="0.2">
      <c r="D4304" s="201"/>
    </row>
    <row r="4305" spans="4:4" x14ac:dyDescent="0.2">
      <c r="D4305" s="201"/>
    </row>
    <row r="4306" spans="4:4" x14ac:dyDescent="0.2">
      <c r="D4306" s="201"/>
    </row>
    <row r="4307" spans="4:4" x14ac:dyDescent="0.2">
      <c r="D4307" s="201"/>
    </row>
    <row r="4308" spans="4:4" x14ac:dyDescent="0.2">
      <c r="D4308" s="201"/>
    </row>
    <row r="4309" spans="4:4" x14ac:dyDescent="0.2">
      <c r="D4309" s="201"/>
    </row>
    <row r="4310" spans="4:4" x14ac:dyDescent="0.2">
      <c r="D4310" s="201"/>
    </row>
    <row r="4311" spans="4:4" x14ac:dyDescent="0.2">
      <c r="D4311" s="201"/>
    </row>
    <row r="4312" spans="4:4" x14ac:dyDescent="0.2">
      <c r="D4312" s="201"/>
    </row>
    <row r="4313" spans="4:4" x14ac:dyDescent="0.2">
      <c r="D4313" s="201"/>
    </row>
    <row r="4314" spans="4:4" x14ac:dyDescent="0.2">
      <c r="D4314" s="201"/>
    </row>
    <row r="4315" spans="4:4" x14ac:dyDescent="0.2">
      <c r="D4315" s="201"/>
    </row>
    <row r="4316" spans="4:4" x14ac:dyDescent="0.2">
      <c r="D4316" s="201"/>
    </row>
    <row r="4317" spans="4:4" x14ac:dyDescent="0.2">
      <c r="D4317" s="201"/>
    </row>
    <row r="4318" spans="4:4" x14ac:dyDescent="0.2">
      <c r="D4318" s="201"/>
    </row>
    <row r="4319" spans="4:4" x14ac:dyDescent="0.2">
      <c r="D4319" s="201"/>
    </row>
    <row r="4320" spans="4:4" x14ac:dyDescent="0.2">
      <c r="D4320" s="201"/>
    </row>
    <row r="4321" spans="4:4" x14ac:dyDescent="0.2">
      <c r="D4321" s="201"/>
    </row>
    <row r="4322" spans="4:4" x14ac:dyDescent="0.2">
      <c r="D4322" s="201"/>
    </row>
    <row r="4323" spans="4:4" x14ac:dyDescent="0.2">
      <c r="D4323" s="201"/>
    </row>
    <row r="4324" spans="4:4" x14ac:dyDescent="0.2">
      <c r="D4324" s="201"/>
    </row>
    <row r="4325" spans="4:4" x14ac:dyDescent="0.2">
      <c r="D4325" s="201"/>
    </row>
    <row r="4326" spans="4:4" x14ac:dyDescent="0.2">
      <c r="D4326" s="201"/>
    </row>
    <row r="4327" spans="4:4" x14ac:dyDescent="0.2">
      <c r="D4327" s="201"/>
    </row>
    <row r="4328" spans="4:4" x14ac:dyDescent="0.2">
      <c r="D4328" s="201"/>
    </row>
    <row r="4329" spans="4:4" x14ac:dyDescent="0.2">
      <c r="D4329" s="201"/>
    </row>
    <row r="4330" spans="4:4" x14ac:dyDescent="0.2">
      <c r="D4330" s="201"/>
    </row>
    <row r="4331" spans="4:4" x14ac:dyDescent="0.2">
      <c r="D4331" s="201"/>
    </row>
    <row r="4332" spans="4:4" x14ac:dyDescent="0.2">
      <c r="D4332" s="201"/>
    </row>
    <row r="4333" spans="4:4" x14ac:dyDescent="0.2">
      <c r="D4333" s="201"/>
    </row>
    <row r="4334" spans="4:4" x14ac:dyDescent="0.2">
      <c r="D4334" s="201"/>
    </row>
    <row r="4335" spans="4:4" x14ac:dyDescent="0.2">
      <c r="D4335" s="201"/>
    </row>
    <row r="4336" spans="4:4" x14ac:dyDescent="0.2">
      <c r="D4336" s="201"/>
    </row>
    <row r="4337" spans="4:4" x14ac:dyDescent="0.2">
      <c r="D4337" s="201"/>
    </row>
    <row r="4338" spans="4:4" x14ac:dyDescent="0.2">
      <c r="D4338" s="201"/>
    </row>
    <row r="4339" spans="4:4" x14ac:dyDescent="0.2">
      <c r="D4339" s="201"/>
    </row>
    <row r="4340" spans="4:4" x14ac:dyDescent="0.2">
      <c r="D4340" s="201"/>
    </row>
    <row r="4341" spans="4:4" x14ac:dyDescent="0.2">
      <c r="D4341" s="201"/>
    </row>
    <row r="4342" spans="4:4" x14ac:dyDescent="0.2">
      <c r="D4342" s="201"/>
    </row>
    <row r="4343" spans="4:4" x14ac:dyDescent="0.2">
      <c r="D4343" s="201"/>
    </row>
    <row r="4344" spans="4:4" x14ac:dyDescent="0.2">
      <c r="D4344" s="201"/>
    </row>
    <row r="4345" spans="4:4" x14ac:dyDescent="0.2">
      <c r="D4345" s="201"/>
    </row>
    <row r="4346" spans="4:4" x14ac:dyDescent="0.2">
      <c r="D4346" s="201"/>
    </row>
    <row r="4347" spans="4:4" x14ac:dyDescent="0.2">
      <c r="D4347" s="201"/>
    </row>
    <row r="4348" spans="4:4" x14ac:dyDescent="0.2">
      <c r="D4348" s="201"/>
    </row>
    <row r="4349" spans="4:4" x14ac:dyDescent="0.2">
      <c r="D4349" s="201"/>
    </row>
    <row r="4350" spans="4:4" x14ac:dyDescent="0.2">
      <c r="D4350" s="201"/>
    </row>
    <row r="4351" spans="4:4" x14ac:dyDescent="0.2">
      <c r="D4351" s="201"/>
    </row>
    <row r="4352" spans="4:4" x14ac:dyDescent="0.2">
      <c r="D4352" s="201"/>
    </row>
    <row r="4353" spans="4:4" x14ac:dyDescent="0.2">
      <c r="D4353" s="201"/>
    </row>
    <row r="4354" spans="4:4" x14ac:dyDescent="0.2">
      <c r="D4354" s="201"/>
    </row>
    <row r="4355" spans="4:4" x14ac:dyDescent="0.2">
      <c r="D4355" s="201"/>
    </row>
    <row r="4356" spans="4:4" x14ac:dyDescent="0.2">
      <c r="D4356" s="201"/>
    </row>
    <row r="4357" spans="4:4" x14ac:dyDescent="0.2">
      <c r="D4357" s="201"/>
    </row>
    <row r="4358" spans="4:4" x14ac:dyDescent="0.2">
      <c r="D4358" s="201"/>
    </row>
    <row r="4359" spans="4:4" x14ac:dyDescent="0.2">
      <c r="D4359" s="201"/>
    </row>
    <row r="4360" spans="4:4" x14ac:dyDescent="0.2">
      <c r="D4360" s="201"/>
    </row>
    <row r="4361" spans="4:4" x14ac:dyDescent="0.2">
      <c r="D4361" s="201"/>
    </row>
    <row r="4362" spans="4:4" x14ac:dyDescent="0.2">
      <c r="D4362" s="201"/>
    </row>
    <row r="4363" spans="4:4" x14ac:dyDescent="0.2">
      <c r="D4363" s="201"/>
    </row>
    <row r="4364" spans="4:4" x14ac:dyDescent="0.2">
      <c r="D4364" s="201"/>
    </row>
    <row r="4365" spans="4:4" x14ac:dyDescent="0.2">
      <c r="D4365" s="201"/>
    </row>
    <row r="4366" spans="4:4" x14ac:dyDescent="0.2">
      <c r="D4366" s="201"/>
    </row>
    <row r="4367" spans="4:4" x14ac:dyDescent="0.2">
      <c r="D4367" s="201"/>
    </row>
    <row r="4368" spans="4:4" x14ac:dyDescent="0.2">
      <c r="D4368" s="201"/>
    </row>
    <row r="4369" spans="4:4" x14ac:dyDescent="0.2">
      <c r="D4369" s="201"/>
    </row>
    <row r="4370" spans="4:4" x14ac:dyDescent="0.2">
      <c r="D4370" s="201"/>
    </row>
    <row r="4371" spans="4:4" x14ac:dyDescent="0.2">
      <c r="D4371" s="201"/>
    </row>
    <row r="4372" spans="4:4" x14ac:dyDescent="0.2">
      <c r="D4372" s="201"/>
    </row>
    <row r="4373" spans="4:4" x14ac:dyDescent="0.2">
      <c r="D4373" s="201"/>
    </row>
    <row r="4374" spans="4:4" x14ac:dyDescent="0.2">
      <c r="D4374" s="201"/>
    </row>
    <row r="4375" spans="4:4" x14ac:dyDescent="0.2">
      <c r="D4375" s="201"/>
    </row>
    <row r="4376" spans="4:4" x14ac:dyDescent="0.2">
      <c r="D4376" s="201"/>
    </row>
    <row r="4377" spans="4:4" x14ac:dyDescent="0.2">
      <c r="D4377" s="201"/>
    </row>
    <row r="4378" spans="4:4" x14ac:dyDescent="0.2">
      <c r="D4378" s="201"/>
    </row>
    <row r="4379" spans="4:4" x14ac:dyDescent="0.2">
      <c r="D4379" s="201"/>
    </row>
    <row r="4380" spans="4:4" x14ac:dyDescent="0.2">
      <c r="D4380" s="201"/>
    </row>
    <row r="4381" spans="4:4" x14ac:dyDescent="0.2">
      <c r="D4381" s="201"/>
    </row>
    <row r="4382" spans="4:4" x14ac:dyDescent="0.2">
      <c r="D4382" s="201"/>
    </row>
    <row r="4383" spans="4:4" x14ac:dyDescent="0.2">
      <c r="D4383" s="201"/>
    </row>
    <row r="4384" spans="4:4" x14ac:dyDescent="0.2">
      <c r="D4384" s="201"/>
    </row>
    <row r="4385" spans="4:4" x14ac:dyDescent="0.2">
      <c r="D4385" s="201"/>
    </row>
    <row r="4386" spans="4:4" x14ac:dyDescent="0.2">
      <c r="D4386" s="201"/>
    </row>
    <row r="4387" spans="4:4" x14ac:dyDescent="0.2">
      <c r="D4387" s="201"/>
    </row>
    <row r="4388" spans="4:4" x14ac:dyDescent="0.2">
      <c r="D4388" s="201"/>
    </row>
    <row r="4389" spans="4:4" x14ac:dyDescent="0.2">
      <c r="D4389" s="201"/>
    </row>
    <row r="4390" spans="4:4" x14ac:dyDescent="0.2">
      <c r="D4390" s="201"/>
    </row>
    <row r="4391" spans="4:4" x14ac:dyDescent="0.2">
      <c r="D4391" s="201"/>
    </row>
    <row r="4392" spans="4:4" x14ac:dyDescent="0.2">
      <c r="D4392" s="201"/>
    </row>
    <row r="4393" spans="4:4" x14ac:dyDescent="0.2">
      <c r="D4393" s="201"/>
    </row>
    <row r="4394" spans="4:4" x14ac:dyDescent="0.2">
      <c r="D4394" s="201"/>
    </row>
    <row r="4395" spans="4:4" x14ac:dyDescent="0.2">
      <c r="D4395" s="201"/>
    </row>
    <row r="4396" spans="4:4" x14ac:dyDescent="0.2">
      <c r="D4396" s="201"/>
    </row>
    <row r="4397" spans="4:4" x14ac:dyDescent="0.2">
      <c r="D4397" s="201"/>
    </row>
    <row r="4398" spans="4:4" x14ac:dyDescent="0.2">
      <c r="D4398" s="201"/>
    </row>
    <row r="4399" spans="4:4" x14ac:dyDescent="0.2">
      <c r="D4399" s="201"/>
    </row>
    <row r="4400" spans="4:4" x14ac:dyDescent="0.2">
      <c r="D4400" s="201"/>
    </row>
    <row r="4401" spans="4:4" x14ac:dyDescent="0.2">
      <c r="D4401" s="201"/>
    </row>
    <row r="4402" spans="4:4" x14ac:dyDescent="0.2">
      <c r="D4402" s="201"/>
    </row>
    <row r="4403" spans="4:4" x14ac:dyDescent="0.2">
      <c r="D4403" s="201"/>
    </row>
    <row r="4404" spans="4:4" x14ac:dyDescent="0.2">
      <c r="D4404" s="201"/>
    </row>
    <row r="4405" spans="4:4" x14ac:dyDescent="0.2">
      <c r="D4405" s="201"/>
    </row>
    <row r="4406" spans="4:4" x14ac:dyDescent="0.2">
      <c r="D4406" s="201"/>
    </row>
    <row r="4407" spans="4:4" x14ac:dyDescent="0.2">
      <c r="D4407" s="201"/>
    </row>
    <row r="4408" spans="4:4" x14ac:dyDescent="0.2">
      <c r="D4408" s="201"/>
    </row>
    <row r="4409" spans="4:4" x14ac:dyDescent="0.2">
      <c r="D4409" s="201"/>
    </row>
    <row r="4410" spans="4:4" x14ac:dyDescent="0.2">
      <c r="D4410" s="201"/>
    </row>
    <row r="4411" spans="4:4" x14ac:dyDescent="0.2">
      <c r="D4411" s="201"/>
    </row>
    <row r="4412" spans="4:4" x14ac:dyDescent="0.2">
      <c r="D4412" s="201"/>
    </row>
    <row r="4413" spans="4:4" x14ac:dyDescent="0.2">
      <c r="D4413" s="201"/>
    </row>
    <row r="4414" spans="4:4" x14ac:dyDescent="0.2">
      <c r="D4414" s="201"/>
    </row>
    <row r="4415" spans="4:4" x14ac:dyDescent="0.2">
      <c r="D4415" s="201"/>
    </row>
    <row r="4416" spans="4:4" x14ac:dyDescent="0.2">
      <c r="D4416" s="201"/>
    </row>
    <row r="4417" spans="4:4" x14ac:dyDescent="0.2">
      <c r="D4417" s="201"/>
    </row>
    <row r="4418" spans="4:4" x14ac:dyDescent="0.2">
      <c r="D4418" s="201"/>
    </row>
    <row r="4419" spans="4:4" x14ac:dyDescent="0.2">
      <c r="D4419" s="201"/>
    </row>
    <row r="4420" spans="4:4" x14ac:dyDescent="0.2">
      <c r="D4420" s="201"/>
    </row>
    <row r="4421" spans="4:4" x14ac:dyDescent="0.2">
      <c r="D4421" s="201"/>
    </row>
    <row r="4422" spans="4:4" x14ac:dyDescent="0.2">
      <c r="D4422" s="201"/>
    </row>
    <row r="4423" spans="4:4" x14ac:dyDescent="0.2">
      <c r="D4423" s="201"/>
    </row>
    <row r="4424" spans="4:4" x14ac:dyDescent="0.2">
      <c r="D4424" s="201"/>
    </row>
    <row r="4425" spans="4:4" x14ac:dyDescent="0.2">
      <c r="D4425" s="201"/>
    </row>
    <row r="4426" spans="4:4" x14ac:dyDescent="0.2">
      <c r="D4426" s="201"/>
    </row>
    <row r="4427" spans="4:4" x14ac:dyDescent="0.2">
      <c r="D4427" s="201"/>
    </row>
    <row r="4428" spans="4:4" x14ac:dyDescent="0.2">
      <c r="D4428" s="201"/>
    </row>
    <row r="4429" spans="4:4" x14ac:dyDescent="0.2">
      <c r="D4429" s="201"/>
    </row>
    <row r="4430" spans="4:4" x14ac:dyDescent="0.2">
      <c r="D4430" s="201"/>
    </row>
    <row r="4431" spans="4:4" x14ac:dyDescent="0.2">
      <c r="D4431" s="201"/>
    </row>
    <row r="4432" spans="4:4" x14ac:dyDescent="0.2">
      <c r="D4432" s="201"/>
    </row>
    <row r="4433" spans="4:4" x14ac:dyDescent="0.2">
      <c r="D4433" s="201"/>
    </row>
    <row r="4434" spans="4:4" x14ac:dyDescent="0.2">
      <c r="D4434" s="201"/>
    </row>
    <row r="4435" spans="4:4" x14ac:dyDescent="0.2">
      <c r="D4435" s="201"/>
    </row>
    <row r="4436" spans="4:4" x14ac:dyDescent="0.2">
      <c r="D4436" s="201"/>
    </row>
    <row r="4437" spans="4:4" x14ac:dyDescent="0.2">
      <c r="D4437" s="201"/>
    </row>
    <row r="4438" spans="4:4" x14ac:dyDescent="0.2">
      <c r="D4438" s="201"/>
    </row>
    <row r="4439" spans="4:4" x14ac:dyDescent="0.2">
      <c r="D4439" s="201"/>
    </row>
    <row r="4440" spans="4:4" x14ac:dyDescent="0.2">
      <c r="D4440" s="201"/>
    </row>
    <row r="4441" spans="4:4" x14ac:dyDescent="0.2">
      <c r="D4441" s="201"/>
    </row>
    <row r="4442" spans="4:4" x14ac:dyDescent="0.2">
      <c r="D4442" s="201"/>
    </row>
    <row r="4443" spans="4:4" x14ac:dyDescent="0.2">
      <c r="D4443" s="201"/>
    </row>
    <row r="4444" spans="4:4" x14ac:dyDescent="0.2">
      <c r="D4444" s="201"/>
    </row>
    <row r="4445" spans="4:4" x14ac:dyDescent="0.2">
      <c r="D4445" s="201"/>
    </row>
    <row r="4446" spans="4:4" x14ac:dyDescent="0.2">
      <c r="D4446" s="201"/>
    </row>
    <row r="4447" spans="4:4" x14ac:dyDescent="0.2">
      <c r="D4447" s="201"/>
    </row>
    <row r="4448" spans="4:4" x14ac:dyDescent="0.2">
      <c r="D4448" s="201"/>
    </row>
    <row r="4449" spans="4:4" x14ac:dyDescent="0.2">
      <c r="D4449" s="201"/>
    </row>
    <row r="4450" spans="4:4" x14ac:dyDescent="0.2">
      <c r="D4450" s="201"/>
    </row>
    <row r="4451" spans="4:4" x14ac:dyDescent="0.2">
      <c r="D4451" s="201"/>
    </row>
    <row r="4452" spans="4:4" x14ac:dyDescent="0.2">
      <c r="D4452" s="201"/>
    </row>
    <row r="4453" spans="4:4" x14ac:dyDescent="0.2">
      <c r="D4453" s="201"/>
    </row>
    <row r="4454" spans="4:4" x14ac:dyDescent="0.2">
      <c r="D4454" s="201"/>
    </row>
    <row r="4455" spans="4:4" x14ac:dyDescent="0.2">
      <c r="D4455" s="201"/>
    </row>
    <row r="4456" spans="4:4" x14ac:dyDescent="0.2">
      <c r="D4456" s="201"/>
    </row>
    <row r="4457" spans="4:4" x14ac:dyDescent="0.2">
      <c r="D4457" s="201"/>
    </row>
    <row r="4458" spans="4:4" x14ac:dyDescent="0.2">
      <c r="D4458" s="201"/>
    </row>
    <row r="4459" spans="4:4" x14ac:dyDescent="0.2">
      <c r="D4459" s="201"/>
    </row>
    <row r="4460" spans="4:4" x14ac:dyDescent="0.2">
      <c r="D4460" s="201"/>
    </row>
    <row r="4461" spans="4:4" x14ac:dyDescent="0.2">
      <c r="D4461" s="201"/>
    </row>
    <row r="4462" spans="4:4" x14ac:dyDescent="0.2">
      <c r="D4462" s="201"/>
    </row>
    <row r="4463" spans="4:4" x14ac:dyDescent="0.2">
      <c r="D4463" s="201"/>
    </row>
    <row r="4464" spans="4:4" x14ac:dyDescent="0.2">
      <c r="D4464" s="201"/>
    </row>
    <row r="4465" spans="4:4" x14ac:dyDescent="0.2">
      <c r="D4465" s="201"/>
    </row>
    <row r="4466" spans="4:4" x14ac:dyDescent="0.2">
      <c r="D4466" s="201"/>
    </row>
    <row r="4467" spans="4:4" x14ac:dyDescent="0.2">
      <c r="D4467" s="201"/>
    </row>
    <row r="4468" spans="4:4" x14ac:dyDescent="0.2">
      <c r="D4468" s="201"/>
    </row>
    <row r="4469" spans="4:4" x14ac:dyDescent="0.2">
      <c r="D4469" s="201"/>
    </row>
    <row r="4470" spans="4:4" x14ac:dyDescent="0.2">
      <c r="D4470" s="201"/>
    </row>
    <row r="4471" spans="4:4" x14ac:dyDescent="0.2">
      <c r="D4471" s="201"/>
    </row>
    <row r="4472" spans="4:4" x14ac:dyDescent="0.2">
      <c r="D4472" s="201"/>
    </row>
    <row r="4473" spans="4:4" x14ac:dyDescent="0.2">
      <c r="D4473" s="201"/>
    </row>
    <row r="4474" spans="4:4" x14ac:dyDescent="0.2">
      <c r="D4474" s="201"/>
    </row>
    <row r="4475" spans="4:4" x14ac:dyDescent="0.2">
      <c r="D4475" s="201"/>
    </row>
    <row r="4476" spans="4:4" x14ac:dyDescent="0.2">
      <c r="D4476" s="201"/>
    </row>
    <row r="4477" spans="4:4" x14ac:dyDescent="0.2">
      <c r="D4477" s="201"/>
    </row>
    <row r="4478" spans="4:4" x14ac:dyDescent="0.2">
      <c r="D4478" s="201"/>
    </row>
    <row r="4479" spans="4:4" x14ac:dyDescent="0.2">
      <c r="D4479" s="201"/>
    </row>
    <row r="4480" spans="4:4" x14ac:dyDescent="0.2">
      <c r="D4480" s="201"/>
    </row>
    <row r="4481" spans="4:4" x14ac:dyDescent="0.2">
      <c r="D4481" s="201"/>
    </row>
    <row r="4482" spans="4:4" x14ac:dyDescent="0.2">
      <c r="D4482" s="201"/>
    </row>
    <row r="4483" spans="4:4" x14ac:dyDescent="0.2">
      <c r="D4483" s="201"/>
    </row>
    <row r="4484" spans="4:4" x14ac:dyDescent="0.2">
      <c r="D4484" s="201"/>
    </row>
    <row r="4485" spans="4:4" x14ac:dyDescent="0.2">
      <c r="D4485" s="201"/>
    </row>
    <row r="4486" spans="4:4" x14ac:dyDescent="0.2">
      <c r="D4486" s="201"/>
    </row>
    <row r="4487" spans="4:4" x14ac:dyDescent="0.2">
      <c r="D4487" s="201"/>
    </row>
    <row r="4488" spans="4:4" x14ac:dyDescent="0.2">
      <c r="D4488" s="201"/>
    </row>
    <row r="4489" spans="4:4" x14ac:dyDescent="0.2">
      <c r="D4489" s="201"/>
    </row>
    <row r="4490" spans="4:4" x14ac:dyDescent="0.2">
      <c r="D4490" s="201"/>
    </row>
    <row r="4491" spans="4:4" x14ac:dyDescent="0.2">
      <c r="D4491" s="201"/>
    </row>
    <row r="4492" spans="4:4" x14ac:dyDescent="0.2">
      <c r="D4492" s="201"/>
    </row>
    <row r="4493" spans="4:4" x14ac:dyDescent="0.2">
      <c r="D4493" s="201"/>
    </row>
    <row r="4494" spans="4:4" x14ac:dyDescent="0.2">
      <c r="D4494" s="201"/>
    </row>
    <row r="4495" spans="4:4" x14ac:dyDescent="0.2">
      <c r="D4495" s="201"/>
    </row>
    <row r="4496" spans="4:4" x14ac:dyDescent="0.2">
      <c r="D4496" s="201"/>
    </row>
    <row r="4497" spans="4:4" x14ac:dyDescent="0.2">
      <c r="D4497" s="201"/>
    </row>
    <row r="4498" spans="4:4" x14ac:dyDescent="0.2">
      <c r="D4498" s="201"/>
    </row>
    <row r="4499" spans="4:4" x14ac:dyDescent="0.2">
      <c r="D4499" s="201"/>
    </row>
    <row r="4500" spans="4:4" x14ac:dyDescent="0.2">
      <c r="D4500" s="201"/>
    </row>
    <row r="4501" spans="4:4" x14ac:dyDescent="0.2">
      <c r="D4501" s="201"/>
    </row>
    <row r="4502" spans="4:4" x14ac:dyDescent="0.2">
      <c r="D4502" s="201"/>
    </row>
    <row r="4503" spans="4:4" x14ac:dyDescent="0.2">
      <c r="D4503" s="201"/>
    </row>
    <row r="4504" spans="4:4" x14ac:dyDescent="0.2">
      <c r="D4504" s="201"/>
    </row>
    <row r="4505" spans="4:4" x14ac:dyDescent="0.2">
      <c r="D4505" s="201"/>
    </row>
    <row r="4506" spans="4:4" x14ac:dyDescent="0.2">
      <c r="D4506" s="201"/>
    </row>
    <row r="4507" spans="4:4" x14ac:dyDescent="0.2">
      <c r="D4507" s="201"/>
    </row>
    <row r="4508" spans="4:4" x14ac:dyDescent="0.2">
      <c r="D4508" s="201"/>
    </row>
    <row r="4509" spans="4:4" x14ac:dyDescent="0.2">
      <c r="D4509" s="201"/>
    </row>
    <row r="4510" spans="4:4" x14ac:dyDescent="0.2">
      <c r="D4510" s="201"/>
    </row>
    <row r="4511" spans="4:4" x14ac:dyDescent="0.2">
      <c r="D4511" s="201"/>
    </row>
    <row r="4512" spans="4:4" x14ac:dyDescent="0.2">
      <c r="D4512" s="201"/>
    </row>
    <row r="4513" spans="4:4" x14ac:dyDescent="0.2">
      <c r="D4513" s="201"/>
    </row>
    <row r="4514" spans="4:4" x14ac:dyDescent="0.2">
      <c r="D4514" s="201"/>
    </row>
    <row r="4515" spans="4:4" x14ac:dyDescent="0.2">
      <c r="D4515" s="201"/>
    </row>
    <row r="4516" spans="4:4" x14ac:dyDescent="0.2">
      <c r="D4516" s="201"/>
    </row>
    <row r="4517" spans="4:4" x14ac:dyDescent="0.2">
      <c r="D4517" s="201"/>
    </row>
    <row r="4518" spans="4:4" x14ac:dyDescent="0.2">
      <c r="D4518" s="201"/>
    </row>
    <row r="4519" spans="4:4" x14ac:dyDescent="0.2">
      <c r="D4519" s="201"/>
    </row>
    <row r="4520" spans="4:4" x14ac:dyDescent="0.2">
      <c r="D4520" s="201"/>
    </row>
    <row r="4521" spans="4:4" x14ac:dyDescent="0.2">
      <c r="D4521" s="201"/>
    </row>
    <row r="4522" spans="4:4" x14ac:dyDescent="0.2">
      <c r="D4522" s="201"/>
    </row>
    <row r="4523" spans="4:4" x14ac:dyDescent="0.2">
      <c r="D4523" s="201"/>
    </row>
    <row r="4524" spans="4:4" x14ac:dyDescent="0.2">
      <c r="D4524" s="201"/>
    </row>
    <row r="4525" spans="4:4" x14ac:dyDescent="0.2">
      <c r="D4525" s="201"/>
    </row>
    <row r="4526" spans="4:4" x14ac:dyDescent="0.2">
      <c r="D4526" s="201"/>
    </row>
    <row r="4527" spans="4:4" x14ac:dyDescent="0.2">
      <c r="D4527" s="201"/>
    </row>
    <row r="4528" spans="4:4" x14ac:dyDescent="0.2">
      <c r="D4528" s="201"/>
    </row>
    <row r="4529" spans="4:4" x14ac:dyDescent="0.2">
      <c r="D4529" s="201"/>
    </row>
    <row r="4530" spans="4:4" x14ac:dyDescent="0.2">
      <c r="D4530" s="201"/>
    </row>
    <row r="4531" spans="4:4" x14ac:dyDescent="0.2">
      <c r="D4531" s="201"/>
    </row>
    <row r="4532" spans="4:4" x14ac:dyDescent="0.2">
      <c r="D4532" s="201"/>
    </row>
    <row r="4533" spans="4:4" x14ac:dyDescent="0.2">
      <c r="D4533" s="201"/>
    </row>
    <row r="4534" spans="4:4" x14ac:dyDescent="0.2">
      <c r="D4534" s="201"/>
    </row>
    <row r="4535" spans="4:4" x14ac:dyDescent="0.2">
      <c r="D4535" s="201"/>
    </row>
    <row r="4536" spans="4:4" x14ac:dyDescent="0.2">
      <c r="D4536" s="201"/>
    </row>
    <row r="4537" spans="4:4" x14ac:dyDescent="0.2">
      <c r="D4537" s="201"/>
    </row>
    <row r="4538" spans="4:4" x14ac:dyDescent="0.2">
      <c r="D4538" s="201"/>
    </row>
    <row r="4539" spans="4:4" x14ac:dyDescent="0.2">
      <c r="D4539" s="201"/>
    </row>
    <row r="4540" spans="4:4" x14ac:dyDescent="0.2">
      <c r="D4540" s="201"/>
    </row>
    <row r="4541" spans="4:4" x14ac:dyDescent="0.2">
      <c r="D4541" s="201"/>
    </row>
    <row r="4542" spans="4:4" x14ac:dyDescent="0.2">
      <c r="D4542" s="201"/>
    </row>
    <row r="4543" spans="4:4" x14ac:dyDescent="0.2">
      <c r="D4543" s="201"/>
    </row>
    <row r="4544" spans="4:4" x14ac:dyDescent="0.2">
      <c r="D4544" s="201"/>
    </row>
    <row r="4545" spans="4:4" x14ac:dyDescent="0.2">
      <c r="D4545" s="201"/>
    </row>
    <row r="4546" spans="4:4" x14ac:dyDescent="0.2">
      <c r="D4546" s="201"/>
    </row>
    <row r="4547" spans="4:4" x14ac:dyDescent="0.2">
      <c r="D4547" s="201"/>
    </row>
    <row r="4548" spans="4:4" x14ac:dyDescent="0.2">
      <c r="D4548" s="201"/>
    </row>
    <row r="4549" spans="4:4" x14ac:dyDescent="0.2">
      <c r="D4549" s="201"/>
    </row>
    <row r="4550" spans="4:4" x14ac:dyDescent="0.2">
      <c r="D4550" s="201"/>
    </row>
    <row r="4551" spans="4:4" x14ac:dyDescent="0.2">
      <c r="D4551" s="201"/>
    </row>
    <row r="4552" spans="4:4" x14ac:dyDescent="0.2">
      <c r="D4552" s="201"/>
    </row>
    <row r="4553" spans="4:4" x14ac:dyDescent="0.2">
      <c r="D4553" s="201"/>
    </row>
    <row r="4554" spans="4:4" x14ac:dyDescent="0.2">
      <c r="D4554" s="201"/>
    </row>
    <row r="4555" spans="4:4" x14ac:dyDescent="0.2">
      <c r="D4555" s="201"/>
    </row>
    <row r="4556" spans="4:4" x14ac:dyDescent="0.2">
      <c r="D4556" s="201"/>
    </row>
    <row r="4557" spans="4:4" x14ac:dyDescent="0.2">
      <c r="D4557" s="201"/>
    </row>
    <row r="4558" spans="4:4" x14ac:dyDescent="0.2">
      <c r="D4558" s="201"/>
    </row>
    <row r="4559" spans="4:4" x14ac:dyDescent="0.2">
      <c r="D4559" s="201"/>
    </row>
    <row r="4560" spans="4:4" x14ac:dyDescent="0.2">
      <c r="D4560" s="201"/>
    </row>
    <row r="4561" spans="4:4" x14ac:dyDescent="0.2">
      <c r="D4561" s="201"/>
    </row>
    <row r="4562" spans="4:4" x14ac:dyDescent="0.2">
      <c r="D4562" s="201"/>
    </row>
    <row r="4563" spans="4:4" x14ac:dyDescent="0.2">
      <c r="D4563" s="201"/>
    </row>
    <row r="4564" spans="4:4" x14ac:dyDescent="0.2">
      <c r="D4564" s="201"/>
    </row>
    <row r="4565" spans="4:4" x14ac:dyDescent="0.2">
      <c r="D4565" s="201"/>
    </row>
    <row r="4566" spans="4:4" x14ac:dyDescent="0.2">
      <c r="D4566" s="201"/>
    </row>
    <row r="4567" spans="4:4" x14ac:dyDescent="0.2">
      <c r="D4567" s="201"/>
    </row>
    <row r="4568" spans="4:4" x14ac:dyDescent="0.2">
      <c r="D4568" s="201"/>
    </row>
    <row r="4569" spans="4:4" x14ac:dyDescent="0.2">
      <c r="D4569" s="201"/>
    </row>
    <row r="4570" spans="4:4" x14ac:dyDescent="0.2">
      <c r="D4570" s="201"/>
    </row>
    <row r="4571" spans="4:4" x14ac:dyDescent="0.2">
      <c r="D4571" s="201"/>
    </row>
    <row r="4572" spans="4:4" x14ac:dyDescent="0.2">
      <c r="D4572" s="201"/>
    </row>
    <row r="4573" spans="4:4" x14ac:dyDescent="0.2">
      <c r="D4573" s="201"/>
    </row>
    <row r="4574" spans="4:4" x14ac:dyDescent="0.2">
      <c r="D4574" s="201"/>
    </row>
    <row r="4575" spans="4:4" x14ac:dyDescent="0.2">
      <c r="D4575" s="201"/>
    </row>
    <row r="4576" spans="4:4" x14ac:dyDescent="0.2">
      <c r="D4576" s="201"/>
    </row>
    <row r="4577" spans="4:4" x14ac:dyDescent="0.2">
      <c r="D4577" s="201"/>
    </row>
    <row r="4578" spans="4:4" x14ac:dyDescent="0.2">
      <c r="D4578" s="201"/>
    </row>
    <row r="4579" spans="4:4" x14ac:dyDescent="0.2">
      <c r="D4579" s="201"/>
    </row>
    <row r="4580" spans="4:4" x14ac:dyDescent="0.2">
      <c r="D4580" s="201"/>
    </row>
    <row r="4581" spans="4:4" x14ac:dyDescent="0.2">
      <c r="D4581" s="201"/>
    </row>
    <row r="4582" spans="4:4" x14ac:dyDescent="0.2">
      <c r="D4582" s="201"/>
    </row>
    <row r="4583" spans="4:4" x14ac:dyDescent="0.2">
      <c r="D4583" s="201"/>
    </row>
    <row r="4584" spans="4:4" x14ac:dyDescent="0.2">
      <c r="D4584" s="201"/>
    </row>
    <row r="4585" spans="4:4" x14ac:dyDescent="0.2">
      <c r="D4585" s="201"/>
    </row>
    <row r="4586" spans="4:4" x14ac:dyDescent="0.2">
      <c r="D4586" s="201"/>
    </row>
    <row r="4587" spans="4:4" x14ac:dyDescent="0.2">
      <c r="D4587" s="201"/>
    </row>
    <row r="4588" spans="4:4" x14ac:dyDescent="0.2">
      <c r="D4588" s="201"/>
    </row>
    <row r="4589" spans="4:4" x14ac:dyDescent="0.2">
      <c r="D4589" s="201"/>
    </row>
    <row r="4590" spans="4:4" x14ac:dyDescent="0.2">
      <c r="D4590" s="201"/>
    </row>
    <row r="4591" spans="4:4" x14ac:dyDescent="0.2">
      <c r="D4591" s="201"/>
    </row>
    <row r="4592" spans="4:4" x14ac:dyDescent="0.2">
      <c r="D4592" s="201"/>
    </row>
    <row r="4593" spans="4:4" x14ac:dyDescent="0.2">
      <c r="D4593" s="201"/>
    </row>
    <row r="4594" spans="4:4" x14ac:dyDescent="0.2">
      <c r="D4594" s="201"/>
    </row>
    <row r="4595" spans="4:4" x14ac:dyDescent="0.2">
      <c r="D4595" s="201"/>
    </row>
    <row r="4596" spans="4:4" x14ac:dyDescent="0.2">
      <c r="D4596" s="201"/>
    </row>
    <row r="4597" spans="4:4" x14ac:dyDescent="0.2">
      <c r="D4597" s="201"/>
    </row>
    <row r="4598" spans="4:4" x14ac:dyDescent="0.2">
      <c r="D4598" s="201"/>
    </row>
    <row r="4599" spans="4:4" x14ac:dyDescent="0.2">
      <c r="D4599" s="201"/>
    </row>
    <row r="4600" spans="4:4" x14ac:dyDescent="0.2">
      <c r="D4600" s="201"/>
    </row>
    <row r="4601" spans="4:4" x14ac:dyDescent="0.2">
      <c r="D4601" s="201"/>
    </row>
    <row r="4602" spans="4:4" x14ac:dyDescent="0.2">
      <c r="D4602" s="201"/>
    </row>
    <row r="4603" spans="4:4" x14ac:dyDescent="0.2">
      <c r="D4603" s="201"/>
    </row>
    <row r="4604" spans="4:4" x14ac:dyDescent="0.2">
      <c r="D4604" s="201"/>
    </row>
    <row r="4605" spans="4:4" x14ac:dyDescent="0.2">
      <c r="D4605" s="201"/>
    </row>
    <row r="4606" spans="4:4" x14ac:dyDescent="0.2">
      <c r="D4606" s="201"/>
    </row>
    <row r="4607" spans="4:4" x14ac:dyDescent="0.2">
      <c r="D4607" s="201"/>
    </row>
    <row r="4608" spans="4:4" x14ac:dyDescent="0.2">
      <c r="D4608" s="201"/>
    </row>
    <row r="4609" spans="4:4" x14ac:dyDescent="0.2">
      <c r="D4609" s="201"/>
    </row>
    <row r="4610" spans="4:4" x14ac:dyDescent="0.2">
      <c r="D4610" s="201"/>
    </row>
    <row r="4611" spans="4:4" x14ac:dyDescent="0.2">
      <c r="D4611" s="201"/>
    </row>
    <row r="4612" spans="4:4" x14ac:dyDescent="0.2">
      <c r="D4612" s="201"/>
    </row>
    <row r="4613" spans="4:4" x14ac:dyDescent="0.2">
      <c r="D4613" s="201"/>
    </row>
    <row r="4614" spans="4:4" x14ac:dyDescent="0.2">
      <c r="D4614" s="201"/>
    </row>
    <row r="4615" spans="4:4" x14ac:dyDescent="0.2">
      <c r="D4615" s="201"/>
    </row>
    <row r="4616" spans="4:4" x14ac:dyDescent="0.2">
      <c r="D4616" s="201"/>
    </row>
    <row r="4617" spans="4:4" x14ac:dyDescent="0.2">
      <c r="D4617" s="201"/>
    </row>
    <row r="4618" spans="4:4" x14ac:dyDescent="0.2">
      <c r="D4618" s="201"/>
    </row>
    <row r="4619" spans="4:4" x14ac:dyDescent="0.2">
      <c r="D4619" s="201"/>
    </row>
    <row r="4620" spans="4:4" x14ac:dyDescent="0.2">
      <c r="D4620" s="201"/>
    </row>
    <row r="4621" spans="4:4" x14ac:dyDescent="0.2">
      <c r="D4621" s="201"/>
    </row>
    <row r="4622" spans="4:4" x14ac:dyDescent="0.2">
      <c r="D4622" s="201"/>
    </row>
    <row r="4623" spans="4:4" x14ac:dyDescent="0.2">
      <c r="D4623" s="201"/>
    </row>
    <row r="4624" spans="4:4" x14ac:dyDescent="0.2">
      <c r="D4624" s="201"/>
    </row>
    <row r="4625" spans="4:4" x14ac:dyDescent="0.2">
      <c r="D4625" s="201"/>
    </row>
    <row r="4626" spans="4:4" x14ac:dyDescent="0.2">
      <c r="D4626" s="201"/>
    </row>
    <row r="4627" spans="4:4" x14ac:dyDescent="0.2">
      <c r="D4627" s="201"/>
    </row>
    <row r="4628" spans="4:4" x14ac:dyDescent="0.2">
      <c r="D4628" s="201"/>
    </row>
    <row r="4629" spans="4:4" x14ac:dyDescent="0.2">
      <c r="D4629" s="201"/>
    </row>
    <row r="4630" spans="4:4" x14ac:dyDescent="0.2">
      <c r="D4630" s="201"/>
    </row>
    <row r="4631" spans="4:4" x14ac:dyDescent="0.2">
      <c r="D4631" s="201"/>
    </row>
    <row r="4632" spans="4:4" x14ac:dyDescent="0.2">
      <c r="D4632" s="201"/>
    </row>
    <row r="4633" spans="4:4" x14ac:dyDescent="0.2">
      <c r="D4633" s="201"/>
    </row>
    <row r="4634" spans="4:4" x14ac:dyDescent="0.2">
      <c r="D4634" s="201"/>
    </row>
    <row r="4635" spans="4:4" x14ac:dyDescent="0.2">
      <c r="D4635" s="201"/>
    </row>
    <row r="4636" spans="4:4" x14ac:dyDescent="0.2">
      <c r="D4636" s="201"/>
    </row>
    <row r="4637" spans="4:4" x14ac:dyDescent="0.2">
      <c r="D4637" s="201"/>
    </row>
    <row r="4638" spans="4:4" x14ac:dyDescent="0.2">
      <c r="D4638" s="201"/>
    </row>
    <row r="4639" spans="4:4" x14ac:dyDescent="0.2">
      <c r="D4639" s="201"/>
    </row>
    <row r="4640" spans="4:4" x14ac:dyDescent="0.2">
      <c r="D4640" s="201"/>
    </row>
    <row r="4641" spans="4:4" x14ac:dyDescent="0.2">
      <c r="D4641" s="201"/>
    </row>
    <row r="4642" spans="4:4" x14ac:dyDescent="0.2">
      <c r="D4642" s="201"/>
    </row>
    <row r="4643" spans="4:4" x14ac:dyDescent="0.2">
      <c r="D4643" s="201"/>
    </row>
    <row r="4644" spans="4:4" x14ac:dyDescent="0.2">
      <c r="D4644" s="201"/>
    </row>
    <row r="4645" spans="4:4" x14ac:dyDescent="0.2">
      <c r="D4645" s="201"/>
    </row>
    <row r="4646" spans="4:4" x14ac:dyDescent="0.2">
      <c r="D4646" s="201"/>
    </row>
    <row r="4647" spans="4:4" x14ac:dyDescent="0.2">
      <c r="D4647" s="201"/>
    </row>
    <row r="4648" spans="4:4" x14ac:dyDescent="0.2">
      <c r="D4648" s="201"/>
    </row>
    <row r="4649" spans="4:4" x14ac:dyDescent="0.2">
      <c r="D4649" s="201"/>
    </row>
    <row r="4650" spans="4:4" x14ac:dyDescent="0.2">
      <c r="D4650" s="201"/>
    </row>
    <row r="4651" spans="4:4" x14ac:dyDescent="0.2">
      <c r="D4651" s="201"/>
    </row>
    <row r="4652" spans="4:4" x14ac:dyDescent="0.2">
      <c r="D4652" s="201"/>
    </row>
    <row r="4653" spans="4:4" x14ac:dyDescent="0.2">
      <c r="D4653" s="201"/>
    </row>
    <row r="4654" spans="4:4" x14ac:dyDescent="0.2">
      <c r="D4654" s="201"/>
    </row>
    <row r="4655" spans="4:4" x14ac:dyDescent="0.2">
      <c r="D4655" s="201"/>
    </row>
    <row r="4656" spans="4:4" x14ac:dyDescent="0.2">
      <c r="D4656" s="201"/>
    </row>
    <row r="4657" spans="4:4" x14ac:dyDescent="0.2">
      <c r="D4657" s="201"/>
    </row>
    <row r="4658" spans="4:4" x14ac:dyDescent="0.2">
      <c r="D4658" s="201"/>
    </row>
    <row r="4659" spans="4:4" x14ac:dyDescent="0.2">
      <c r="D4659" s="201"/>
    </row>
    <row r="4660" spans="4:4" x14ac:dyDescent="0.2">
      <c r="D4660" s="201"/>
    </row>
    <row r="4661" spans="4:4" x14ac:dyDescent="0.2">
      <c r="D4661" s="201"/>
    </row>
    <row r="4662" spans="4:4" x14ac:dyDescent="0.2">
      <c r="D4662" s="201"/>
    </row>
    <row r="4663" spans="4:4" x14ac:dyDescent="0.2">
      <c r="D4663" s="201"/>
    </row>
    <row r="4664" spans="4:4" x14ac:dyDescent="0.2">
      <c r="D4664" s="201"/>
    </row>
    <row r="4665" spans="4:4" x14ac:dyDescent="0.2">
      <c r="D4665" s="201"/>
    </row>
    <row r="4666" spans="4:4" x14ac:dyDescent="0.2">
      <c r="D4666" s="201"/>
    </row>
    <row r="4667" spans="4:4" x14ac:dyDescent="0.2">
      <c r="D4667" s="201"/>
    </row>
    <row r="4668" spans="4:4" x14ac:dyDescent="0.2">
      <c r="D4668" s="201"/>
    </row>
    <row r="4669" spans="4:4" x14ac:dyDescent="0.2">
      <c r="D4669" s="201"/>
    </row>
    <row r="4670" spans="4:4" x14ac:dyDescent="0.2">
      <c r="D4670" s="201"/>
    </row>
    <row r="4671" spans="4:4" x14ac:dyDescent="0.2">
      <c r="D4671" s="201"/>
    </row>
    <row r="4672" spans="4:4" x14ac:dyDescent="0.2">
      <c r="D4672" s="201"/>
    </row>
    <row r="4673" spans="4:4" x14ac:dyDescent="0.2">
      <c r="D4673" s="201"/>
    </row>
    <row r="4674" spans="4:4" x14ac:dyDescent="0.2">
      <c r="D4674" s="201"/>
    </row>
    <row r="4675" spans="4:4" x14ac:dyDescent="0.2">
      <c r="D4675" s="201"/>
    </row>
    <row r="4676" spans="4:4" x14ac:dyDescent="0.2">
      <c r="D4676" s="201"/>
    </row>
    <row r="4677" spans="4:4" x14ac:dyDescent="0.2">
      <c r="D4677" s="201"/>
    </row>
    <row r="4678" spans="4:4" x14ac:dyDescent="0.2">
      <c r="D4678" s="201"/>
    </row>
    <row r="4679" spans="4:4" x14ac:dyDescent="0.2">
      <c r="D4679" s="201"/>
    </row>
    <row r="4680" spans="4:4" x14ac:dyDescent="0.2">
      <c r="D4680" s="201"/>
    </row>
    <row r="4681" spans="4:4" x14ac:dyDescent="0.2">
      <c r="D4681" s="201"/>
    </row>
    <row r="4682" spans="4:4" x14ac:dyDescent="0.2">
      <c r="D4682" s="201"/>
    </row>
    <row r="4683" spans="4:4" x14ac:dyDescent="0.2">
      <c r="D4683" s="201"/>
    </row>
    <row r="4684" spans="4:4" x14ac:dyDescent="0.2">
      <c r="D4684" s="201"/>
    </row>
    <row r="4685" spans="4:4" x14ac:dyDescent="0.2">
      <c r="D4685" s="201"/>
    </row>
    <row r="4686" spans="4:4" x14ac:dyDescent="0.2">
      <c r="D4686" s="201"/>
    </row>
    <row r="4687" spans="4:4" x14ac:dyDescent="0.2">
      <c r="D4687" s="201"/>
    </row>
    <row r="4688" spans="4:4" x14ac:dyDescent="0.2">
      <c r="D4688" s="201"/>
    </row>
    <row r="4689" spans="4:4" x14ac:dyDescent="0.2">
      <c r="D4689" s="201"/>
    </row>
    <row r="4690" spans="4:4" x14ac:dyDescent="0.2">
      <c r="D4690" s="201"/>
    </row>
    <row r="4691" spans="4:4" x14ac:dyDescent="0.2">
      <c r="D4691" s="201"/>
    </row>
    <row r="4692" spans="4:4" x14ac:dyDescent="0.2">
      <c r="D4692" s="201"/>
    </row>
    <row r="4693" spans="4:4" x14ac:dyDescent="0.2">
      <c r="D4693" s="201"/>
    </row>
    <row r="4694" spans="4:4" x14ac:dyDescent="0.2">
      <c r="D4694" s="201"/>
    </row>
    <row r="4695" spans="4:4" x14ac:dyDescent="0.2">
      <c r="D4695" s="201"/>
    </row>
    <row r="4696" spans="4:4" x14ac:dyDescent="0.2">
      <c r="D4696" s="201"/>
    </row>
    <row r="4697" spans="4:4" x14ac:dyDescent="0.2">
      <c r="D4697" s="201"/>
    </row>
    <row r="4698" spans="4:4" x14ac:dyDescent="0.2">
      <c r="D4698" s="201"/>
    </row>
    <row r="4699" spans="4:4" x14ac:dyDescent="0.2">
      <c r="D4699" s="201"/>
    </row>
    <row r="4700" spans="4:4" x14ac:dyDescent="0.2">
      <c r="D4700" s="201"/>
    </row>
    <row r="4701" spans="4:4" x14ac:dyDescent="0.2">
      <c r="D4701" s="201"/>
    </row>
    <row r="4702" spans="4:4" x14ac:dyDescent="0.2">
      <c r="D4702" s="201"/>
    </row>
    <row r="4703" spans="4:4" x14ac:dyDescent="0.2">
      <c r="D4703" s="201"/>
    </row>
    <row r="4704" spans="4:4" x14ac:dyDescent="0.2">
      <c r="D4704" s="201"/>
    </row>
    <row r="4705" spans="4:4" x14ac:dyDescent="0.2">
      <c r="D4705" s="201"/>
    </row>
    <row r="4706" spans="4:4" x14ac:dyDescent="0.2">
      <c r="D4706" s="201"/>
    </row>
    <row r="4707" spans="4:4" x14ac:dyDescent="0.2">
      <c r="D4707" s="201"/>
    </row>
    <row r="4708" spans="4:4" x14ac:dyDescent="0.2">
      <c r="D4708" s="201"/>
    </row>
    <row r="4709" spans="4:4" x14ac:dyDescent="0.2">
      <c r="D4709" s="201"/>
    </row>
    <row r="4710" spans="4:4" x14ac:dyDescent="0.2">
      <c r="D4710" s="201"/>
    </row>
    <row r="4711" spans="4:4" x14ac:dyDescent="0.2">
      <c r="D4711" s="201"/>
    </row>
    <row r="4712" spans="4:4" x14ac:dyDescent="0.2">
      <c r="D4712" s="201"/>
    </row>
    <row r="4713" spans="4:4" x14ac:dyDescent="0.2">
      <c r="D4713" s="201"/>
    </row>
    <row r="4714" spans="4:4" x14ac:dyDescent="0.2">
      <c r="D4714" s="201"/>
    </row>
    <row r="4715" spans="4:4" x14ac:dyDescent="0.2">
      <c r="D4715" s="201"/>
    </row>
    <row r="4716" spans="4:4" x14ac:dyDescent="0.2">
      <c r="D4716" s="201"/>
    </row>
    <row r="4717" spans="4:4" x14ac:dyDescent="0.2">
      <c r="D4717" s="201"/>
    </row>
    <row r="4718" spans="4:4" x14ac:dyDescent="0.2">
      <c r="D4718" s="201"/>
    </row>
    <row r="4719" spans="4:4" x14ac:dyDescent="0.2">
      <c r="D4719" s="201"/>
    </row>
    <row r="4720" spans="4:4" x14ac:dyDescent="0.2">
      <c r="D4720" s="201"/>
    </row>
    <row r="4721" spans="4:4" x14ac:dyDescent="0.2">
      <c r="D4721" s="201"/>
    </row>
    <row r="4722" spans="4:4" x14ac:dyDescent="0.2">
      <c r="D4722" s="201"/>
    </row>
    <row r="4723" spans="4:4" x14ac:dyDescent="0.2">
      <c r="D4723" s="201"/>
    </row>
    <row r="4724" spans="4:4" x14ac:dyDescent="0.2">
      <c r="D4724" s="201"/>
    </row>
    <row r="4725" spans="4:4" x14ac:dyDescent="0.2">
      <c r="D4725" s="201"/>
    </row>
    <row r="4726" spans="4:4" x14ac:dyDescent="0.2">
      <c r="D4726" s="201"/>
    </row>
    <row r="4727" spans="4:4" x14ac:dyDescent="0.2">
      <c r="D4727" s="201"/>
    </row>
    <row r="4728" spans="4:4" x14ac:dyDescent="0.2">
      <c r="D4728" s="201"/>
    </row>
    <row r="4729" spans="4:4" x14ac:dyDescent="0.2">
      <c r="D4729" s="201"/>
    </row>
    <row r="4730" spans="4:4" x14ac:dyDescent="0.2">
      <c r="D4730" s="201"/>
    </row>
    <row r="4731" spans="4:4" x14ac:dyDescent="0.2">
      <c r="D4731" s="201"/>
    </row>
    <row r="4732" spans="4:4" x14ac:dyDescent="0.2">
      <c r="D4732" s="201"/>
    </row>
    <row r="4733" spans="4:4" x14ac:dyDescent="0.2">
      <c r="D4733" s="201"/>
    </row>
    <row r="4734" spans="4:4" x14ac:dyDescent="0.2">
      <c r="D4734" s="201"/>
    </row>
    <row r="4735" spans="4:4" x14ac:dyDescent="0.2">
      <c r="D4735" s="201"/>
    </row>
    <row r="4736" spans="4:4" x14ac:dyDescent="0.2">
      <c r="D4736" s="201"/>
    </row>
    <row r="4737" spans="4:4" x14ac:dyDescent="0.2">
      <c r="D4737" s="201"/>
    </row>
    <row r="4738" spans="4:4" x14ac:dyDescent="0.2">
      <c r="D4738" s="201"/>
    </row>
    <row r="4739" spans="4:4" x14ac:dyDescent="0.2">
      <c r="D4739" s="201"/>
    </row>
    <row r="4740" spans="4:4" x14ac:dyDescent="0.2">
      <c r="D4740" s="201"/>
    </row>
    <row r="4741" spans="4:4" x14ac:dyDescent="0.2">
      <c r="D4741" s="201"/>
    </row>
    <row r="4742" spans="4:4" x14ac:dyDescent="0.2">
      <c r="D4742" s="201"/>
    </row>
    <row r="4743" spans="4:4" x14ac:dyDescent="0.2">
      <c r="D4743" s="201"/>
    </row>
    <row r="4744" spans="4:4" x14ac:dyDescent="0.2">
      <c r="D4744" s="201"/>
    </row>
    <row r="4745" spans="4:4" x14ac:dyDescent="0.2">
      <c r="D4745" s="201"/>
    </row>
    <row r="4746" spans="4:4" x14ac:dyDescent="0.2">
      <c r="D4746" s="201"/>
    </row>
    <row r="4747" spans="4:4" x14ac:dyDescent="0.2">
      <c r="D4747" s="201"/>
    </row>
    <row r="4748" spans="4:4" x14ac:dyDescent="0.2">
      <c r="D4748" s="201"/>
    </row>
    <row r="4749" spans="4:4" x14ac:dyDescent="0.2">
      <c r="D4749" s="201"/>
    </row>
    <row r="4750" spans="4:4" x14ac:dyDescent="0.2">
      <c r="D4750" s="201"/>
    </row>
    <row r="4751" spans="4:4" x14ac:dyDescent="0.2">
      <c r="D4751" s="201"/>
    </row>
    <row r="4752" spans="4:4" x14ac:dyDescent="0.2">
      <c r="D4752" s="201"/>
    </row>
    <row r="4753" spans="4:4" x14ac:dyDescent="0.2">
      <c r="D4753" s="201"/>
    </row>
    <row r="4754" spans="4:4" x14ac:dyDescent="0.2">
      <c r="D4754" s="201"/>
    </row>
    <row r="4755" spans="4:4" x14ac:dyDescent="0.2">
      <c r="D4755" s="201"/>
    </row>
    <row r="4756" spans="4:4" x14ac:dyDescent="0.2">
      <c r="D4756" s="201"/>
    </row>
    <row r="4757" spans="4:4" x14ac:dyDescent="0.2">
      <c r="D4757" s="201"/>
    </row>
    <row r="4758" spans="4:4" x14ac:dyDescent="0.2">
      <c r="D4758" s="201"/>
    </row>
    <row r="4759" spans="4:4" x14ac:dyDescent="0.2">
      <c r="D4759" s="201"/>
    </row>
    <row r="4760" spans="4:4" x14ac:dyDescent="0.2">
      <c r="D4760" s="201"/>
    </row>
    <row r="4761" spans="4:4" x14ac:dyDescent="0.2">
      <c r="D4761" s="201"/>
    </row>
    <row r="4762" spans="4:4" x14ac:dyDescent="0.2">
      <c r="D4762" s="201"/>
    </row>
    <row r="4763" spans="4:4" x14ac:dyDescent="0.2">
      <c r="D4763" s="201"/>
    </row>
    <row r="4764" spans="4:4" x14ac:dyDescent="0.2">
      <c r="D4764" s="201"/>
    </row>
    <row r="4765" spans="4:4" x14ac:dyDescent="0.2">
      <c r="D4765" s="201"/>
    </row>
    <row r="4766" spans="4:4" x14ac:dyDescent="0.2">
      <c r="D4766" s="201"/>
    </row>
    <row r="4767" spans="4:4" x14ac:dyDescent="0.2">
      <c r="D4767" s="201"/>
    </row>
    <row r="4768" spans="4:4" x14ac:dyDescent="0.2">
      <c r="D4768" s="201"/>
    </row>
    <row r="4769" spans="4:4" x14ac:dyDescent="0.2">
      <c r="D4769" s="201"/>
    </row>
    <row r="4770" spans="4:4" x14ac:dyDescent="0.2">
      <c r="D4770" s="201"/>
    </row>
    <row r="4771" spans="4:4" x14ac:dyDescent="0.2">
      <c r="D4771" s="201"/>
    </row>
    <row r="4772" spans="4:4" x14ac:dyDescent="0.2">
      <c r="D4772" s="201"/>
    </row>
    <row r="4773" spans="4:4" x14ac:dyDescent="0.2">
      <c r="D4773" s="201"/>
    </row>
    <row r="4774" spans="4:4" x14ac:dyDescent="0.2">
      <c r="D4774" s="201"/>
    </row>
    <row r="4775" spans="4:4" x14ac:dyDescent="0.2">
      <c r="D4775" s="201"/>
    </row>
    <row r="4776" spans="4:4" x14ac:dyDescent="0.2">
      <c r="D4776" s="201"/>
    </row>
    <row r="4777" spans="4:4" x14ac:dyDescent="0.2">
      <c r="D4777" s="201"/>
    </row>
    <row r="4778" spans="4:4" x14ac:dyDescent="0.2">
      <c r="D4778" s="201"/>
    </row>
    <row r="4779" spans="4:4" x14ac:dyDescent="0.2">
      <c r="D4779" s="201"/>
    </row>
    <row r="4780" spans="4:4" x14ac:dyDescent="0.2">
      <c r="D4780" s="201"/>
    </row>
    <row r="4781" spans="4:4" x14ac:dyDescent="0.2">
      <c r="D4781" s="201"/>
    </row>
    <row r="4782" spans="4:4" x14ac:dyDescent="0.2">
      <c r="D4782" s="201"/>
    </row>
    <row r="4783" spans="4:4" x14ac:dyDescent="0.2">
      <c r="D4783" s="201"/>
    </row>
    <row r="4784" spans="4:4" x14ac:dyDescent="0.2">
      <c r="D4784" s="201"/>
    </row>
    <row r="4785" spans="4:4" x14ac:dyDescent="0.2">
      <c r="D4785" s="201"/>
    </row>
    <row r="4786" spans="4:4" x14ac:dyDescent="0.2">
      <c r="D4786" s="201"/>
    </row>
    <row r="4787" spans="4:4" x14ac:dyDescent="0.2">
      <c r="D4787" s="201"/>
    </row>
    <row r="4788" spans="4:4" x14ac:dyDescent="0.2">
      <c r="D4788" s="201"/>
    </row>
    <row r="4789" spans="4:4" x14ac:dyDescent="0.2">
      <c r="D4789" s="201"/>
    </row>
    <row r="4790" spans="4:4" x14ac:dyDescent="0.2">
      <c r="D4790" s="201"/>
    </row>
    <row r="4791" spans="4:4" x14ac:dyDescent="0.2">
      <c r="D4791" s="201"/>
    </row>
    <row r="4792" spans="4:4" x14ac:dyDescent="0.2">
      <c r="D4792" s="201"/>
    </row>
    <row r="4793" spans="4:4" x14ac:dyDescent="0.2">
      <c r="D4793" s="201"/>
    </row>
    <row r="4794" spans="4:4" x14ac:dyDescent="0.2">
      <c r="D4794" s="201"/>
    </row>
    <row r="4795" spans="4:4" x14ac:dyDescent="0.2">
      <c r="D4795" s="201"/>
    </row>
    <row r="4796" spans="4:4" x14ac:dyDescent="0.2">
      <c r="D4796" s="201"/>
    </row>
    <row r="4797" spans="4:4" x14ac:dyDescent="0.2">
      <c r="D4797" s="201"/>
    </row>
    <row r="4798" spans="4:4" x14ac:dyDescent="0.2">
      <c r="D4798" s="201"/>
    </row>
    <row r="4799" spans="4:4" x14ac:dyDescent="0.2">
      <c r="D4799" s="201"/>
    </row>
    <row r="4800" spans="4:4" x14ac:dyDescent="0.2">
      <c r="D4800" s="201"/>
    </row>
    <row r="4801" spans="4:4" x14ac:dyDescent="0.2">
      <c r="D4801" s="201"/>
    </row>
    <row r="4802" spans="4:4" x14ac:dyDescent="0.2">
      <c r="D4802" s="201"/>
    </row>
    <row r="4803" spans="4:4" x14ac:dyDescent="0.2">
      <c r="D4803" s="201"/>
    </row>
    <row r="4804" spans="4:4" x14ac:dyDescent="0.2">
      <c r="D4804" s="201"/>
    </row>
    <row r="4805" spans="4:4" x14ac:dyDescent="0.2">
      <c r="D4805" s="201"/>
    </row>
    <row r="4806" spans="4:4" x14ac:dyDescent="0.2">
      <c r="D4806" s="201"/>
    </row>
    <row r="4807" spans="4:4" x14ac:dyDescent="0.2">
      <c r="D4807" s="201"/>
    </row>
    <row r="4808" spans="4:4" x14ac:dyDescent="0.2">
      <c r="D4808" s="201"/>
    </row>
    <row r="4809" spans="4:4" x14ac:dyDescent="0.2">
      <c r="D4809" s="201"/>
    </row>
    <row r="4810" spans="4:4" x14ac:dyDescent="0.2">
      <c r="D4810" s="201"/>
    </row>
    <row r="4811" spans="4:4" x14ac:dyDescent="0.2">
      <c r="D4811" s="201"/>
    </row>
    <row r="4812" spans="4:4" x14ac:dyDescent="0.2">
      <c r="D4812" s="201"/>
    </row>
    <row r="4813" spans="4:4" x14ac:dyDescent="0.2">
      <c r="D4813" s="201"/>
    </row>
    <row r="4814" spans="4:4" x14ac:dyDescent="0.2">
      <c r="D4814" s="201"/>
    </row>
    <row r="4815" spans="4:4" x14ac:dyDescent="0.2">
      <c r="D4815" s="201"/>
    </row>
    <row r="4816" spans="4:4" x14ac:dyDescent="0.2">
      <c r="D4816" s="201"/>
    </row>
    <row r="4817" spans="4:4" x14ac:dyDescent="0.2">
      <c r="D4817" s="201"/>
    </row>
    <row r="4818" spans="4:4" x14ac:dyDescent="0.2">
      <c r="D4818" s="201"/>
    </row>
    <row r="4819" spans="4:4" x14ac:dyDescent="0.2">
      <c r="D4819" s="201"/>
    </row>
    <row r="4820" spans="4:4" x14ac:dyDescent="0.2">
      <c r="D4820" s="201"/>
    </row>
    <row r="4821" spans="4:4" x14ac:dyDescent="0.2">
      <c r="D4821" s="201"/>
    </row>
    <row r="4822" spans="4:4" x14ac:dyDescent="0.2">
      <c r="D4822" s="201"/>
    </row>
    <row r="4823" spans="4:4" x14ac:dyDescent="0.2">
      <c r="D4823" s="201"/>
    </row>
    <row r="4824" spans="4:4" x14ac:dyDescent="0.2">
      <c r="D4824" s="201"/>
    </row>
    <row r="4825" spans="4:4" x14ac:dyDescent="0.2">
      <c r="D4825" s="201"/>
    </row>
    <row r="4826" spans="4:4" x14ac:dyDescent="0.2">
      <c r="D4826" s="201"/>
    </row>
    <row r="4827" spans="4:4" x14ac:dyDescent="0.2">
      <c r="D4827" s="201"/>
    </row>
    <row r="4828" spans="4:4" x14ac:dyDescent="0.2">
      <c r="D4828" s="201"/>
    </row>
    <row r="4829" spans="4:4" x14ac:dyDescent="0.2">
      <c r="D4829" s="201"/>
    </row>
    <row r="4830" spans="4:4" x14ac:dyDescent="0.2">
      <c r="D4830" s="201"/>
    </row>
    <row r="4831" spans="4:4" x14ac:dyDescent="0.2">
      <c r="D4831" s="201"/>
    </row>
    <row r="4832" spans="4:4" x14ac:dyDescent="0.2">
      <c r="D4832" s="201"/>
    </row>
    <row r="4833" spans="4:4" x14ac:dyDescent="0.2">
      <c r="D4833" s="201"/>
    </row>
    <row r="4834" spans="4:4" x14ac:dyDescent="0.2">
      <c r="D4834" s="201"/>
    </row>
    <row r="4835" spans="4:4" x14ac:dyDescent="0.2">
      <c r="D4835" s="201"/>
    </row>
    <row r="4836" spans="4:4" x14ac:dyDescent="0.2">
      <c r="D4836" s="201"/>
    </row>
    <row r="4837" spans="4:4" x14ac:dyDescent="0.2">
      <c r="D4837" s="201"/>
    </row>
    <row r="4838" spans="4:4" x14ac:dyDescent="0.2">
      <c r="D4838" s="201"/>
    </row>
    <row r="4839" spans="4:4" x14ac:dyDescent="0.2">
      <c r="D4839" s="201"/>
    </row>
    <row r="4840" spans="4:4" x14ac:dyDescent="0.2">
      <c r="D4840" s="201"/>
    </row>
    <row r="4841" spans="4:4" x14ac:dyDescent="0.2">
      <c r="D4841" s="201"/>
    </row>
    <row r="4842" spans="4:4" x14ac:dyDescent="0.2">
      <c r="D4842" s="201"/>
    </row>
    <row r="4843" spans="4:4" x14ac:dyDescent="0.2">
      <c r="D4843" s="201"/>
    </row>
    <row r="4844" spans="4:4" x14ac:dyDescent="0.2">
      <c r="D4844" s="201"/>
    </row>
    <row r="4845" spans="4:4" x14ac:dyDescent="0.2">
      <c r="D4845" s="201"/>
    </row>
    <row r="4846" spans="4:4" x14ac:dyDescent="0.2">
      <c r="D4846" s="201"/>
    </row>
    <row r="4847" spans="4:4" x14ac:dyDescent="0.2">
      <c r="D4847" s="201"/>
    </row>
    <row r="4848" spans="4:4" x14ac:dyDescent="0.2">
      <c r="D4848" s="201"/>
    </row>
    <row r="4849" spans="4:4" x14ac:dyDescent="0.2">
      <c r="D4849" s="201"/>
    </row>
    <row r="4850" spans="4:4" x14ac:dyDescent="0.2">
      <c r="D4850" s="201"/>
    </row>
    <row r="4851" spans="4:4" x14ac:dyDescent="0.2">
      <c r="D4851" s="201"/>
    </row>
    <row r="4852" spans="4:4" x14ac:dyDescent="0.2">
      <c r="D4852" s="201"/>
    </row>
    <row r="4853" spans="4:4" x14ac:dyDescent="0.2">
      <c r="D4853" s="201"/>
    </row>
    <row r="4854" spans="4:4" x14ac:dyDescent="0.2">
      <c r="D4854" s="201"/>
    </row>
    <row r="4855" spans="4:4" x14ac:dyDescent="0.2">
      <c r="D4855" s="201"/>
    </row>
    <row r="4856" spans="4:4" x14ac:dyDescent="0.2">
      <c r="D4856" s="201"/>
    </row>
    <row r="4857" spans="4:4" x14ac:dyDescent="0.2">
      <c r="D4857" s="201"/>
    </row>
    <row r="4858" spans="4:4" x14ac:dyDescent="0.2">
      <c r="D4858" s="201"/>
    </row>
    <row r="4859" spans="4:4" x14ac:dyDescent="0.2">
      <c r="D4859" s="201"/>
    </row>
    <row r="4860" spans="4:4" x14ac:dyDescent="0.2">
      <c r="D4860" s="201"/>
    </row>
    <row r="4861" spans="4:4" x14ac:dyDescent="0.2">
      <c r="D4861" s="201"/>
    </row>
    <row r="4862" spans="4:4" x14ac:dyDescent="0.2">
      <c r="D4862" s="201"/>
    </row>
    <row r="4863" spans="4:4" x14ac:dyDescent="0.2">
      <c r="D4863" s="201"/>
    </row>
    <row r="4864" spans="4:4" x14ac:dyDescent="0.2">
      <c r="D4864" s="201"/>
    </row>
    <row r="4865" spans="4:4" x14ac:dyDescent="0.2">
      <c r="D4865" s="201"/>
    </row>
    <row r="4866" spans="4:4" x14ac:dyDescent="0.2">
      <c r="D4866" s="201"/>
    </row>
    <row r="4867" spans="4:4" x14ac:dyDescent="0.2">
      <c r="D4867" s="201"/>
    </row>
    <row r="4868" spans="4:4" x14ac:dyDescent="0.2">
      <c r="D4868" s="201"/>
    </row>
    <row r="4869" spans="4:4" x14ac:dyDescent="0.2">
      <c r="D4869" s="201"/>
    </row>
    <row r="4870" spans="4:4" x14ac:dyDescent="0.2">
      <c r="D4870" s="201"/>
    </row>
    <row r="4871" spans="4:4" x14ac:dyDescent="0.2">
      <c r="D4871" s="201"/>
    </row>
    <row r="4872" spans="4:4" x14ac:dyDescent="0.2">
      <c r="D4872" s="201"/>
    </row>
    <row r="4873" spans="4:4" x14ac:dyDescent="0.2">
      <c r="D4873" s="201"/>
    </row>
    <row r="4874" spans="4:4" x14ac:dyDescent="0.2">
      <c r="D4874" s="201"/>
    </row>
    <row r="4875" spans="4:4" x14ac:dyDescent="0.2">
      <c r="D4875" s="201"/>
    </row>
    <row r="4876" spans="4:4" x14ac:dyDescent="0.2">
      <c r="D4876" s="201"/>
    </row>
    <row r="4877" spans="4:4" x14ac:dyDescent="0.2">
      <c r="D4877" s="201"/>
    </row>
    <row r="4878" spans="4:4" x14ac:dyDescent="0.2">
      <c r="D4878" s="201"/>
    </row>
    <row r="4879" spans="4:4" x14ac:dyDescent="0.2">
      <c r="D4879" s="201"/>
    </row>
    <row r="4880" spans="4:4" x14ac:dyDescent="0.2">
      <c r="D4880" s="201"/>
    </row>
    <row r="4881" spans="4:4" x14ac:dyDescent="0.2">
      <c r="D4881" s="201"/>
    </row>
    <row r="4882" spans="4:4" x14ac:dyDescent="0.2">
      <c r="D4882" s="201"/>
    </row>
    <row r="4883" spans="4:4" x14ac:dyDescent="0.2">
      <c r="D4883" s="201"/>
    </row>
    <row r="4884" spans="4:4" x14ac:dyDescent="0.2">
      <c r="D4884" s="201"/>
    </row>
    <row r="4885" spans="4:4" x14ac:dyDescent="0.2">
      <c r="D4885" s="201"/>
    </row>
    <row r="4886" spans="4:4" x14ac:dyDescent="0.2">
      <c r="D4886" s="201"/>
    </row>
    <row r="4887" spans="4:4" x14ac:dyDescent="0.2">
      <c r="D4887" s="201"/>
    </row>
    <row r="4888" spans="4:4" x14ac:dyDescent="0.2">
      <c r="D4888" s="201"/>
    </row>
    <row r="4889" spans="4:4" x14ac:dyDescent="0.2">
      <c r="D4889" s="201"/>
    </row>
    <row r="4890" spans="4:4" x14ac:dyDescent="0.2">
      <c r="D4890" s="201"/>
    </row>
    <row r="4891" spans="4:4" x14ac:dyDescent="0.2">
      <c r="D4891" s="201"/>
    </row>
    <row r="4892" spans="4:4" x14ac:dyDescent="0.2">
      <c r="D4892" s="201"/>
    </row>
    <row r="4893" spans="4:4" x14ac:dyDescent="0.2">
      <c r="D4893" s="201"/>
    </row>
    <row r="4894" spans="4:4" x14ac:dyDescent="0.2">
      <c r="D4894" s="201"/>
    </row>
    <row r="4895" spans="4:4" x14ac:dyDescent="0.2">
      <c r="D4895" s="201"/>
    </row>
    <row r="4896" spans="4:4" x14ac:dyDescent="0.2">
      <c r="D4896" s="201"/>
    </row>
    <row r="4897" spans="4:4" x14ac:dyDescent="0.2">
      <c r="D4897" s="201"/>
    </row>
    <row r="4898" spans="4:4" x14ac:dyDescent="0.2">
      <c r="D4898" s="201"/>
    </row>
    <row r="4899" spans="4:4" x14ac:dyDescent="0.2">
      <c r="D4899" s="201"/>
    </row>
    <row r="4900" spans="4:4" x14ac:dyDescent="0.2">
      <c r="D4900" s="201"/>
    </row>
    <row r="4901" spans="4:4" x14ac:dyDescent="0.2">
      <c r="D4901" s="201"/>
    </row>
    <row r="4902" spans="4:4" x14ac:dyDescent="0.2">
      <c r="D4902" s="201"/>
    </row>
    <row r="4903" spans="4:4" x14ac:dyDescent="0.2">
      <c r="D4903" s="201"/>
    </row>
    <row r="4904" spans="4:4" x14ac:dyDescent="0.2">
      <c r="D4904" s="201"/>
    </row>
    <row r="4905" spans="4:4" x14ac:dyDescent="0.2">
      <c r="D4905" s="201"/>
    </row>
    <row r="4906" spans="4:4" x14ac:dyDescent="0.2">
      <c r="D4906" s="201"/>
    </row>
    <row r="4907" spans="4:4" x14ac:dyDescent="0.2">
      <c r="D4907" s="201"/>
    </row>
    <row r="4908" spans="4:4" x14ac:dyDescent="0.2">
      <c r="D4908" s="201"/>
    </row>
    <row r="4909" spans="4:4" x14ac:dyDescent="0.2">
      <c r="D4909" s="201"/>
    </row>
    <row r="4910" spans="4:4" x14ac:dyDescent="0.2">
      <c r="D4910" s="201"/>
    </row>
    <row r="4911" spans="4:4" x14ac:dyDescent="0.2">
      <c r="D4911" s="201"/>
    </row>
    <row r="4912" spans="4:4" x14ac:dyDescent="0.2">
      <c r="D4912" s="201"/>
    </row>
    <row r="4913" spans="4:4" x14ac:dyDescent="0.2">
      <c r="D4913" s="201"/>
    </row>
    <row r="4914" spans="4:4" x14ac:dyDescent="0.2">
      <c r="D4914" s="201"/>
    </row>
    <row r="4915" spans="4:4" x14ac:dyDescent="0.2">
      <c r="D4915" s="201"/>
    </row>
    <row r="4916" spans="4:4" x14ac:dyDescent="0.2">
      <c r="D4916" s="201"/>
    </row>
    <row r="4917" spans="4:4" x14ac:dyDescent="0.2">
      <c r="D4917" s="201"/>
    </row>
    <row r="4918" spans="4:4" x14ac:dyDescent="0.2">
      <c r="D4918" s="201"/>
    </row>
    <row r="4919" spans="4:4" x14ac:dyDescent="0.2">
      <c r="D4919" s="201"/>
    </row>
    <row r="4920" spans="4:4" x14ac:dyDescent="0.2">
      <c r="D4920" s="201"/>
    </row>
    <row r="4921" spans="4:4" x14ac:dyDescent="0.2">
      <c r="D4921" s="201"/>
    </row>
    <row r="4922" spans="4:4" x14ac:dyDescent="0.2">
      <c r="D4922" s="201"/>
    </row>
    <row r="4923" spans="4:4" x14ac:dyDescent="0.2">
      <c r="D4923" s="201"/>
    </row>
    <row r="4924" spans="4:4" x14ac:dyDescent="0.2">
      <c r="D4924" s="201"/>
    </row>
    <row r="4925" spans="4:4" x14ac:dyDescent="0.2">
      <c r="D4925" s="201"/>
    </row>
    <row r="4926" spans="4:4" x14ac:dyDescent="0.2">
      <c r="D4926" s="201"/>
    </row>
    <row r="4927" spans="4:4" x14ac:dyDescent="0.2">
      <c r="D4927" s="201"/>
    </row>
    <row r="4928" spans="4:4" x14ac:dyDescent="0.2">
      <c r="D4928" s="201"/>
    </row>
    <row r="4929" spans="4:4" x14ac:dyDescent="0.2">
      <c r="D4929" s="201"/>
    </row>
    <row r="4930" spans="4:4" x14ac:dyDescent="0.2">
      <c r="D4930" s="201"/>
    </row>
    <row r="4931" spans="4:4" x14ac:dyDescent="0.2">
      <c r="D4931" s="201"/>
    </row>
    <row r="4932" spans="4:4" x14ac:dyDescent="0.2">
      <c r="D4932" s="201"/>
    </row>
    <row r="4933" spans="4:4" x14ac:dyDescent="0.2">
      <c r="D4933" s="201"/>
    </row>
    <row r="4934" spans="4:4" x14ac:dyDescent="0.2">
      <c r="D4934" s="201"/>
    </row>
    <row r="4935" spans="4:4" x14ac:dyDescent="0.2">
      <c r="D4935" s="201"/>
    </row>
    <row r="4936" spans="4:4" x14ac:dyDescent="0.2">
      <c r="D4936" s="201"/>
    </row>
    <row r="4937" spans="4:4" x14ac:dyDescent="0.2">
      <c r="D4937" s="201"/>
    </row>
    <row r="4938" spans="4:4" x14ac:dyDescent="0.2">
      <c r="D4938" s="201"/>
    </row>
    <row r="4939" spans="4:4" x14ac:dyDescent="0.2">
      <c r="D4939" s="201"/>
    </row>
    <row r="4940" spans="4:4" x14ac:dyDescent="0.2">
      <c r="D4940" s="201"/>
    </row>
    <row r="4941" spans="4:4" x14ac:dyDescent="0.2">
      <c r="D4941" s="201"/>
    </row>
    <row r="4942" spans="4:4" x14ac:dyDescent="0.2">
      <c r="D4942" s="201"/>
    </row>
    <row r="4943" spans="4:4" x14ac:dyDescent="0.2">
      <c r="D4943" s="201"/>
    </row>
    <row r="4944" spans="4:4" x14ac:dyDescent="0.2">
      <c r="D4944" s="201"/>
    </row>
    <row r="4945" spans="4:4" x14ac:dyDescent="0.2">
      <c r="D4945" s="201"/>
    </row>
    <row r="4946" spans="4:4" x14ac:dyDescent="0.2">
      <c r="D4946" s="201"/>
    </row>
    <row r="4947" spans="4:4" x14ac:dyDescent="0.2">
      <c r="D4947" s="201"/>
    </row>
    <row r="4948" spans="4:4" x14ac:dyDescent="0.2">
      <c r="D4948" s="201"/>
    </row>
    <row r="4949" spans="4:4" x14ac:dyDescent="0.2">
      <c r="D4949" s="201"/>
    </row>
    <row r="4950" spans="4:4" x14ac:dyDescent="0.2">
      <c r="D4950" s="201"/>
    </row>
    <row r="4951" spans="4:4" x14ac:dyDescent="0.2">
      <c r="D4951" s="201"/>
    </row>
    <row r="4952" spans="4:4" x14ac:dyDescent="0.2">
      <c r="D4952" s="201"/>
    </row>
    <row r="4953" spans="4:4" x14ac:dyDescent="0.2">
      <c r="D4953" s="201"/>
    </row>
    <row r="4954" spans="4:4" x14ac:dyDescent="0.2">
      <c r="D4954" s="201"/>
    </row>
    <row r="4955" spans="4:4" x14ac:dyDescent="0.2">
      <c r="D4955" s="201"/>
    </row>
    <row r="4956" spans="4:4" x14ac:dyDescent="0.2">
      <c r="D4956" s="201"/>
    </row>
    <row r="4957" spans="4:4" x14ac:dyDescent="0.2">
      <c r="D4957" s="201"/>
    </row>
    <row r="4958" spans="4:4" x14ac:dyDescent="0.2">
      <c r="D4958" s="201"/>
    </row>
    <row r="4959" spans="4:4" x14ac:dyDescent="0.2">
      <c r="D4959" s="201"/>
    </row>
    <row r="4960" spans="4:4" x14ac:dyDescent="0.2">
      <c r="D4960" s="201"/>
    </row>
    <row r="4961" spans="4:4" x14ac:dyDescent="0.2">
      <c r="D4961" s="201"/>
    </row>
    <row r="4962" spans="4:4" x14ac:dyDescent="0.2">
      <c r="D4962" s="201"/>
    </row>
    <row r="4963" spans="4:4" x14ac:dyDescent="0.2">
      <c r="D4963" s="201"/>
    </row>
    <row r="4964" spans="4:4" x14ac:dyDescent="0.2">
      <c r="D4964" s="201"/>
    </row>
    <row r="4965" spans="4:4" x14ac:dyDescent="0.2">
      <c r="D4965" s="201"/>
    </row>
    <row r="4966" spans="4:4" x14ac:dyDescent="0.2">
      <c r="D4966" s="201"/>
    </row>
    <row r="4967" spans="4:4" x14ac:dyDescent="0.2">
      <c r="D4967" s="201"/>
    </row>
    <row r="4968" spans="4:4" x14ac:dyDescent="0.2">
      <c r="D4968" s="201"/>
    </row>
    <row r="4969" spans="4:4" x14ac:dyDescent="0.2">
      <c r="D4969" s="201"/>
    </row>
    <row r="4970" spans="4:4" x14ac:dyDescent="0.2">
      <c r="D4970" s="201"/>
    </row>
    <row r="4971" spans="4:4" x14ac:dyDescent="0.2">
      <c r="D4971" s="201"/>
    </row>
    <row r="4972" spans="4:4" x14ac:dyDescent="0.2">
      <c r="D4972" s="201"/>
    </row>
    <row r="4973" spans="4:4" x14ac:dyDescent="0.2">
      <c r="D4973" s="201"/>
    </row>
    <row r="4974" spans="4:4" x14ac:dyDescent="0.2">
      <c r="D4974" s="201"/>
    </row>
    <row r="4975" spans="4:4" x14ac:dyDescent="0.2">
      <c r="D4975" s="201"/>
    </row>
    <row r="4976" spans="4:4" x14ac:dyDescent="0.2">
      <c r="D4976" s="201"/>
    </row>
    <row r="4977" spans="4:4" x14ac:dyDescent="0.2">
      <c r="D4977" s="201"/>
    </row>
    <row r="4978" spans="4:4" x14ac:dyDescent="0.2">
      <c r="D4978" s="201"/>
    </row>
    <row r="4979" spans="4:4" x14ac:dyDescent="0.2">
      <c r="D4979" s="201"/>
    </row>
    <row r="4980" spans="4:4" x14ac:dyDescent="0.2">
      <c r="D4980" s="201"/>
    </row>
    <row r="4981" spans="4:4" x14ac:dyDescent="0.2">
      <c r="D4981" s="201"/>
    </row>
    <row r="4982" spans="4:4" x14ac:dyDescent="0.2">
      <c r="D4982" s="201"/>
    </row>
    <row r="4983" spans="4:4" x14ac:dyDescent="0.2">
      <c r="D4983" s="201"/>
    </row>
    <row r="4984" spans="4:4" x14ac:dyDescent="0.2">
      <c r="D4984" s="201"/>
    </row>
    <row r="4985" spans="4:4" x14ac:dyDescent="0.2">
      <c r="D4985" s="201"/>
    </row>
    <row r="4986" spans="4:4" x14ac:dyDescent="0.2">
      <c r="D4986" s="201"/>
    </row>
    <row r="4987" spans="4:4" x14ac:dyDescent="0.2">
      <c r="D4987" s="201"/>
    </row>
    <row r="4988" spans="4:4" x14ac:dyDescent="0.2">
      <c r="D4988" s="201"/>
    </row>
    <row r="4989" spans="4:4" x14ac:dyDescent="0.2">
      <c r="D4989" s="201"/>
    </row>
    <row r="4990" spans="4:4" x14ac:dyDescent="0.2">
      <c r="D4990" s="201"/>
    </row>
    <row r="4991" spans="4:4" x14ac:dyDescent="0.2">
      <c r="D4991" s="201"/>
    </row>
    <row r="4992" spans="4:4" x14ac:dyDescent="0.2">
      <c r="D4992" s="201"/>
    </row>
    <row r="4993" spans="4:4" x14ac:dyDescent="0.2">
      <c r="D4993" s="201"/>
    </row>
    <row r="4994" spans="4:4" x14ac:dyDescent="0.2">
      <c r="D4994" s="201"/>
    </row>
    <row r="4995" spans="4:4" x14ac:dyDescent="0.2">
      <c r="D4995" s="201"/>
    </row>
    <row r="4996" spans="4:4" x14ac:dyDescent="0.2">
      <c r="D4996" s="201"/>
    </row>
    <row r="4997" spans="4:4" x14ac:dyDescent="0.2">
      <c r="D4997" s="201"/>
    </row>
    <row r="4998" spans="4:4" x14ac:dyDescent="0.2">
      <c r="D4998" s="201"/>
    </row>
    <row r="4999" spans="4:4" x14ac:dyDescent="0.2">
      <c r="D4999" s="201"/>
    </row>
    <row r="5000" spans="4:4" x14ac:dyDescent="0.2">
      <c r="D5000" s="201"/>
    </row>
  </sheetData>
  <mergeCells count="6">
    <mergeCell ref="A97:G101"/>
    <mergeCell ref="A1:G1"/>
    <mergeCell ref="C2:G2"/>
    <mergeCell ref="C3:G3"/>
    <mergeCell ref="C4:G4"/>
    <mergeCell ref="A96:C96"/>
  </mergeCells>
  <pageMargins left="0.59055118110236204" right="0.39370078740157499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01A33-F672-4A15-B3EA-C79C7086DA3E}">
  <sheetPr>
    <outlinePr summaryBelow="0"/>
  </sheetPr>
  <dimension ref="A1:BH5000"/>
  <sheetViews>
    <sheetView workbookViewId="0">
      <selection activeCell="X5" sqref="X5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401" t="s">
        <v>6</v>
      </c>
      <c r="B1" s="401"/>
      <c r="C1" s="401"/>
      <c r="D1" s="401"/>
      <c r="E1" s="401"/>
      <c r="F1" s="401"/>
      <c r="G1" s="401"/>
      <c r="AE1" t="s">
        <v>87</v>
      </c>
    </row>
    <row r="2" spans="1:60" ht="24.95" customHeight="1" x14ac:dyDescent="0.2">
      <c r="A2" s="248" t="s">
        <v>86</v>
      </c>
      <c r="B2" s="336"/>
      <c r="C2" s="402" t="s">
        <v>584</v>
      </c>
      <c r="D2" s="403"/>
      <c r="E2" s="403"/>
      <c r="F2" s="403"/>
      <c r="G2" s="404"/>
      <c r="AE2" t="s">
        <v>88</v>
      </c>
    </row>
    <row r="3" spans="1:60" ht="36.75" customHeight="1" x14ac:dyDescent="0.2">
      <c r="A3" s="248" t="s">
        <v>7</v>
      </c>
      <c r="B3" s="336" t="s">
        <v>583</v>
      </c>
      <c r="C3" s="402" t="s">
        <v>582</v>
      </c>
      <c r="D3" s="403"/>
      <c r="E3" s="403"/>
      <c r="F3" s="403"/>
      <c r="G3" s="404"/>
      <c r="AE3" t="s">
        <v>89</v>
      </c>
    </row>
    <row r="4" spans="1:60" ht="31.5" customHeight="1" x14ac:dyDescent="0.2">
      <c r="A4" s="248" t="s">
        <v>8</v>
      </c>
      <c r="B4" s="336"/>
      <c r="C4" s="402" t="s">
        <v>1031</v>
      </c>
      <c r="D4" s="403"/>
      <c r="E4" s="403"/>
      <c r="F4" s="403"/>
      <c r="G4" s="404"/>
      <c r="AE4" t="s">
        <v>90</v>
      </c>
    </row>
    <row r="5" spans="1:60" ht="27.75" customHeight="1" x14ac:dyDescent="0.2">
      <c r="A5" s="331" t="s">
        <v>91</v>
      </c>
      <c r="B5" s="146"/>
      <c r="C5" s="147"/>
      <c r="D5" s="330"/>
      <c r="E5" s="148"/>
      <c r="F5" s="148"/>
      <c r="G5" s="329"/>
      <c r="AE5" t="s">
        <v>92</v>
      </c>
    </row>
    <row r="6" spans="1:60" x14ac:dyDescent="0.2">
      <c r="D6" s="201"/>
    </row>
    <row r="7" spans="1:60" ht="38.25" x14ac:dyDescent="0.2">
      <c r="A7" s="326" t="s">
        <v>93</v>
      </c>
      <c r="B7" s="328" t="s">
        <v>94</v>
      </c>
      <c r="C7" s="328" t="s">
        <v>95</v>
      </c>
      <c r="D7" s="327" t="s">
        <v>96</v>
      </c>
      <c r="E7" s="326" t="s">
        <v>97</v>
      </c>
      <c r="F7" s="150" t="s">
        <v>98</v>
      </c>
      <c r="G7" s="326" t="s">
        <v>28</v>
      </c>
      <c r="H7" s="174" t="s">
        <v>29</v>
      </c>
      <c r="I7" s="174" t="s">
        <v>99</v>
      </c>
      <c r="J7" s="174" t="s">
        <v>30</v>
      </c>
      <c r="K7" s="174" t="s">
        <v>100</v>
      </c>
      <c r="L7" s="174" t="s">
        <v>101</v>
      </c>
      <c r="M7" s="174" t="s">
        <v>102</v>
      </c>
      <c r="N7" s="174" t="s">
        <v>103</v>
      </c>
      <c r="O7" s="174" t="s">
        <v>104</v>
      </c>
      <c r="P7" s="174" t="s">
        <v>105</v>
      </c>
      <c r="Q7" s="174" t="s">
        <v>106</v>
      </c>
      <c r="R7" s="174" t="s">
        <v>107</v>
      </c>
      <c r="S7" s="174" t="s">
        <v>108</v>
      </c>
      <c r="T7" s="174" t="s">
        <v>109</v>
      </c>
      <c r="U7" s="174" t="s">
        <v>110</v>
      </c>
    </row>
    <row r="8" spans="1:60" x14ac:dyDescent="0.2">
      <c r="A8" s="175" t="s">
        <v>111</v>
      </c>
      <c r="B8" s="176" t="s">
        <v>794</v>
      </c>
      <c r="C8" s="177" t="s">
        <v>1017</v>
      </c>
      <c r="D8" s="325"/>
      <c r="E8" s="179"/>
      <c r="F8" s="180"/>
      <c r="G8" s="180">
        <f>SUMIF(AE9:AE40,"&lt;&gt;NOR",G9:G40)</f>
        <v>0</v>
      </c>
      <c r="H8" s="180"/>
      <c r="I8" s="180">
        <f>SUM(I9:I40)</f>
        <v>0</v>
      </c>
      <c r="J8" s="180"/>
      <c r="K8" s="180">
        <f>SUM(K9:K40)</f>
        <v>0</v>
      </c>
      <c r="L8" s="180"/>
      <c r="M8" s="180">
        <f>SUM(M9:M40)</f>
        <v>0</v>
      </c>
      <c r="N8" s="180"/>
      <c r="O8" s="180">
        <f>SUM(O9:O40)</f>
        <v>258.58</v>
      </c>
      <c r="P8" s="180"/>
      <c r="Q8" s="180">
        <f>SUM(Q9:Q40)</f>
        <v>0</v>
      </c>
      <c r="R8" s="180"/>
      <c r="S8" s="180"/>
      <c r="T8" s="324"/>
      <c r="U8" s="180">
        <f>SUM(U9:U40)</f>
        <v>0</v>
      </c>
      <c r="AE8" t="s">
        <v>112</v>
      </c>
    </row>
    <row r="9" spans="1:60" outlineLevel="1" x14ac:dyDescent="0.2">
      <c r="A9" s="152">
        <v>1</v>
      </c>
      <c r="B9" s="158" t="s">
        <v>158</v>
      </c>
      <c r="C9" s="194" t="s">
        <v>1016</v>
      </c>
      <c r="D9" s="321" t="s">
        <v>163</v>
      </c>
      <c r="E9" s="167">
        <v>0</v>
      </c>
      <c r="F9" s="170"/>
      <c r="G9" s="171">
        <f t="shared" ref="G9:G40" si="0">ROUND(E9*F9,2)</f>
        <v>0</v>
      </c>
      <c r="H9" s="170"/>
      <c r="I9" s="171">
        <f t="shared" ref="I9:I40" si="1">ROUND(E9*H9,2)</f>
        <v>0</v>
      </c>
      <c r="J9" s="170"/>
      <c r="K9" s="171">
        <f t="shared" ref="K9:K40" si="2">ROUND(E9*J9,2)</f>
        <v>0</v>
      </c>
      <c r="L9" s="171">
        <v>15</v>
      </c>
      <c r="M9" s="171">
        <f t="shared" ref="M9:M40" si="3">G9*(1+L9/100)</f>
        <v>0</v>
      </c>
      <c r="N9" s="171">
        <v>4.2000000000000003E-2</v>
      </c>
      <c r="O9" s="171">
        <f t="shared" ref="O9:O40" si="4">ROUND(E9*N9,2)</f>
        <v>0</v>
      </c>
      <c r="P9" s="171">
        <v>0</v>
      </c>
      <c r="Q9" s="171">
        <f t="shared" ref="Q9:Q40" si="5">ROUND(E9*P9,2)</f>
        <v>0</v>
      </c>
      <c r="R9" s="171"/>
      <c r="S9" s="171"/>
      <c r="T9" s="320">
        <v>0</v>
      </c>
      <c r="U9" s="171">
        <f t="shared" ref="U9:U40" si="6">ROUND(E9*T9,2)</f>
        <v>0</v>
      </c>
      <c r="V9" s="151"/>
      <c r="W9" s="151"/>
      <c r="X9" s="151"/>
      <c r="Y9" s="151"/>
      <c r="Z9" s="151"/>
      <c r="AA9" s="151"/>
      <c r="AB9" s="151"/>
      <c r="AC9" s="151"/>
      <c r="AD9" s="151"/>
      <c r="AE9" s="151" t="s">
        <v>286</v>
      </c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2">
        <v>2</v>
      </c>
      <c r="B10" s="158" t="s">
        <v>158</v>
      </c>
      <c r="C10" s="194" t="s">
        <v>1015</v>
      </c>
      <c r="D10" s="321" t="s">
        <v>163</v>
      </c>
      <c r="E10" s="167">
        <v>1</v>
      </c>
      <c r="F10" s="170"/>
      <c r="G10" s="171">
        <f t="shared" si="0"/>
        <v>0</v>
      </c>
      <c r="H10" s="170"/>
      <c r="I10" s="171">
        <f t="shared" si="1"/>
        <v>0</v>
      </c>
      <c r="J10" s="170"/>
      <c r="K10" s="171">
        <f t="shared" si="2"/>
        <v>0</v>
      </c>
      <c r="L10" s="171">
        <v>15</v>
      </c>
      <c r="M10" s="171">
        <f t="shared" si="3"/>
        <v>0</v>
      </c>
      <c r="N10" s="171">
        <v>4.2000000000000003E-2</v>
      </c>
      <c r="O10" s="171">
        <f t="shared" si="4"/>
        <v>0.04</v>
      </c>
      <c r="P10" s="171">
        <v>0</v>
      </c>
      <c r="Q10" s="171">
        <f t="shared" si="5"/>
        <v>0</v>
      </c>
      <c r="R10" s="171"/>
      <c r="S10" s="171"/>
      <c r="T10" s="320">
        <v>0</v>
      </c>
      <c r="U10" s="171">
        <f t="shared" si="6"/>
        <v>0</v>
      </c>
      <c r="V10" s="151"/>
      <c r="W10" s="151"/>
      <c r="X10" s="151"/>
      <c r="Y10" s="151"/>
      <c r="Z10" s="151"/>
      <c r="AA10" s="151"/>
      <c r="AB10" s="151"/>
      <c r="AC10" s="151"/>
      <c r="AD10" s="151"/>
      <c r="AE10" s="151" t="s">
        <v>286</v>
      </c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2">
        <v>3</v>
      </c>
      <c r="B11" s="158" t="s">
        <v>158</v>
      </c>
      <c r="C11" s="194" t="s">
        <v>898</v>
      </c>
      <c r="D11" s="321" t="s">
        <v>163</v>
      </c>
      <c r="E11" s="167">
        <v>1</v>
      </c>
      <c r="F11" s="170"/>
      <c r="G11" s="171">
        <f t="shared" si="0"/>
        <v>0</v>
      </c>
      <c r="H11" s="170"/>
      <c r="I11" s="171">
        <f t="shared" si="1"/>
        <v>0</v>
      </c>
      <c r="J11" s="170"/>
      <c r="K11" s="171">
        <f t="shared" si="2"/>
        <v>0</v>
      </c>
      <c r="L11" s="171">
        <v>15</v>
      </c>
      <c r="M11" s="171">
        <f t="shared" si="3"/>
        <v>0</v>
      </c>
      <c r="N11" s="171">
        <v>4.2000000000000003E-2</v>
      </c>
      <c r="O11" s="171">
        <f t="shared" si="4"/>
        <v>0.04</v>
      </c>
      <c r="P11" s="171">
        <v>0</v>
      </c>
      <c r="Q11" s="171">
        <f t="shared" si="5"/>
        <v>0</v>
      </c>
      <c r="R11" s="171"/>
      <c r="S11" s="171"/>
      <c r="T11" s="320">
        <v>0</v>
      </c>
      <c r="U11" s="171">
        <f t="shared" si="6"/>
        <v>0</v>
      </c>
      <c r="V11" s="151"/>
      <c r="W11" s="151"/>
      <c r="X11" s="151"/>
      <c r="Y11" s="151"/>
      <c r="Z11" s="151"/>
      <c r="AA11" s="151"/>
      <c r="AB11" s="151"/>
      <c r="AC11" s="151"/>
      <c r="AD11" s="151"/>
      <c r="AE11" s="151" t="s">
        <v>286</v>
      </c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2">
        <v>4</v>
      </c>
      <c r="B12" s="158" t="s">
        <v>158</v>
      </c>
      <c r="C12" s="194" t="s">
        <v>961</v>
      </c>
      <c r="D12" s="321" t="s">
        <v>312</v>
      </c>
      <c r="E12" s="167">
        <v>1</v>
      </c>
      <c r="F12" s="170"/>
      <c r="G12" s="171">
        <f t="shared" si="0"/>
        <v>0</v>
      </c>
      <c r="H12" s="170"/>
      <c r="I12" s="171">
        <f t="shared" si="1"/>
        <v>0</v>
      </c>
      <c r="J12" s="170"/>
      <c r="K12" s="171">
        <f t="shared" si="2"/>
        <v>0</v>
      </c>
      <c r="L12" s="171">
        <v>15</v>
      </c>
      <c r="M12" s="171">
        <f t="shared" si="3"/>
        <v>0</v>
      </c>
      <c r="N12" s="171">
        <v>4.2000000000000003E-2</v>
      </c>
      <c r="O12" s="171">
        <f t="shared" si="4"/>
        <v>0.04</v>
      </c>
      <c r="P12" s="171">
        <v>0</v>
      </c>
      <c r="Q12" s="171">
        <f t="shared" si="5"/>
        <v>0</v>
      </c>
      <c r="R12" s="171"/>
      <c r="S12" s="171"/>
      <c r="T12" s="320">
        <v>0</v>
      </c>
      <c r="U12" s="171">
        <f t="shared" si="6"/>
        <v>0</v>
      </c>
      <c r="V12" s="151"/>
      <c r="W12" s="151"/>
      <c r="X12" s="151"/>
      <c r="Y12" s="151"/>
      <c r="Z12" s="151"/>
      <c r="AA12" s="151"/>
      <c r="AB12" s="151"/>
      <c r="AC12" s="151"/>
      <c r="AD12" s="151"/>
      <c r="AE12" s="151" t="s">
        <v>286</v>
      </c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2">
        <v>5</v>
      </c>
      <c r="B13" s="158" t="s">
        <v>158</v>
      </c>
      <c r="C13" s="194" t="s">
        <v>1014</v>
      </c>
      <c r="D13" s="321" t="s">
        <v>163</v>
      </c>
      <c r="E13" s="167">
        <v>1</v>
      </c>
      <c r="F13" s="170"/>
      <c r="G13" s="171">
        <f t="shared" si="0"/>
        <v>0</v>
      </c>
      <c r="H13" s="170"/>
      <c r="I13" s="171">
        <f t="shared" si="1"/>
        <v>0</v>
      </c>
      <c r="J13" s="170"/>
      <c r="K13" s="171">
        <f t="shared" si="2"/>
        <v>0</v>
      </c>
      <c r="L13" s="171">
        <v>15</v>
      </c>
      <c r="M13" s="171">
        <f t="shared" si="3"/>
        <v>0</v>
      </c>
      <c r="N13" s="171">
        <v>4.2000000000000003E-2</v>
      </c>
      <c r="O13" s="171">
        <f t="shared" si="4"/>
        <v>0.04</v>
      </c>
      <c r="P13" s="171">
        <v>0</v>
      </c>
      <c r="Q13" s="171">
        <f t="shared" si="5"/>
        <v>0</v>
      </c>
      <c r="R13" s="171"/>
      <c r="S13" s="171"/>
      <c r="T13" s="320">
        <v>0</v>
      </c>
      <c r="U13" s="171">
        <f t="shared" si="6"/>
        <v>0</v>
      </c>
      <c r="V13" s="151"/>
      <c r="W13" s="151"/>
      <c r="X13" s="151"/>
      <c r="Y13" s="151"/>
      <c r="Z13" s="151"/>
      <c r="AA13" s="151"/>
      <c r="AB13" s="151"/>
      <c r="AC13" s="151"/>
      <c r="AD13" s="151"/>
      <c r="AE13" s="151" t="s">
        <v>286</v>
      </c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2">
        <v>6</v>
      </c>
      <c r="B14" s="158" t="s">
        <v>158</v>
      </c>
      <c r="C14" s="194" t="s">
        <v>1013</v>
      </c>
      <c r="D14" s="321" t="s">
        <v>163</v>
      </c>
      <c r="E14" s="167">
        <v>2</v>
      </c>
      <c r="F14" s="170"/>
      <c r="G14" s="171">
        <f t="shared" si="0"/>
        <v>0</v>
      </c>
      <c r="H14" s="170"/>
      <c r="I14" s="171">
        <f t="shared" si="1"/>
        <v>0</v>
      </c>
      <c r="J14" s="170"/>
      <c r="K14" s="171">
        <f t="shared" si="2"/>
        <v>0</v>
      </c>
      <c r="L14" s="171">
        <v>15</v>
      </c>
      <c r="M14" s="171">
        <f t="shared" si="3"/>
        <v>0</v>
      </c>
      <c r="N14" s="171">
        <v>4.2000000000000003E-2</v>
      </c>
      <c r="O14" s="171">
        <f t="shared" si="4"/>
        <v>0.08</v>
      </c>
      <c r="P14" s="171">
        <v>0</v>
      </c>
      <c r="Q14" s="171">
        <f t="shared" si="5"/>
        <v>0</v>
      </c>
      <c r="R14" s="171"/>
      <c r="S14" s="171"/>
      <c r="T14" s="320">
        <v>0</v>
      </c>
      <c r="U14" s="171">
        <f t="shared" si="6"/>
        <v>0</v>
      </c>
      <c r="V14" s="151"/>
      <c r="W14" s="151"/>
      <c r="X14" s="151"/>
      <c r="Y14" s="151"/>
      <c r="Z14" s="151"/>
      <c r="AA14" s="151"/>
      <c r="AB14" s="151"/>
      <c r="AC14" s="151"/>
      <c r="AD14" s="151"/>
      <c r="AE14" s="151" t="s">
        <v>286</v>
      </c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2">
        <v>7</v>
      </c>
      <c r="B15" s="158" t="s">
        <v>158</v>
      </c>
      <c r="C15" s="194" t="s">
        <v>1012</v>
      </c>
      <c r="D15" s="321" t="s">
        <v>163</v>
      </c>
      <c r="E15" s="167">
        <v>2</v>
      </c>
      <c r="F15" s="170"/>
      <c r="G15" s="171">
        <f t="shared" si="0"/>
        <v>0</v>
      </c>
      <c r="H15" s="170"/>
      <c r="I15" s="171">
        <f t="shared" si="1"/>
        <v>0</v>
      </c>
      <c r="J15" s="170"/>
      <c r="K15" s="171">
        <f t="shared" si="2"/>
        <v>0</v>
      </c>
      <c r="L15" s="171">
        <v>15</v>
      </c>
      <c r="M15" s="171">
        <f t="shared" si="3"/>
        <v>0</v>
      </c>
      <c r="N15" s="171">
        <v>4.2000000000000003E-2</v>
      </c>
      <c r="O15" s="171">
        <f t="shared" si="4"/>
        <v>0.08</v>
      </c>
      <c r="P15" s="171">
        <v>0</v>
      </c>
      <c r="Q15" s="171">
        <f t="shared" si="5"/>
        <v>0</v>
      </c>
      <c r="R15" s="171"/>
      <c r="S15" s="171"/>
      <c r="T15" s="320">
        <v>0</v>
      </c>
      <c r="U15" s="171">
        <f t="shared" si="6"/>
        <v>0</v>
      </c>
      <c r="V15" s="151"/>
      <c r="W15" s="151"/>
      <c r="X15" s="151"/>
      <c r="Y15" s="151"/>
      <c r="Z15" s="151"/>
      <c r="AA15" s="151"/>
      <c r="AB15" s="151"/>
      <c r="AC15" s="151"/>
      <c r="AD15" s="151"/>
      <c r="AE15" s="151" t="s">
        <v>286</v>
      </c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2">
        <v>8</v>
      </c>
      <c r="B16" s="158" t="s">
        <v>158</v>
      </c>
      <c r="C16" s="194" t="s">
        <v>1011</v>
      </c>
      <c r="D16" s="321" t="s">
        <v>163</v>
      </c>
      <c r="E16" s="167">
        <v>4</v>
      </c>
      <c r="F16" s="170"/>
      <c r="G16" s="171">
        <f t="shared" si="0"/>
        <v>0</v>
      </c>
      <c r="H16" s="170"/>
      <c r="I16" s="171">
        <f t="shared" si="1"/>
        <v>0</v>
      </c>
      <c r="J16" s="170"/>
      <c r="K16" s="171">
        <f t="shared" si="2"/>
        <v>0</v>
      </c>
      <c r="L16" s="171">
        <v>15</v>
      </c>
      <c r="M16" s="171">
        <f t="shared" si="3"/>
        <v>0</v>
      </c>
      <c r="N16" s="171">
        <v>4.2000000000000003E-2</v>
      </c>
      <c r="O16" s="171">
        <f t="shared" si="4"/>
        <v>0.17</v>
      </c>
      <c r="P16" s="171">
        <v>0</v>
      </c>
      <c r="Q16" s="171">
        <f t="shared" si="5"/>
        <v>0</v>
      </c>
      <c r="R16" s="171"/>
      <c r="S16" s="171"/>
      <c r="T16" s="320">
        <v>0</v>
      </c>
      <c r="U16" s="171">
        <f t="shared" si="6"/>
        <v>0</v>
      </c>
      <c r="V16" s="151"/>
      <c r="W16" s="151"/>
      <c r="X16" s="151"/>
      <c r="Y16" s="151"/>
      <c r="Z16" s="151"/>
      <c r="AA16" s="151"/>
      <c r="AB16" s="151"/>
      <c r="AC16" s="151"/>
      <c r="AD16" s="151"/>
      <c r="AE16" s="151" t="s">
        <v>286</v>
      </c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2">
        <v>9</v>
      </c>
      <c r="B17" s="158" t="s">
        <v>158</v>
      </c>
      <c r="C17" s="194" t="s">
        <v>1010</v>
      </c>
      <c r="D17" s="321" t="s">
        <v>163</v>
      </c>
      <c r="E17" s="167">
        <v>2900</v>
      </c>
      <c r="F17" s="170"/>
      <c r="G17" s="171">
        <f t="shared" si="0"/>
        <v>0</v>
      </c>
      <c r="H17" s="170"/>
      <c r="I17" s="171">
        <f t="shared" si="1"/>
        <v>0</v>
      </c>
      <c r="J17" s="170"/>
      <c r="K17" s="171">
        <f t="shared" si="2"/>
        <v>0</v>
      </c>
      <c r="L17" s="171">
        <v>15</v>
      </c>
      <c r="M17" s="171">
        <f t="shared" si="3"/>
        <v>0</v>
      </c>
      <c r="N17" s="171">
        <v>4.2000000000000003E-2</v>
      </c>
      <c r="O17" s="171">
        <f t="shared" si="4"/>
        <v>121.8</v>
      </c>
      <c r="P17" s="171">
        <v>0</v>
      </c>
      <c r="Q17" s="171">
        <f t="shared" si="5"/>
        <v>0</v>
      </c>
      <c r="R17" s="171"/>
      <c r="S17" s="171"/>
      <c r="T17" s="320">
        <v>0</v>
      </c>
      <c r="U17" s="171">
        <f t="shared" si="6"/>
        <v>0</v>
      </c>
      <c r="V17" s="151"/>
      <c r="W17" s="151"/>
      <c r="X17" s="151"/>
      <c r="Y17" s="151"/>
      <c r="Z17" s="151"/>
      <c r="AA17" s="151"/>
      <c r="AB17" s="151"/>
      <c r="AC17" s="151"/>
      <c r="AD17" s="151"/>
      <c r="AE17" s="151" t="s">
        <v>286</v>
      </c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2">
        <v>10</v>
      </c>
      <c r="B18" s="158" t="s">
        <v>158</v>
      </c>
      <c r="C18" s="194" t="s">
        <v>1009</v>
      </c>
      <c r="D18" s="321" t="s">
        <v>324</v>
      </c>
      <c r="E18" s="167">
        <v>2900</v>
      </c>
      <c r="F18" s="170"/>
      <c r="G18" s="171">
        <f t="shared" si="0"/>
        <v>0</v>
      </c>
      <c r="H18" s="170"/>
      <c r="I18" s="171">
        <f t="shared" si="1"/>
        <v>0</v>
      </c>
      <c r="J18" s="170"/>
      <c r="K18" s="171">
        <f t="shared" si="2"/>
        <v>0</v>
      </c>
      <c r="L18" s="171">
        <v>15</v>
      </c>
      <c r="M18" s="171">
        <f t="shared" si="3"/>
        <v>0</v>
      </c>
      <c r="N18" s="171">
        <v>4.2000000000000003E-2</v>
      </c>
      <c r="O18" s="171">
        <f t="shared" si="4"/>
        <v>121.8</v>
      </c>
      <c r="P18" s="171">
        <v>0</v>
      </c>
      <c r="Q18" s="171">
        <f t="shared" si="5"/>
        <v>0</v>
      </c>
      <c r="R18" s="171"/>
      <c r="S18" s="171"/>
      <c r="T18" s="320">
        <v>0</v>
      </c>
      <c r="U18" s="171">
        <f t="shared" si="6"/>
        <v>0</v>
      </c>
      <c r="V18" s="151"/>
      <c r="W18" s="151"/>
      <c r="X18" s="151"/>
      <c r="Y18" s="151"/>
      <c r="Z18" s="151"/>
      <c r="AA18" s="151"/>
      <c r="AB18" s="151"/>
      <c r="AC18" s="151"/>
      <c r="AD18" s="151"/>
      <c r="AE18" s="151" t="s">
        <v>286</v>
      </c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2">
        <v>11</v>
      </c>
      <c r="B19" s="158" t="s">
        <v>158</v>
      </c>
      <c r="C19" s="194" t="s">
        <v>1008</v>
      </c>
      <c r="D19" s="321" t="s">
        <v>163</v>
      </c>
      <c r="E19" s="167">
        <v>20</v>
      </c>
      <c r="F19" s="170"/>
      <c r="G19" s="171">
        <f t="shared" si="0"/>
        <v>0</v>
      </c>
      <c r="H19" s="170"/>
      <c r="I19" s="171">
        <f t="shared" si="1"/>
        <v>0</v>
      </c>
      <c r="J19" s="170"/>
      <c r="K19" s="171">
        <f t="shared" si="2"/>
        <v>0</v>
      </c>
      <c r="L19" s="171">
        <v>15</v>
      </c>
      <c r="M19" s="171">
        <f t="shared" si="3"/>
        <v>0</v>
      </c>
      <c r="N19" s="171">
        <v>4.2000000000000003E-2</v>
      </c>
      <c r="O19" s="171">
        <f t="shared" si="4"/>
        <v>0.84</v>
      </c>
      <c r="P19" s="171">
        <v>0</v>
      </c>
      <c r="Q19" s="171">
        <f t="shared" si="5"/>
        <v>0</v>
      </c>
      <c r="R19" s="171"/>
      <c r="S19" s="171"/>
      <c r="T19" s="320">
        <v>0</v>
      </c>
      <c r="U19" s="171">
        <f t="shared" si="6"/>
        <v>0</v>
      </c>
      <c r="V19" s="151"/>
      <c r="W19" s="151"/>
      <c r="X19" s="151"/>
      <c r="Y19" s="151"/>
      <c r="Z19" s="151"/>
      <c r="AA19" s="151"/>
      <c r="AB19" s="151"/>
      <c r="AC19" s="151"/>
      <c r="AD19" s="151"/>
      <c r="AE19" s="151" t="s">
        <v>286</v>
      </c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2">
        <v>12</v>
      </c>
      <c r="B20" s="158" t="s">
        <v>158</v>
      </c>
      <c r="C20" s="194" t="s">
        <v>1007</v>
      </c>
      <c r="D20" s="321" t="s">
        <v>163</v>
      </c>
      <c r="E20" s="167">
        <v>10</v>
      </c>
      <c r="F20" s="170"/>
      <c r="G20" s="171">
        <f t="shared" si="0"/>
        <v>0</v>
      </c>
      <c r="H20" s="170"/>
      <c r="I20" s="171">
        <f t="shared" si="1"/>
        <v>0</v>
      </c>
      <c r="J20" s="170"/>
      <c r="K20" s="171">
        <f t="shared" si="2"/>
        <v>0</v>
      </c>
      <c r="L20" s="171">
        <v>15</v>
      </c>
      <c r="M20" s="171">
        <f t="shared" si="3"/>
        <v>0</v>
      </c>
      <c r="N20" s="171">
        <v>4.2000000000000003E-2</v>
      </c>
      <c r="O20" s="171">
        <f t="shared" si="4"/>
        <v>0.42</v>
      </c>
      <c r="P20" s="171">
        <v>0</v>
      </c>
      <c r="Q20" s="171">
        <f t="shared" si="5"/>
        <v>0</v>
      </c>
      <c r="R20" s="171"/>
      <c r="S20" s="171"/>
      <c r="T20" s="320">
        <v>0</v>
      </c>
      <c r="U20" s="171">
        <f t="shared" si="6"/>
        <v>0</v>
      </c>
      <c r="V20" s="151"/>
      <c r="W20" s="151"/>
      <c r="X20" s="151"/>
      <c r="Y20" s="151"/>
      <c r="Z20" s="151"/>
      <c r="AA20" s="151"/>
      <c r="AB20" s="151"/>
      <c r="AC20" s="151"/>
      <c r="AD20" s="151"/>
      <c r="AE20" s="151" t="s">
        <v>286</v>
      </c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2">
        <v>13</v>
      </c>
      <c r="B21" s="158" t="s">
        <v>158</v>
      </c>
      <c r="C21" s="194" t="s">
        <v>1006</v>
      </c>
      <c r="D21" s="321" t="s">
        <v>163</v>
      </c>
      <c r="E21" s="167">
        <v>20</v>
      </c>
      <c r="F21" s="170"/>
      <c r="G21" s="171">
        <f t="shared" si="0"/>
        <v>0</v>
      </c>
      <c r="H21" s="170"/>
      <c r="I21" s="171">
        <f t="shared" si="1"/>
        <v>0</v>
      </c>
      <c r="J21" s="170"/>
      <c r="K21" s="171">
        <f t="shared" si="2"/>
        <v>0</v>
      </c>
      <c r="L21" s="171">
        <v>15</v>
      </c>
      <c r="M21" s="171">
        <f t="shared" si="3"/>
        <v>0</v>
      </c>
      <c r="N21" s="171">
        <v>4.2000000000000003E-2</v>
      </c>
      <c r="O21" s="171">
        <f t="shared" si="4"/>
        <v>0.84</v>
      </c>
      <c r="P21" s="171">
        <v>0</v>
      </c>
      <c r="Q21" s="171">
        <f t="shared" si="5"/>
        <v>0</v>
      </c>
      <c r="R21" s="171"/>
      <c r="S21" s="171"/>
      <c r="T21" s="320">
        <v>0</v>
      </c>
      <c r="U21" s="171">
        <f t="shared" si="6"/>
        <v>0</v>
      </c>
      <c r="V21" s="151"/>
      <c r="W21" s="151"/>
      <c r="X21" s="151"/>
      <c r="Y21" s="151"/>
      <c r="Z21" s="151"/>
      <c r="AA21" s="151"/>
      <c r="AB21" s="151"/>
      <c r="AC21" s="151"/>
      <c r="AD21" s="151"/>
      <c r="AE21" s="151" t="s">
        <v>286</v>
      </c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2">
        <v>14</v>
      </c>
      <c r="B22" s="158" t="s">
        <v>158</v>
      </c>
      <c r="C22" s="194" t="s">
        <v>1005</v>
      </c>
      <c r="D22" s="321" t="s">
        <v>163</v>
      </c>
      <c r="E22" s="167">
        <v>20</v>
      </c>
      <c r="F22" s="170"/>
      <c r="G22" s="171">
        <f t="shared" si="0"/>
        <v>0</v>
      </c>
      <c r="H22" s="170"/>
      <c r="I22" s="171">
        <f t="shared" si="1"/>
        <v>0</v>
      </c>
      <c r="J22" s="170"/>
      <c r="K22" s="171">
        <f t="shared" si="2"/>
        <v>0</v>
      </c>
      <c r="L22" s="171">
        <v>15</v>
      </c>
      <c r="M22" s="171">
        <f t="shared" si="3"/>
        <v>0</v>
      </c>
      <c r="N22" s="171">
        <v>4.2000000000000003E-2</v>
      </c>
      <c r="O22" s="171">
        <f t="shared" si="4"/>
        <v>0.84</v>
      </c>
      <c r="P22" s="171">
        <v>0</v>
      </c>
      <c r="Q22" s="171">
        <f t="shared" si="5"/>
        <v>0</v>
      </c>
      <c r="R22" s="171"/>
      <c r="S22" s="171"/>
      <c r="T22" s="320">
        <v>0</v>
      </c>
      <c r="U22" s="171">
        <f t="shared" si="6"/>
        <v>0</v>
      </c>
      <c r="V22" s="151"/>
      <c r="W22" s="151"/>
      <c r="X22" s="151"/>
      <c r="Y22" s="151"/>
      <c r="Z22" s="151"/>
      <c r="AA22" s="151"/>
      <c r="AB22" s="151"/>
      <c r="AC22" s="151"/>
      <c r="AD22" s="151"/>
      <c r="AE22" s="151" t="s">
        <v>286</v>
      </c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2">
        <v>15</v>
      </c>
      <c r="B23" s="158" t="s">
        <v>158</v>
      </c>
      <c r="C23" s="194" t="s">
        <v>1004</v>
      </c>
      <c r="D23" s="321" t="s">
        <v>163</v>
      </c>
      <c r="E23" s="167">
        <v>95</v>
      </c>
      <c r="F23" s="170"/>
      <c r="G23" s="171">
        <f t="shared" si="0"/>
        <v>0</v>
      </c>
      <c r="H23" s="170"/>
      <c r="I23" s="171">
        <f t="shared" si="1"/>
        <v>0</v>
      </c>
      <c r="J23" s="170"/>
      <c r="K23" s="171">
        <f t="shared" si="2"/>
        <v>0</v>
      </c>
      <c r="L23" s="171">
        <v>15</v>
      </c>
      <c r="M23" s="171">
        <f t="shared" si="3"/>
        <v>0</v>
      </c>
      <c r="N23" s="171">
        <v>4.2000000000000003E-2</v>
      </c>
      <c r="O23" s="171">
        <f t="shared" si="4"/>
        <v>3.99</v>
      </c>
      <c r="P23" s="171">
        <v>0</v>
      </c>
      <c r="Q23" s="171">
        <f t="shared" si="5"/>
        <v>0</v>
      </c>
      <c r="R23" s="171"/>
      <c r="S23" s="171"/>
      <c r="T23" s="320">
        <v>0</v>
      </c>
      <c r="U23" s="171">
        <f t="shared" si="6"/>
        <v>0</v>
      </c>
      <c r="V23" s="151"/>
      <c r="W23" s="151"/>
      <c r="X23" s="151"/>
      <c r="Y23" s="151"/>
      <c r="Z23" s="151"/>
      <c r="AA23" s="151"/>
      <c r="AB23" s="151"/>
      <c r="AC23" s="151"/>
      <c r="AD23" s="151"/>
      <c r="AE23" s="151" t="s">
        <v>286</v>
      </c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2">
        <v>16</v>
      </c>
      <c r="B24" s="158" t="s">
        <v>158</v>
      </c>
      <c r="C24" s="194" t="s">
        <v>1003</v>
      </c>
      <c r="D24" s="321" t="s">
        <v>163</v>
      </c>
      <c r="E24" s="167">
        <v>40</v>
      </c>
      <c r="F24" s="170"/>
      <c r="G24" s="171">
        <f t="shared" si="0"/>
        <v>0</v>
      </c>
      <c r="H24" s="170"/>
      <c r="I24" s="171">
        <f t="shared" si="1"/>
        <v>0</v>
      </c>
      <c r="J24" s="170"/>
      <c r="K24" s="171">
        <f t="shared" si="2"/>
        <v>0</v>
      </c>
      <c r="L24" s="171">
        <v>15</v>
      </c>
      <c r="M24" s="171">
        <f t="shared" si="3"/>
        <v>0</v>
      </c>
      <c r="N24" s="171">
        <v>4.2000000000000003E-2</v>
      </c>
      <c r="O24" s="171">
        <f t="shared" si="4"/>
        <v>1.68</v>
      </c>
      <c r="P24" s="171">
        <v>0</v>
      </c>
      <c r="Q24" s="171">
        <f t="shared" si="5"/>
        <v>0</v>
      </c>
      <c r="R24" s="171"/>
      <c r="S24" s="171"/>
      <c r="T24" s="320">
        <v>0</v>
      </c>
      <c r="U24" s="171">
        <f t="shared" si="6"/>
        <v>0</v>
      </c>
      <c r="V24" s="151"/>
      <c r="W24" s="151"/>
      <c r="X24" s="151"/>
      <c r="Y24" s="151"/>
      <c r="Z24" s="151"/>
      <c r="AA24" s="151"/>
      <c r="AB24" s="151"/>
      <c r="AC24" s="151"/>
      <c r="AD24" s="151"/>
      <c r="AE24" s="151" t="s">
        <v>286</v>
      </c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2">
        <v>17</v>
      </c>
      <c r="B25" s="158" t="s">
        <v>158</v>
      </c>
      <c r="C25" s="194" t="s">
        <v>942</v>
      </c>
      <c r="D25" s="321" t="s">
        <v>163</v>
      </c>
      <c r="E25" s="167">
        <v>3</v>
      </c>
      <c r="F25" s="170"/>
      <c r="G25" s="171">
        <f t="shared" si="0"/>
        <v>0</v>
      </c>
      <c r="H25" s="170"/>
      <c r="I25" s="171">
        <f t="shared" si="1"/>
        <v>0</v>
      </c>
      <c r="J25" s="170"/>
      <c r="K25" s="171">
        <f t="shared" si="2"/>
        <v>0</v>
      </c>
      <c r="L25" s="171">
        <v>15</v>
      </c>
      <c r="M25" s="171">
        <f t="shared" si="3"/>
        <v>0</v>
      </c>
      <c r="N25" s="171">
        <v>4.2000000000000003E-2</v>
      </c>
      <c r="O25" s="171">
        <f t="shared" si="4"/>
        <v>0.13</v>
      </c>
      <c r="P25" s="171">
        <v>0</v>
      </c>
      <c r="Q25" s="171">
        <f t="shared" si="5"/>
        <v>0</v>
      </c>
      <c r="R25" s="171"/>
      <c r="S25" s="171"/>
      <c r="T25" s="320">
        <v>0</v>
      </c>
      <c r="U25" s="171">
        <f t="shared" si="6"/>
        <v>0</v>
      </c>
      <c r="V25" s="151"/>
      <c r="W25" s="151"/>
      <c r="X25" s="151"/>
      <c r="Y25" s="151"/>
      <c r="Z25" s="151"/>
      <c r="AA25" s="151"/>
      <c r="AB25" s="151"/>
      <c r="AC25" s="151"/>
      <c r="AD25" s="151"/>
      <c r="AE25" s="151" t="s">
        <v>286</v>
      </c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2">
        <v>18</v>
      </c>
      <c r="B26" s="158" t="s">
        <v>158</v>
      </c>
      <c r="C26" s="194" t="s">
        <v>941</v>
      </c>
      <c r="D26" s="321" t="s">
        <v>163</v>
      </c>
      <c r="E26" s="167">
        <v>30</v>
      </c>
      <c r="F26" s="170"/>
      <c r="G26" s="171">
        <f t="shared" si="0"/>
        <v>0</v>
      </c>
      <c r="H26" s="170"/>
      <c r="I26" s="171">
        <f t="shared" si="1"/>
        <v>0</v>
      </c>
      <c r="J26" s="170"/>
      <c r="K26" s="171">
        <f t="shared" si="2"/>
        <v>0</v>
      </c>
      <c r="L26" s="171">
        <v>15</v>
      </c>
      <c r="M26" s="171">
        <f t="shared" si="3"/>
        <v>0</v>
      </c>
      <c r="N26" s="171">
        <v>4.2000000000000003E-2</v>
      </c>
      <c r="O26" s="171">
        <f t="shared" si="4"/>
        <v>1.26</v>
      </c>
      <c r="P26" s="171">
        <v>0</v>
      </c>
      <c r="Q26" s="171">
        <f t="shared" si="5"/>
        <v>0</v>
      </c>
      <c r="R26" s="171"/>
      <c r="S26" s="171"/>
      <c r="T26" s="320">
        <v>0</v>
      </c>
      <c r="U26" s="171">
        <f t="shared" si="6"/>
        <v>0</v>
      </c>
      <c r="V26" s="151"/>
      <c r="W26" s="151"/>
      <c r="X26" s="151"/>
      <c r="Y26" s="151"/>
      <c r="Z26" s="151"/>
      <c r="AA26" s="151"/>
      <c r="AB26" s="151"/>
      <c r="AC26" s="151"/>
      <c r="AD26" s="151"/>
      <c r="AE26" s="151" t="s">
        <v>286</v>
      </c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2">
        <v>19</v>
      </c>
      <c r="B27" s="158" t="s">
        <v>158</v>
      </c>
      <c r="C27" s="194" t="s">
        <v>858</v>
      </c>
      <c r="D27" s="321" t="s">
        <v>163</v>
      </c>
      <c r="E27" s="167">
        <v>30</v>
      </c>
      <c r="F27" s="170"/>
      <c r="G27" s="171">
        <f t="shared" si="0"/>
        <v>0</v>
      </c>
      <c r="H27" s="170"/>
      <c r="I27" s="171">
        <f t="shared" si="1"/>
        <v>0</v>
      </c>
      <c r="J27" s="170"/>
      <c r="K27" s="171">
        <f t="shared" si="2"/>
        <v>0</v>
      </c>
      <c r="L27" s="171">
        <v>15</v>
      </c>
      <c r="M27" s="171">
        <f t="shared" si="3"/>
        <v>0</v>
      </c>
      <c r="N27" s="171">
        <v>4.2000000000000003E-2</v>
      </c>
      <c r="O27" s="171">
        <f t="shared" si="4"/>
        <v>1.26</v>
      </c>
      <c r="P27" s="171">
        <v>0</v>
      </c>
      <c r="Q27" s="171">
        <f t="shared" si="5"/>
        <v>0</v>
      </c>
      <c r="R27" s="171"/>
      <c r="S27" s="171"/>
      <c r="T27" s="320">
        <v>0</v>
      </c>
      <c r="U27" s="171">
        <f t="shared" si="6"/>
        <v>0</v>
      </c>
      <c r="V27" s="151"/>
      <c r="W27" s="151"/>
      <c r="X27" s="151"/>
      <c r="Y27" s="151"/>
      <c r="Z27" s="151"/>
      <c r="AA27" s="151"/>
      <c r="AB27" s="151"/>
      <c r="AC27" s="151"/>
      <c r="AD27" s="151"/>
      <c r="AE27" s="151" t="s">
        <v>286</v>
      </c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2">
        <v>20</v>
      </c>
      <c r="B28" s="158" t="s">
        <v>158</v>
      </c>
      <c r="C28" s="194" t="s">
        <v>1002</v>
      </c>
      <c r="D28" s="321" t="s">
        <v>163</v>
      </c>
      <c r="E28" s="167">
        <v>30</v>
      </c>
      <c r="F28" s="170"/>
      <c r="G28" s="171">
        <f t="shared" si="0"/>
        <v>0</v>
      </c>
      <c r="H28" s="170"/>
      <c r="I28" s="171">
        <f t="shared" si="1"/>
        <v>0</v>
      </c>
      <c r="J28" s="170"/>
      <c r="K28" s="171">
        <f t="shared" si="2"/>
        <v>0</v>
      </c>
      <c r="L28" s="171">
        <v>15</v>
      </c>
      <c r="M28" s="171">
        <f t="shared" si="3"/>
        <v>0</v>
      </c>
      <c r="N28" s="171">
        <v>4.2000000000000003E-2</v>
      </c>
      <c r="O28" s="171">
        <f t="shared" si="4"/>
        <v>1.26</v>
      </c>
      <c r="P28" s="171">
        <v>0</v>
      </c>
      <c r="Q28" s="171">
        <f t="shared" si="5"/>
        <v>0</v>
      </c>
      <c r="R28" s="171"/>
      <c r="S28" s="171"/>
      <c r="T28" s="320">
        <v>0</v>
      </c>
      <c r="U28" s="171">
        <f t="shared" si="6"/>
        <v>0</v>
      </c>
      <c r="V28" s="151"/>
      <c r="W28" s="151"/>
      <c r="X28" s="151"/>
      <c r="Y28" s="151"/>
      <c r="Z28" s="151"/>
      <c r="AA28" s="151"/>
      <c r="AB28" s="151"/>
      <c r="AC28" s="151"/>
      <c r="AD28" s="151"/>
      <c r="AE28" s="151" t="s">
        <v>286</v>
      </c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52">
        <v>21</v>
      </c>
      <c r="B29" s="158" t="s">
        <v>158</v>
      </c>
      <c r="C29" s="194" t="s">
        <v>1001</v>
      </c>
      <c r="D29" s="321" t="s">
        <v>163</v>
      </c>
      <c r="E29" s="167">
        <v>40</v>
      </c>
      <c r="F29" s="170"/>
      <c r="G29" s="171">
        <f t="shared" si="0"/>
        <v>0</v>
      </c>
      <c r="H29" s="170"/>
      <c r="I29" s="171">
        <f t="shared" si="1"/>
        <v>0</v>
      </c>
      <c r="J29" s="170"/>
      <c r="K29" s="171">
        <f t="shared" si="2"/>
        <v>0</v>
      </c>
      <c r="L29" s="171">
        <v>15</v>
      </c>
      <c r="M29" s="171">
        <f t="shared" si="3"/>
        <v>0</v>
      </c>
      <c r="N29" s="171">
        <v>4.2000000000000003E-2</v>
      </c>
      <c r="O29" s="171">
        <f t="shared" si="4"/>
        <v>1.68</v>
      </c>
      <c r="P29" s="171">
        <v>0</v>
      </c>
      <c r="Q29" s="171">
        <f t="shared" si="5"/>
        <v>0</v>
      </c>
      <c r="R29" s="171"/>
      <c r="S29" s="171"/>
      <c r="T29" s="320">
        <v>0</v>
      </c>
      <c r="U29" s="171">
        <f t="shared" si="6"/>
        <v>0</v>
      </c>
      <c r="V29" s="151"/>
      <c r="W29" s="151"/>
      <c r="X29" s="151"/>
      <c r="Y29" s="151"/>
      <c r="Z29" s="151"/>
      <c r="AA29" s="151"/>
      <c r="AB29" s="151"/>
      <c r="AC29" s="151"/>
      <c r="AD29" s="151"/>
      <c r="AE29" s="151" t="s">
        <v>286</v>
      </c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33.75" outlineLevel="1" x14ac:dyDescent="0.2">
      <c r="A30" s="152">
        <v>22</v>
      </c>
      <c r="B30" s="158" t="s">
        <v>158</v>
      </c>
      <c r="C30" s="194" t="s">
        <v>1000</v>
      </c>
      <c r="D30" s="321" t="s">
        <v>163</v>
      </c>
      <c r="E30" s="167">
        <v>2</v>
      </c>
      <c r="F30" s="170"/>
      <c r="G30" s="171">
        <f t="shared" si="0"/>
        <v>0</v>
      </c>
      <c r="H30" s="170"/>
      <c r="I30" s="171">
        <f t="shared" si="1"/>
        <v>0</v>
      </c>
      <c r="J30" s="170"/>
      <c r="K30" s="171">
        <f t="shared" si="2"/>
        <v>0</v>
      </c>
      <c r="L30" s="171">
        <v>15</v>
      </c>
      <c r="M30" s="171">
        <f t="shared" si="3"/>
        <v>0</v>
      </c>
      <c r="N30" s="171">
        <v>4.2000000000000003E-2</v>
      </c>
      <c r="O30" s="171">
        <f t="shared" si="4"/>
        <v>0.08</v>
      </c>
      <c r="P30" s="171">
        <v>0</v>
      </c>
      <c r="Q30" s="171">
        <f t="shared" si="5"/>
        <v>0</v>
      </c>
      <c r="R30" s="171"/>
      <c r="S30" s="171"/>
      <c r="T30" s="320">
        <v>0</v>
      </c>
      <c r="U30" s="171">
        <f t="shared" si="6"/>
        <v>0</v>
      </c>
      <c r="V30" s="151"/>
      <c r="W30" s="151"/>
      <c r="X30" s="151"/>
      <c r="Y30" s="151"/>
      <c r="Z30" s="151"/>
      <c r="AA30" s="151"/>
      <c r="AB30" s="151"/>
      <c r="AC30" s="151"/>
      <c r="AD30" s="151"/>
      <c r="AE30" s="151" t="s">
        <v>286</v>
      </c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2">
        <v>23</v>
      </c>
      <c r="B31" s="158" t="s">
        <v>158</v>
      </c>
      <c r="C31" s="194" t="s">
        <v>999</v>
      </c>
      <c r="D31" s="321" t="s">
        <v>163</v>
      </c>
      <c r="E31" s="167">
        <v>0</v>
      </c>
      <c r="F31" s="170"/>
      <c r="G31" s="171">
        <f t="shared" si="0"/>
        <v>0</v>
      </c>
      <c r="H31" s="170"/>
      <c r="I31" s="171">
        <f t="shared" si="1"/>
        <v>0</v>
      </c>
      <c r="J31" s="170"/>
      <c r="K31" s="171">
        <f t="shared" si="2"/>
        <v>0</v>
      </c>
      <c r="L31" s="171">
        <v>15</v>
      </c>
      <c r="M31" s="171">
        <f t="shared" si="3"/>
        <v>0</v>
      </c>
      <c r="N31" s="171">
        <v>4.2000000000000003E-2</v>
      </c>
      <c r="O31" s="171">
        <f t="shared" si="4"/>
        <v>0</v>
      </c>
      <c r="P31" s="171">
        <v>0</v>
      </c>
      <c r="Q31" s="171">
        <f t="shared" si="5"/>
        <v>0</v>
      </c>
      <c r="R31" s="171"/>
      <c r="S31" s="171"/>
      <c r="T31" s="320">
        <v>0</v>
      </c>
      <c r="U31" s="171">
        <f t="shared" si="6"/>
        <v>0</v>
      </c>
      <c r="V31" s="151"/>
      <c r="W31" s="151"/>
      <c r="X31" s="151"/>
      <c r="Y31" s="151"/>
      <c r="Z31" s="151"/>
      <c r="AA31" s="151"/>
      <c r="AB31" s="151"/>
      <c r="AC31" s="151"/>
      <c r="AD31" s="151"/>
      <c r="AE31" s="151" t="s">
        <v>286</v>
      </c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2">
        <v>24</v>
      </c>
      <c r="B32" s="158" t="s">
        <v>158</v>
      </c>
      <c r="C32" s="194" t="s">
        <v>998</v>
      </c>
      <c r="D32" s="321" t="s">
        <v>163</v>
      </c>
      <c r="E32" s="167">
        <v>0</v>
      </c>
      <c r="F32" s="170"/>
      <c r="G32" s="171">
        <f t="shared" si="0"/>
        <v>0</v>
      </c>
      <c r="H32" s="170"/>
      <c r="I32" s="171">
        <f t="shared" si="1"/>
        <v>0</v>
      </c>
      <c r="J32" s="170"/>
      <c r="K32" s="171">
        <f t="shared" si="2"/>
        <v>0</v>
      </c>
      <c r="L32" s="171">
        <v>15</v>
      </c>
      <c r="M32" s="171">
        <f t="shared" si="3"/>
        <v>0</v>
      </c>
      <c r="N32" s="171">
        <v>4.2000000000000003E-2</v>
      </c>
      <c r="O32" s="171">
        <f t="shared" si="4"/>
        <v>0</v>
      </c>
      <c r="P32" s="171">
        <v>0</v>
      </c>
      <c r="Q32" s="171">
        <f t="shared" si="5"/>
        <v>0</v>
      </c>
      <c r="R32" s="171"/>
      <c r="S32" s="171"/>
      <c r="T32" s="320">
        <v>0</v>
      </c>
      <c r="U32" s="171">
        <f t="shared" si="6"/>
        <v>0</v>
      </c>
      <c r="V32" s="151"/>
      <c r="W32" s="151"/>
      <c r="X32" s="151"/>
      <c r="Y32" s="151"/>
      <c r="Z32" s="151"/>
      <c r="AA32" s="151"/>
      <c r="AB32" s="151"/>
      <c r="AC32" s="151"/>
      <c r="AD32" s="151"/>
      <c r="AE32" s="151" t="s">
        <v>286</v>
      </c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2">
        <v>25</v>
      </c>
      <c r="B33" s="158" t="s">
        <v>158</v>
      </c>
      <c r="C33" s="194" t="s">
        <v>997</v>
      </c>
      <c r="D33" s="321" t="s">
        <v>163</v>
      </c>
      <c r="E33" s="167">
        <v>0</v>
      </c>
      <c r="F33" s="170"/>
      <c r="G33" s="171">
        <f t="shared" si="0"/>
        <v>0</v>
      </c>
      <c r="H33" s="170"/>
      <c r="I33" s="171">
        <f t="shared" si="1"/>
        <v>0</v>
      </c>
      <c r="J33" s="170"/>
      <c r="K33" s="171">
        <f t="shared" si="2"/>
        <v>0</v>
      </c>
      <c r="L33" s="171">
        <v>15</v>
      </c>
      <c r="M33" s="171">
        <f t="shared" si="3"/>
        <v>0</v>
      </c>
      <c r="N33" s="171">
        <v>4.2000000000000003E-2</v>
      </c>
      <c r="O33" s="171">
        <f t="shared" si="4"/>
        <v>0</v>
      </c>
      <c r="P33" s="171">
        <v>0</v>
      </c>
      <c r="Q33" s="171">
        <f t="shared" si="5"/>
        <v>0</v>
      </c>
      <c r="R33" s="171"/>
      <c r="S33" s="171"/>
      <c r="T33" s="320">
        <v>0</v>
      </c>
      <c r="U33" s="171">
        <f t="shared" si="6"/>
        <v>0</v>
      </c>
      <c r="V33" s="151"/>
      <c r="W33" s="151"/>
      <c r="X33" s="151"/>
      <c r="Y33" s="151"/>
      <c r="Z33" s="151"/>
      <c r="AA33" s="151"/>
      <c r="AB33" s="151"/>
      <c r="AC33" s="151"/>
      <c r="AD33" s="151"/>
      <c r="AE33" s="151" t="s">
        <v>286</v>
      </c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2">
        <v>26</v>
      </c>
      <c r="B34" s="158" t="s">
        <v>158</v>
      </c>
      <c r="C34" s="194" t="s">
        <v>996</v>
      </c>
      <c r="D34" s="321" t="s">
        <v>324</v>
      </c>
      <c r="E34" s="167">
        <v>0</v>
      </c>
      <c r="F34" s="170"/>
      <c r="G34" s="171">
        <f t="shared" si="0"/>
        <v>0</v>
      </c>
      <c r="H34" s="170"/>
      <c r="I34" s="171">
        <f t="shared" si="1"/>
        <v>0</v>
      </c>
      <c r="J34" s="170"/>
      <c r="K34" s="171">
        <f t="shared" si="2"/>
        <v>0</v>
      </c>
      <c r="L34" s="171">
        <v>15</v>
      </c>
      <c r="M34" s="171">
        <f t="shared" si="3"/>
        <v>0</v>
      </c>
      <c r="N34" s="171">
        <v>4.2000000000000003E-2</v>
      </c>
      <c r="O34" s="171">
        <f t="shared" si="4"/>
        <v>0</v>
      </c>
      <c r="P34" s="171">
        <v>0</v>
      </c>
      <c r="Q34" s="171">
        <f t="shared" si="5"/>
        <v>0</v>
      </c>
      <c r="R34" s="171"/>
      <c r="S34" s="171"/>
      <c r="T34" s="320">
        <v>0</v>
      </c>
      <c r="U34" s="171">
        <f t="shared" si="6"/>
        <v>0</v>
      </c>
      <c r="V34" s="151"/>
      <c r="W34" s="151"/>
      <c r="X34" s="151"/>
      <c r="Y34" s="151"/>
      <c r="Z34" s="151"/>
      <c r="AA34" s="151"/>
      <c r="AB34" s="151"/>
      <c r="AC34" s="151"/>
      <c r="AD34" s="151"/>
      <c r="AE34" s="151" t="s">
        <v>286</v>
      </c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2">
        <v>27</v>
      </c>
      <c r="B35" s="158" t="s">
        <v>158</v>
      </c>
      <c r="C35" s="194" t="s">
        <v>995</v>
      </c>
      <c r="D35" s="321" t="s">
        <v>163</v>
      </c>
      <c r="E35" s="167">
        <v>0</v>
      </c>
      <c r="F35" s="170"/>
      <c r="G35" s="171">
        <f t="shared" si="0"/>
        <v>0</v>
      </c>
      <c r="H35" s="170"/>
      <c r="I35" s="171">
        <f t="shared" si="1"/>
        <v>0</v>
      </c>
      <c r="J35" s="170"/>
      <c r="K35" s="171">
        <f t="shared" si="2"/>
        <v>0</v>
      </c>
      <c r="L35" s="171">
        <v>15</v>
      </c>
      <c r="M35" s="171">
        <f t="shared" si="3"/>
        <v>0</v>
      </c>
      <c r="N35" s="171">
        <v>4.2000000000000003E-2</v>
      </c>
      <c r="O35" s="171">
        <f t="shared" si="4"/>
        <v>0</v>
      </c>
      <c r="P35" s="171">
        <v>0</v>
      </c>
      <c r="Q35" s="171">
        <f t="shared" si="5"/>
        <v>0</v>
      </c>
      <c r="R35" s="171"/>
      <c r="S35" s="171"/>
      <c r="T35" s="320">
        <v>0</v>
      </c>
      <c r="U35" s="171">
        <f t="shared" si="6"/>
        <v>0</v>
      </c>
      <c r="V35" s="151"/>
      <c r="W35" s="151"/>
      <c r="X35" s="151"/>
      <c r="Y35" s="151"/>
      <c r="Z35" s="151"/>
      <c r="AA35" s="151"/>
      <c r="AB35" s="151"/>
      <c r="AC35" s="151"/>
      <c r="AD35" s="151"/>
      <c r="AE35" s="151" t="s">
        <v>286</v>
      </c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52">
        <v>28</v>
      </c>
      <c r="B36" s="158" t="s">
        <v>158</v>
      </c>
      <c r="C36" s="194" t="s">
        <v>994</v>
      </c>
      <c r="D36" s="321" t="s">
        <v>163</v>
      </c>
      <c r="E36" s="167">
        <v>1</v>
      </c>
      <c r="F36" s="170"/>
      <c r="G36" s="171">
        <f t="shared" si="0"/>
        <v>0</v>
      </c>
      <c r="H36" s="170"/>
      <c r="I36" s="171">
        <f t="shared" si="1"/>
        <v>0</v>
      </c>
      <c r="J36" s="170"/>
      <c r="K36" s="171">
        <f t="shared" si="2"/>
        <v>0</v>
      </c>
      <c r="L36" s="171">
        <v>15</v>
      </c>
      <c r="M36" s="171">
        <f t="shared" si="3"/>
        <v>0</v>
      </c>
      <c r="N36" s="171">
        <v>4.2000000000000003E-2</v>
      </c>
      <c r="O36" s="171">
        <f t="shared" si="4"/>
        <v>0.04</v>
      </c>
      <c r="P36" s="171">
        <v>0</v>
      </c>
      <c r="Q36" s="171">
        <f t="shared" si="5"/>
        <v>0</v>
      </c>
      <c r="R36" s="171"/>
      <c r="S36" s="171"/>
      <c r="T36" s="320">
        <v>0</v>
      </c>
      <c r="U36" s="171">
        <f t="shared" si="6"/>
        <v>0</v>
      </c>
      <c r="V36" s="151"/>
      <c r="W36" s="151"/>
      <c r="X36" s="151"/>
      <c r="Y36" s="151"/>
      <c r="Z36" s="151"/>
      <c r="AA36" s="151"/>
      <c r="AB36" s="151"/>
      <c r="AC36" s="151"/>
      <c r="AD36" s="151"/>
      <c r="AE36" s="151" t="s">
        <v>286</v>
      </c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52">
        <v>29</v>
      </c>
      <c r="B37" s="158" t="s">
        <v>158</v>
      </c>
      <c r="C37" s="194" t="s">
        <v>993</v>
      </c>
      <c r="D37" s="321" t="s">
        <v>163</v>
      </c>
      <c r="E37" s="167">
        <v>0</v>
      </c>
      <c r="F37" s="170"/>
      <c r="G37" s="171">
        <f t="shared" si="0"/>
        <v>0</v>
      </c>
      <c r="H37" s="170"/>
      <c r="I37" s="171">
        <f t="shared" si="1"/>
        <v>0</v>
      </c>
      <c r="J37" s="170"/>
      <c r="K37" s="171">
        <f t="shared" si="2"/>
        <v>0</v>
      </c>
      <c r="L37" s="171">
        <v>15</v>
      </c>
      <c r="M37" s="171">
        <f t="shared" si="3"/>
        <v>0</v>
      </c>
      <c r="N37" s="171">
        <v>4.2000000000000003E-2</v>
      </c>
      <c r="O37" s="171">
        <f t="shared" si="4"/>
        <v>0</v>
      </c>
      <c r="P37" s="171">
        <v>0</v>
      </c>
      <c r="Q37" s="171">
        <f t="shared" si="5"/>
        <v>0</v>
      </c>
      <c r="R37" s="171"/>
      <c r="S37" s="171"/>
      <c r="T37" s="320">
        <v>0</v>
      </c>
      <c r="U37" s="171">
        <f t="shared" si="6"/>
        <v>0</v>
      </c>
      <c r="V37" s="151"/>
      <c r="W37" s="151"/>
      <c r="X37" s="151"/>
      <c r="Y37" s="151"/>
      <c r="Z37" s="151"/>
      <c r="AA37" s="151"/>
      <c r="AB37" s="151"/>
      <c r="AC37" s="151"/>
      <c r="AD37" s="151"/>
      <c r="AE37" s="151" t="s">
        <v>286</v>
      </c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22.5" outlineLevel="1" x14ac:dyDescent="0.2">
      <c r="A38" s="152">
        <v>30</v>
      </c>
      <c r="B38" s="158" t="s">
        <v>158</v>
      </c>
      <c r="C38" s="194" t="s">
        <v>992</v>
      </c>
      <c r="D38" s="321" t="s">
        <v>163</v>
      </c>
      <c r="E38" s="167">
        <v>3</v>
      </c>
      <c r="F38" s="170"/>
      <c r="G38" s="171">
        <f t="shared" si="0"/>
        <v>0</v>
      </c>
      <c r="H38" s="170"/>
      <c r="I38" s="171">
        <f t="shared" si="1"/>
        <v>0</v>
      </c>
      <c r="J38" s="170"/>
      <c r="K38" s="171">
        <f t="shared" si="2"/>
        <v>0</v>
      </c>
      <c r="L38" s="171">
        <v>15</v>
      </c>
      <c r="M38" s="171">
        <f t="shared" si="3"/>
        <v>0</v>
      </c>
      <c r="N38" s="171">
        <v>4.2000000000000003E-2</v>
      </c>
      <c r="O38" s="171">
        <f t="shared" si="4"/>
        <v>0.13</v>
      </c>
      <c r="P38" s="171">
        <v>0</v>
      </c>
      <c r="Q38" s="171">
        <f t="shared" si="5"/>
        <v>0</v>
      </c>
      <c r="R38" s="171"/>
      <c r="S38" s="171"/>
      <c r="T38" s="320">
        <v>0</v>
      </c>
      <c r="U38" s="171">
        <f t="shared" si="6"/>
        <v>0</v>
      </c>
      <c r="V38" s="151"/>
      <c r="W38" s="151"/>
      <c r="X38" s="151"/>
      <c r="Y38" s="151"/>
      <c r="Z38" s="151"/>
      <c r="AA38" s="151"/>
      <c r="AB38" s="151"/>
      <c r="AC38" s="151"/>
      <c r="AD38" s="151"/>
      <c r="AE38" s="151" t="s">
        <v>286</v>
      </c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2">
        <v>31</v>
      </c>
      <c r="B39" s="158" t="s">
        <v>158</v>
      </c>
      <c r="C39" s="194" t="s">
        <v>991</v>
      </c>
      <c r="D39" s="321" t="s">
        <v>163</v>
      </c>
      <c r="E39" s="167">
        <v>1</v>
      </c>
      <c r="F39" s="170"/>
      <c r="G39" s="171">
        <f t="shared" si="0"/>
        <v>0</v>
      </c>
      <c r="H39" s="170"/>
      <c r="I39" s="171">
        <f t="shared" si="1"/>
        <v>0</v>
      </c>
      <c r="J39" s="170"/>
      <c r="K39" s="171">
        <f t="shared" si="2"/>
        <v>0</v>
      </c>
      <c r="L39" s="171">
        <v>15</v>
      </c>
      <c r="M39" s="171">
        <f t="shared" si="3"/>
        <v>0</v>
      </c>
      <c r="N39" s="171">
        <v>4.2000000000000003E-2</v>
      </c>
      <c r="O39" s="171">
        <f t="shared" si="4"/>
        <v>0.04</v>
      </c>
      <c r="P39" s="171">
        <v>0</v>
      </c>
      <c r="Q39" s="171">
        <f t="shared" si="5"/>
        <v>0</v>
      </c>
      <c r="R39" s="171"/>
      <c r="S39" s="171"/>
      <c r="T39" s="320">
        <v>0</v>
      </c>
      <c r="U39" s="171">
        <f t="shared" si="6"/>
        <v>0</v>
      </c>
      <c r="V39" s="151"/>
      <c r="W39" s="151"/>
      <c r="X39" s="151"/>
      <c r="Y39" s="151"/>
      <c r="Z39" s="151"/>
      <c r="AA39" s="151"/>
      <c r="AB39" s="151"/>
      <c r="AC39" s="151"/>
      <c r="AD39" s="151"/>
      <c r="AE39" s="151" t="s">
        <v>286</v>
      </c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22.5" outlineLevel="1" x14ac:dyDescent="0.2">
      <c r="A40" s="152">
        <v>32</v>
      </c>
      <c r="B40" s="158" t="s">
        <v>158</v>
      </c>
      <c r="C40" s="194" t="s">
        <v>990</v>
      </c>
      <c r="D40" s="321" t="s">
        <v>163</v>
      </c>
      <c r="E40" s="167">
        <v>0</v>
      </c>
      <c r="F40" s="170"/>
      <c r="G40" s="171">
        <f t="shared" si="0"/>
        <v>0</v>
      </c>
      <c r="H40" s="170"/>
      <c r="I40" s="171">
        <f t="shared" si="1"/>
        <v>0</v>
      </c>
      <c r="J40" s="170"/>
      <c r="K40" s="171">
        <f t="shared" si="2"/>
        <v>0</v>
      </c>
      <c r="L40" s="171">
        <v>15</v>
      </c>
      <c r="M40" s="171">
        <f t="shared" si="3"/>
        <v>0</v>
      </c>
      <c r="N40" s="171">
        <v>4.2000000000000003E-2</v>
      </c>
      <c r="O40" s="171">
        <f t="shared" si="4"/>
        <v>0</v>
      </c>
      <c r="P40" s="171">
        <v>0</v>
      </c>
      <c r="Q40" s="171">
        <f t="shared" si="5"/>
        <v>0</v>
      </c>
      <c r="R40" s="171"/>
      <c r="S40" s="171"/>
      <c r="T40" s="320">
        <v>0</v>
      </c>
      <c r="U40" s="171">
        <f t="shared" si="6"/>
        <v>0</v>
      </c>
      <c r="V40" s="151"/>
      <c r="W40" s="151"/>
      <c r="X40" s="151"/>
      <c r="Y40" s="151"/>
      <c r="Z40" s="151"/>
      <c r="AA40" s="151"/>
      <c r="AB40" s="151"/>
      <c r="AC40" s="151"/>
      <c r="AD40" s="151"/>
      <c r="AE40" s="151" t="s">
        <v>286</v>
      </c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x14ac:dyDescent="0.2">
      <c r="A41" s="153" t="s">
        <v>111</v>
      </c>
      <c r="B41" s="159" t="s">
        <v>847</v>
      </c>
      <c r="C41" s="196" t="s">
        <v>88</v>
      </c>
      <c r="D41" s="323"/>
      <c r="E41" s="169"/>
      <c r="F41" s="172"/>
      <c r="G41" s="172">
        <f>SUMIF(AE42:AE57,"&lt;&gt;NOR",G42:G57)</f>
        <v>0</v>
      </c>
      <c r="H41" s="172"/>
      <c r="I41" s="172">
        <f>SUM(I42:I57)</f>
        <v>0</v>
      </c>
      <c r="J41" s="172"/>
      <c r="K41" s="172">
        <f>SUM(K42:K57)</f>
        <v>0</v>
      </c>
      <c r="L41" s="172"/>
      <c r="M41" s="172">
        <f>SUM(M42:M57)</f>
        <v>0</v>
      </c>
      <c r="N41" s="172"/>
      <c r="O41" s="172">
        <f>SUM(O42:O57)</f>
        <v>470</v>
      </c>
      <c r="P41" s="172"/>
      <c r="Q41" s="172">
        <f>SUM(Q42:Q57)</f>
        <v>0</v>
      </c>
      <c r="R41" s="172"/>
      <c r="S41" s="172"/>
      <c r="T41" s="322"/>
      <c r="U41" s="172">
        <f>SUM(U42:U57)</f>
        <v>0</v>
      </c>
      <c r="AE41" t="s">
        <v>112</v>
      </c>
    </row>
    <row r="42" spans="1:60" outlineLevel="1" x14ac:dyDescent="0.2">
      <c r="A42" s="152">
        <v>33</v>
      </c>
      <c r="B42" s="158" t="s">
        <v>769</v>
      </c>
      <c r="C42" s="194" t="s">
        <v>989</v>
      </c>
      <c r="D42" s="321" t="s">
        <v>163</v>
      </c>
      <c r="E42" s="167">
        <v>0</v>
      </c>
      <c r="F42" s="170"/>
      <c r="G42" s="171">
        <f t="shared" ref="G42:G57" si="7">ROUND(E42*F42,2)</f>
        <v>0</v>
      </c>
      <c r="H42" s="170"/>
      <c r="I42" s="171">
        <f t="shared" ref="I42:I57" si="8">ROUND(E42*H42,2)</f>
        <v>0</v>
      </c>
      <c r="J42" s="170"/>
      <c r="K42" s="171">
        <f t="shared" ref="K42:K57" si="9">ROUND(E42*J42,2)</f>
        <v>0</v>
      </c>
      <c r="L42" s="171">
        <v>15</v>
      </c>
      <c r="M42" s="171">
        <f t="shared" ref="M42:M57" si="10">G42*(1+L42/100)</f>
        <v>0</v>
      </c>
      <c r="N42" s="171">
        <v>1</v>
      </c>
      <c r="O42" s="171">
        <f t="shared" ref="O42:O57" si="11">ROUND(E42*N42,2)</f>
        <v>0</v>
      </c>
      <c r="P42" s="171">
        <v>0</v>
      </c>
      <c r="Q42" s="171">
        <f t="shared" ref="Q42:Q57" si="12">ROUND(E42*P42,2)</f>
        <v>0</v>
      </c>
      <c r="R42" s="171"/>
      <c r="S42" s="171"/>
      <c r="T42" s="320">
        <v>0</v>
      </c>
      <c r="U42" s="171">
        <f t="shared" ref="U42:U57" si="13">ROUND(E42*T42,2)</f>
        <v>0</v>
      </c>
      <c r="V42" s="151"/>
      <c r="W42" s="151"/>
      <c r="X42" s="151"/>
      <c r="Y42" s="151"/>
      <c r="Z42" s="151"/>
      <c r="AA42" s="151"/>
      <c r="AB42" s="151"/>
      <c r="AC42" s="151"/>
      <c r="AD42" s="151"/>
      <c r="AE42" s="151" t="s">
        <v>116</v>
      </c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2">
        <v>34</v>
      </c>
      <c r="B43" s="158" t="s">
        <v>769</v>
      </c>
      <c r="C43" s="194" t="s">
        <v>988</v>
      </c>
      <c r="D43" s="321" t="s">
        <v>163</v>
      </c>
      <c r="E43" s="167">
        <v>0</v>
      </c>
      <c r="F43" s="170"/>
      <c r="G43" s="171">
        <f t="shared" si="7"/>
        <v>0</v>
      </c>
      <c r="H43" s="170"/>
      <c r="I43" s="171">
        <f t="shared" si="8"/>
        <v>0</v>
      </c>
      <c r="J43" s="170"/>
      <c r="K43" s="171">
        <f t="shared" si="9"/>
        <v>0</v>
      </c>
      <c r="L43" s="171">
        <v>15</v>
      </c>
      <c r="M43" s="171">
        <f t="shared" si="10"/>
        <v>0</v>
      </c>
      <c r="N43" s="171">
        <v>1</v>
      </c>
      <c r="O43" s="171">
        <f t="shared" si="11"/>
        <v>0</v>
      </c>
      <c r="P43" s="171">
        <v>0</v>
      </c>
      <c r="Q43" s="171">
        <f t="shared" si="12"/>
        <v>0</v>
      </c>
      <c r="R43" s="171"/>
      <c r="S43" s="171"/>
      <c r="T43" s="320">
        <v>0</v>
      </c>
      <c r="U43" s="171">
        <f t="shared" si="13"/>
        <v>0</v>
      </c>
      <c r="V43" s="151"/>
      <c r="W43" s="151"/>
      <c r="X43" s="151"/>
      <c r="Y43" s="151"/>
      <c r="Z43" s="151"/>
      <c r="AA43" s="151"/>
      <c r="AB43" s="151"/>
      <c r="AC43" s="151"/>
      <c r="AD43" s="151"/>
      <c r="AE43" s="151" t="s">
        <v>116</v>
      </c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2">
        <v>35</v>
      </c>
      <c r="B44" s="158" t="s">
        <v>769</v>
      </c>
      <c r="C44" s="194" t="s">
        <v>987</v>
      </c>
      <c r="D44" s="321" t="s">
        <v>163</v>
      </c>
      <c r="E44" s="167">
        <v>3</v>
      </c>
      <c r="F44" s="170"/>
      <c r="G44" s="171">
        <f t="shared" si="7"/>
        <v>0</v>
      </c>
      <c r="H44" s="170"/>
      <c r="I44" s="171">
        <f t="shared" si="8"/>
        <v>0</v>
      </c>
      <c r="J44" s="170"/>
      <c r="K44" s="171">
        <f t="shared" si="9"/>
        <v>0</v>
      </c>
      <c r="L44" s="171">
        <v>15</v>
      </c>
      <c r="M44" s="171">
        <f t="shared" si="10"/>
        <v>0</v>
      </c>
      <c r="N44" s="171">
        <v>1</v>
      </c>
      <c r="O44" s="171">
        <f t="shared" si="11"/>
        <v>3</v>
      </c>
      <c r="P44" s="171">
        <v>0</v>
      </c>
      <c r="Q44" s="171">
        <f t="shared" si="12"/>
        <v>0</v>
      </c>
      <c r="R44" s="171"/>
      <c r="S44" s="171"/>
      <c r="T44" s="320">
        <v>0</v>
      </c>
      <c r="U44" s="171">
        <f t="shared" si="13"/>
        <v>0</v>
      </c>
      <c r="V44" s="151"/>
      <c r="W44" s="151"/>
      <c r="X44" s="151"/>
      <c r="Y44" s="151"/>
      <c r="Z44" s="151"/>
      <c r="AA44" s="151"/>
      <c r="AB44" s="151"/>
      <c r="AC44" s="151"/>
      <c r="AD44" s="151"/>
      <c r="AE44" s="151" t="s">
        <v>116</v>
      </c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22.5" outlineLevel="1" x14ac:dyDescent="0.2">
      <c r="A45" s="152">
        <v>36</v>
      </c>
      <c r="B45" s="158" t="s">
        <v>769</v>
      </c>
      <c r="C45" s="194" t="s">
        <v>986</v>
      </c>
      <c r="D45" s="321" t="s">
        <v>163</v>
      </c>
      <c r="E45" s="167">
        <v>3</v>
      </c>
      <c r="F45" s="170"/>
      <c r="G45" s="171">
        <f t="shared" si="7"/>
        <v>0</v>
      </c>
      <c r="H45" s="170"/>
      <c r="I45" s="171">
        <f t="shared" si="8"/>
        <v>0</v>
      </c>
      <c r="J45" s="170"/>
      <c r="K45" s="171">
        <f t="shared" si="9"/>
        <v>0</v>
      </c>
      <c r="L45" s="171">
        <v>15</v>
      </c>
      <c r="M45" s="171">
        <f t="shared" si="10"/>
        <v>0</v>
      </c>
      <c r="N45" s="171">
        <v>1</v>
      </c>
      <c r="O45" s="171">
        <f t="shared" si="11"/>
        <v>3</v>
      </c>
      <c r="P45" s="171">
        <v>0</v>
      </c>
      <c r="Q45" s="171">
        <f t="shared" si="12"/>
        <v>0</v>
      </c>
      <c r="R45" s="171"/>
      <c r="S45" s="171"/>
      <c r="T45" s="320">
        <v>0</v>
      </c>
      <c r="U45" s="171">
        <f t="shared" si="13"/>
        <v>0</v>
      </c>
      <c r="V45" s="151"/>
      <c r="W45" s="151"/>
      <c r="X45" s="151"/>
      <c r="Y45" s="151"/>
      <c r="Z45" s="151"/>
      <c r="AA45" s="151"/>
      <c r="AB45" s="151"/>
      <c r="AC45" s="151"/>
      <c r="AD45" s="151"/>
      <c r="AE45" s="151" t="s">
        <v>116</v>
      </c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2">
        <v>37</v>
      </c>
      <c r="B46" s="158" t="s">
        <v>769</v>
      </c>
      <c r="C46" s="194" t="s">
        <v>985</v>
      </c>
      <c r="D46" s="321" t="s">
        <v>163</v>
      </c>
      <c r="E46" s="167">
        <v>3</v>
      </c>
      <c r="F46" s="170"/>
      <c r="G46" s="171">
        <f t="shared" si="7"/>
        <v>0</v>
      </c>
      <c r="H46" s="170"/>
      <c r="I46" s="171">
        <f t="shared" si="8"/>
        <v>0</v>
      </c>
      <c r="J46" s="170"/>
      <c r="K46" s="171">
        <f t="shared" si="9"/>
        <v>0</v>
      </c>
      <c r="L46" s="171">
        <v>15</v>
      </c>
      <c r="M46" s="171">
        <f t="shared" si="10"/>
        <v>0</v>
      </c>
      <c r="N46" s="171">
        <v>1</v>
      </c>
      <c r="O46" s="171">
        <f t="shared" si="11"/>
        <v>3</v>
      </c>
      <c r="P46" s="171">
        <v>0</v>
      </c>
      <c r="Q46" s="171">
        <f t="shared" si="12"/>
        <v>0</v>
      </c>
      <c r="R46" s="171"/>
      <c r="S46" s="171"/>
      <c r="T46" s="320">
        <v>0</v>
      </c>
      <c r="U46" s="171">
        <f t="shared" si="13"/>
        <v>0</v>
      </c>
      <c r="V46" s="151"/>
      <c r="W46" s="151"/>
      <c r="X46" s="151"/>
      <c r="Y46" s="151"/>
      <c r="Z46" s="151"/>
      <c r="AA46" s="151"/>
      <c r="AB46" s="151"/>
      <c r="AC46" s="151"/>
      <c r="AD46" s="151"/>
      <c r="AE46" s="151" t="s">
        <v>116</v>
      </c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2">
        <v>38</v>
      </c>
      <c r="B47" s="158" t="s">
        <v>769</v>
      </c>
      <c r="C47" s="194" t="s">
        <v>984</v>
      </c>
      <c r="D47" s="321" t="s">
        <v>324</v>
      </c>
      <c r="E47" s="167">
        <v>150</v>
      </c>
      <c r="F47" s="170"/>
      <c r="G47" s="171">
        <f t="shared" si="7"/>
        <v>0</v>
      </c>
      <c r="H47" s="170"/>
      <c r="I47" s="171">
        <f t="shared" si="8"/>
        <v>0</v>
      </c>
      <c r="J47" s="170"/>
      <c r="K47" s="171">
        <f t="shared" si="9"/>
        <v>0</v>
      </c>
      <c r="L47" s="171">
        <v>15</v>
      </c>
      <c r="M47" s="171">
        <f t="shared" si="10"/>
        <v>0</v>
      </c>
      <c r="N47" s="171">
        <v>1</v>
      </c>
      <c r="O47" s="171">
        <f t="shared" si="11"/>
        <v>150</v>
      </c>
      <c r="P47" s="171">
        <v>0</v>
      </c>
      <c r="Q47" s="171">
        <f t="shared" si="12"/>
        <v>0</v>
      </c>
      <c r="R47" s="171"/>
      <c r="S47" s="171"/>
      <c r="T47" s="320">
        <v>0</v>
      </c>
      <c r="U47" s="171">
        <f t="shared" si="13"/>
        <v>0</v>
      </c>
      <c r="V47" s="151"/>
      <c r="W47" s="151"/>
      <c r="X47" s="151"/>
      <c r="Y47" s="151"/>
      <c r="Z47" s="151"/>
      <c r="AA47" s="151"/>
      <c r="AB47" s="151"/>
      <c r="AC47" s="151"/>
      <c r="AD47" s="151"/>
      <c r="AE47" s="151" t="s">
        <v>116</v>
      </c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2">
        <v>39</v>
      </c>
      <c r="B48" s="158" t="s">
        <v>769</v>
      </c>
      <c r="C48" s="194" t="s">
        <v>983</v>
      </c>
      <c r="D48" s="321" t="s">
        <v>163</v>
      </c>
      <c r="E48" s="167">
        <v>240</v>
      </c>
      <c r="F48" s="170"/>
      <c r="G48" s="171">
        <f t="shared" si="7"/>
        <v>0</v>
      </c>
      <c r="H48" s="170"/>
      <c r="I48" s="171">
        <f t="shared" si="8"/>
        <v>0</v>
      </c>
      <c r="J48" s="170"/>
      <c r="K48" s="171">
        <f t="shared" si="9"/>
        <v>0</v>
      </c>
      <c r="L48" s="171">
        <v>15</v>
      </c>
      <c r="M48" s="171">
        <f t="shared" si="10"/>
        <v>0</v>
      </c>
      <c r="N48" s="171">
        <v>1</v>
      </c>
      <c r="O48" s="171">
        <f t="shared" si="11"/>
        <v>240</v>
      </c>
      <c r="P48" s="171">
        <v>0</v>
      </c>
      <c r="Q48" s="171">
        <f t="shared" si="12"/>
        <v>0</v>
      </c>
      <c r="R48" s="171"/>
      <c r="S48" s="171"/>
      <c r="T48" s="320">
        <v>0</v>
      </c>
      <c r="U48" s="171">
        <f t="shared" si="13"/>
        <v>0</v>
      </c>
      <c r="V48" s="151"/>
      <c r="W48" s="151"/>
      <c r="X48" s="151"/>
      <c r="Y48" s="151"/>
      <c r="Z48" s="151"/>
      <c r="AA48" s="151"/>
      <c r="AB48" s="151"/>
      <c r="AC48" s="151"/>
      <c r="AD48" s="151"/>
      <c r="AE48" s="151" t="s">
        <v>116</v>
      </c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22.5" outlineLevel="1" x14ac:dyDescent="0.2">
      <c r="A49" s="152">
        <v>40</v>
      </c>
      <c r="B49" s="158" t="s">
        <v>769</v>
      </c>
      <c r="C49" s="194" t="s">
        <v>982</v>
      </c>
      <c r="D49" s="321" t="s">
        <v>163</v>
      </c>
      <c r="E49" s="167">
        <v>1</v>
      </c>
      <c r="F49" s="170"/>
      <c r="G49" s="171">
        <f t="shared" si="7"/>
        <v>0</v>
      </c>
      <c r="H49" s="170"/>
      <c r="I49" s="171">
        <f t="shared" si="8"/>
        <v>0</v>
      </c>
      <c r="J49" s="170"/>
      <c r="K49" s="171">
        <f t="shared" si="9"/>
        <v>0</v>
      </c>
      <c r="L49" s="171">
        <v>15</v>
      </c>
      <c r="M49" s="171">
        <f t="shared" si="10"/>
        <v>0</v>
      </c>
      <c r="N49" s="171">
        <v>1</v>
      </c>
      <c r="O49" s="171">
        <f t="shared" si="11"/>
        <v>1</v>
      </c>
      <c r="P49" s="171">
        <v>0</v>
      </c>
      <c r="Q49" s="171">
        <f t="shared" si="12"/>
        <v>0</v>
      </c>
      <c r="R49" s="171"/>
      <c r="S49" s="171"/>
      <c r="T49" s="320">
        <v>0</v>
      </c>
      <c r="U49" s="171">
        <f t="shared" si="13"/>
        <v>0</v>
      </c>
      <c r="V49" s="151"/>
      <c r="W49" s="151"/>
      <c r="X49" s="151"/>
      <c r="Y49" s="151"/>
      <c r="Z49" s="151"/>
      <c r="AA49" s="151"/>
      <c r="AB49" s="151"/>
      <c r="AC49" s="151"/>
      <c r="AD49" s="151"/>
      <c r="AE49" s="151" t="s">
        <v>116</v>
      </c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2">
        <v>41</v>
      </c>
      <c r="B50" s="158" t="s">
        <v>769</v>
      </c>
      <c r="C50" s="194" t="s">
        <v>981</v>
      </c>
      <c r="D50" s="321" t="s">
        <v>163</v>
      </c>
      <c r="E50" s="167">
        <v>1</v>
      </c>
      <c r="F50" s="170"/>
      <c r="G50" s="171">
        <f t="shared" si="7"/>
        <v>0</v>
      </c>
      <c r="H50" s="170"/>
      <c r="I50" s="171">
        <f t="shared" si="8"/>
        <v>0</v>
      </c>
      <c r="J50" s="170"/>
      <c r="K50" s="171">
        <f t="shared" si="9"/>
        <v>0</v>
      </c>
      <c r="L50" s="171">
        <v>15</v>
      </c>
      <c r="M50" s="171">
        <f t="shared" si="10"/>
        <v>0</v>
      </c>
      <c r="N50" s="171">
        <v>1</v>
      </c>
      <c r="O50" s="171">
        <f t="shared" si="11"/>
        <v>1</v>
      </c>
      <c r="P50" s="171">
        <v>0</v>
      </c>
      <c r="Q50" s="171">
        <f t="shared" si="12"/>
        <v>0</v>
      </c>
      <c r="R50" s="171"/>
      <c r="S50" s="171"/>
      <c r="T50" s="320">
        <v>0</v>
      </c>
      <c r="U50" s="171">
        <f t="shared" si="13"/>
        <v>0</v>
      </c>
      <c r="V50" s="151"/>
      <c r="W50" s="151"/>
      <c r="X50" s="151"/>
      <c r="Y50" s="151"/>
      <c r="Z50" s="151"/>
      <c r="AA50" s="151"/>
      <c r="AB50" s="151"/>
      <c r="AC50" s="151"/>
      <c r="AD50" s="151"/>
      <c r="AE50" s="151" t="s">
        <v>116</v>
      </c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2">
        <v>42</v>
      </c>
      <c r="B51" s="158" t="s">
        <v>769</v>
      </c>
      <c r="C51" s="194" t="s">
        <v>980</v>
      </c>
      <c r="D51" s="321" t="s">
        <v>163</v>
      </c>
      <c r="E51" s="167">
        <v>1</v>
      </c>
      <c r="F51" s="170"/>
      <c r="G51" s="171">
        <f t="shared" si="7"/>
        <v>0</v>
      </c>
      <c r="H51" s="170"/>
      <c r="I51" s="171">
        <f t="shared" si="8"/>
        <v>0</v>
      </c>
      <c r="J51" s="170"/>
      <c r="K51" s="171">
        <f t="shared" si="9"/>
        <v>0</v>
      </c>
      <c r="L51" s="171">
        <v>15</v>
      </c>
      <c r="M51" s="171">
        <f t="shared" si="10"/>
        <v>0</v>
      </c>
      <c r="N51" s="171">
        <v>1</v>
      </c>
      <c r="O51" s="171">
        <f t="shared" si="11"/>
        <v>1</v>
      </c>
      <c r="P51" s="171">
        <v>0</v>
      </c>
      <c r="Q51" s="171">
        <f t="shared" si="12"/>
        <v>0</v>
      </c>
      <c r="R51" s="171"/>
      <c r="S51" s="171"/>
      <c r="T51" s="320">
        <v>0</v>
      </c>
      <c r="U51" s="171">
        <f t="shared" si="13"/>
        <v>0</v>
      </c>
      <c r="V51" s="151"/>
      <c r="W51" s="151"/>
      <c r="X51" s="151"/>
      <c r="Y51" s="151"/>
      <c r="Z51" s="151"/>
      <c r="AA51" s="151"/>
      <c r="AB51" s="151"/>
      <c r="AC51" s="151"/>
      <c r="AD51" s="151"/>
      <c r="AE51" s="151" t="s">
        <v>116</v>
      </c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2">
        <v>43</v>
      </c>
      <c r="B52" s="158" t="s">
        <v>769</v>
      </c>
      <c r="C52" s="194" t="s">
        <v>979</v>
      </c>
      <c r="D52" s="321" t="s">
        <v>163</v>
      </c>
      <c r="E52" s="167">
        <v>1</v>
      </c>
      <c r="F52" s="170"/>
      <c r="G52" s="171">
        <f t="shared" si="7"/>
        <v>0</v>
      </c>
      <c r="H52" s="170"/>
      <c r="I52" s="171">
        <f t="shared" si="8"/>
        <v>0</v>
      </c>
      <c r="J52" s="170"/>
      <c r="K52" s="171">
        <f t="shared" si="9"/>
        <v>0</v>
      </c>
      <c r="L52" s="171">
        <v>15</v>
      </c>
      <c r="M52" s="171">
        <f t="shared" si="10"/>
        <v>0</v>
      </c>
      <c r="N52" s="171">
        <v>1</v>
      </c>
      <c r="O52" s="171">
        <f t="shared" si="11"/>
        <v>1</v>
      </c>
      <c r="P52" s="171">
        <v>0</v>
      </c>
      <c r="Q52" s="171">
        <f t="shared" si="12"/>
        <v>0</v>
      </c>
      <c r="R52" s="171"/>
      <c r="S52" s="171"/>
      <c r="T52" s="320">
        <v>0</v>
      </c>
      <c r="U52" s="171">
        <f t="shared" si="13"/>
        <v>0</v>
      </c>
      <c r="V52" s="151"/>
      <c r="W52" s="151"/>
      <c r="X52" s="151"/>
      <c r="Y52" s="151"/>
      <c r="Z52" s="151"/>
      <c r="AA52" s="151"/>
      <c r="AB52" s="151"/>
      <c r="AC52" s="151"/>
      <c r="AD52" s="151"/>
      <c r="AE52" s="151" t="s">
        <v>116</v>
      </c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2">
        <v>44</v>
      </c>
      <c r="B53" s="158" t="s">
        <v>769</v>
      </c>
      <c r="C53" s="194" t="s">
        <v>978</v>
      </c>
      <c r="D53" s="321" t="s">
        <v>163</v>
      </c>
      <c r="E53" s="167">
        <v>3</v>
      </c>
      <c r="F53" s="170"/>
      <c r="G53" s="171">
        <f t="shared" si="7"/>
        <v>0</v>
      </c>
      <c r="H53" s="170"/>
      <c r="I53" s="171">
        <f t="shared" si="8"/>
        <v>0</v>
      </c>
      <c r="J53" s="170"/>
      <c r="K53" s="171">
        <f t="shared" si="9"/>
        <v>0</v>
      </c>
      <c r="L53" s="171">
        <v>15</v>
      </c>
      <c r="M53" s="171">
        <f t="shared" si="10"/>
        <v>0</v>
      </c>
      <c r="N53" s="171">
        <v>1</v>
      </c>
      <c r="O53" s="171">
        <f t="shared" si="11"/>
        <v>3</v>
      </c>
      <c r="P53" s="171">
        <v>0</v>
      </c>
      <c r="Q53" s="171">
        <f t="shared" si="12"/>
        <v>0</v>
      </c>
      <c r="R53" s="171"/>
      <c r="S53" s="171"/>
      <c r="T53" s="320">
        <v>0</v>
      </c>
      <c r="U53" s="171">
        <f t="shared" si="13"/>
        <v>0</v>
      </c>
      <c r="V53" s="151"/>
      <c r="W53" s="151"/>
      <c r="X53" s="151"/>
      <c r="Y53" s="151"/>
      <c r="Z53" s="151"/>
      <c r="AA53" s="151"/>
      <c r="AB53" s="151"/>
      <c r="AC53" s="151"/>
      <c r="AD53" s="151"/>
      <c r="AE53" s="151" t="s">
        <v>116</v>
      </c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2">
        <v>45</v>
      </c>
      <c r="B54" s="158" t="s">
        <v>769</v>
      </c>
      <c r="C54" s="194" t="s">
        <v>942</v>
      </c>
      <c r="D54" s="321" t="s">
        <v>163</v>
      </c>
      <c r="E54" s="167">
        <v>3</v>
      </c>
      <c r="F54" s="170"/>
      <c r="G54" s="171">
        <f t="shared" si="7"/>
        <v>0</v>
      </c>
      <c r="H54" s="170"/>
      <c r="I54" s="171">
        <f t="shared" si="8"/>
        <v>0</v>
      </c>
      <c r="J54" s="170"/>
      <c r="K54" s="171">
        <f t="shared" si="9"/>
        <v>0</v>
      </c>
      <c r="L54" s="171">
        <v>15</v>
      </c>
      <c r="M54" s="171">
        <f t="shared" si="10"/>
        <v>0</v>
      </c>
      <c r="N54" s="171">
        <v>1</v>
      </c>
      <c r="O54" s="171">
        <f t="shared" si="11"/>
        <v>3</v>
      </c>
      <c r="P54" s="171">
        <v>0</v>
      </c>
      <c r="Q54" s="171">
        <f t="shared" si="12"/>
        <v>0</v>
      </c>
      <c r="R54" s="171"/>
      <c r="S54" s="171"/>
      <c r="T54" s="320">
        <v>0</v>
      </c>
      <c r="U54" s="171">
        <f t="shared" si="13"/>
        <v>0</v>
      </c>
      <c r="V54" s="151"/>
      <c r="W54" s="151"/>
      <c r="X54" s="151"/>
      <c r="Y54" s="151"/>
      <c r="Z54" s="151"/>
      <c r="AA54" s="151"/>
      <c r="AB54" s="151"/>
      <c r="AC54" s="151"/>
      <c r="AD54" s="151"/>
      <c r="AE54" s="151" t="s">
        <v>116</v>
      </c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2">
        <v>46</v>
      </c>
      <c r="B55" s="158" t="s">
        <v>769</v>
      </c>
      <c r="C55" s="194" t="s">
        <v>977</v>
      </c>
      <c r="D55" s="321" t="s">
        <v>163</v>
      </c>
      <c r="E55" s="167">
        <v>30</v>
      </c>
      <c r="F55" s="170"/>
      <c r="G55" s="171">
        <f t="shared" si="7"/>
        <v>0</v>
      </c>
      <c r="H55" s="170"/>
      <c r="I55" s="171">
        <f t="shared" si="8"/>
        <v>0</v>
      </c>
      <c r="J55" s="170"/>
      <c r="K55" s="171">
        <f t="shared" si="9"/>
        <v>0</v>
      </c>
      <c r="L55" s="171">
        <v>15</v>
      </c>
      <c r="M55" s="171">
        <f t="shared" si="10"/>
        <v>0</v>
      </c>
      <c r="N55" s="171">
        <v>1</v>
      </c>
      <c r="O55" s="171">
        <f t="shared" si="11"/>
        <v>30</v>
      </c>
      <c r="P55" s="171">
        <v>0</v>
      </c>
      <c r="Q55" s="171">
        <f t="shared" si="12"/>
        <v>0</v>
      </c>
      <c r="R55" s="171"/>
      <c r="S55" s="171"/>
      <c r="T55" s="320">
        <v>0</v>
      </c>
      <c r="U55" s="171">
        <f t="shared" si="13"/>
        <v>0</v>
      </c>
      <c r="V55" s="151"/>
      <c r="W55" s="151"/>
      <c r="X55" s="151"/>
      <c r="Y55" s="151"/>
      <c r="Z55" s="151"/>
      <c r="AA55" s="151"/>
      <c r="AB55" s="151"/>
      <c r="AC55" s="151"/>
      <c r="AD55" s="151"/>
      <c r="AE55" s="151" t="s">
        <v>116</v>
      </c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2">
        <v>47</v>
      </c>
      <c r="B56" s="158" t="s">
        <v>769</v>
      </c>
      <c r="C56" s="194" t="s">
        <v>858</v>
      </c>
      <c r="D56" s="321" t="s">
        <v>163</v>
      </c>
      <c r="E56" s="167">
        <v>30</v>
      </c>
      <c r="F56" s="170"/>
      <c r="G56" s="171">
        <f t="shared" si="7"/>
        <v>0</v>
      </c>
      <c r="H56" s="170"/>
      <c r="I56" s="171">
        <f t="shared" si="8"/>
        <v>0</v>
      </c>
      <c r="J56" s="170"/>
      <c r="K56" s="171">
        <f t="shared" si="9"/>
        <v>0</v>
      </c>
      <c r="L56" s="171">
        <v>15</v>
      </c>
      <c r="M56" s="171">
        <f t="shared" si="10"/>
        <v>0</v>
      </c>
      <c r="N56" s="171">
        <v>1</v>
      </c>
      <c r="O56" s="171">
        <f t="shared" si="11"/>
        <v>30</v>
      </c>
      <c r="P56" s="171">
        <v>0</v>
      </c>
      <c r="Q56" s="171">
        <f t="shared" si="12"/>
        <v>0</v>
      </c>
      <c r="R56" s="171"/>
      <c r="S56" s="171"/>
      <c r="T56" s="320">
        <v>0</v>
      </c>
      <c r="U56" s="171">
        <f t="shared" si="13"/>
        <v>0</v>
      </c>
      <c r="V56" s="151"/>
      <c r="W56" s="151"/>
      <c r="X56" s="151"/>
      <c r="Y56" s="151"/>
      <c r="Z56" s="151"/>
      <c r="AA56" s="151"/>
      <c r="AB56" s="151"/>
      <c r="AC56" s="151"/>
      <c r="AD56" s="151"/>
      <c r="AE56" s="151" t="s">
        <v>116</v>
      </c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2">
        <v>48</v>
      </c>
      <c r="B57" s="158" t="s">
        <v>769</v>
      </c>
      <c r="C57" s="194" t="s">
        <v>961</v>
      </c>
      <c r="D57" s="321" t="s">
        <v>312</v>
      </c>
      <c r="E57" s="167">
        <v>1</v>
      </c>
      <c r="F57" s="170"/>
      <c r="G57" s="171">
        <f t="shared" si="7"/>
        <v>0</v>
      </c>
      <c r="H57" s="170"/>
      <c r="I57" s="171">
        <f t="shared" si="8"/>
        <v>0</v>
      </c>
      <c r="J57" s="170"/>
      <c r="K57" s="171">
        <f t="shared" si="9"/>
        <v>0</v>
      </c>
      <c r="L57" s="171">
        <v>15</v>
      </c>
      <c r="M57" s="171">
        <f t="shared" si="10"/>
        <v>0</v>
      </c>
      <c r="N57" s="171">
        <v>1</v>
      </c>
      <c r="O57" s="171">
        <f t="shared" si="11"/>
        <v>1</v>
      </c>
      <c r="P57" s="171">
        <v>0</v>
      </c>
      <c r="Q57" s="171">
        <f t="shared" si="12"/>
        <v>0</v>
      </c>
      <c r="R57" s="171"/>
      <c r="S57" s="171"/>
      <c r="T57" s="320">
        <v>0</v>
      </c>
      <c r="U57" s="171">
        <f t="shared" si="13"/>
        <v>0</v>
      </c>
      <c r="V57" s="151"/>
      <c r="W57" s="151"/>
      <c r="X57" s="151"/>
      <c r="Y57" s="151"/>
      <c r="Z57" s="151"/>
      <c r="AA57" s="151"/>
      <c r="AB57" s="151"/>
      <c r="AC57" s="151"/>
      <c r="AD57" s="151"/>
      <c r="AE57" s="151" t="s">
        <v>116</v>
      </c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x14ac:dyDescent="0.2">
      <c r="A58" s="153" t="s">
        <v>111</v>
      </c>
      <c r="B58" s="159" t="s">
        <v>50</v>
      </c>
      <c r="C58" s="196" t="s">
        <v>976</v>
      </c>
      <c r="D58" s="323"/>
      <c r="E58" s="169"/>
      <c r="F58" s="172"/>
      <c r="G58" s="172">
        <f>SUMIF(AE59:AE77,"&lt;&gt;NOR",G59:G77)</f>
        <v>0</v>
      </c>
      <c r="H58" s="172"/>
      <c r="I58" s="172">
        <f>SUM(I59:I77)</f>
        <v>0</v>
      </c>
      <c r="J58" s="172"/>
      <c r="K58" s="172">
        <f>SUM(K59:K77)</f>
        <v>0</v>
      </c>
      <c r="L58" s="172"/>
      <c r="M58" s="172">
        <f>SUM(M59:M77)</f>
        <v>0</v>
      </c>
      <c r="N58" s="172"/>
      <c r="O58" s="172">
        <f>SUM(O59:O77)</f>
        <v>7.0000000000000007E-2</v>
      </c>
      <c r="P58" s="172"/>
      <c r="Q58" s="172">
        <f>SUM(Q59:Q77)</f>
        <v>0</v>
      </c>
      <c r="R58" s="172"/>
      <c r="S58" s="172"/>
      <c r="T58" s="322"/>
      <c r="U58" s="172">
        <f>SUM(U59:U77)</f>
        <v>36.43</v>
      </c>
      <c r="AE58" t="s">
        <v>112</v>
      </c>
    </row>
    <row r="59" spans="1:60" outlineLevel="1" x14ac:dyDescent="0.2">
      <c r="A59" s="152">
        <v>49</v>
      </c>
      <c r="B59" s="158" t="s">
        <v>158</v>
      </c>
      <c r="C59" s="194" t="s">
        <v>975</v>
      </c>
      <c r="D59" s="321" t="s">
        <v>163</v>
      </c>
      <c r="E59" s="167">
        <v>3</v>
      </c>
      <c r="F59" s="170"/>
      <c r="G59" s="171">
        <f t="shared" ref="G59:G77" si="14">ROUND(E59*F59,2)</f>
        <v>0</v>
      </c>
      <c r="H59" s="170"/>
      <c r="I59" s="171">
        <f t="shared" ref="I59:I77" si="15">ROUND(E59*H59,2)</f>
        <v>0</v>
      </c>
      <c r="J59" s="170"/>
      <c r="K59" s="171">
        <f t="shared" ref="K59:K77" si="16">ROUND(E59*J59,2)</f>
        <v>0</v>
      </c>
      <c r="L59" s="171">
        <v>15</v>
      </c>
      <c r="M59" s="171">
        <f t="shared" ref="M59:M77" si="17">G59*(1+L59/100)</f>
        <v>0</v>
      </c>
      <c r="N59" s="171">
        <v>1.2E-4</v>
      </c>
      <c r="O59" s="171">
        <f t="shared" ref="O59:O77" si="18">ROUND(E59*N59,2)</f>
        <v>0</v>
      </c>
      <c r="P59" s="171">
        <v>0</v>
      </c>
      <c r="Q59" s="171">
        <f t="shared" ref="Q59:Q77" si="19">ROUND(E59*P59,2)</f>
        <v>0</v>
      </c>
      <c r="R59" s="171"/>
      <c r="S59" s="171"/>
      <c r="T59" s="320">
        <v>7.2999999999999995E-2</v>
      </c>
      <c r="U59" s="171">
        <f t="shared" ref="U59:U77" si="20">ROUND(E59*T59,2)</f>
        <v>0.22</v>
      </c>
      <c r="V59" s="151"/>
      <c r="W59" s="151"/>
      <c r="X59" s="151"/>
      <c r="Y59" s="151"/>
      <c r="Z59" s="151"/>
      <c r="AA59" s="151"/>
      <c r="AB59" s="151"/>
      <c r="AC59" s="151"/>
      <c r="AD59" s="151"/>
      <c r="AE59" s="151" t="s">
        <v>116</v>
      </c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2">
        <v>50</v>
      </c>
      <c r="B60" s="158" t="s">
        <v>158</v>
      </c>
      <c r="C60" s="194" t="s">
        <v>974</v>
      </c>
      <c r="D60" s="321" t="s">
        <v>163</v>
      </c>
      <c r="E60" s="167">
        <v>2</v>
      </c>
      <c r="F60" s="170"/>
      <c r="G60" s="171">
        <f t="shared" si="14"/>
        <v>0</v>
      </c>
      <c r="H60" s="170"/>
      <c r="I60" s="171">
        <f t="shared" si="15"/>
        <v>0</v>
      </c>
      <c r="J60" s="170"/>
      <c r="K60" s="171">
        <f t="shared" si="16"/>
        <v>0</v>
      </c>
      <c r="L60" s="171">
        <v>15</v>
      </c>
      <c r="M60" s="171">
        <f t="shared" si="17"/>
        <v>0</v>
      </c>
      <c r="N60" s="171">
        <v>1.2E-4</v>
      </c>
      <c r="O60" s="171">
        <f t="shared" si="18"/>
        <v>0</v>
      </c>
      <c r="P60" s="171">
        <v>0</v>
      </c>
      <c r="Q60" s="171">
        <f t="shared" si="19"/>
        <v>0</v>
      </c>
      <c r="R60" s="171"/>
      <c r="S60" s="171"/>
      <c r="T60" s="320">
        <v>7.2999999999999995E-2</v>
      </c>
      <c r="U60" s="171">
        <f t="shared" si="20"/>
        <v>0.15</v>
      </c>
      <c r="V60" s="151"/>
      <c r="W60" s="151"/>
      <c r="X60" s="151"/>
      <c r="Y60" s="151"/>
      <c r="Z60" s="151"/>
      <c r="AA60" s="151"/>
      <c r="AB60" s="151"/>
      <c r="AC60" s="151"/>
      <c r="AD60" s="151"/>
      <c r="AE60" s="151" t="s">
        <v>116</v>
      </c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2">
        <v>51</v>
      </c>
      <c r="B61" s="158" t="s">
        <v>158</v>
      </c>
      <c r="C61" s="194" t="s">
        <v>973</v>
      </c>
      <c r="D61" s="321" t="s">
        <v>163</v>
      </c>
      <c r="E61" s="167">
        <v>5</v>
      </c>
      <c r="F61" s="170"/>
      <c r="G61" s="171">
        <f t="shared" si="14"/>
        <v>0</v>
      </c>
      <c r="H61" s="170"/>
      <c r="I61" s="171">
        <f t="shared" si="15"/>
        <v>0</v>
      </c>
      <c r="J61" s="170"/>
      <c r="K61" s="171">
        <f t="shared" si="16"/>
        <v>0</v>
      </c>
      <c r="L61" s="171">
        <v>15</v>
      </c>
      <c r="M61" s="171">
        <f t="shared" si="17"/>
        <v>0</v>
      </c>
      <c r="N61" s="171">
        <v>1.2E-4</v>
      </c>
      <c r="O61" s="171">
        <f t="shared" si="18"/>
        <v>0</v>
      </c>
      <c r="P61" s="171">
        <v>0</v>
      </c>
      <c r="Q61" s="171">
        <f t="shared" si="19"/>
        <v>0</v>
      </c>
      <c r="R61" s="171"/>
      <c r="S61" s="171"/>
      <c r="T61" s="320">
        <v>7.2999999999999995E-2</v>
      </c>
      <c r="U61" s="171">
        <f t="shared" si="20"/>
        <v>0.37</v>
      </c>
      <c r="V61" s="151"/>
      <c r="W61" s="151"/>
      <c r="X61" s="151"/>
      <c r="Y61" s="151"/>
      <c r="Z61" s="151"/>
      <c r="AA61" s="151"/>
      <c r="AB61" s="151"/>
      <c r="AC61" s="151"/>
      <c r="AD61" s="151"/>
      <c r="AE61" s="151" t="s">
        <v>116</v>
      </c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ht="22.5" outlineLevel="1" x14ac:dyDescent="0.2">
      <c r="A62" s="152">
        <v>52</v>
      </c>
      <c r="B62" s="158" t="s">
        <v>158</v>
      </c>
      <c r="C62" s="194" t="s">
        <v>972</v>
      </c>
      <c r="D62" s="321" t="s">
        <v>163</v>
      </c>
      <c r="E62" s="167">
        <v>1</v>
      </c>
      <c r="F62" s="170"/>
      <c r="G62" s="171">
        <f t="shared" si="14"/>
        <v>0</v>
      </c>
      <c r="H62" s="170"/>
      <c r="I62" s="171">
        <f t="shared" si="15"/>
        <v>0</v>
      </c>
      <c r="J62" s="170"/>
      <c r="K62" s="171">
        <f t="shared" si="16"/>
        <v>0</v>
      </c>
      <c r="L62" s="171">
        <v>15</v>
      </c>
      <c r="M62" s="171">
        <f t="shared" si="17"/>
        <v>0</v>
      </c>
      <c r="N62" s="171">
        <v>1.2E-4</v>
      </c>
      <c r="O62" s="171">
        <f t="shared" si="18"/>
        <v>0</v>
      </c>
      <c r="P62" s="171">
        <v>0</v>
      </c>
      <c r="Q62" s="171">
        <f t="shared" si="19"/>
        <v>0</v>
      </c>
      <c r="R62" s="171"/>
      <c r="S62" s="171"/>
      <c r="T62" s="320">
        <v>7.2999999999999995E-2</v>
      </c>
      <c r="U62" s="171">
        <f t="shared" si="20"/>
        <v>7.0000000000000007E-2</v>
      </c>
      <c r="V62" s="151"/>
      <c r="W62" s="151"/>
      <c r="X62" s="151"/>
      <c r="Y62" s="151"/>
      <c r="Z62" s="151"/>
      <c r="AA62" s="151"/>
      <c r="AB62" s="151"/>
      <c r="AC62" s="151"/>
      <c r="AD62" s="151"/>
      <c r="AE62" s="151" t="s">
        <v>116</v>
      </c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2">
        <v>53</v>
      </c>
      <c r="B63" s="158" t="s">
        <v>158</v>
      </c>
      <c r="C63" s="194" t="s">
        <v>971</v>
      </c>
      <c r="D63" s="321" t="s">
        <v>163</v>
      </c>
      <c r="E63" s="167">
        <v>0</v>
      </c>
      <c r="F63" s="170"/>
      <c r="G63" s="171">
        <f t="shared" si="14"/>
        <v>0</v>
      </c>
      <c r="H63" s="170"/>
      <c r="I63" s="171">
        <f t="shared" si="15"/>
        <v>0</v>
      </c>
      <c r="J63" s="170"/>
      <c r="K63" s="171">
        <f t="shared" si="16"/>
        <v>0</v>
      </c>
      <c r="L63" s="171">
        <v>15</v>
      </c>
      <c r="M63" s="171">
        <f t="shared" si="17"/>
        <v>0</v>
      </c>
      <c r="N63" s="171">
        <v>1.2E-4</v>
      </c>
      <c r="O63" s="171">
        <f t="shared" si="18"/>
        <v>0</v>
      </c>
      <c r="P63" s="171">
        <v>0</v>
      </c>
      <c r="Q63" s="171">
        <f t="shared" si="19"/>
        <v>0</v>
      </c>
      <c r="R63" s="171"/>
      <c r="S63" s="171"/>
      <c r="T63" s="320">
        <v>7.2999999999999995E-2</v>
      </c>
      <c r="U63" s="171">
        <f t="shared" si="20"/>
        <v>0</v>
      </c>
      <c r="V63" s="151"/>
      <c r="W63" s="151"/>
      <c r="X63" s="151"/>
      <c r="Y63" s="151"/>
      <c r="Z63" s="151"/>
      <c r="AA63" s="151"/>
      <c r="AB63" s="151"/>
      <c r="AC63" s="151"/>
      <c r="AD63" s="151"/>
      <c r="AE63" s="151" t="s">
        <v>116</v>
      </c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2">
        <v>54</v>
      </c>
      <c r="B64" s="158" t="s">
        <v>158</v>
      </c>
      <c r="C64" s="194" t="s">
        <v>970</v>
      </c>
      <c r="D64" s="321" t="s">
        <v>163</v>
      </c>
      <c r="E64" s="167">
        <v>1</v>
      </c>
      <c r="F64" s="170"/>
      <c r="G64" s="171">
        <f t="shared" si="14"/>
        <v>0</v>
      </c>
      <c r="H64" s="170"/>
      <c r="I64" s="171">
        <f t="shared" si="15"/>
        <v>0</v>
      </c>
      <c r="J64" s="170"/>
      <c r="K64" s="171">
        <f t="shared" si="16"/>
        <v>0</v>
      </c>
      <c r="L64" s="171">
        <v>15</v>
      </c>
      <c r="M64" s="171">
        <f t="shared" si="17"/>
        <v>0</v>
      </c>
      <c r="N64" s="171">
        <v>1.2E-4</v>
      </c>
      <c r="O64" s="171">
        <f t="shared" si="18"/>
        <v>0</v>
      </c>
      <c r="P64" s="171">
        <v>0</v>
      </c>
      <c r="Q64" s="171">
        <f t="shared" si="19"/>
        <v>0</v>
      </c>
      <c r="R64" s="171"/>
      <c r="S64" s="171"/>
      <c r="T64" s="320">
        <v>7.2999999999999995E-2</v>
      </c>
      <c r="U64" s="171">
        <f t="shared" si="20"/>
        <v>7.0000000000000007E-2</v>
      </c>
      <c r="V64" s="151"/>
      <c r="W64" s="151"/>
      <c r="X64" s="151"/>
      <c r="Y64" s="151"/>
      <c r="Z64" s="151"/>
      <c r="AA64" s="151"/>
      <c r="AB64" s="151"/>
      <c r="AC64" s="151"/>
      <c r="AD64" s="151"/>
      <c r="AE64" s="151" t="s">
        <v>116</v>
      </c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2">
        <v>55</v>
      </c>
      <c r="B65" s="158" t="s">
        <v>158</v>
      </c>
      <c r="C65" s="194" t="s">
        <v>969</v>
      </c>
      <c r="D65" s="321" t="s">
        <v>163</v>
      </c>
      <c r="E65" s="167">
        <v>3</v>
      </c>
      <c r="F65" s="170"/>
      <c r="G65" s="171">
        <f t="shared" si="14"/>
        <v>0</v>
      </c>
      <c r="H65" s="170"/>
      <c r="I65" s="171">
        <f t="shared" si="15"/>
        <v>0</v>
      </c>
      <c r="J65" s="170"/>
      <c r="K65" s="171">
        <f t="shared" si="16"/>
        <v>0</v>
      </c>
      <c r="L65" s="171">
        <v>15</v>
      </c>
      <c r="M65" s="171">
        <f t="shared" si="17"/>
        <v>0</v>
      </c>
      <c r="N65" s="171">
        <v>1.2E-4</v>
      </c>
      <c r="O65" s="171">
        <f t="shared" si="18"/>
        <v>0</v>
      </c>
      <c r="P65" s="171">
        <v>0</v>
      </c>
      <c r="Q65" s="171">
        <f t="shared" si="19"/>
        <v>0</v>
      </c>
      <c r="R65" s="171"/>
      <c r="S65" s="171"/>
      <c r="T65" s="320">
        <v>7.2999999999999995E-2</v>
      </c>
      <c r="U65" s="171">
        <f t="shared" si="20"/>
        <v>0.22</v>
      </c>
      <c r="V65" s="151"/>
      <c r="W65" s="151"/>
      <c r="X65" s="151"/>
      <c r="Y65" s="151"/>
      <c r="Z65" s="151"/>
      <c r="AA65" s="151"/>
      <c r="AB65" s="151"/>
      <c r="AC65" s="151"/>
      <c r="AD65" s="151"/>
      <c r="AE65" s="151" t="s">
        <v>116</v>
      </c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1" x14ac:dyDescent="0.2">
      <c r="A66" s="152">
        <v>56</v>
      </c>
      <c r="B66" s="158" t="s">
        <v>158</v>
      </c>
      <c r="C66" s="194" t="s">
        <v>968</v>
      </c>
      <c r="D66" s="321" t="s">
        <v>312</v>
      </c>
      <c r="E66" s="167">
        <v>0</v>
      </c>
      <c r="F66" s="170"/>
      <c r="G66" s="171">
        <f t="shared" si="14"/>
        <v>0</v>
      </c>
      <c r="H66" s="170"/>
      <c r="I66" s="171">
        <f t="shared" si="15"/>
        <v>0</v>
      </c>
      <c r="J66" s="170"/>
      <c r="K66" s="171">
        <f t="shared" si="16"/>
        <v>0</v>
      </c>
      <c r="L66" s="171">
        <v>15</v>
      </c>
      <c r="M66" s="171">
        <f t="shared" si="17"/>
        <v>0</v>
      </c>
      <c r="N66" s="171">
        <v>1.2E-4</v>
      </c>
      <c r="O66" s="171">
        <f t="shared" si="18"/>
        <v>0</v>
      </c>
      <c r="P66" s="171">
        <v>0</v>
      </c>
      <c r="Q66" s="171">
        <f t="shared" si="19"/>
        <v>0</v>
      </c>
      <c r="R66" s="171"/>
      <c r="S66" s="171"/>
      <c r="T66" s="320">
        <v>7.2999999999999995E-2</v>
      </c>
      <c r="U66" s="171">
        <f t="shared" si="20"/>
        <v>0</v>
      </c>
      <c r="V66" s="151"/>
      <c r="W66" s="151"/>
      <c r="X66" s="151"/>
      <c r="Y66" s="151"/>
      <c r="Z66" s="151"/>
      <c r="AA66" s="151"/>
      <c r="AB66" s="151"/>
      <c r="AC66" s="151"/>
      <c r="AD66" s="151"/>
      <c r="AE66" s="151" t="s">
        <v>116</v>
      </c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2">
        <v>57</v>
      </c>
      <c r="B67" s="158" t="s">
        <v>158</v>
      </c>
      <c r="C67" s="194" t="s">
        <v>967</v>
      </c>
      <c r="D67" s="321" t="s">
        <v>312</v>
      </c>
      <c r="E67" s="167">
        <v>0</v>
      </c>
      <c r="F67" s="170"/>
      <c r="G67" s="171">
        <f t="shared" si="14"/>
        <v>0</v>
      </c>
      <c r="H67" s="170"/>
      <c r="I67" s="171">
        <f t="shared" si="15"/>
        <v>0</v>
      </c>
      <c r="J67" s="170"/>
      <c r="K67" s="171">
        <f t="shared" si="16"/>
        <v>0</v>
      </c>
      <c r="L67" s="171">
        <v>15</v>
      </c>
      <c r="M67" s="171">
        <f t="shared" si="17"/>
        <v>0</v>
      </c>
      <c r="N67" s="171">
        <v>1.2E-4</v>
      </c>
      <c r="O67" s="171">
        <f t="shared" si="18"/>
        <v>0</v>
      </c>
      <c r="P67" s="171">
        <v>0</v>
      </c>
      <c r="Q67" s="171">
        <f t="shared" si="19"/>
        <v>0</v>
      </c>
      <c r="R67" s="171"/>
      <c r="S67" s="171"/>
      <c r="T67" s="320">
        <v>7.2999999999999995E-2</v>
      </c>
      <c r="U67" s="171">
        <f t="shared" si="20"/>
        <v>0</v>
      </c>
      <c r="V67" s="151"/>
      <c r="W67" s="151"/>
      <c r="X67" s="151"/>
      <c r="Y67" s="151"/>
      <c r="Z67" s="151"/>
      <c r="AA67" s="151"/>
      <c r="AB67" s="151"/>
      <c r="AC67" s="151"/>
      <c r="AD67" s="151"/>
      <c r="AE67" s="151" t="s">
        <v>116</v>
      </c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2">
        <v>58</v>
      </c>
      <c r="B68" s="158" t="s">
        <v>158</v>
      </c>
      <c r="C68" s="194" t="s">
        <v>966</v>
      </c>
      <c r="D68" s="321" t="s">
        <v>809</v>
      </c>
      <c r="E68" s="167">
        <v>4</v>
      </c>
      <c r="F68" s="170"/>
      <c r="G68" s="171">
        <f t="shared" si="14"/>
        <v>0</v>
      </c>
      <c r="H68" s="170"/>
      <c r="I68" s="171">
        <f t="shared" si="15"/>
        <v>0</v>
      </c>
      <c r="J68" s="170"/>
      <c r="K68" s="171">
        <f t="shared" si="16"/>
        <v>0</v>
      </c>
      <c r="L68" s="171">
        <v>15</v>
      </c>
      <c r="M68" s="171">
        <f t="shared" si="17"/>
        <v>0</v>
      </c>
      <c r="N68" s="171">
        <v>1.2E-4</v>
      </c>
      <c r="O68" s="171">
        <f t="shared" si="18"/>
        <v>0</v>
      </c>
      <c r="P68" s="171">
        <v>0</v>
      </c>
      <c r="Q68" s="171">
        <f t="shared" si="19"/>
        <v>0</v>
      </c>
      <c r="R68" s="171"/>
      <c r="S68" s="171"/>
      <c r="T68" s="320">
        <v>7.2999999999999995E-2</v>
      </c>
      <c r="U68" s="171">
        <f t="shared" si="20"/>
        <v>0.28999999999999998</v>
      </c>
      <c r="V68" s="151"/>
      <c r="W68" s="151"/>
      <c r="X68" s="151"/>
      <c r="Y68" s="151"/>
      <c r="Z68" s="151"/>
      <c r="AA68" s="151"/>
      <c r="AB68" s="151"/>
      <c r="AC68" s="151"/>
      <c r="AD68" s="151"/>
      <c r="AE68" s="151" t="s">
        <v>116</v>
      </c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2">
        <v>59</v>
      </c>
      <c r="B69" s="158" t="s">
        <v>158</v>
      </c>
      <c r="C69" s="194" t="s">
        <v>965</v>
      </c>
      <c r="D69" s="321" t="s">
        <v>809</v>
      </c>
      <c r="E69" s="167">
        <v>4</v>
      </c>
      <c r="F69" s="170"/>
      <c r="G69" s="171">
        <f t="shared" si="14"/>
        <v>0</v>
      </c>
      <c r="H69" s="170"/>
      <c r="I69" s="171">
        <f t="shared" si="15"/>
        <v>0</v>
      </c>
      <c r="J69" s="170"/>
      <c r="K69" s="171">
        <f t="shared" si="16"/>
        <v>0</v>
      </c>
      <c r="L69" s="171">
        <v>15</v>
      </c>
      <c r="M69" s="171">
        <f t="shared" si="17"/>
        <v>0</v>
      </c>
      <c r="N69" s="171">
        <v>1.2E-4</v>
      </c>
      <c r="O69" s="171">
        <f t="shared" si="18"/>
        <v>0</v>
      </c>
      <c r="P69" s="171">
        <v>0</v>
      </c>
      <c r="Q69" s="171">
        <f t="shared" si="19"/>
        <v>0</v>
      </c>
      <c r="R69" s="171"/>
      <c r="S69" s="171"/>
      <c r="T69" s="320">
        <v>7.2999999999999995E-2</v>
      </c>
      <c r="U69" s="171">
        <f t="shared" si="20"/>
        <v>0.28999999999999998</v>
      </c>
      <c r="V69" s="151"/>
      <c r="W69" s="151"/>
      <c r="X69" s="151"/>
      <c r="Y69" s="151"/>
      <c r="Z69" s="151"/>
      <c r="AA69" s="151"/>
      <c r="AB69" s="151"/>
      <c r="AC69" s="151"/>
      <c r="AD69" s="151"/>
      <c r="AE69" s="151" t="s">
        <v>116</v>
      </c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2">
        <v>60</v>
      </c>
      <c r="B70" s="158" t="s">
        <v>158</v>
      </c>
      <c r="C70" s="194" t="s">
        <v>964</v>
      </c>
      <c r="D70" s="321" t="s">
        <v>324</v>
      </c>
      <c r="E70" s="167">
        <v>160</v>
      </c>
      <c r="F70" s="170"/>
      <c r="G70" s="171">
        <f t="shared" si="14"/>
        <v>0</v>
      </c>
      <c r="H70" s="170"/>
      <c r="I70" s="171">
        <f t="shared" si="15"/>
        <v>0</v>
      </c>
      <c r="J70" s="170"/>
      <c r="K70" s="171">
        <f t="shared" si="16"/>
        <v>0</v>
      </c>
      <c r="L70" s="171">
        <v>15</v>
      </c>
      <c r="M70" s="171">
        <f t="shared" si="17"/>
        <v>0</v>
      </c>
      <c r="N70" s="171">
        <v>1.2E-4</v>
      </c>
      <c r="O70" s="171">
        <f t="shared" si="18"/>
        <v>0.02</v>
      </c>
      <c r="P70" s="171">
        <v>0</v>
      </c>
      <c r="Q70" s="171">
        <f t="shared" si="19"/>
        <v>0</v>
      </c>
      <c r="R70" s="171"/>
      <c r="S70" s="171"/>
      <c r="T70" s="320">
        <v>7.2999999999999995E-2</v>
      </c>
      <c r="U70" s="171">
        <f t="shared" si="20"/>
        <v>11.68</v>
      </c>
      <c r="V70" s="151"/>
      <c r="W70" s="151"/>
      <c r="X70" s="151"/>
      <c r="Y70" s="151"/>
      <c r="Z70" s="151"/>
      <c r="AA70" s="151"/>
      <c r="AB70" s="151"/>
      <c r="AC70" s="151"/>
      <c r="AD70" s="151"/>
      <c r="AE70" s="151" t="s">
        <v>116</v>
      </c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2">
        <v>61</v>
      </c>
      <c r="B71" s="158" t="s">
        <v>158</v>
      </c>
      <c r="C71" s="194" t="s">
        <v>963</v>
      </c>
      <c r="D71" s="321" t="s">
        <v>324</v>
      </c>
      <c r="E71" s="167">
        <v>160</v>
      </c>
      <c r="F71" s="170"/>
      <c r="G71" s="171">
        <f t="shared" si="14"/>
        <v>0</v>
      </c>
      <c r="H71" s="170"/>
      <c r="I71" s="171">
        <f t="shared" si="15"/>
        <v>0</v>
      </c>
      <c r="J71" s="170"/>
      <c r="K71" s="171">
        <f t="shared" si="16"/>
        <v>0</v>
      </c>
      <c r="L71" s="171">
        <v>15</v>
      </c>
      <c r="M71" s="171">
        <f t="shared" si="17"/>
        <v>0</v>
      </c>
      <c r="N71" s="171">
        <v>1.2E-4</v>
      </c>
      <c r="O71" s="171">
        <f t="shared" si="18"/>
        <v>0.02</v>
      </c>
      <c r="P71" s="171">
        <v>0</v>
      </c>
      <c r="Q71" s="171">
        <f t="shared" si="19"/>
        <v>0</v>
      </c>
      <c r="R71" s="171"/>
      <c r="S71" s="171"/>
      <c r="T71" s="320">
        <v>7.2999999999999995E-2</v>
      </c>
      <c r="U71" s="171">
        <f t="shared" si="20"/>
        <v>11.68</v>
      </c>
      <c r="V71" s="151"/>
      <c r="W71" s="151"/>
      <c r="X71" s="151"/>
      <c r="Y71" s="151"/>
      <c r="Z71" s="151"/>
      <c r="AA71" s="151"/>
      <c r="AB71" s="151"/>
      <c r="AC71" s="151"/>
      <c r="AD71" s="151"/>
      <c r="AE71" s="151" t="s">
        <v>116</v>
      </c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2">
        <v>62</v>
      </c>
      <c r="B72" s="158" t="s">
        <v>158</v>
      </c>
      <c r="C72" s="194" t="s">
        <v>942</v>
      </c>
      <c r="D72" s="321" t="s">
        <v>163</v>
      </c>
      <c r="E72" s="167">
        <v>5</v>
      </c>
      <c r="F72" s="170"/>
      <c r="G72" s="171">
        <f t="shared" si="14"/>
        <v>0</v>
      </c>
      <c r="H72" s="170"/>
      <c r="I72" s="171">
        <f t="shared" si="15"/>
        <v>0</v>
      </c>
      <c r="J72" s="170"/>
      <c r="K72" s="171">
        <f t="shared" si="16"/>
        <v>0</v>
      </c>
      <c r="L72" s="171">
        <v>15</v>
      </c>
      <c r="M72" s="171">
        <f t="shared" si="17"/>
        <v>0</v>
      </c>
      <c r="N72" s="171">
        <v>1.2E-4</v>
      </c>
      <c r="O72" s="171">
        <f t="shared" si="18"/>
        <v>0</v>
      </c>
      <c r="P72" s="171">
        <v>0</v>
      </c>
      <c r="Q72" s="171">
        <f t="shared" si="19"/>
        <v>0</v>
      </c>
      <c r="R72" s="171"/>
      <c r="S72" s="171"/>
      <c r="T72" s="320">
        <v>7.2999999999999995E-2</v>
      </c>
      <c r="U72" s="171">
        <f t="shared" si="20"/>
        <v>0.37</v>
      </c>
      <c r="V72" s="151"/>
      <c r="W72" s="151"/>
      <c r="X72" s="151"/>
      <c r="Y72" s="151"/>
      <c r="Z72" s="151"/>
      <c r="AA72" s="151"/>
      <c r="AB72" s="151"/>
      <c r="AC72" s="151"/>
      <c r="AD72" s="151"/>
      <c r="AE72" s="151" t="s">
        <v>116</v>
      </c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2">
        <v>63</v>
      </c>
      <c r="B73" s="158" t="s">
        <v>158</v>
      </c>
      <c r="C73" s="194" t="s">
        <v>962</v>
      </c>
      <c r="D73" s="321" t="s">
        <v>324</v>
      </c>
      <c r="E73" s="167">
        <v>50</v>
      </c>
      <c r="F73" s="170"/>
      <c r="G73" s="171">
        <f t="shared" si="14"/>
        <v>0</v>
      </c>
      <c r="H73" s="170"/>
      <c r="I73" s="171">
        <f t="shared" si="15"/>
        <v>0</v>
      </c>
      <c r="J73" s="170"/>
      <c r="K73" s="171">
        <f t="shared" si="16"/>
        <v>0</v>
      </c>
      <c r="L73" s="171">
        <v>15</v>
      </c>
      <c r="M73" s="171">
        <f t="shared" si="17"/>
        <v>0</v>
      </c>
      <c r="N73" s="171">
        <v>1.2E-4</v>
      </c>
      <c r="O73" s="171">
        <f t="shared" si="18"/>
        <v>0.01</v>
      </c>
      <c r="P73" s="171">
        <v>0</v>
      </c>
      <c r="Q73" s="171">
        <f t="shared" si="19"/>
        <v>0</v>
      </c>
      <c r="R73" s="171"/>
      <c r="S73" s="171"/>
      <c r="T73" s="320">
        <v>7.2999999999999995E-2</v>
      </c>
      <c r="U73" s="171">
        <f t="shared" si="20"/>
        <v>3.65</v>
      </c>
      <c r="V73" s="151"/>
      <c r="W73" s="151"/>
      <c r="X73" s="151"/>
      <c r="Y73" s="151"/>
      <c r="Z73" s="151"/>
      <c r="AA73" s="151"/>
      <c r="AB73" s="151"/>
      <c r="AC73" s="151"/>
      <c r="AD73" s="151"/>
      <c r="AE73" s="151" t="s">
        <v>116</v>
      </c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2">
        <v>64</v>
      </c>
      <c r="B74" s="158" t="s">
        <v>158</v>
      </c>
      <c r="C74" s="194" t="s">
        <v>858</v>
      </c>
      <c r="D74" s="321" t="s">
        <v>324</v>
      </c>
      <c r="E74" s="167">
        <v>50</v>
      </c>
      <c r="F74" s="170"/>
      <c r="G74" s="171">
        <f t="shared" si="14"/>
        <v>0</v>
      </c>
      <c r="H74" s="170"/>
      <c r="I74" s="171">
        <f t="shared" si="15"/>
        <v>0</v>
      </c>
      <c r="J74" s="170"/>
      <c r="K74" s="171">
        <f t="shared" si="16"/>
        <v>0</v>
      </c>
      <c r="L74" s="171">
        <v>15</v>
      </c>
      <c r="M74" s="171">
        <f t="shared" si="17"/>
        <v>0</v>
      </c>
      <c r="N74" s="171">
        <v>1.2E-4</v>
      </c>
      <c r="O74" s="171">
        <f t="shared" si="18"/>
        <v>0.01</v>
      </c>
      <c r="P74" s="171">
        <v>0</v>
      </c>
      <c r="Q74" s="171">
        <f t="shared" si="19"/>
        <v>0</v>
      </c>
      <c r="R74" s="171"/>
      <c r="S74" s="171"/>
      <c r="T74" s="320">
        <v>7.2999999999999995E-2</v>
      </c>
      <c r="U74" s="171">
        <f t="shared" si="20"/>
        <v>3.65</v>
      </c>
      <c r="V74" s="151"/>
      <c r="W74" s="151"/>
      <c r="X74" s="151"/>
      <c r="Y74" s="151"/>
      <c r="Z74" s="151"/>
      <c r="AA74" s="151"/>
      <c r="AB74" s="151"/>
      <c r="AC74" s="151"/>
      <c r="AD74" s="151"/>
      <c r="AE74" s="151" t="s">
        <v>116</v>
      </c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2">
        <v>65</v>
      </c>
      <c r="B75" s="158" t="s">
        <v>158</v>
      </c>
      <c r="C75" s="194" t="s">
        <v>857</v>
      </c>
      <c r="D75" s="321" t="s">
        <v>324</v>
      </c>
      <c r="E75" s="167">
        <v>50</v>
      </c>
      <c r="F75" s="170"/>
      <c r="G75" s="171">
        <f t="shared" si="14"/>
        <v>0</v>
      </c>
      <c r="H75" s="170"/>
      <c r="I75" s="171">
        <f t="shared" si="15"/>
        <v>0</v>
      </c>
      <c r="J75" s="170"/>
      <c r="K75" s="171">
        <f t="shared" si="16"/>
        <v>0</v>
      </c>
      <c r="L75" s="171">
        <v>15</v>
      </c>
      <c r="M75" s="171">
        <f t="shared" si="17"/>
        <v>0</v>
      </c>
      <c r="N75" s="171">
        <v>1.2E-4</v>
      </c>
      <c r="O75" s="171">
        <f t="shared" si="18"/>
        <v>0.01</v>
      </c>
      <c r="P75" s="171">
        <v>0</v>
      </c>
      <c r="Q75" s="171">
        <f t="shared" si="19"/>
        <v>0</v>
      </c>
      <c r="R75" s="171"/>
      <c r="S75" s="171"/>
      <c r="T75" s="320">
        <v>7.2999999999999995E-2</v>
      </c>
      <c r="U75" s="171">
        <f t="shared" si="20"/>
        <v>3.65</v>
      </c>
      <c r="V75" s="151"/>
      <c r="W75" s="151"/>
      <c r="X75" s="151"/>
      <c r="Y75" s="151"/>
      <c r="Z75" s="151"/>
      <c r="AA75" s="151"/>
      <c r="AB75" s="151"/>
      <c r="AC75" s="151"/>
      <c r="AD75" s="151"/>
      <c r="AE75" s="151" t="s">
        <v>116</v>
      </c>
      <c r="AF75" s="151"/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2">
        <v>66</v>
      </c>
      <c r="B76" s="158" t="s">
        <v>158</v>
      </c>
      <c r="C76" s="194" t="s">
        <v>961</v>
      </c>
      <c r="D76" s="321" t="s">
        <v>312</v>
      </c>
      <c r="E76" s="167">
        <v>0</v>
      </c>
      <c r="F76" s="170"/>
      <c r="G76" s="171">
        <f t="shared" si="14"/>
        <v>0</v>
      </c>
      <c r="H76" s="170"/>
      <c r="I76" s="171">
        <f t="shared" si="15"/>
        <v>0</v>
      </c>
      <c r="J76" s="170"/>
      <c r="K76" s="171">
        <f t="shared" si="16"/>
        <v>0</v>
      </c>
      <c r="L76" s="171">
        <v>15</v>
      </c>
      <c r="M76" s="171">
        <f t="shared" si="17"/>
        <v>0</v>
      </c>
      <c r="N76" s="171">
        <v>1.2E-4</v>
      </c>
      <c r="O76" s="171">
        <f t="shared" si="18"/>
        <v>0</v>
      </c>
      <c r="P76" s="171">
        <v>0</v>
      </c>
      <c r="Q76" s="171">
        <f t="shared" si="19"/>
        <v>0</v>
      </c>
      <c r="R76" s="171"/>
      <c r="S76" s="171"/>
      <c r="T76" s="320">
        <v>7.2999999999999995E-2</v>
      </c>
      <c r="U76" s="171">
        <f t="shared" si="20"/>
        <v>0</v>
      </c>
      <c r="V76" s="151"/>
      <c r="W76" s="151"/>
      <c r="X76" s="151"/>
      <c r="Y76" s="151"/>
      <c r="Z76" s="151"/>
      <c r="AA76" s="151"/>
      <c r="AB76" s="151"/>
      <c r="AC76" s="151"/>
      <c r="AD76" s="151"/>
      <c r="AE76" s="151" t="s">
        <v>116</v>
      </c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2">
        <v>67</v>
      </c>
      <c r="B77" s="158" t="s">
        <v>158</v>
      </c>
      <c r="C77" s="194" t="s">
        <v>952</v>
      </c>
      <c r="D77" s="321" t="s">
        <v>312</v>
      </c>
      <c r="E77" s="167">
        <v>1</v>
      </c>
      <c r="F77" s="170"/>
      <c r="G77" s="171">
        <f t="shared" si="14"/>
        <v>0</v>
      </c>
      <c r="H77" s="170"/>
      <c r="I77" s="171">
        <f t="shared" si="15"/>
        <v>0</v>
      </c>
      <c r="J77" s="170"/>
      <c r="K77" s="171">
        <f t="shared" si="16"/>
        <v>0</v>
      </c>
      <c r="L77" s="171">
        <v>15</v>
      </c>
      <c r="M77" s="171">
        <f t="shared" si="17"/>
        <v>0</v>
      </c>
      <c r="N77" s="171">
        <v>1.2E-4</v>
      </c>
      <c r="O77" s="171">
        <f t="shared" si="18"/>
        <v>0</v>
      </c>
      <c r="P77" s="171">
        <v>0</v>
      </c>
      <c r="Q77" s="171">
        <f t="shared" si="19"/>
        <v>0</v>
      </c>
      <c r="R77" s="171"/>
      <c r="S77" s="171"/>
      <c r="T77" s="320">
        <v>7.2999999999999995E-2</v>
      </c>
      <c r="U77" s="171">
        <f t="shared" si="20"/>
        <v>7.0000000000000007E-2</v>
      </c>
      <c r="V77" s="151"/>
      <c r="W77" s="151"/>
      <c r="X77" s="151"/>
      <c r="Y77" s="151"/>
      <c r="Z77" s="151"/>
      <c r="AA77" s="151"/>
      <c r="AB77" s="151"/>
      <c r="AC77" s="151"/>
      <c r="AD77" s="151"/>
      <c r="AE77" s="151" t="s">
        <v>116</v>
      </c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x14ac:dyDescent="0.2">
      <c r="A78" s="153" t="s">
        <v>111</v>
      </c>
      <c r="B78" s="159" t="s">
        <v>52</v>
      </c>
      <c r="C78" s="196" t="s">
        <v>960</v>
      </c>
      <c r="D78" s="323"/>
      <c r="E78" s="169"/>
      <c r="F78" s="172"/>
      <c r="G78" s="172">
        <f>SUMIF(AE79:AE79,"&lt;&gt;NOR",G79:G79)</f>
        <v>0</v>
      </c>
      <c r="H78" s="172"/>
      <c r="I78" s="172">
        <f>SUM(I79:I79)</f>
        <v>0</v>
      </c>
      <c r="J78" s="172"/>
      <c r="K78" s="172">
        <f>SUM(K79:K79)</f>
        <v>0</v>
      </c>
      <c r="L78" s="172"/>
      <c r="M78" s="172">
        <f>SUM(M79:M79)</f>
        <v>0</v>
      </c>
      <c r="N78" s="172"/>
      <c r="O78" s="172">
        <f>SUM(O79:O79)</f>
        <v>0</v>
      </c>
      <c r="P78" s="172"/>
      <c r="Q78" s="172">
        <f>SUM(Q79:Q79)</f>
        <v>0</v>
      </c>
      <c r="R78" s="172"/>
      <c r="S78" s="172"/>
      <c r="T78" s="322"/>
      <c r="U78" s="172">
        <f>SUM(U79:U79)</f>
        <v>0</v>
      </c>
      <c r="AE78" t="s">
        <v>112</v>
      </c>
    </row>
    <row r="79" spans="1:60" outlineLevel="1" x14ac:dyDescent="0.2">
      <c r="A79" s="152">
        <v>68</v>
      </c>
      <c r="B79" s="158" t="s">
        <v>158</v>
      </c>
      <c r="C79" s="194" t="s">
        <v>959</v>
      </c>
      <c r="D79" s="321" t="s">
        <v>163</v>
      </c>
      <c r="E79" s="167">
        <v>0</v>
      </c>
      <c r="F79" s="170"/>
      <c r="G79" s="171">
        <f>ROUND(E79*F79,2)</f>
        <v>0</v>
      </c>
      <c r="H79" s="170"/>
      <c r="I79" s="171">
        <f>ROUND(E79*H79,2)</f>
        <v>0</v>
      </c>
      <c r="J79" s="170"/>
      <c r="K79" s="171">
        <f>ROUND(E79*J79,2)</f>
        <v>0</v>
      </c>
      <c r="L79" s="171">
        <v>15</v>
      </c>
      <c r="M79" s="171">
        <f>G79*(1+L79/100)</f>
        <v>0</v>
      </c>
      <c r="N79" s="171">
        <v>3.4000000000000002E-4</v>
      </c>
      <c r="O79" s="171">
        <f>ROUND(E79*N79,2)</f>
        <v>0</v>
      </c>
      <c r="P79" s="171">
        <v>0</v>
      </c>
      <c r="Q79" s="171">
        <f>ROUND(E79*P79,2)</f>
        <v>0</v>
      </c>
      <c r="R79" s="171"/>
      <c r="S79" s="171"/>
      <c r="T79" s="320">
        <v>8.0000000000000002E-3</v>
      </c>
      <c r="U79" s="171">
        <f>ROUND(E79*T79,2)</f>
        <v>0</v>
      </c>
      <c r="V79" s="151"/>
      <c r="W79" s="151"/>
      <c r="X79" s="151"/>
      <c r="Y79" s="151"/>
      <c r="Z79" s="151"/>
      <c r="AA79" s="151"/>
      <c r="AB79" s="151"/>
      <c r="AC79" s="151"/>
      <c r="AD79" s="151"/>
      <c r="AE79" s="151" t="s">
        <v>116</v>
      </c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x14ac:dyDescent="0.2">
      <c r="A80" s="153" t="s">
        <v>111</v>
      </c>
      <c r="B80" s="159" t="s">
        <v>832</v>
      </c>
      <c r="C80" s="196" t="s">
        <v>958</v>
      </c>
      <c r="D80" s="323"/>
      <c r="E80" s="169"/>
      <c r="F80" s="172"/>
      <c r="G80" s="172">
        <f>SUMIF(AE81:AE88,"&lt;&gt;NOR",G81:G88)</f>
        <v>0</v>
      </c>
      <c r="H80" s="172"/>
      <c r="I80" s="172">
        <f>SUM(I81:I88)</f>
        <v>0</v>
      </c>
      <c r="J80" s="172"/>
      <c r="K80" s="172">
        <f>SUM(K81:K88)</f>
        <v>0</v>
      </c>
      <c r="L80" s="172"/>
      <c r="M80" s="172">
        <f>SUM(M81:M88)</f>
        <v>0</v>
      </c>
      <c r="N80" s="172"/>
      <c r="O80" s="172">
        <f>SUM(O81:O88)</f>
        <v>0</v>
      </c>
      <c r="P80" s="172"/>
      <c r="Q80" s="172">
        <f>SUM(Q81:Q88)</f>
        <v>0</v>
      </c>
      <c r="R80" s="172"/>
      <c r="S80" s="172"/>
      <c r="T80" s="322"/>
      <c r="U80" s="172">
        <f>SUM(U81:U88)</f>
        <v>5.6999999999999993</v>
      </c>
      <c r="AE80" t="s">
        <v>112</v>
      </c>
    </row>
    <row r="81" spans="1:60" ht="22.5" outlineLevel="1" x14ac:dyDescent="0.2">
      <c r="A81" s="152">
        <v>69</v>
      </c>
      <c r="B81" s="158" t="s">
        <v>769</v>
      </c>
      <c r="C81" s="194" t="s">
        <v>957</v>
      </c>
      <c r="D81" s="321" t="s">
        <v>163</v>
      </c>
      <c r="E81" s="167">
        <v>1</v>
      </c>
      <c r="F81" s="170"/>
      <c r="G81" s="171">
        <f t="shared" ref="G81:G88" si="21">ROUND(E81*F81,2)</f>
        <v>0</v>
      </c>
      <c r="H81" s="170"/>
      <c r="I81" s="171">
        <f t="shared" ref="I81:I88" si="22">ROUND(E81*H81,2)</f>
        <v>0</v>
      </c>
      <c r="J81" s="170"/>
      <c r="K81" s="171">
        <f t="shared" ref="K81:K88" si="23">ROUND(E81*J81,2)</f>
        <v>0</v>
      </c>
      <c r="L81" s="171">
        <v>15</v>
      </c>
      <c r="M81" s="171">
        <f t="shared" ref="M81:M88" si="24">G81*(1+L81/100)</f>
        <v>0</v>
      </c>
      <c r="N81" s="171">
        <v>8.0000000000000007E-5</v>
      </c>
      <c r="O81" s="171">
        <f t="shared" ref="O81:O88" si="25">ROUND(E81*N81,2)</f>
        <v>0</v>
      </c>
      <c r="P81" s="171">
        <v>0</v>
      </c>
      <c r="Q81" s="171">
        <f t="shared" ref="Q81:Q88" si="26">ROUND(E81*P81,2)</f>
        <v>0</v>
      </c>
      <c r="R81" s="171"/>
      <c r="S81" s="171"/>
      <c r="T81" s="320">
        <v>0.3</v>
      </c>
      <c r="U81" s="171">
        <f t="shared" ref="U81:U88" si="27">ROUND(E81*T81,2)</f>
        <v>0.3</v>
      </c>
      <c r="V81" s="151"/>
      <c r="W81" s="151"/>
      <c r="X81" s="151"/>
      <c r="Y81" s="151"/>
      <c r="Z81" s="151"/>
      <c r="AA81" s="151"/>
      <c r="AB81" s="151"/>
      <c r="AC81" s="151"/>
      <c r="AD81" s="151"/>
      <c r="AE81" s="151" t="s">
        <v>116</v>
      </c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ht="22.5" outlineLevel="1" x14ac:dyDescent="0.2">
      <c r="A82" s="152">
        <v>70</v>
      </c>
      <c r="B82" s="158" t="s">
        <v>769</v>
      </c>
      <c r="C82" s="194" t="s">
        <v>956</v>
      </c>
      <c r="D82" s="321" t="s">
        <v>163</v>
      </c>
      <c r="E82" s="167">
        <v>1</v>
      </c>
      <c r="F82" s="170"/>
      <c r="G82" s="171">
        <f t="shared" si="21"/>
        <v>0</v>
      </c>
      <c r="H82" s="170"/>
      <c r="I82" s="171">
        <f t="shared" si="22"/>
        <v>0</v>
      </c>
      <c r="J82" s="170"/>
      <c r="K82" s="171">
        <f t="shared" si="23"/>
        <v>0</v>
      </c>
      <c r="L82" s="171">
        <v>15</v>
      </c>
      <c r="M82" s="171">
        <f t="shared" si="24"/>
        <v>0</v>
      </c>
      <c r="N82" s="171">
        <v>8.0000000000000007E-5</v>
      </c>
      <c r="O82" s="171">
        <f t="shared" si="25"/>
        <v>0</v>
      </c>
      <c r="P82" s="171">
        <v>0</v>
      </c>
      <c r="Q82" s="171">
        <f t="shared" si="26"/>
        <v>0</v>
      </c>
      <c r="R82" s="171"/>
      <c r="S82" s="171"/>
      <c r="T82" s="320">
        <v>0.3</v>
      </c>
      <c r="U82" s="171">
        <f t="shared" si="27"/>
        <v>0.3</v>
      </c>
      <c r="V82" s="151"/>
      <c r="W82" s="151"/>
      <c r="X82" s="151"/>
      <c r="Y82" s="151"/>
      <c r="Z82" s="151"/>
      <c r="AA82" s="151"/>
      <c r="AB82" s="151"/>
      <c r="AC82" s="151"/>
      <c r="AD82" s="151"/>
      <c r="AE82" s="151" t="s">
        <v>116</v>
      </c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22.5" outlineLevel="1" x14ac:dyDescent="0.2">
      <c r="A83" s="152">
        <v>71</v>
      </c>
      <c r="B83" s="158" t="s">
        <v>769</v>
      </c>
      <c r="C83" s="194" t="s">
        <v>955</v>
      </c>
      <c r="D83" s="321" t="s">
        <v>163</v>
      </c>
      <c r="E83" s="167">
        <v>1</v>
      </c>
      <c r="F83" s="170"/>
      <c r="G83" s="171">
        <f t="shared" si="21"/>
        <v>0</v>
      </c>
      <c r="H83" s="170"/>
      <c r="I83" s="171">
        <f t="shared" si="22"/>
        <v>0</v>
      </c>
      <c r="J83" s="170"/>
      <c r="K83" s="171">
        <f t="shared" si="23"/>
        <v>0</v>
      </c>
      <c r="L83" s="171">
        <v>15</v>
      </c>
      <c r="M83" s="171">
        <f t="shared" si="24"/>
        <v>0</v>
      </c>
      <c r="N83" s="171">
        <v>8.0000000000000007E-5</v>
      </c>
      <c r="O83" s="171">
        <f t="shared" si="25"/>
        <v>0</v>
      </c>
      <c r="P83" s="171">
        <v>0</v>
      </c>
      <c r="Q83" s="171">
        <f t="shared" si="26"/>
        <v>0</v>
      </c>
      <c r="R83" s="171"/>
      <c r="S83" s="171"/>
      <c r="T83" s="320">
        <v>0.3</v>
      </c>
      <c r="U83" s="171">
        <f t="shared" si="27"/>
        <v>0.3</v>
      </c>
      <c r="V83" s="151"/>
      <c r="W83" s="151"/>
      <c r="X83" s="151"/>
      <c r="Y83" s="151"/>
      <c r="Z83" s="151"/>
      <c r="AA83" s="151"/>
      <c r="AB83" s="151"/>
      <c r="AC83" s="151"/>
      <c r="AD83" s="151"/>
      <c r="AE83" s="151" t="s">
        <v>116</v>
      </c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2">
        <v>72</v>
      </c>
      <c r="B84" s="158" t="s">
        <v>769</v>
      </c>
      <c r="C84" s="194" t="s">
        <v>954</v>
      </c>
      <c r="D84" s="321" t="s">
        <v>163</v>
      </c>
      <c r="E84" s="167">
        <v>5</v>
      </c>
      <c r="F84" s="170"/>
      <c r="G84" s="171">
        <f t="shared" si="21"/>
        <v>0</v>
      </c>
      <c r="H84" s="170"/>
      <c r="I84" s="171">
        <f t="shared" si="22"/>
        <v>0</v>
      </c>
      <c r="J84" s="170"/>
      <c r="K84" s="171">
        <f t="shared" si="23"/>
        <v>0</v>
      </c>
      <c r="L84" s="171">
        <v>15</v>
      </c>
      <c r="M84" s="171">
        <f t="shared" si="24"/>
        <v>0</v>
      </c>
      <c r="N84" s="171">
        <v>8.0000000000000007E-5</v>
      </c>
      <c r="O84" s="171">
        <f t="shared" si="25"/>
        <v>0</v>
      </c>
      <c r="P84" s="171">
        <v>0</v>
      </c>
      <c r="Q84" s="171">
        <f t="shared" si="26"/>
        <v>0</v>
      </c>
      <c r="R84" s="171"/>
      <c r="S84" s="171"/>
      <c r="T84" s="320">
        <v>0.3</v>
      </c>
      <c r="U84" s="171">
        <f t="shared" si="27"/>
        <v>1.5</v>
      </c>
      <c r="V84" s="151"/>
      <c r="W84" s="151"/>
      <c r="X84" s="151"/>
      <c r="Y84" s="151"/>
      <c r="Z84" s="151"/>
      <c r="AA84" s="151"/>
      <c r="AB84" s="151"/>
      <c r="AC84" s="151"/>
      <c r="AD84" s="151"/>
      <c r="AE84" s="151" t="s">
        <v>116</v>
      </c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2">
        <v>73</v>
      </c>
      <c r="B85" s="158" t="s">
        <v>769</v>
      </c>
      <c r="C85" s="194" t="s">
        <v>953</v>
      </c>
      <c r="D85" s="321" t="s">
        <v>809</v>
      </c>
      <c r="E85" s="167">
        <v>4</v>
      </c>
      <c r="F85" s="170"/>
      <c r="G85" s="171">
        <f t="shared" si="21"/>
        <v>0</v>
      </c>
      <c r="H85" s="170"/>
      <c r="I85" s="171">
        <f t="shared" si="22"/>
        <v>0</v>
      </c>
      <c r="J85" s="170"/>
      <c r="K85" s="171">
        <f t="shared" si="23"/>
        <v>0</v>
      </c>
      <c r="L85" s="171">
        <v>15</v>
      </c>
      <c r="M85" s="171">
        <f t="shared" si="24"/>
        <v>0</v>
      </c>
      <c r="N85" s="171">
        <v>8.0000000000000007E-5</v>
      </c>
      <c r="O85" s="171">
        <f t="shared" si="25"/>
        <v>0</v>
      </c>
      <c r="P85" s="171">
        <v>0</v>
      </c>
      <c r="Q85" s="171">
        <f t="shared" si="26"/>
        <v>0</v>
      </c>
      <c r="R85" s="171"/>
      <c r="S85" s="171"/>
      <c r="T85" s="320">
        <v>0.3</v>
      </c>
      <c r="U85" s="171">
        <f t="shared" si="27"/>
        <v>1.2</v>
      </c>
      <c r="V85" s="151"/>
      <c r="W85" s="151"/>
      <c r="X85" s="151"/>
      <c r="Y85" s="151"/>
      <c r="Z85" s="151"/>
      <c r="AA85" s="151"/>
      <c r="AB85" s="151"/>
      <c r="AC85" s="151"/>
      <c r="AD85" s="151"/>
      <c r="AE85" s="151" t="s">
        <v>116</v>
      </c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2">
        <v>74</v>
      </c>
      <c r="B86" s="158" t="s">
        <v>769</v>
      </c>
      <c r="C86" s="194" t="s">
        <v>952</v>
      </c>
      <c r="D86" s="321" t="s">
        <v>312</v>
      </c>
      <c r="E86" s="167">
        <v>1</v>
      </c>
      <c r="F86" s="170"/>
      <c r="G86" s="171">
        <f t="shared" si="21"/>
        <v>0</v>
      </c>
      <c r="H86" s="170"/>
      <c r="I86" s="171">
        <f t="shared" si="22"/>
        <v>0</v>
      </c>
      <c r="J86" s="170"/>
      <c r="K86" s="171">
        <f t="shared" si="23"/>
        <v>0</v>
      </c>
      <c r="L86" s="171">
        <v>15</v>
      </c>
      <c r="M86" s="171">
        <f t="shared" si="24"/>
        <v>0</v>
      </c>
      <c r="N86" s="171">
        <v>8.0000000000000007E-5</v>
      </c>
      <c r="O86" s="171">
        <f t="shared" si="25"/>
        <v>0</v>
      </c>
      <c r="P86" s="171">
        <v>0</v>
      </c>
      <c r="Q86" s="171">
        <f t="shared" si="26"/>
        <v>0</v>
      </c>
      <c r="R86" s="171"/>
      <c r="S86" s="171"/>
      <c r="T86" s="320">
        <v>0.3</v>
      </c>
      <c r="U86" s="171">
        <f t="shared" si="27"/>
        <v>0.3</v>
      </c>
      <c r="V86" s="151"/>
      <c r="W86" s="151"/>
      <c r="X86" s="151"/>
      <c r="Y86" s="151"/>
      <c r="Z86" s="151"/>
      <c r="AA86" s="151"/>
      <c r="AB86" s="151"/>
      <c r="AC86" s="151"/>
      <c r="AD86" s="151"/>
      <c r="AE86" s="151" t="s">
        <v>116</v>
      </c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2">
        <v>75</v>
      </c>
      <c r="B87" s="158" t="s">
        <v>769</v>
      </c>
      <c r="C87" s="194" t="s">
        <v>951</v>
      </c>
      <c r="D87" s="321" t="s">
        <v>163</v>
      </c>
      <c r="E87" s="167">
        <v>0</v>
      </c>
      <c r="F87" s="170"/>
      <c r="G87" s="171">
        <f t="shared" si="21"/>
        <v>0</v>
      </c>
      <c r="H87" s="170"/>
      <c r="I87" s="171">
        <f t="shared" si="22"/>
        <v>0</v>
      </c>
      <c r="J87" s="170"/>
      <c r="K87" s="171">
        <f t="shared" si="23"/>
        <v>0</v>
      </c>
      <c r="L87" s="171">
        <v>15</v>
      </c>
      <c r="M87" s="171">
        <f t="shared" si="24"/>
        <v>0</v>
      </c>
      <c r="N87" s="171">
        <v>8.0000000000000007E-5</v>
      </c>
      <c r="O87" s="171">
        <f t="shared" si="25"/>
        <v>0</v>
      </c>
      <c r="P87" s="171">
        <v>0</v>
      </c>
      <c r="Q87" s="171">
        <f t="shared" si="26"/>
        <v>0</v>
      </c>
      <c r="R87" s="171"/>
      <c r="S87" s="171"/>
      <c r="T87" s="320">
        <v>0.3</v>
      </c>
      <c r="U87" s="171">
        <f t="shared" si="27"/>
        <v>0</v>
      </c>
      <c r="V87" s="151"/>
      <c r="W87" s="151"/>
      <c r="X87" s="151"/>
      <c r="Y87" s="151"/>
      <c r="Z87" s="151"/>
      <c r="AA87" s="151"/>
      <c r="AB87" s="151"/>
      <c r="AC87" s="151"/>
      <c r="AD87" s="151"/>
      <c r="AE87" s="151" t="s">
        <v>116</v>
      </c>
      <c r="AF87" s="151"/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2">
        <v>76</v>
      </c>
      <c r="B88" s="158" t="s">
        <v>769</v>
      </c>
      <c r="C88" s="194" t="s">
        <v>950</v>
      </c>
      <c r="D88" s="321" t="s">
        <v>163</v>
      </c>
      <c r="E88" s="167">
        <v>6</v>
      </c>
      <c r="F88" s="170"/>
      <c r="G88" s="171">
        <f t="shared" si="21"/>
        <v>0</v>
      </c>
      <c r="H88" s="170"/>
      <c r="I88" s="171">
        <f t="shared" si="22"/>
        <v>0</v>
      </c>
      <c r="J88" s="170"/>
      <c r="K88" s="171">
        <f t="shared" si="23"/>
        <v>0</v>
      </c>
      <c r="L88" s="171">
        <v>15</v>
      </c>
      <c r="M88" s="171">
        <f t="shared" si="24"/>
        <v>0</v>
      </c>
      <c r="N88" s="171">
        <v>8.0000000000000007E-5</v>
      </c>
      <c r="O88" s="171">
        <f t="shared" si="25"/>
        <v>0</v>
      </c>
      <c r="P88" s="171">
        <v>0</v>
      </c>
      <c r="Q88" s="171">
        <f t="shared" si="26"/>
        <v>0</v>
      </c>
      <c r="R88" s="171"/>
      <c r="S88" s="171"/>
      <c r="T88" s="320">
        <v>0.3</v>
      </c>
      <c r="U88" s="171">
        <f t="shared" si="27"/>
        <v>1.8</v>
      </c>
      <c r="V88" s="151"/>
      <c r="W88" s="151"/>
      <c r="X88" s="151"/>
      <c r="Y88" s="151"/>
      <c r="Z88" s="151"/>
      <c r="AA88" s="151"/>
      <c r="AB88" s="151"/>
      <c r="AC88" s="151"/>
      <c r="AD88" s="151"/>
      <c r="AE88" s="151" t="s">
        <v>116</v>
      </c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53" t="s">
        <v>111</v>
      </c>
      <c r="B89" s="159" t="s">
        <v>949</v>
      </c>
      <c r="C89" s="196" t="s">
        <v>948</v>
      </c>
      <c r="D89" s="323"/>
      <c r="E89" s="169"/>
      <c r="F89" s="172"/>
      <c r="G89" s="172">
        <f>SUMIF(AE90:AE95,"&lt;&gt;NOR",G90:G95)</f>
        <v>0</v>
      </c>
      <c r="H89" s="172"/>
      <c r="I89" s="172">
        <f>SUM(I90:I95)</f>
        <v>0</v>
      </c>
      <c r="J89" s="172"/>
      <c r="K89" s="172">
        <f>SUM(K90:K95)</f>
        <v>0</v>
      </c>
      <c r="L89" s="172"/>
      <c r="M89" s="172">
        <f>SUM(M90:M95)</f>
        <v>0</v>
      </c>
      <c r="N89" s="172"/>
      <c r="O89" s="172">
        <f>SUM(O90:O95)</f>
        <v>2.27</v>
      </c>
      <c r="P89" s="172"/>
      <c r="Q89" s="172">
        <f>SUM(Q90:Q95)</f>
        <v>0</v>
      </c>
      <c r="R89" s="172"/>
      <c r="S89" s="172"/>
      <c r="T89" s="322"/>
      <c r="U89" s="172">
        <f>SUM(U90:U95)</f>
        <v>211.45000000000002</v>
      </c>
      <c r="AE89" t="s">
        <v>112</v>
      </c>
    </row>
    <row r="90" spans="1:60" outlineLevel="1" x14ac:dyDescent="0.2">
      <c r="A90" s="152">
        <v>77</v>
      </c>
      <c r="B90" s="158" t="s">
        <v>158</v>
      </c>
      <c r="C90" s="194" t="s">
        <v>942</v>
      </c>
      <c r="D90" s="321" t="s">
        <v>163</v>
      </c>
      <c r="E90" s="167">
        <v>6</v>
      </c>
      <c r="F90" s="170"/>
      <c r="G90" s="171">
        <f t="shared" ref="G90:G95" si="28">ROUND(E90*F90,2)</f>
        <v>0</v>
      </c>
      <c r="H90" s="170"/>
      <c r="I90" s="171">
        <f t="shared" ref="I90:I95" si="29">ROUND(E90*H90,2)</f>
        <v>0</v>
      </c>
      <c r="J90" s="170"/>
      <c r="K90" s="171">
        <f t="shared" ref="K90:K95" si="30">ROUND(E90*J90,2)</f>
        <v>0</v>
      </c>
      <c r="L90" s="171">
        <v>15</v>
      </c>
      <c r="M90" s="171">
        <f t="shared" ref="M90:M95" si="31">G90*(1+L90/100)</f>
        <v>0</v>
      </c>
      <c r="N90" s="171">
        <v>1.772E-2</v>
      </c>
      <c r="O90" s="171">
        <f t="shared" ref="O90:O95" si="32">ROUND(E90*N90,2)</f>
        <v>0.11</v>
      </c>
      <c r="P90" s="171">
        <v>0</v>
      </c>
      <c r="Q90" s="171">
        <f t="shared" ref="Q90:Q95" si="33">ROUND(E90*P90,2)</f>
        <v>0</v>
      </c>
      <c r="R90" s="171"/>
      <c r="S90" s="171"/>
      <c r="T90" s="320">
        <v>1.6521600000000001</v>
      </c>
      <c r="U90" s="171">
        <f t="shared" ref="U90:U95" si="34">ROUND(E90*T90,2)</f>
        <v>9.91</v>
      </c>
      <c r="V90" s="151"/>
      <c r="W90" s="151"/>
      <c r="X90" s="151"/>
      <c r="Y90" s="151"/>
      <c r="Z90" s="151"/>
      <c r="AA90" s="151"/>
      <c r="AB90" s="151"/>
      <c r="AC90" s="151"/>
      <c r="AD90" s="151"/>
      <c r="AE90" s="151" t="s">
        <v>116</v>
      </c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2">
        <v>78</v>
      </c>
      <c r="B91" s="158" t="s">
        <v>158</v>
      </c>
      <c r="C91" s="194" t="s">
        <v>947</v>
      </c>
      <c r="D91" s="321" t="s">
        <v>324</v>
      </c>
      <c r="E91" s="167">
        <v>30</v>
      </c>
      <c r="F91" s="170"/>
      <c r="G91" s="171">
        <f t="shared" si="28"/>
        <v>0</v>
      </c>
      <c r="H91" s="170"/>
      <c r="I91" s="171">
        <f t="shared" si="29"/>
        <v>0</v>
      </c>
      <c r="J91" s="170"/>
      <c r="K91" s="171">
        <f t="shared" si="30"/>
        <v>0</v>
      </c>
      <c r="L91" s="171">
        <v>15</v>
      </c>
      <c r="M91" s="171">
        <f t="shared" si="31"/>
        <v>0</v>
      </c>
      <c r="N91" s="171">
        <v>1.772E-2</v>
      </c>
      <c r="O91" s="171">
        <f t="shared" si="32"/>
        <v>0.53</v>
      </c>
      <c r="P91" s="171">
        <v>0</v>
      </c>
      <c r="Q91" s="171">
        <f t="shared" si="33"/>
        <v>0</v>
      </c>
      <c r="R91" s="171"/>
      <c r="S91" s="171"/>
      <c r="T91" s="320">
        <v>1.6521600000000001</v>
      </c>
      <c r="U91" s="171">
        <f t="shared" si="34"/>
        <v>49.56</v>
      </c>
      <c r="V91" s="151"/>
      <c r="W91" s="151"/>
      <c r="X91" s="151"/>
      <c r="Y91" s="151"/>
      <c r="Z91" s="151"/>
      <c r="AA91" s="151"/>
      <c r="AB91" s="151"/>
      <c r="AC91" s="151"/>
      <c r="AD91" s="151"/>
      <c r="AE91" s="151" t="s">
        <v>116</v>
      </c>
      <c r="AF91" s="151"/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2">
        <v>79</v>
      </c>
      <c r="B92" s="158" t="s">
        <v>158</v>
      </c>
      <c r="C92" s="194" t="s">
        <v>942</v>
      </c>
      <c r="D92" s="321" t="s">
        <v>324</v>
      </c>
      <c r="E92" s="167">
        <v>30</v>
      </c>
      <c r="F92" s="170"/>
      <c r="G92" s="171">
        <f t="shared" si="28"/>
        <v>0</v>
      </c>
      <c r="H92" s="170"/>
      <c r="I92" s="171">
        <f t="shared" si="29"/>
        <v>0</v>
      </c>
      <c r="J92" s="170"/>
      <c r="K92" s="171">
        <f t="shared" si="30"/>
        <v>0</v>
      </c>
      <c r="L92" s="171">
        <v>15</v>
      </c>
      <c r="M92" s="171">
        <f t="shared" si="31"/>
        <v>0</v>
      </c>
      <c r="N92" s="171">
        <v>1.772E-2</v>
      </c>
      <c r="O92" s="171">
        <f t="shared" si="32"/>
        <v>0.53</v>
      </c>
      <c r="P92" s="171">
        <v>0</v>
      </c>
      <c r="Q92" s="171">
        <f t="shared" si="33"/>
        <v>0</v>
      </c>
      <c r="R92" s="171"/>
      <c r="S92" s="171"/>
      <c r="T92" s="320">
        <v>1.6521600000000001</v>
      </c>
      <c r="U92" s="171">
        <f t="shared" si="34"/>
        <v>49.56</v>
      </c>
      <c r="V92" s="151"/>
      <c r="W92" s="151"/>
      <c r="X92" s="151"/>
      <c r="Y92" s="151"/>
      <c r="Z92" s="151"/>
      <c r="AA92" s="151"/>
      <c r="AB92" s="151"/>
      <c r="AC92" s="151"/>
      <c r="AD92" s="151"/>
      <c r="AE92" s="151" t="s">
        <v>116</v>
      </c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2">
        <v>80</v>
      </c>
      <c r="B93" s="158" t="s">
        <v>158</v>
      </c>
      <c r="C93" s="194" t="s">
        <v>942</v>
      </c>
      <c r="D93" s="321" t="s">
        <v>324</v>
      </c>
      <c r="E93" s="167">
        <v>30</v>
      </c>
      <c r="F93" s="170"/>
      <c r="G93" s="171">
        <f t="shared" si="28"/>
        <v>0</v>
      </c>
      <c r="H93" s="170"/>
      <c r="I93" s="171">
        <f t="shared" si="29"/>
        <v>0</v>
      </c>
      <c r="J93" s="170"/>
      <c r="K93" s="171">
        <f t="shared" si="30"/>
        <v>0</v>
      </c>
      <c r="L93" s="171">
        <v>15</v>
      </c>
      <c r="M93" s="171">
        <f t="shared" si="31"/>
        <v>0</v>
      </c>
      <c r="N93" s="171">
        <v>1.772E-2</v>
      </c>
      <c r="O93" s="171">
        <f t="shared" si="32"/>
        <v>0.53</v>
      </c>
      <c r="P93" s="171">
        <v>0</v>
      </c>
      <c r="Q93" s="171">
        <f t="shared" si="33"/>
        <v>0</v>
      </c>
      <c r="R93" s="171"/>
      <c r="S93" s="171"/>
      <c r="T93" s="320">
        <v>1.6521600000000001</v>
      </c>
      <c r="U93" s="171">
        <f t="shared" si="34"/>
        <v>49.56</v>
      </c>
      <c r="V93" s="151"/>
      <c r="W93" s="151"/>
      <c r="X93" s="151"/>
      <c r="Y93" s="151"/>
      <c r="Z93" s="151"/>
      <c r="AA93" s="151"/>
      <c r="AB93" s="151"/>
      <c r="AC93" s="151"/>
      <c r="AD93" s="151"/>
      <c r="AE93" s="151" t="s">
        <v>116</v>
      </c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2">
        <v>81</v>
      </c>
      <c r="B94" s="158" t="s">
        <v>158</v>
      </c>
      <c r="C94" s="194" t="s">
        <v>942</v>
      </c>
      <c r="D94" s="321" t="s">
        <v>312</v>
      </c>
      <c r="E94" s="167">
        <v>2</v>
      </c>
      <c r="F94" s="170"/>
      <c r="G94" s="171">
        <f t="shared" si="28"/>
        <v>0</v>
      </c>
      <c r="H94" s="170"/>
      <c r="I94" s="171">
        <f t="shared" si="29"/>
        <v>0</v>
      </c>
      <c r="J94" s="170"/>
      <c r="K94" s="171">
        <f t="shared" si="30"/>
        <v>0</v>
      </c>
      <c r="L94" s="171">
        <v>15</v>
      </c>
      <c r="M94" s="171">
        <f t="shared" si="31"/>
        <v>0</v>
      </c>
      <c r="N94" s="171">
        <v>1.772E-2</v>
      </c>
      <c r="O94" s="171">
        <f t="shared" si="32"/>
        <v>0.04</v>
      </c>
      <c r="P94" s="171">
        <v>0</v>
      </c>
      <c r="Q94" s="171">
        <f t="shared" si="33"/>
        <v>0</v>
      </c>
      <c r="R94" s="171"/>
      <c r="S94" s="171"/>
      <c r="T94" s="320">
        <v>1.6521600000000001</v>
      </c>
      <c r="U94" s="171">
        <f t="shared" si="34"/>
        <v>3.3</v>
      </c>
      <c r="V94" s="151"/>
      <c r="W94" s="151"/>
      <c r="X94" s="151"/>
      <c r="Y94" s="151"/>
      <c r="Z94" s="151"/>
      <c r="AA94" s="151"/>
      <c r="AB94" s="151"/>
      <c r="AC94" s="151"/>
      <c r="AD94" s="151"/>
      <c r="AE94" s="151" t="s">
        <v>116</v>
      </c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2">
        <v>82</v>
      </c>
      <c r="B95" s="158" t="s">
        <v>158</v>
      </c>
      <c r="C95" s="194" t="s">
        <v>942</v>
      </c>
      <c r="D95" s="321" t="s">
        <v>628</v>
      </c>
      <c r="E95" s="167">
        <v>30</v>
      </c>
      <c r="F95" s="170"/>
      <c r="G95" s="171">
        <f t="shared" si="28"/>
        <v>0</v>
      </c>
      <c r="H95" s="170"/>
      <c r="I95" s="171">
        <f t="shared" si="29"/>
        <v>0</v>
      </c>
      <c r="J95" s="170"/>
      <c r="K95" s="171">
        <f t="shared" si="30"/>
        <v>0</v>
      </c>
      <c r="L95" s="171">
        <v>15</v>
      </c>
      <c r="M95" s="171">
        <f t="shared" si="31"/>
        <v>0</v>
      </c>
      <c r="N95" s="171">
        <v>1.772E-2</v>
      </c>
      <c r="O95" s="171">
        <f t="shared" si="32"/>
        <v>0.53</v>
      </c>
      <c r="P95" s="171">
        <v>0</v>
      </c>
      <c r="Q95" s="171">
        <f t="shared" si="33"/>
        <v>0</v>
      </c>
      <c r="R95" s="171"/>
      <c r="S95" s="171"/>
      <c r="T95" s="320">
        <v>1.6521600000000001</v>
      </c>
      <c r="U95" s="171">
        <f t="shared" si="34"/>
        <v>49.56</v>
      </c>
      <c r="V95" s="151"/>
      <c r="W95" s="151"/>
      <c r="X95" s="151"/>
      <c r="Y95" s="151"/>
      <c r="Z95" s="151"/>
      <c r="AA95" s="151"/>
      <c r="AB95" s="151"/>
      <c r="AC95" s="151"/>
      <c r="AD95" s="151"/>
      <c r="AE95" s="151" t="s">
        <v>116</v>
      </c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x14ac:dyDescent="0.2">
      <c r="A96" s="153" t="s">
        <v>111</v>
      </c>
      <c r="B96" s="159" t="s">
        <v>946</v>
      </c>
      <c r="C96" s="196" t="s">
        <v>945</v>
      </c>
      <c r="D96" s="323"/>
      <c r="E96" s="169"/>
      <c r="F96" s="172"/>
      <c r="G96" s="172">
        <f>SUMIF(AE97:AE103,"&lt;&gt;NOR",G97:G103)</f>
        <v>0</v>
      </c>
      <c r="H96" s="172"/>
      <c r="I96" s="172">
        <f>SUM(I97:I103)</f>
        <v>0</v>
      </c>
      <c r="J96" s="172"/>
      <c r="K96" s="172">
        <f>SUM(K97:K103)</f>
        <v>0</v>
      </c>
      <c r="L96" s="172"/>
      <c r="M96" s="172">
        <f>SUM(M97:M103)</f>
        <v>0</v>
      </c>
      <c r="N96" s="172"/>
      <c r="O96" s="172">
        <f>SUM(O97:O103)</f>
        <v>0</v>
      </c>
      <c r="P96" s="172"/>
      <c r="Q96" s="172">
        <f>SUM(Q97:Q103)</f>
        <v>0</v>
      </c>
      <c r="R96" s="172"/>
      <c r="S96" s="172"/>
      <c r="T96" s="322"/>
      <c r="U96" s="172">
        <f>SUM(U97:U103)</f>
        <v>0</v>
      </c>
      <c r="AE96" t="s">
        <v>112</v>
      </c>
    </row>
    <row r="97" spans="1:60" outlineLevel="1" x14ac:dyDescent="0.2">
      <c r="A97" s="152">
        <v>83</v>
      </c>
      <c r="B97" s="158" t="s">
        <v>158</v>
      </c>
      <c r="C97" s="194" t="s">
        <v>944</v>
      </c>
      <c r="D97" s="321" t="s">
        <v>324</v>
      </c>
      <c r="E97" s="167">
        <v>0</v>
      </c>
      <c r="F97" s="170"/>
      <c r="G97" s="171">
        <f t="shared" ref="G97:G103" si="35">ROUND(E97*F97,2)</f>
        <v>0</v>
      </c>
      <c r="H97" s="170"/>
      <c r="I97" s="171">
        <f t="shared" ref="I97:I103" si="36">ROUND(E97*H97,2)</f>
        <v>0</v>
      </c>
      <c r="J97" s="170"/>
      <c r="K97" s="171">
        <f t="shared" ref="K97:K103" si="37">ROUND(E97*J97,2)</f>
        <v>0</v>
      </c>
      <c r="L97" s="171">
        <v>15</v>
      </c>
      <c r="M97" s="171">
        <f t="shared" ref="M97:M103" si="38">G97*(1+L97/100)</f>
        <v>0</v>
      </c>
      <c r="N97" s="171">
        <v>0</v>
      </c>
      <c r="O97" s="171">
        <f t="shared" ref="O97:O103" si="39">ROUND(E97*N97,2)</f>
        <v>0</v>
      </c>
      <c r="P97" s="171">
        <v>0</v>
      </c>
      <c r="Q97" s="171">
        <f t="shared" ref="Q97:Q103" si="40">ROUND(E97*P97,2)</f>
        <v>0</v>
      </c>
      <c r="R97" s="171"/>
      <c r="S97" s="171"/>
      <c r="T97" s="320">
        <v>0</v>
      </c>
      <c r="U97" s="171">
        <f t="shared" ref="U97:U103" si="41">ROUND(E97*T97,2)</f>
        <v>0</v>
      </c>
      <c r="V97" s="151"/>
      <c r="W97" s="151"/>
      <c r="X97" s="151"/>
      <c r="Y97" s="151"/>
      <c r="Z97" s="151"/>
      <c r="AA97" s="151"/>
      <c r="AB97" s="151"/>
      <c r="AC97" s="151"/>
      <c r="AD97" s="151"/>
      <c r="AE97" s="151" t="s">
        <v>116</v>
      </c>
      <c r="AF97" s="151"/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2">
        <v>84</v>
      </c>
      <c r="B98" s="158" t="s">
        <v>158</v>
      </c>
      <c r="C98" s="194" t="s">
        <v>943</v>
      </c>
      <c r="D98" s="321" t="s">
        <v>324</v>
      </c>
      <c r="E98" s="167">
        <v>0</v>
      </c>
      <c r="F98" s="170"/>
      <c r="G98" s="171">
        <f t="shared" si="35"/>
        <v>0</v>
      </c>
      <c r="H98" s="170"/>
      <c r="I98" s="171">
        <f t="shared" si="36"/>
        <v>0</v>
      </c>
      <c r="J98" s="170"/>
      <c r="K98" s="171">
        <f t="shared" si="37"/>
        <v>0</v>
      </c>
      <c r="L98" s="171">
        <v>15</v>
      </c>
      <c r="M98" s="171">
        <f t="shared" si="38"/>
        <v>0</v>
      </c>
      <c r="N98" s="171">
        <v>0</v>
      </c>
      <c r="O98" s="171">
        <f t="shared" si="39"/>
        <v>0</v>
      </c>
      <c r="P98" s="171">
        <v>0</v>
      </c>
      <c r="Q98" s="171">
        <f t="shared" si="40"/>
        <v>0</v>
      </c>
      <c r="R98" s="171"/>
      <c r="S98" s="171"/>
      <c r="T98" s="320">
        <v>0</v>
      </c>
      <c r="U98" s="171">
        <f t="shared" si="41"/>
        <v>0</v>
      </c>
      <c r="V98" s="151"/>
      <c r="W98" s="151"/>
      <c r="X98" s="151"/>
      <c r="Y98" s="151"/>
      <c r="Z98" s="151"/>
      <c r="AA98" s="151"/>
      <c r="AB98" s="151"/>
      <c r="AC98" s="151"/>
      <c r="AD98" s="151"/>
      <c r="AE98" s="151" t="s">
        <v>116</v>
      </c>
      <c r="AF98" s="151"/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2">
        <v>85</v>
      </c>
      <c r="B99" s="158" t="s">
        <v>158</v>
      </c>
      <c r="C99" s="194" t="s">
        <v>942</v>
      </c>
      <c r="D99" s="321" t="s">
        <v>628</v>
      </c>
      <c r="E99" s="167">
        <v>0</v>
      </c>
      <c r="F99" s="170"/>
      <c r="G99" s="171">
        <f t="shared" si="35"/>
        <v>0</v>
      </c>
      <c r="H99" s="170"/>
      <c r="I99" s="171">
        <f t="shared" si="36"/>
        <v>0</v>
      </c>
      <c r="J99" s="170"/>
      <c r="K99" s="171">
        <f t="shared" si="37"/>
        <v>0</v>
      </c>
      <c r="L99" s="171">
        <v>15</v>
      </c>
      <c r="M99" s="171">
        <f t="shared" si="38"/>
        <v>0</v>
      </c>
      <c r="N99" s="171">
        <v>0</v>
      </c>
      <c r="O99" s="171">
        <f t="shared" si="39"/>
        <v>0</v>
      </c>
      <c r="P99" s="171">
        <v>0</v>
      </c>
      <c r="Q99" s="171">
        <f t="shared" si="40"/>
        <v>0</v>
      </c>
      <c r="R99" s="171"/>
      <c r="S99" s="171"/>
      <c r="T99" s="320">
        <v>0</v>
      </c>
      <c r="U99" s="171">
        <f t="shared" si="41"/>
        <v>0</v>
      </c>
      <c r="V99" s="151"/>
      <c r="W99" s="151"/>
      <c r="X99" s="151"/>
      <c r="Y99" s="151"/>
      <c r="Z99" s="151"/>
      <c r="AA99" s="151"/>
      <c r="AB99" s="151"/>
      <c r="AC99" s="151"/>
      <c r="AD99" s="151"/>
      <c r="AE99" s="151" t="s">
        <v>116</v>
      </c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2">
        <v>86</v>
      </c>
      <c r="B100" s="158" t="s">
        <v>158</v>
      </c>
      <c r="C100" s="194" t="s">
        <v>941</v>
      </c>
      <c r="D100" s="321" t="s">
        <v>324</v>
      </c>
      <c r="E100" s="167">
        <v>0</v>
      </c>
      <c r="F100" s="170"/>
      <c r="G100" s="171">
        <f t="shared" si="35"/>
        <v>0</v>
      </c>
      <c r="H100" s="170"/>
      <c r="I100" s="171">
        <f t="shared" si="36"/>
        <v>0</v>
      </c>
      <c r="J100" s="170"/>
      <c r="K100" s="171">
        <f t="shared" si="37"/>
        <v>0</v>
      </c>
      <c r="L100" s="171">
        <v>15</v>
      </c>
      <c r="M100" s="171">
        <f t="shared" si="38"/>
        <v>0</v>
      </c>
      <c r="N100" s="171">
        <v>0</v>
      </c>
      <c r="O100" s="171">
        <f t="shared" si="39"/>
        <v>0</v>
      </c>
      <c r="P100" s="171">
        <v>0</v>
      </c>
      <c r="Q100" s="171">
        <f t="shared" si="40"/>
        <v>0</v>
      </c>
      <c r="R100" s="171"/>
      <c r="S100" s="171"/>
      <c r="T100" s="320">
        <v>0</v>
      </c>
      <c r="U100" s="171">
        <f t="shared" si="41"/>
        <v>0</v>
      </c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 t="s">
        <v>116</v>
      </c>
      <c r="AF100" s="151"/>
      <c r="AG100" s="151"/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2">
        <v>87</v>
      </c>
      <c r="B101" s="158" t="s">
        <v>158</v>
      </c>
      <c r="C101" s="194" t="s">
        <v>858</v>
      </c>
      <c r="D101" s="321" t="s">
        <v>324</v>
      </c>
      <c r="E101" s="167">
        <v>0</v>
      </c>
      <c r="F101" s="170"/>
      <c r="G101" s="171">
        <f t="shared" si="35"/>
        <v>0</v>
      </c>
      <c r="H101" s="170"/>
      <c r="I101" s="171">
        <f t="shared" si="36"/>
        <v>0</v>
      </c>
      <c r="J101" s="170"/>
      <c r="K101" s="171">
        <f t="shared" si="37"/>
        <v>0</v>
      </c>
      <c r="L101" s="171">
        <v>15</v>
      </c>
      <c r="M101" s="171">
        <f t="shared" si="38"/>
        <v>0</v>
      </c>
      <c r="N101" s="171">
        <v>0</v>
      </c>
      <c r="O101" s="171">
        <f t="shared" si="39"/>
        <v>0</v>
      </c>
      <c r="P101" s="171">
        <v>0</v>
      </c>
      <c r="Q101" s="171">
        <f t="shared" si="40"/>
        <v>0</v>
      </c>
      <c r="R101" s="171"/>
      <c r="S101" s="171"/>
      <c r="T101" s="320">
        <v>0</v>
      </c>
      <c r="U101" s="171">
        <f t="shared" si="41"/>
        <v>0</v>
      </c>
      <c r="V101" s="151"/>
      <c r="W101" s="151"/>
      <c r="X101" s="151"/>
      <c r="Y101" s="151"/>
      <c r="Z101" s="151"/>
      <c r="AA101" s="151"/>
      <c r="AB101" s="151"/>
      <c r="AC101" s="151"/>
      <c r="AD101" s="151"/>
      <c r="AE101" s="151" t="s">
        <v>116</v>
      </c>
      <c r="AF101" s="151"/>
      <c r="AG101" s="151"/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2">
        <v>88</v>
      </c>
      <c r="B102" s="158" t="s">
        <v>158</v>
      </c>
      <c r="C102" s="194" t="s">
        <v>857</v>
      </c>
      <c r="D102" s="321" t="s">
        <v>324</v>
      </c>
      <c r="E102" s="167">
        <v>0</v>
      </c>
      <c r="F102" s="170"/>
      <c r="G102" s="171">
        <f t="shared" si="35"/>
        <v>0</v>
      </c>
      <c r="H102" s="170"/>
      <c r="I102" s="171">
        <f t="shared" si="36"/>
        <v>0</v>
      </c>
      <c r="J102" s="170"/>
      <c r="K102" s="171">
        <f t="shared" si="37"/>
        <v>0</v>
      </c>
      <c r="L102" s="171">
        <v>15</v>
      </c>
      <c r="M102" s="171">
        <f t="shared" si="38"/>
        <v>0</v>
      </c>
      <c r="N102" s="171">
        <v>0</v>
      </c>
      <c r="O102" s="171">
        <f t="shared" si="39"/>
        <v>0</v>
      </c>
      <c r="P102" s="171">
        <v>0</v>
      </c>
      <c r="Q102" s="171">
        <f t="shared" si="40"/>
        <v>0</v>
      </c>
      <c r="R102" s="171"/>
      <c r="S102" s="171"/>
      <c r="T102" s="320">
        <v>0</v>
      </c>
      <c r="U102" s="171">
        <f t="shared" si="41"/>
        <v>0</v>
      </c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 t="s">
        <v>116</v>
      </c>
      <c r="AF102" s="151"/>
      <c r="AG102" s="151"/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2">
        <v>89</v>
      </c>
      <c r="B103" s="158" t="s">
        <v>158</v>
      </c>
      <c r="C103" s="194" t="s">
        <v>940</v>
      </c>
      <c r="D103" s="321" t="s">
        <v>312</v>
      </c>
      <c r="E103" s="167">
        <v>0</v>
      </c>
      <c r="F103" s="170"/>
      <c r="G103" s="171">
        <f t="shared" si="35"/>
        <v>0</v>
      </c>
      <c r="H103" s="170"/>
      <c r="I103" s="171">
        <f t="shared" si="36"/>
        <v>0</v>
      </c>
      <c r="J103" s="170"/>
      <c r="K103" s="171">
        <f t="shared" si="37"/>
        <v>0</v>
      </c>
      <c r="L103" s="171">
        <v>15</v>
      </c>
      <c r="M103" s="171">
        <f t="shared" si="38"/>
        <v>0</v>
      </c>
      <c r="N103" s="171">
        <v>0</v>
      </c>
      <c r="O103" s="171">
        <f t="shared" si="39"/>
        <v>0</v>
      </c>
      <c r="P103" s="171">
        <v>0</v>
      </c>
      <c r="Q103" s="171">
        <f t="shared" si="40"/>
        <v>0</v>
      </c>
      <c r="R103" s="171"/>
      <c r="S103" s="171"/>
      <c r="T103" s="320">
        <v>0</v>
      </c>
      <c r="U103" s="171">
        <f t="shared" si="41"/>
        <v>0</v>
      </c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151" t="s">
        <v>116</v>
      </c>
      <c r="AF103" s="151"/>
      <c r="AG103" s="151"/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x14ac:dyDescent="0.2">
      <c r="A104" s="153" t="s">
        <v>111</v>
      </c>
      <c r="B104" s="159" t="s">
        <v>167</v>
      </c>
      <c r="C104" s="196" t="s">
        <v>939</v>
      </c>
      <c r="D104" s="323"/>
      <c r="E104" s="169"/>
      <c r="F104" s="172"/>
      <c r="G104" s="172">
        <f>SUMIF(AE105:AE140,"&lt;&gt;NOR",G105:G140)</f>
        <v>0</v>
      </c>
      <c r="H104" s="172"/>
      <c r="I104" s="172">
        <f>SUM(I105:I140)</f>
        <v>0</v>
      </c>
      <c r="J104" s="172"/>
      <c r="K104" s="172">
        <f>SUM(K105:K140)</f>
        <v>0</v>
      </c>
      <c r="L104" s="172"/>
      <c r="M104" s="172">
        <f>SUM(M105:M140)</f>
        <v>0</v>
      </c>
      <c r="N104" s="172"/>
      <c r="O104" s="172">
        <f>SUM(O105:O140)</f>
        <v>0</v>
      </c>
      <c r="P104" s="172"/>
      <c r="Q104" s="172">
        <f>SUM(Q105:Q140)</f>
        <v>0</v>
      </c>
      <c r="R104" s="172"/>
      <c r="S104" s="172"/>
      <c r="T104" s="322"/>
      <c r="U104" s="172">
        <f>SUM(U105:U140)</f>
        <v>0</v>
      </c>
      <c r="AE104" t="s">
        <v>112</v>
      </c>
    </row>
    <row r="105" spans="1:60" ht="22.5" outlineLevel="1" x14ac:dyDescent="0.2">
      <c r="A105" s="152">
        <v>90</v>
      </c>
      <c r="B105" s="158" t="s">
        <v>158</v>
      </c>
      <c r="C105" s="194" t="s">
        <v>938</v>
      </c>
      <c r="D105" s="321" t="s">
        <v>628</v>
      </c>
      <c r="E105" s="167">
        <v>12</v>
      </c>
      <c r="F105" s="170"/>
      <c r="G105" s="171">
        <f t="shared" ref="G105:G140" si="42">ROUND(E105*F105,2)</f>
        <v>0</v>
      </c>
      <c r="H105" s="170"/>
      <c r="I105" s="171">
        <f t="shared" ref="I105:I140" si="43">ROUND(E105*H105,2)</f>
        <v>0</v>
      </c>
      <c r="J105" s="170"/>
      <c r="K105" s="171">
        <f t="shared" ref="K105:K140" si="44">ROUND(E105*J105,2)</f>
        <v>0</v>
      </c>
      <c r="L105" s="171">
        <v>15</v>
      </c>
      <c r="M105" s="171">
        <f t="shared" ref="M105:M140" si="45">G105*(1+L105/100)</f>
        <v>0</v>
      </c>
      <c r="N105" s="171">
        <v>0</v>
      </c>
      <c r="O105" s="171">
        <f t="shared" ref="O105:O140" si="46">ROUND(E105*N105,2)</f>
        <v>0</v>
      </c>
      <c r="P105" s="171">
        <v>0</v>
      </c>
      <c r="Q105" s="171">
        <f t="shared" ref="Q105:Q140" si="47">ROUND(E105*P105,2)</f>
        <v>0</v>
      </c>
      <c r="R105" s="171"/>
      <c r="S105" s="171"/>
      <c r="T105" s="320">
        <v>0</v>
      </c>
      <c r="U105" s="171">
        <f t="shared" ref="U105:U140" si="48">ROUND(E105*T105,2)</f>
        <v>0</v>
      </c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 t="s">
        <v>116</v>
      </c>
      <c r="AF105" s="151"/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2">
        <v>91</v>
      </c>
      <c r="B106" s="158" t="s">
        <v>158</v>
      </c>
      <c r="C106" s="194" t="s">
        <v>937</v>
      </c>
      <c r="D106" s="321" t="s">
        <v>628</v>
      </c>
      <c r="E106" s="167">
        <v>12</v>
      </c>
      <c r="F106" s="170"/>
      <c r="G106" s="171">
        <f t="shared" si="42"/>
        <v>0</v>
      </c>
      <c r="H106" s="170"/>
      <c r="I106" s="171">
        <f t="shared" si="43"/>
        <v>0</v>
      </c>
      <c r="J106" s="170"/>
      <c r="K106" s="171">
        <f t="shared" si="44"/>
        <v>0</v>
      </c>
      <c r="L106" s="171">
        <v>15</v>
      </c>
      <c r="M106" s="171">
        <f t="shared" si="45"/>
        <v>0</v>
      </c>
      <c r="N106" s="171">
        <v>0</v>
      </c>
      <c r="O106" s="171">
        <f t="shared" si="46"/>
        <v>0</v>
      </c>
      <c r="P106" s="171">
        <v>0</v>
      </c>
      <c r="Q106" s="171">
        <f t="shared" si="47"/>
        <v>0</v>
      </c>
      <c r="R106" s="171"/>
      <c r="S106" s="171"/>
      <c r="T106" s="320">
        <v>0</v>
      </c>
      <c r="U106" s="171">
        <f t="shared" si="48"/>
        <v>0</v>
      </c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 t="s">
        <v>116</v>
      </c>
      <c r="AF106" s="151"/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ht="22.5" outlineLevel="1" x14ac:dyDescent="0.2">
      <c r="A107" s="152">
        <v>92</v>
      </c>
      <c r="B107" s="158" t="s">
        <v>158</v>
      </c>
      <c r="C107" s="194" t="s">
        <v>936</v>
      </c>
      <c r="D107" s="321" t="s">
        <v>628</v>
      </c>
      <c r="E107" s="167">
        <v>0</v>
      </c>
      <c r="F107" s="170"/>
      <c r="G107" s="171">
        <f t="shared" si="42"/>
        <v>0</v>
      </c>
      <c r="H107" s="170"/>
      <c r="I107" s="171">
        <f t="shared" si="43"/>
        <v>0</v>
      </c>
      <c r="J107" s="170"/>
      <c r="K107" s="171">
        <f t="shared" si="44"/>
        <v>0</v>
      </c>
      <c r="L107" s="171">
        <v>15</v>
      </c>
      <c r="M107" s="171">
        <f t="shared" si="45"/>
        <v>0</v>
      </c>
      <c r="N107" s="171">
        <v>0</v>
      </c>
      <c r="O107" s="171">
        <f t="shared" si="46"/>
        <v>0</v>
      </c>
      <c r="P107" s="171">
        <v>0</v>
      </c>
      <c r="Q107" s="171">
        <f t="shared" si="47"/>
        <v>0</v>
      </c>
      <c r="R107" s="171"/>
      <c r="S107" s="171"/>
      <c r="T107" s="320">
        <v>0</v>
      </c>
      <c r="U107" s="171">
        <f t="shared" si="48"/>
        <v>0</v>
      </c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 t="s">
        <v>116</v>
      </c>
      <c r="AF107" s="151"/>
      <c r="AG107" s="151"/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2">
        <v>93</v>
      </c>
      <c r="B108" s="158" t="s">
        <v>158</v>
      </c>
      <c r="C108" s="194" t="s">
        <v>935</v>
      </c>
      <c r="D108" s="321" t="s">
        <v>628</v>
      </c>
      <c r="E108" s="167">
        <v>10</v>
      </c>
      <c r="F108" s="170"/>
      <c r="G108" s="171">
        <f t="shared" si="42"/>
        <v>0</v>
      </c>
      <c r="H108" s="170"/>
      <c r="I108" s="171">
        <f t="shared" si="43"/>
        <v>0</v>
      </c>
      <c r="J108" s="170"/>
      <c r="K108" s="171">
        <f t="shared" si="44"/>
        <v>0</v>
      </c>
      <c r="L108" s="171">
        <v>15</v>
      </c>
      <c r="M108" s="171">
        <f t="shared" si="45"/>
        <v>0</v>
      </c>
      <c r="N108" s="171">
        <v>0</v>
      </c>
      <c r="O108" s="171">
        <f t="shared" si="46"/>
        <v>0</v>
      </c>
      <c r="P108" s="171">
        <v>0</v>
      </c>
      <c r="Q108" s="171">
        <f t="shared" si="47"/>
        <v>0</v>
      </c>
      <c r="R108" s="171"/>
      <c r="S108" s="171"/>
      <c r="T108" s="320">
        <v>0</v>
      </c>
      <c r="U108" s="171">
        <f t="shared" si="48"/>
        <v>0</v>
      </c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 t="s">
        <v>116</v>
      </c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ht="22.5" outlineLevel="1" x14ac:dyDescent="0.2">
      <c r="A109" s="152">
        <v>94</v>
      </c>
      <c r="B109" s="158" t="s">
        <v>158</v>
      </c>
      <c r="C109" s="194" t="s">
        <v>934</v>
      </c>
      <c r="D109" s="321" t="s">
        <v>324</v>
      </c>
      <c r="E109" s="167">
        <v>45</v>
      </c>
      <c r="F109" s="170"/>
      <c r="G109" s="171">
        <f t="shared" si="42"/>
        <v>0</v>
      </c>
      <c r="H109" s="170"/>
      <c r="I109" s="171">
        <f t="shared" si="43"/>
        <v>0</v>
      </c>
      <c r="J109" s="170"/>
      <c r="K109" s="171">
        <f t="shared" si="44"/>
        <v>0</v>
      </c>
      <c r="L109" s="171">
        <v>15</v>
      </c>
      <c r="M109" s="171">
        <f t="shared" si="45"/>
        <v>0</v>
      </c>
      <c r="N109" s="171">
        <v>0</v>
      </c>
      <c r="O109" s="171">
        <f t="shared" si="46"/>
        <v>0</v>
      </c>
      <c r="P109" s="171">
        <v>0</v>
      </c>
      <c r="Q109" s="171">
        <f t="shared" si="47"/>
        <v>0</v>
      </c>
      <c r="R109" s="171"/>
      <c r="S109" s="171"/>
      <c r="T109" s="320">
        <v>0</v>
      </c>
      <c r="U109" s="171">
        <f t="shared" si="48"/>
        <v>0</v>
      </c>
      <c r="V109" s="151"/>
      <c r="W109" s="151"/>
      <c r="X109" s="151"/>
      <c r="Y109" s="151"/>
      <c r="Z109" s="151"/>
      <c r="AA109" s="151"/>
      <c r="AB109" s="151"/>
      <c r="AC109" s="151"/>
      <c r="AD109" s="151"/>
      <c r="AE109" s="151" t="s">
        <v>116</v>
      </c>
      <c r="AF109" s="151"/>
      <c r="AG109" s="151"/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ht="22.5" outlineLevel="1" x14ac:dyDescent="0.2">
      <c r="A110" s="152">
        <v>95</v>
      </c>
      <c r="B110" s="158" t="s">
        <v>158</v>
      </c>
      <c r="C110" s="194" t="s">
        <v>933</v>
      </c>
      <c r="D110" s="321" t="s">
        <v>324</v>
      </c>
      <c r="E110" s="167">
        <v>120</v>
      </c>
      <c r="F110" s="170"/>
      <c r="G110" s="171">
        <f t="shared" si="42"/>
        <v>0</v>
      </c>
      <c r="H110" s="170"/>
      <c r="I110" s="171">
        <f t="shared" si="43"/>
        <v>0</v>
      </c>
      <c r="J110" s="170"/>
      <c r="K110" s="171">
        <f t="shared" si="44"/>
        <v>0</v>
      </c>
      <c r="L110" s="171">
        <v>15</v>
      </c>
      <c r="M110" s="171">
        <f t="shared" si="45"/>
        <v>0</v>
      </c>
      <c r="N110" s="171">
        <v>0</v>
      </c>
      <c r="O110" s="171">
        <f t="shared" si="46"/>
        <v>0</v>
      </c>
      <c r="P110" s="171">
        <v>0</v>
      </c>
      <c r="Q110" s="171">
        <f t="shared" si="47"/>
        <v>0</v>
      </c>
      <c r="R110" s="171"/>
      <c r="S110" s="171"/>
      <c r="T110" s="320">
        <v>0</v>
      </c>
      <c r="U110" s="171">
        <f t="shared" si="48"/>
        <v>0</v>
      </c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 t="s">
        <v>116</v>
      </c>
      <c r="AF110" s="151"/>
      <c r="AG110" s="151"/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52">
        <v>96</v>
      </c>
      <c r="B111" s="158" t="s">
        <v>158</v>
      </c>
      <c r="C111" s="194" t="s">
        <v>932</v>
      </c>
      <c r="D111" s="321" t="s">
        <v>628</v>
      </c>
      <c r="E111" s="167">
        <v>32</v>
      </c>
      <c r="F111" s="170"/>
      <c r="G111" s="171">
        <f t="shared" si="42"/>
        <v>0</v>
      </c>
      <c r="H111" s="170"/>
      <c r="I111" s="171">
        <f t="shared" si="43"/>
        <v>0</v>
      </c>
      <c r="J111" s="170"/>
      <c r="K111" s="171">
        <f t="shared" si="44"/>
        <v>0</v>
      </c>
      <c r="L111" s="171">
        <v>15</v>
      </c>
      <c r="M111" s="171">
        <f t="shared" si="45"/>
        <v>0</v>
      </c>
      <c r="N111" s="171">
        <v>0</v>
      </c>
      <c r="O111" s="171">
        <f t="shared" si="46"/>
        <v>0</v>
      </c>
      <c r="P111" s="171">
        <v>0</v>
      </c>
      <c r="Q111" s="171">
        <f t="shared" si="47"/>
        <v>0</v>
      </c>
      <c r="R111" s="171"/>
      <c r="S111" s="171"/>
      <c r="T111" s="320">
        <v>0</v>
      </c>
      <c r="U111" s="171">
        <f t="shared" si="48"/>
        <v>0</v>
      </c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 t="s">
        <v>116</v>
      </c>
      <c r="AF111" s="151"/>
      <c r="AG111" s="151"/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2">
        <v>97</v>
      </c>
      <c r="B112" s="158" t="s">
        <v>158</v>
      </c>
      <c r="C112" s="194" t="s">
        <v>931</v>
      </c>
      <c r="D112" s="321" t="s">
        <v>628</v>
      </c>
      <c r="E112" s="167">
        <v>12</v>
      </c>
      <c r="F112" s="170"/>
      <c r="G112" s="171">
        <f t="shared" si="42"/>
        <v>0</v>
      </c>
      <c r="H112" s="170"/>
      <c r="I112" s="171">
        <f t="shared" si="43"/>
        <v>0</v>
      </c>
      <c r="J112" s="170"/>
      <c r="K112" s="171">
        <f t="shared" si="44"/>
        <v>0</v>
      </c>
      <c r="L112" s="171">
        <v>15</v>
      </c>
      <c r="M112" s="171">
        <f t="shared" si="45"/>
        <v>0</v>
      </c>
      <c r="N112" s="171">
        <v>0</v>
      </c>
      <c r="O112" s="171">
        <f t="shared" si="46"/>
        <v>0</v>
      </c>
      <c r="P112" s="171">
        <v>0</v>
      </c>
      <c r="Q112" s="171">
        <f t="shared" si="47"/>
        <v>0</v>
      </c>
      <c r="R112" s="171"/>
      <c r="S112" s="171"/>
      <c r="T112" s="320">
        <v>0</v>
      </c>
      <c r="U112" s="171">
        <f t="shared" si="48"/>
        <v>0</v>
      </c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 t="s">
        <v>116</v>
      </c>
      <c r="AF112" s="151"/>
      <c r="AG112" s="151"/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52">
        <v>98</v>
      </c>
      <c r="B113" s="158" t="s">
        <v>158</v>
      </c>
      <c r="C113" s="194" t="s">
        <v>930</v>
      </c>
      <c r="D113" s="321" t="s">
        <v>628</v>
      </c>
      <c r="E113" s="167">
        <v>12</v>
      </c>
      <c r="F113" s="170"/>
      <c r="G113" s="171">
        <f t="shared" si="42"/>
        <v>0</v>
      </c>
      <c r="H113" s="170"/>
      <c r="I113" s="171">
        <f t="shared" si="43"/>
        <v>0</v>
      </c>
      <c r="J113" s="170"/>
      <c r="K113" s="171">
        <f t="shared" si="44"/>
        <v>0</v>
      </c>
      <c r="L113" s="171">
        <v>15</v>
      </c>
      <c r="M113" s="171">
        <f t="shared" si="45"/>
        <v>0</v>
      </c>
      <c r="N113" s="171">
        <v>0</v>
      </c>
      <c r="O113" s="171">
        <f t="shared" si="46"/>
        <v>0</v>
      </c>
      <c r="P113" s="171">
        <v>0</v>
      </c>
      <c r="Q113" s="171">
        <f t="shared" si="47"/>
        <v>0</v>
      </c>
      <c r="R113" s="171"/>
      <c r="S113" s="171"/>
      <c r="T113" s="320">
        <v>0</v>
      </c>
      <c r="U113" s="171">
        <f t="shared" si="48"/>
        <v>0</v>
      </c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 t="s">
        <v>116</v>
      </c>
      <c r="AF113" s="151"/>
      <c r="AG113" s="151"/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2">
        <v>99</v>
      </c>
      <c r="B114" s="158" t="s">
        <v>158</v>
      </c>
      <c r="C114" s="194" t="s">
        <v>929</v>
      </c>
      <c r="D114" s="321" t="s">
        <v>628</v>
      </c>
      <c r="E114" s="167">
        <v>12</v>
      </c>
      <c r="F114" s="170"/>
      <c r="G114" s="171">
        <f t="shared" si="42"/>
        <v>0</v>
      </c>
      <c r="H114" s="170"/>
      <c r="I114" s="171">
        <f t="shared" si="43"/>
        <v>0</v>
      </c>
      <c r="J114" s="170"/>
      <c r="K114" s="171">
        <f t="shared" si="44"/>
        <v>0</v>
      </c>
      <c r="L114" s="171">
        <v>15</v>
      </c>
      <c r="M114" s="171">
        <f t="shared" si="45"/>
        <v>0</v>
      </c>
      <c r="N114" s="171">
        <v>0</v>
      </c>
      <c r="O114" s="171">
        <f t="shared" si="46"/>
        <v>0</v>
      </c>
      <c r="P114" s="171">
        <v>0</v>
      </c>
      <c r="Q114" s="171">
        <f t="shared" si="47"/>
        <v>0</v>
      </c>
      <c r="R114" s="171"/>
      <c r="S114" s="171"/>
      <c r="T114" s="320">
        <v>0</v>
      </c>
      <c r="U114" s="171">
        <f t="shared" si="48"/>
        <v>0</v>
      </c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 t="s">
        <v>116</v>
      </c>
      <c r="AF114" s="151"/>
      <c r="AG114" s="151"/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52">
        <v>100</v>
      </c>
      <c r="B115" s="158" t="s">
        <v>158</v>
      </c>
      <c r="C115" s="194" t="s">
        <v>928</v>
      </c>
      <c r="D115" s="321" t="s">
        <v>628</v>
      </c>
      <c r="E115" s="167">
        <v>12</v>
      </c>
      <c r="F115" s="170"/>
      <c r="G115" s="171">
        <f t="shared" si="42"/>
        <v>0</v>
      </c>
      <c r="H115" s="170"/>
      <c r="I115" s="171">
        <f t="shared" si="43"/>
        <v>0</v>
      </c>
      <c r="J115" s="170"/>
      <c r="K115" s="171">
        <f t="shared" si="44"/>
        <v>0</v>
      </c>
      <c r="L115" s="171">
        <v>15</v>
      </c>
      <c r="M115" s="171">
        <f t="shared" si="45"/>
        <v>0</v>
      </c>
      <c r="N115" s="171">
        <v>0</v>
      </c>
      <c r="O115" s="171">
        <f t="shared" si="46"/>
        <v>0</v>
      </c>
      <c r="P115" s="171">
        <v>0</v>
      </c>
      <c r="Q115" s="171">
        <f t="shared" si="47"/>
        <v>0</v>
      </c>
      <c r="R115" s="171"/>
      <c r="S115" s="171"/>
      <c r="T115" s="320">
        <v>0</v>
      </c>
      <c r="U115" s="171">
        <f t="shared" si="48"/>
        <v>0</v>
      </c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 t="s">
        <v>116</v>
      </c>
      <c r="AF115" s="151"/>
      <c r="AG115" s="151"/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2">
        <v>101</v>
      </c>
      <c r="B116" s="158" t="s">
        <v>158</v>
      </c>
      <c r="C116" s="194" t="s">
        <v>927</v>
      </c>
      <c r="D116" s="321" t="s">
        <v>324</v>
      </c>
      <c r="E116" s="167">
        <v>0</v>
      </c>
      <c r="F116" s="170"/>
      <c r="G116" s="171">
        <f t="shared" si="42"/>
        <v>0</v>
      </c>
      <c r="H116" s="170"/>
      <c r="I116" s="171">
        <f t="shared" si="43"/>
        <v>0</v>
      </c>
      <c r="J116" s="170"/>
      <c r="K116" s="171">
        <f t="shared" si="44"/>
        <v>0</v>
      </c>
      <c r="L116" s="171">
        <v>15</v>
      </c>
      <c r="M116" s="171">
        <f t="shared" si="45"/>
        <v>0</v>
      </c>
      <c r="N116" s="171">
        <v>0</v>
      </c>
      <c r="O116" s="171">
        <f t="shared" si="46"/>
        <v>0</v>
      </c>
      <c r="P116" s="171">
        <v>0</v>
      </c>
      <c r="Q116" s="171">
        <f t="shared" si="47"/>
        <v>0</v>
      </c>
      <c r="R116" s="171"/>
      <c r="S116" s="171"/>
      <c r="T116" s="320">
        <v>0</v>
      </c>
      <c r="U116" s="171">
        <f t="shared" si="48"/>
        <v>0</v>
      </c>
      <c r="V116" s="151"/>
      <c r="W116" s="151"/>
      <c r="X116" s="151"/>
      <c r="Y116" s="151"/>
      <c r="Z116" s="151"/>
      <c r="AA116" s="151"/>
      <c r="AB116" s="151"/>
      <c r="AC116" s="151"/>
      <c r="AD116" s="151"/>
      <c r="AE116" s="151" t="s">
        <v>116</v>
      </c>
      <c r="AF116" s="151"/>
      <c r="AG116" s="151"/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ht="22.5" outlineLevel="1" x14ac:dyDescent="0.2">
      <c r="A117" s="152">
        <v>102</v>
      </c>
      <c r="B117" s="158" t="s">
        <v>158</v>
      </c>
      <c r="C117" s="194" t="s">
        <v>926</v>
      </c>
      <c r="D117" s="321" t="s">
        <v>628</v>
      </c>
      <c r="E117" s="167">
        <v>0</v>
      </c>
      <c r="F117" s="170"/>
      <c r="G117" s="171">
        <f t="shared" si="42"/>
        <v>0</v>
      </c>
      <c r="H117" s="170"/>
      <c r="I117" s="171">
        <f t="shared" si="43"/>
        <v>0</v>
      </c>
      <c r="J117" s="170"/>
      <c r="K117" s="171">
        <f t="shared" si="44"/>
        <v>0</v>
      </c>
      <c r="L117" s="171">
        <v>15</v>
      </c>
      <c r="M117" s="171">
        <f t="shared" si="45"/>
        <v>0</v>
      </c>
      <c r="N117" s="171">
        <v>0</v>
      </c>
      <c r="O117" s="171">
        <f t="shared" si="46"/>
        <v>0</v>
      </c>
      <c r="P117" s="171">
        <v>0</v>
      </c>
      <c r="Q117" s="171">
        <f t="shared" si="47"/>
        <v>0</v>
      </c>
      <c r="R117" s="171"/>
      <c r="S117" s="171"/>
      <c r="T117" s="320">
        <v>0</v>
      </c>
      <c r="U117" s="171">
        <f t="shared" si="48"/>
        <v>0</v>
      </c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 t="s">
        <v>116</v>
      </c>
      <c r="AF117" s="151"/>
      <c r="AG117" s="151"/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2">
        <v>103</v>
      </c>
      <c r="B118" s="158" t="s">
        <v>158</v>
      </c>
      <c r="C118" s="194" t="s">
        <v>925</v>
      </c>
      <c r="D118" s="321" t="s">
        <v>628</v>
      </c>
      <c r="E118" s="167">
        <v>0</v>
      </c>
      <c r="F118" s="170"/>
      <c r="G118" s="171">
        <f t="shared" si="42"/>
        <v>0</v>
      </c>
      <c r="H118" s="170"/>
      <c r="I118" s="171">
        <f t="shared" si="43"/>
        <v>0</v>
      </c>
      <c r="J118" s="170"/>
      <c r="K118" s="171">
        <f t="shared" si="44"/>
        <v>0</v>
      </c>
      <c r="L118" s="171">
        <v>15</v>
      </c>
      <c r="M118" s="171">
        <f t="shared" si="45"/>
        <v>0</v>
      </c>
      <c r="N118" s="171">
        <v>0</v>
      </c>
      <c r="O118" s="171">
        <f t="shared" si="46"/>
        <v>0</v>
      </c>
      <c r="P118" s="171">
        <v>0</v>
      </c>
      <c r="Q118" s="171">
        <f t="shared" si="47"/>
        <v>0</v>
      </c>
      <c r="R118" s="171"/>
      <c r="S118" s="171"/>
      <c r="T118" s="320">
        <v>0</v>
      </c>
      <c r="U118" s="171">
        <f t="shared" si="48"/>
        <v>0</v>
      </c>
      <c r="V118" s="151"/>
      <c r="W118" s="151"/>
      <c r="X118" s="151"/>
      <c r="Y118" s="151"/>
      <c r="Z118" s="151"/>
      <c r="AA118" s="151"/>
      <c r="AB118" s="151"/>
      <c r="AC118" s="151"/>
      <c r="AD118" s="151"/>
      <c r="AE118" s="151" t="s">
        <v>116</v>
      </c>
      <c r="AF118" s="151"/>
      <c r="AG118" s="151"/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52">
        <v>104</v>
      </c>
      <c r="B119" s="158" t="s">
        <v>158</v>
      </c>
      <c r="C119" s="194" t="s">
        <v>924</v>
      </c>
      <c r="D119" s="321" t="s">
        <v>628</v>
      </c>
      <c r="E119" s="167">
        <v>0</v>
      </c>
      <c r="F119" s="170"/>
      <c r="G119" s="171">
        <f t="shared" si="42"/>
        <v>0</v>
      </c>
      <c r="H119" s="170"/>
      <c r="I119" s="171">
        <f t="shared" si="43"/>
        <v>0</v>
      </c>
      <c r="J119" s="170"/>
      <c r="K119" s="171">
        <f t="shared" si="44"/>
        <v>0</v>
      </c>
      <c r="L119" s="171">
        <v>15</v>
      </c>
      <c r="M119" s="171">
        <f t="shared" si="45"/>
        <v>0</v>
      </c>
      <c r="N119" s="171">
        <v>0</v>
      </c>
      <c r="O119" s="171">
        <f t="shared" si="46"/>
        <v>0</v>
      </c>
      <c r="P119" s="171">
        <v>0</v>
      </c>
      <c r="Q119" s="171">
        <f t="shared" si="47"/>
        <v>0</v>
      </c>
      <c r="R119" s="171"/>
      <c r="S119" s="171"/>
      <c r="T119" s="320">
        <v>0</v>
      </c>
      <c r="U119" s="171">
        <f t="shared" si="48"/>
        <v>0</v>
      </c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 t="s">
        <v>116</v>
      </c>
      <c r="AF119" s="151"/>
      <c r="AG119" s="151"/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2">
        <v>105</v>
      </c>
      <c r="B120" s="158" t="s">
        <v>158</v>
      </c>
      <c r="C120" s="194" t="s">
        <v>923</v>
      </c>
      <c r="D120" s="321" t="s">
        <v>628</v>
      </c>
      <c r="E120" s="167">
        <v>0</v>
      </c>
      <c r="F120" s="170"/>
      <c r="G120" s="171">
        <f t="shared" si="42"/>
        <v>0</v>
      </c>
      <c r="H120" s="170"/>
      <c r="I120" s="171">
        <f t="shared" si="43"/>
        <v>0</v>
      </c>
      <c r="J120" s="170"/>
      <c r="K120" s="171">
        <f t="shared" si="44"/>
        <v>0</v>
      </c>
      <c r="L120" s="171">
        <v>15</v>
      </c>
      <c r="M120" s="171">
        <f t="shared" si="45"/>
        <v>0</v>
      </c>
      <c r="N120" s="171">
        <v>0</v>
      </c>
      <c r="O120" s="171">
        <f t="shared" si="46"/>
        <v>0</v>
      </c>
      <c r="P120" s="171">
        <v>0</v>
      </c>
      <c r="Q120" s="171">
        <f t="shared" si="47"/>
        <v>0</v>
      </c>
      <c r="R120" s="171"/>
      <c r="S120" s="171"/>
      <c r="T120" s="320">
        <v>0</v>
      </c>
      <c r="U120" s="171">
        <f t="shared" si="48"/>
        <v>0</v>
      </c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 t="s">
        <v>116</v>
      </c>
      <c r="AF120" s="151"/>
      <c r="AG120" s="151"/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2">
        <v>106</v>
      </c>
      <c r="B121" s="158" t="s">
        <v>158</v>
      </c>
      <c r="C121" s="194" t="s">
        <v>922</v>
      </c>
      <c r="D121" s="321" t="s">
        <v>628</v>
      </c>
      <c r="E121" s="167">
        <v>0</v>
      </c>
      <c r="F121" s="170"/>
      <c r="G121" s="171">
        <f t="shared" si="42"/>
        <v>0</v>
      </c>
      <c r="H121" s="170"/>
      <c r="I121" s="171">
        <f t="shared" si="43"/>
        <v>0</v>
      </c>
      <c r="J121" s="170"/>
      <c r="K121" s="171">
        <f t="shared" si="44"/>
        <v>0</v>
      </c>
      <c r="L121" s="171">
        <v>15</v>
      </c>
      <c r="M121" s="171">
        <f t="shared" si="45"/>
        <v>0</v>
      </c>
      <c r="N121" s="171">
        <v>0</v>
      </c>
      <c r="O121" s="171">
        <f t="shared" si="46"/>
        <v>0</v>
      </c>
      <c r="P121" s="171">
        <v>0</v>
      </c>
      <c r="Q121" s="171">
        <f t="shared" si="47"/>
        <v>0</v>
      </c>
      <c r="R121" s="171"/>
      <c r="S121" s="171"/>
      <c r="T121" s="320">
        <v>0</v>
      </c>
      <c r="U121" s="171">
        <f t="shared" si="48"/>
        <v>0</v>
      </c>
      <c r="V121" s="151"/>
      <c r="W121" s="151"/>
      <c r="X121" s="151"/>
      <c r="Y121" s="151"/>
      <c r="Z121" s="151"/>
      <c r="AA121" s="151"/>
      <c r="AB121" s="151"/>
      <c r="AC121" s="151"/>
      <c r="AD121" s="151"/>
      <c r="AE121" s="151" t="s">
        <v>116</v>
      </c>
      <c r="AF121" s="151"/>
      <c r="AG121" s="151"/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ht="22.5" outlineLevel="1" x14ac:dyDescent="0.2">
      <c r="A122" s="152">
        <v>107</v>
      </c>
      <c r="B122" s="158" t="s">
        <v>158</v>
      </c>
      <c r="C122" s="194" t="s">
        <v>921</v>
      </c>
      <c r="D122" s="321" t="s">
        <v>628</v>
      </c>
      <c r="E122" s="167">
        <v>0</v>
      </c>
      <c r="F122" s="170"/>
      <c r="G122" s="171">
        <f t="shared" si="42"/>
        <v>0</v>
      </c>
      <c r="H122" s="170"/>
      <c r="I122" s="171">
        <f t="shared" si="43"/>
        <v>0</v>
      </c>
      <c r="J122" s="170"/>
      <c r="K122" s="171">
        <f t="shared" si="44"/>
        <v>0</v>
      </c>
      <c r="L122" s="171">
        <v>15</v>
      </c>
      <c r="M122" s="171">
        <f t="shared" si="45"/>
        <v>0</v>
      </c>
      <c r="N122" s="171">
        <v>0</v>
      </c>
      <c r="O122" s="171">
        <f t="shared" si="46"/>
        <v>0</v>
      </c>
      <c r="P122" s="171">
        <v>0</v>
      </c>
      <c r="Q122" s="171">
        <f t="shared" si="47"/>
        <v>0</v>
      </c>
      <c r="R122" s="171"/>
      <c r="S122" s="171"/>
      <c r="T122" s="320">
        <v>0</v>
      </c>
      <c r="U122" s="171">
        <f t="shared" si="48"/>
        <v>0</v>
      </c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 t="s">
        <v>116</v>
      </c>
      <c r="AF122" s="151"/>
      <c r="AG122" s="151"/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ht="22.5" outlineLevel="1" x14ac:dyDescent="0.2">
      <c r="A123" s="152">
        <v>108</v>
      </c>
      <c r="B123" s="158" t="s">
        <v>158</v>
      </c>
      <c r="C123" s="194" t="s">
        <v>920</v>
      </c>
      <c r="D123" s="321" t="s">
        <v>324</v>
      </c>
      <c r="E123" s="167">
        <v>375</v>
      </c>
      <c r="F123" s="170"/>
      <c r="G123" s="171">
        <f t="shared" si="42"/>
        <v>0</v>
      </c>
      <c r="H123" s="170"/>
      <c r="I123" s="171">
        <f t="shared" si="43"/>
        <v>0</v>
      </c>
      <c r="J123" s="170"/>
      <c r="K123" s="171">
        <f t="shared" si="44"/>
        <v>0</v>
      </c>
      <c r="L123" s="171">
        <v>15</v>
      </c>
      <c r="M123" s="171">
        <f t="shared" si="45"/>
        <v>0</v>
      </c>
      <c r="N123" s="171">
        <v>0</v>
      </c>
      <c r="O123" s="171">
        <f t="shared" si="46"/>
        <v>0</v>
      </c>
      <c r="P123" s="171">
        <v>0</v>
      </c>
      <c r="Q123" s="171">
        <f t="shared" si="47"/>
        <v>0</v>
      </c>
      <c r="R123" s="171"/>
      <c r="S123" s="171"/>
      <c r="T123" s="320">
        <v>0</v>
      </c>
      <c r="U123" s="171">
        <f t="shared" si="48"/>
        <v>0</v>
      </c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 t="s">
        <v>116</v>
      </c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ht="22.5" outlineLevel="1" x14ac:dyDescent="0.2">
      <c r="A124" s="152">
        <v>109</v>
      </c>
      <c r="B124" s="158" t="s">
        <v>158</v>
      </c>
      <c r="C124" s="194" t="s">
        <v>919</v>
      </c>
      <c r="D124" s="321" t="s">
        <v>324</v>
      </c>
      <c r="E124" s="167">
        <v>0</v>
      </c>
      <c r="F124" s="170"/>
      <c r="G124" s="171">
        <f t="shared" si="42"/>
        <v>0</v>
      </c>
      <c r="H124" s="170"/>
      <c r="I124" s="171">
        <f t="shared" si="43"/>
        <v>0</v>
      </c>
      <c r="J124" s="170"/>
      <c r="K124" s="171">
        <f t="shared" si="44"/>
        <v>0</v>
      </c>
      <c r="L124" s="171">
        <v>15</v>
      </c>
      <c r="M124" s="171">
        <f t="shared" si="45"/>
        <v>0</v>
      </c>
      <c r="N124" s="171">
        <v>0</v>
      </c>
      <c r="O124" s="171">
        <f t="shared" si="46"/>
        <v>0</v>
      </c>
      <c r="P124" s="171">
        <v>0</v>
      </c>
      <c r="Q124" s="171">
        <f t="shared" si="47"/>
        <v>0</v>
      </c>
      <c r="R124" s="171"/>
      <c r="S124" s="171"/>
      <c r="T124" s="320">
        <v>0</v>
      </c>
      <c r="U124" s="171">
        <f t="shared" si="48"/>
        <v>0</v>
      </c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 t="s">
        <v>116</v>
      </c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ht="22.5" outlineLevel="1" x14ac:dyDescent="0.2">
      <c r="A125" s="152">
        <v>110</v>
      </c>
      <c r="B125" s="158" t="s">
        <v>158</v>
      </c>
      <c r="C125" s="194" t="s">
        <v>918</v>
      </c>
      <c r="D125" s="321" t="s">
        <v>324</v>
      </c>
      <c r="E125" s="167">
        <v>0</v>
      </c>
      <c r="F125" s="170"/>
      <c r="G125" s="171">
        <f t="shared" si="42"/>
        <v>0</v>
      </c>
      <c r="H125" s="170"/>
      <c r="I125" s="171">
        <f t="shared" si="43"/>
        <v>0</v>
      </c>
      <c r="J125" s="170"/>
      <c r="K125" s="171">
        <f t="shared" si="44"/>
        <v>0</v>
      </c>
      <c r="L125" s="171">
        <v>15</v>
      </c>
      <c r="M125" s="171">
        <f t="shared" si="45"/>
        <v>0</v>
      </c>
      <c r="N125" s="171">
        <v>0</v>
      </c>
      <c r="O125" s="171">
        <f t="shared" si="46"/>
        <v>0</v>
      </c>
      <c r="P125" s="171">
        <v>0</v>
      </c>
      <c r="Q125" s="171">
        <f t="shared" si="47"/>
        <v>0</v>
      </c>
      <c r="R125" s="171"/>
      <c r="S125" s="171"/>
      <c r="T125" s="320">
        <v>0</v>
      </c>
      <c r="U125" s="171">
        <f t="shared" si="48"/>
        <v>0</v>
      </c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 t="s">
        <v>116</v>
      </c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ht="22.5" outlineLevel="1" x14ac:dyDescent="0.2">
      <c r="A126" s="152">
        <v>111</v>
      </c>
      <c r="B126" s="158" t="s">
        <v>158</v>
      </c>
      <c r="C126" s="194" t="s">
        <v>917</v>
      </c>
      <c r="D126" s="321" t="s">
        <v>312</v>
      </c>
      <c r="E126" s="167">
        <v>1</v>
      </c>
      <c r="F126" s="170"/>
      <c r="G126" s="171">
        <f t="shared" si="42"/>
        <v>0</v>
      </c>
      <c r="H126" s="170"/>
      <c r="I126" s="171">
        <f t="shared" si="43"/>
        <v>0</v>
      </c>
      <c r="J126" s="170"/>
      <c r="K126" s="171">
        <f t="shared" si="44"/>
        <v>0</v>
      </c>
      <c r="L126" s="171">
        <v>15</v>
      </c>
      <c r="M126" s="171">
        <f t="shared" si="45"/>
        <v>0</v>
      </c>
      <c r="N126" s="171">
        <v>0</v>
      </c>
      <c r="O126" s="171">
        <f t="shared" si="46"/>
        <v>0</v>
      </c>
      <c r="P126" s="171">
        <v>0</v>
      </c>
      <c r="Q126" s="171">
        <f t="shared" si="47"/>
        <v>0</v>
      </c>
      <c r="R126" s="171"/>
      <c r="S126" s="171"/>
      <c r="T126" s="320">
        <v>0</v>
      </c>
      <c r="U126" s="171">
        <f t="shared" si="48"/>
        <v>0</v>
      </c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 t="s">
        <v>116</v>
      </c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ht="22.5" outlineLevel="1" x14ac:dyDescent="0.2">
      <c r="A127" s="152">
        <v>112</v>
      </c>
      <c r="B127" s="158" t="s">
        <v>158</v>
      </c>
      <c r="C127" s="194" t="s">
        <v>916</v>
      </c>
      <c r="D127" s="321" t="s">
        <v>628</v>
      </c>
      <c r="E127" s="167">
        <v>0</v>
      </c>
      <c r="F127" s="170"/>
      <c r="G127" s="171">
        <f t="shared" si="42"/>
        <v>0</v>
      </c>
      <c r="H127" s="170"/>
      <c r="I127" s="171">
        <f t="shared" si="43"/>
        <v>0</v>
      </c>
      <c r="J127" s="170"/>
      <c r="K127" s="171">
        <f t="shared" si="44"/>
        <v>0</v>
      </c>
      <c r="L127" s="171">
        <v>15</v>
      </c>
      <c r="M127" s="171">
        <f t="shared" si="45"/>
        <v>0</v>
      </c>
      <c r="N127" s="171">
        <v>0</v>
      </c>
      <c r="O127" s="171">
        <f t="shared" si="46"/>
        <v>0</v>
      </c>
      <c r="P127" s="171">
        <v>0</v>
      </c>
      <c r="Q127" s="171">
        <f t="shared" si="47"/>
        <v>0</v>
      </c>
      <c r="R127" s="171"/>
      <c r="S127" s="171"/>
      <c r="T127" s="320">
        <v>0</v>
      </c>
      <c r="U127" s="171">
        <f t="shared" si="48"/>
        <v>0</v>
      </c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 t="s">
        <v>116</v>
      </c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ht="22.5" outlineLevel="1" x14ac:dyDescent="0.2">
      <c r="A128" s="152">
        <v>113</v>
      </c>
      <c r="B128" s="158" t="s">
        <v>158</v>
      </c>
      <c r="C128" s="194" t="s">
        <v>915</v>
      </c>
      <c r="D128" s="321" t="s">
        <v>628</v>
      </c>
      <c r="E128" s="167">
        <v>0</v>
      </c>
      <c r="F128" s="170"/>
      <c r="G128" s="171">
        <f t="shared" si="42"/>
        <v>0</v>
      </c>
      <c r="H128" s="170"/>
      <c r="I128" s="171">
        <f t="shared" si="43"/>
        <v>0</v>
      </c>
      <c r="J128" s="170"/>
      <c r="K128" s="171">
        <f t="shared" si="44"/>
        <v>0</v>
      </c>
      <c r="L128" s="171">
        <v>15</v>
      </c>
      <c r="M128" s="171">
        <f t="shared" si="45"/>
        <v>0</v>
      </c>
      <c r="N128" s="171">
        <v>0</v>
      </c>
      <c r="O128" s="171">
        <f t="shared" si="46"/>
        <v>0</v>
      </c>
      <c r="P128" s="171">
        <v>0</v>
      </c>
      <c r="Q128" s="171">
        <f t="shared" si="47"/>
        <v>0</v>
      </c>
      <c r="R128" s="171"/>
      <c r="S128" s="171"/>
      <c r="T128" s="320">
        <v>0</v>
      </c>
      <c r="U128" s="171">
        <f t="shared" si="48"/>
        <v>0</v>
      </c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 t="s">
        <v>116</v>
      </c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52">
        <v>114</v>
      </c>
      <c r="B129" s="158" t="s">
        <v>158</v>
      </c>
      <c r="C129" s="194" t="s">
        <v>914</v>
      </c>
      <c r="D129" s="321" t="s">
        <v>628</v>
      </c>
      <c r="E129" s="167">
        <v>0</v>
      </c>
      <c r="F129" s="170"/>
      <c r="G129" s="171">
        <f t="shared" si="42"/>
        <v>0</v>
      </c>
      <c r="H129" s="170"/>
      <c r="I129" s="171">
        <f t="shared" si="43"/>
        <v>0</v>
      </c>
      <c r="J129" s="170"/>
      <c r="K129" s="171">
        <f t="shared" si="44"/>
        <v>0</v>
      </c>
      <c r="L129" s="171">
        <v>15</v>
      </c>
      <c r="M129" s="171">
        <f t="shared" si="45"/>
        <v>0</v>
      </c>
      <c r="N129" s="171">
        <v>0</v>
      </c>
      <c r="O129" s="171">
        <f t="shared" si="46"/>
        <v>0</v>
      </c>
      <c r="P129" s="171">
        <v>0</v>
      </c>
      <c r="Q129" s="171">
        <f t="shared" si="47"/>
        <v>0</v>
      </c>
      <c r="R129" s="171"/>
      <c r="S129" s="171"/>
      <c r="T129" s="320">
        <v>0</v>
      </c>
      <c r="U129" s="171">
        <f t="shared" si="48"/>
        <v>0</v>
      </c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 t="s">
        <v>116</v>
      </c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ht="22.5" outlineLevel="1" x14ac:dyDescent="0.2">
      <c r="A130" s="152">
        <v>115</v>
      </c>
      <c r="B130" s="158" t="s">
        <v>158</v>
      </c>
      <c r="C130" s="194" t="s">
        <v>913</v>
      </c>
      <c r="D130" s="321" t="s">
        <v>628</v>
      </c>
      <c r="E130" s="167">
        <v>0</v>
      </c>
      <c r="F130" s="170"/>
      <c r="G130" s="171">
        <f t="shared" si="42"/>
        <v>0</v>
      </c>
      <c r="H130" s="170"/>
      <c r="I130" s="171">
        <f t="shared" si="43"/>
        <v>0</v>
      </c>
      <c r="J130" s="170"/>
      <c r="K130" s="171">
        <f t="shared" si="44"/>
        <v>0</v>
      </c>
      <c r="L130" s="171">
        <v>15</v>
      </c>
      <c r="M130" s="171">
        <f t="shared" si="45"/>
        <v>0</v>
      </c>
      <c r="N130" s="171">
        <v>0</v>
      </c>
      <c r="O130" s="171">
        <f t="shared" si="46"/>
        <v>0</v>
      </c>
      <c r="P130" s="171">
        <v>0</v>
      </c>
      <c r="Q130" s="171">
        <f t="shared" si="47"/>
        <v>0</v>
      </c>
      <c r="R130" s="171"/>
      <c r="S130" s="171"/>
      <c r="T130" s="320">
        <v>0</v>
      </c>
      <c r="U130" s="171">
        <f t="shared" si="48"/>
        <v>0</v>
      </c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 t="s">
        <v>116</v>
      </c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ht="22.5" outlineLevel="1" x14ac:dyDescent="0.2">
      <c r="A131" s="152">
        <v>116</v>
      </c>
      <c r="B131" s="158" t="s">
        <v>158</v>
      </c>
      <c r="C131" s="194" t="s">
        <v>912</v>
      </c>
      <c r="D131" s="321" t="s">
        <v>628</v>
      </c>
      <c r="E131" s="167">
        <v>0</v>
      </c>
      <c r="F131" s="170"/>
      <c r="G131" s="171">
        <f t="shared" si="42"/>
        <v>0</v>
      </c>
      <c r="H131" s="170"/>
      <c r="I131" s="171">
        <f t="shared" si="43"/>
        <v>0</v>
      </c>
      <c r="J131" s="170"/>
      <c r="K131" s="171">
        <f t="shared" si="44"/>
        <v>0</v>
      </c>
      <c r="L131" s="171">
        <v>15</v>
      </c>
      <c r="M131" s="171">
        <f t="shared" si="45"/>
        <v>0</v>
      </c>
      <c r="N131" s="171">
        <v>0</v>
      </c>
      <c r="O131" s="171">
        <f t="shared" si="46"/>
        <v>0</v>
      </c>
      <c r="P131" s="171">
        <v>0</v>
      </c>
      <c r="Q131" s="171">
        <f t="shared" si="47"/>
        <v>0</v>
      </c>
      <c r="R131" s="171"/>
      <c r="S131" s="171"/>
      <c r="T131" s="320">
        <v>0</v>
      </c>
      <c r="U131" s="171">
        <f t="shared" si="48"/>
        <v>0</v>
      </c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 t="s">
        <v>116</v>
      </c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52">
        <v>117</v>
      </c>
      <c r="B132" s="158" t="s">
        <v>158</v>
      </c>
      <c r="C132" s="194" t="s">
        <v>911</v>
      </c>
      <c r="D132" s="321" t="s">
        <v>628</v>
      </c>
      <c r="E132" s="167">
        <v>1</v>
      </c>
      <c r="F132" s="170"/>
      <c r="G132" s="171">
        <f t="shared" si="42"/>
        <v>0</v>
      </c>
      <c r="H132" s="170"/>
      <c r="I132" s="171">
        <f t="shared" si="43"/>
        <v>0</v>
      </c>
      <c r="J132" s="170"/>
      <c r="K132" s="171">
        <f t="shared" si="44"/>
        <v>0</v>
      </c>
      <c r="L132" s="171">
        <v>15</v>
      </c>
      <c r="M132" s="171">
        <f t="shared" si="45"/>
        <v>0</v>
      </c>
      <c r="N132" s="171">
        <v>0</v>
      </c>
      <c r="O132" s="171">
        <f t="shared" si="46"/>
        <v>0</v>
      </c>
      <c r="P132" s="171">
        <v>0</v>
      </c>
      <c r="Q132" s="171">
        <f t="shared" si="47"/>
        <v>0</v>
      </c>
      <c r="R132" s="171"/>
      <c r="S132" s="171"/>
      <c r="T132" s="320">
        <v>0</v>
      </c>
      <c r="U132" s="171">
        <f t="shared" si="48"/>
        <v>0</v>
      </c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 t="s">
        <v>116</v>
      </c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ht="22.5" outlineLevel="1" x14ac:dyDescent="0.2">
      <c r="A133" s="152">
        <v>118</v>
      </c>
      <c r="B133" s="158" t="s">
        <v>158</v>
      </c>
      <c r="C133" s="194" t="s">
        <v>910</v>
      </c>
      <c r="D133" s="321" t="s">
        <v>628</v>
      </c>
      <c r="E133" s="167">
        <v>0</v>
      </c>
      <c r="F133" s="170"/>
      <c r="G133" s="171">
        <f t="shared" si="42"/>
        <v>0</v>
      </c>
      <c r="H133" s="170"/>
      <c r="I133" s="171">
        <f t="shared" si="43"/>
        <v>0</v>
      </c>
      <c r="J133" s="170"/>
      <c r="K133" s="171">
        <f t="shared" si="44"/>
        <v>0</v>
      </c>
      <c r="L133" s="171">
        <v>15</v>
      </c>
      <c r="M133" s="171">
        <f t="shared" si="45"/>
        <v>0</v>
      </c>
      <c r="N133" s="171">
        <v>0</v>
      </c>
      <c r="O133" s="171">
        <f t="shared" si="46"/>
        <v>0</v>
      </c>
      <c r="P133" s="171">
        <v>0</v>
      </c>
      <c r="Q133" s="171">
        <f t="shared" si="47"/>
        <v>0</v>
      </c>
      <c r="R133" s="171"/>
      <c r="S133" s="171"/>
      <c r="T133" s="320">
        <v>0</v>
      </c>
      <c r="U133" s="171">
        <f t="shared" si="48"/>
        <v>0</v>
      </c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 t="s">
        <v>116</v>
      </c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ht="22.5" outlineLevel="1" x14ac:dyDescent="0.2">
      <c r="A134" s="152">
        <v>119</v>
      </c>
      <c r="B134" s="158" t="s">
        <v>158</v>
      </c>
      <c r="C134" s="194" t="s">
        <v>909</v>
      </c>
      <c r="D134" s="321" t="s">
        <v>628</v>
      </c>
      <c r="E134" s="167">
        <v>10</v>
      </c>
      <c r="F134" s="170"/>
      <c r="G134" s="171">
        <f t="shared" si="42"/>
        <v>0</v>
      </c>
      <c r="H134" s="170"/>
      <c r="I134" s="171">
        <f t="shared" si="43"/>
        <v>0</v>
      </c>
      <c r="J134" s="170"/>
      <c r="K134" s="171">
        <f t="shared" si="44"/>
        <v>0</v>
      </c>
      <c r="L134" s="171">
        <v>15</v>
      </c>
      <c r="M134" s="171">
        <f t="shared" si="45"/>
        <v>0</v>
      </c>
      <c r="N134" s="171">
        <v>0</v>
      </c>
      <c r="O134" s="171">
        <f t="shared" si="46"/>
        <v>0</v>
      </c>
      <c r="P134" s="171">
        <v>0</v>
      </c>
      <c r="Q134" s="171">
        <f t="shared" si="47"/>
        <v>0</v>
      </c>
      <c r="R134" s="171"/>
      <c r="S134" s="171"/>
      <c r="T134" s="320">
        <v>0</v>
      </c>
      <c r="U134" s="171">
        <f t="shared" si="48"/>
        <v>0</v>
      </c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 t="s">
        <v>116</v>
      </c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ht="22.5" outlineLevel="1" x14ac:dyDescent="0.2">
      <c r="A135" s="152">
        <v>120</v>
      </c>
      <c r="B135" s="158" t="s">
        <v>158</v>
      </c>
      <c r="C135" s="194" t="s">
        <v>908</v>
      </c>
      <c r="D135" s="321" t="s">
        <v>312</v>
      </c>
      <c r="E135" s="167">
        <v>1</v>
      </c>
      <c r="F135" s="170"/>
      <c r="G135" s="171">
        <f t="shared" si="42"/>
        <v>0</v>
      </c>
      <c r="H135" s="170"/>
      <c r="I135" s="171">
        <f t="shared" si="43"/>
        <v>0</v>
      </c>
      <c r="J135" s="170"/>
      <c r="K135" s="171">
        <f t="shared" si="44"/>
        <v>0</v>
      </c>
      <c r="L135" s="171">
        <v>15</v>
      </c>
      <c r="M135" s="171">
        <f t="shared" si="45"/>
        <v>0</v>
      </c>
      <c r="N135" s="171">
        <v>0</v>
      </c>
      <c r="O135" s="171">
        <f t="shared" si="46"/>
        <v>0</v>
      </c>
      <c r="P135" s="171">
        <v>0</v>
      </c>
      <c r="Q135" s="171">
        <f t="shared" si="47"/>
        <v>0</v>
      </c>
      <c r="R135" s="171"/>
      <c r="S135" s="171"/>
      <c r="T135" s="320">
        <v>0</v>
      </c>
      <c r="U135" s="171">
        <f t="shared" si="48"/>
        <v>0</v>
      </c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 t="s">
        <v>116</v>
      </c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ht="22.5" outlineLevel="1" x14ac:dyDescent="0.2">
      <c r="A136" s="152">
        <v>121</v>
      </c>
      <c r="B136" s="158" t="s">
        <v>158</v>
      </c>
      <c r="C136" s="194" t="s">
        <v>907</v>
      </c>
      <c r="D136" s="321" t="s">
        <v>628</v>
      </c>
      <c r="E136" s="167">
        <v>1</v>
      </c>
      <c r="F136" s="170"/>
      <c r="G136" s="171">
        <f t="shared" si="42"/>
        <v>0</v>
      </c>
      <c r="H136" s="170"/>
      <c r="I136" s="171">
        <f t="shared" si="43"/>
        <v>0</v>
      </c>
      <c r="J136" s="170"/>
      <c r="K136" s="171">
        <f t="shared" si="44"/>
        <v>0</v>
      </c>
      <c r="L136" s="171">
        <v>15</v>
      </c>
      <c r="M136" s="171">
        <f t="shared" si="45"/>
        <v>0</v>
      </c>
      <c r="N136" s="171">
        <v>0</v>
      </c>
      <c r="O136" s="171">
        <f t="shared" si="46"/>
        <v>0</v>
      </c>
      <c r="P136" s="171">
        <v>0</v>
      </c>
      <c r="Q136" s="171">
        <f t="shared" si="47"/>
        <v>0</v>
      </c>
      <c r="R136" s="171"/>
      <c r="S136" s="171"/>
      <c r="T136" s="320">
        <v>0</v>
      </c>
      <c r="U136" s="171">
        <f t="shared" si="48"/>
        <v>0</v>
      </c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 t="s">
        <v>116</v>
      </c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ht="22.5" outlineLevel="1" x14ac:dyDescent="0.2">
      <c r="A137" s="152">
        <v>122</v>
      </c>
      <c r="B137" s="158" t="s">
        <v>158</v>
      </c>
      <c r="C137" s="194" t="s">
        <v>906</v>
      </c>
      <c r="D137" s="321" t="s">
        <v>628</v>
      </c>
      <c r="E137" s="167">
        <v>1</v>
      </c>
      <c r="F137" s="170"/>
      <c r="G137" s="171">
        <f t="shared" si="42"/>
        <v>0</v>
      </c>
      <c r="H137" s="170"/>
      <c r="I137" s="171">
        <f t="shared" si="43"/>
        <v>0</v>
      </c>
      <c r="J137" s="170"/>
      <c r="K137" s="171">
        <f t="shared" si="44"/>
        <v>0</v>
      </c>
      <c r="L137" s="171">
        <v>15</v>
      </c>
      <c r="M137" s="171">
        <f t="shared" si="45"/>
        <v>0</v>
      </c>
      <c r="N137" s="171">
        <v>0</v>
      </c>
      <c r="O137" s="171">
        <f t="shared" si="46"/>
        <v>0</v>
      </c>
      <c r="P137" s="171">
        <v>0</v>
      </c>
      <c r="Q137" s="171">
        <f t="shared" si="47"/>
        <v>0</v>
      </c>
      <c r="R137" s="171"/>
      <c r="S137" s="171"/>
      <c r="T137" s="320">
        <v>0</v>
      </c>
      <c r="U137" s="171">
        <f t="shared" si="48"/>
        <v>0</v>
      </c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 t="s">
        <v>116</v>
      </c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52">
        <v>123</v>
      </c>
      <c r="B138" s="158" t="s">
        <v>158</v>
      </c>
      <c r="C138" s="194" t="s">
        <v>905</v>
      </c>
      <c r="D138" s="321" t="s">
        <v>628</v>
      </c>
      <c r="E138" s="167">
        <v>1</v>
      </c>
      <c r="F138" s="170"/>
      <c r="G138" s="171">
        <f t="shared" si="42"/>
        <v>0</v>
      </c>
      <c r="H138" s="170"/>
      <c r="I138" s="171">
        <f t="shared" si="43"/>
        <v>0</v>
      </c>
      <c r="J138" s="170"/>
      <c r="K138" s="171">
        <f t="shared" si="44"/>
        <v>0</v>
      </c>
      <c r="L138" s="171">
        <v>15</v>
      </c>
      <c r="M138" s="171">
        <f t="shared" si="45"/>
        <v>0</v>
      </c>
      <c r="N138" s="171">
        <v>0</v>
      </c>
      <c r="O138" s="171">
        <f t="shared" si="46"/>
        <v>0</v>
      </c>
      <c r="P138" s="171">
        <v>0</v>
      </c>
      <c r="Q138" s="171">
        <f t="shared" si="47"/>
        <v>0</v>
      </c>
      <c r="R138" s="171"/>
      <c r="S138" s="171"/>
      <c r="T138" s="320">
        <v>0</v>
      </c>
      <c r="U138" s="171">
        <f t="shared" si="48"/>
        <v>0</v>
      </c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 t="s">
        <v>116</v>
      </c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ht="22.5" outlineLevel="1" x14ac:dyDescent="0.2">
      <c r="A139" s="152">
        <v>124</v>
      </c>
      <c r="B139" s="158" t="s">
        <v>158</v>
      </c>
      <c r="C139" s="194" t="s">
        <v>904</v>
      </c>
      <c r="D139" s="321" t="s">
        <v>628</v>
      </c>
      <c r="E139" s="167">
        <v>1</v>
      </c>
      <c r="F139" s="170"/>
      <c r="G139" s="171">
        <f t="shared" si="42"/>
        <v>0</v>
      </c>
      <c r="H139" s="170"/>
      <c r="I139" s="171">
        <f t="shared" si="43"/>
        <v>0</v>
      </c>
      <c r="J139" s="170"/>
      <c r="K139" s="171">
        <f t="shared" si="44"/>
        <v>0</v>
      </c>
      <c r="L139" s="171">
        <v>15</v>
      </c>
      <c r="M139" s="171">
        <f t="shared" si="45"/>
        <v>0</v>
      </c>
      <c r="N139" s="171">
        <v>0</v>
      </c>
      <c r="O139" s="171">
        <f t="shared" si="46"/>
        <v>0</v>
      </c>
      <c r="P139" s="171">
        <v>0</v>
      </c>
      <c r="Q139" s="171">
        <f t="shared" si="47"/>
        <v>0</v>
      </c>
      <c r="R139" s="171"/>
      <c r="S139" s="171"/>
      <c r="T139" s="320">
        <v>0</v>
      </c>
      <c r="U139" s="171">
        <f t="shared" si="48"/>
        <v>0</v>
      </c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 t="s">
        <v>116</v>
      </c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52">
        <v>125</v>
      </c>
      <c r="B140" s="158" t="s">
        <v>158</v>
      </c>
      <c r="C140" s="194" t="s">
        <v>861</v>
      </c>
      <c r="D140" s="321" t="s">
        <v>312</v>
      </c>
      <c r="E140" s="167">
        <v>0</v>
      </c>
      <c r="F140" s="170"/>
      <c r="G140" s="171">
        <f t="shared" si="42"/>
        <v>0</v>
      </c>
      <c r="H140" s="170"/>
      <c r="I140" s="171">
        <f t="shared" si="43"/>
        <v>0</v>
      </c>
      <c r="J140" s="170"/>
      <c r="K140" s="171">
        <f t="shared" si="44"/>
        <v>0</v>
      </c>
      <c r="L140" s="171">
        <v>15</v>
      </c>
      <c r="M140" s="171">
        <f t="shared" si="45"/>
        <v>0</v>
      </c>
      <c r="N140" s="171">
        <v>0</v>
      </c>
      <c r="O140" s="171">
        <f t="shared" si="46"/>
        <v>0</v>
      </c>
      <c r="P140" s="171">
        <v>0</v>
      </c>
      <c r="Q140" s="171">
        <f t="shared" si="47"/>
        <v>0</v>
      </c>
      <c r="R140" s="171"/>
      <c r="S140" s="171"/>
      <c r="T140" s="320">
        <v>0</v>
      </c>
      <c r="U140" s="171">
        <f t="shared" si="48"/>
        <v>0</v>
      </c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 t="s">
        <v>116</v>
      </c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x14ac:dyDescent="0.2">
      <c r="A141" s="153" t="s">
        <v>111</v>
      </c>
      <c r="B141" s="159" t="s">
        <v>842</v>
      </c>
      <c r="C141" s="196" t="s">
        <v>903</v>
      </c>
      <c r="D141" s="323"/>
      <c r="E141" s="169"/>
      <c r="F141" s="172"/>
      <c r="G141" s="172">
        <f>SUMIF(AE142:AE164,"&lt;&gt;NOR",G142:G164)</f>
        <v>0</v>
      </c>
      <c r="H141" s="172"/>
      <c r="I141" s="172">
        <f>SUM(I142:I164)</f>
        <v>0</v>
      </c>
      <c r="J141" s="172"/>
      <c r="K141" s="172">
        <f>SUM(K142:K164)</f>
        <v>0</v>
      </c>
      <c r="L141" s="172"/>
      <c r="M141" s="172">
        <f>SUM(M142:M164)</f>
        <v>0</v>
      </c>
      <c r="N141" s="172"/>
      <c r="O141" s="172">
        <f>SUM(O142:O164)</f>
        <v>0</v>
      </c>
      <c r="P141" s="172"/>
      <c r="Q141" s="172">
        <f>SUM(Q142:Q164)</f>
        <v>0</v>
      </c>
      <c r="R141" s="172"/>
      <c r="S141" s="172"/>
      <c r="T141" s="322"/>
      <c r="U141" s="172">
        <f>SUM(U142:U164)</f>
        <v>0</v>
      </c>
      <c r="AE141" t="s">
        <v>112</v>
      </c>
    </row>
    <row r="142" spans="1:60" ht="22.5" outlineLevel="1" x14ac:dyDescent="0.2">
      <c r="A142" s="152">
        <v>126</v>
      </c>
      <c r="B142" s="158" t="s">
        <v>158</v>
      </c>
      <c r="C142" s="194" t="s">
        <v>902</v>
      </c>
      <c r="D142" s="321" t="s">
        <v>163</v>
      </c>
      <c r="E142" s="167">
        <v>0</v>
      </c>
      <c r="F142" s="170"/>
      <c r="G142" s="171">
        <f t="shared" ref="G142:G164" si="49">ROUND(E142*F142,2)</f>
        <v>0</v>
      </c>
      <c r="H142" s="170"/>
      <c r="I142" s="171">
        <f t="shared" ref="I142:I164" si="50">ROUND(E142*H142,2)</f>
        <v>0</v>
      </c>
      <c r="J142" s="170"/>
      <c r="K142" s="171">
        <f t="shared" ref="K142:K164" si="51">ROUND(E142*J142,2)</f>
        <v>0</v>
      </c>
      <c r="L142" s="171">
        <v>15</v>
      </c>
      <c r="M142" s="171">
        <f t="shared" ref="M142:M164" si="52">G142*(1+L142/100)</f>
        <v>0</v>
      </c>
      <c r="N142" s="171">
        <v>0</v>
      </c>
      <c r="O142" s="171">
        <f t="shared" ref="O142:O164" si="53">ROUND(E142*N142,2)</f>
        <v>0</v>
      </c>
      <c r="P142" s="171">
        <v>0</v>
      </c>
      <c r="Q142" s="171">
        <f t="shared" ref="Q142:Q164" si="54">ROUND(E142*P142,2)</f>
        <v>0</v>
      </c>
      <c r="R142" s="171"/>
      <c r="S142" s="171"/>
      <c r="T142" s="320">
        <v>0</v>
      </c>
      <c r="U142" s="171">
        <f t="shared" ref="U142:U164" si="55">ROUND(E142*T142,2)</f>
        <v>0</v>
      </c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 t="s">
        <v>116</v>
      </c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52">
        <v>127</v>
      </c>
      <c r="B143" s="158" t="s">
        <v>164</v>
      </c>
      <c r="C143" s="194" t="s">
        <v>901</v>
      </c>
      <c r="D143" s="321" t="s">
        <v>163</v>
      </c>
      <c r="E143" s="167">
        <v>0</v>
      </c>
      <c r="F143" s="170"/>
      <c r="G143" s="171">
        <f t="shared" si="49"/>
        <v>0</v>
      </c>
      <c r="H143" s="170"/>
      <c r="I143" s="171">
        <f t="shared" si="50"/>
        <v>0</v>
      </c>
      <c r="J143" s="170"/>
      <c r="K143" s="171">
        <f t="shared" si="51"/>
        <v>0</v>
      </c>
      <c r="L143" s="171">
        <v>15</v>
      </c>
      <c r="M143" s="171">
        <f t="shared" si="52"/>
        <v>0</v>
      </c>
      <c r="N143" s="171">
        <v>0</v>
      </c>
      <c r="O143" s="171">
        <f t="shared" si="53"/>
        <v>0</v>
      </c>
      <c r="P143" s="171">
        <v>0</v>
      </c>
      <c r="Q143" s="171">
        <f t="shared" si="54"/>
        <v>0</v>
      </c>
      <c r="R143" s="171"/>
      <c r="S143" s="171"/>
      <c r="T143" s="320">
        <v>0</v>
      </c>
      <c r="U143" s="171">
        <f t="shared" si="55"/>
        <v>0</v>
      </c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 t="s">
        <v>116</v>
      </c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52">
        <v>128</v>
      </c>
      <c r="B144" s="158" t="s">
        <v>164</v>
      </c>
      <c r="C144" s="194" t="s">
        <v>900</v>
      </c>
      <c r="D144" s="321" t="s">
        <v>163</v>
      </c>
      <c r="E144" s="167">
        <v>0</v>
      </c>
      <c r="F144" s="170"/>
      <c r="G144" s="171">
        <f t="shared" si="49"/>
        <v>0</v>
      </c>
      <c r="H144" s="170"/>
      <c r="I144" s="171">
        <f t="shared" si="50"/>
        <v>0</v>
      </c>
      <c r="J144" s="170"/>
      <c r="K144" s="171">
        <f t="shared" si="51"/>
        <v>0</v>
      </c>
      <c r="L144" s="171">
        <v>15</v>
      </c>
      <c r="M144" s="171">
        <f t="shared" si="52"/>
        <v>0</v>
      </c>
      <c r="N144" s="171">
        <v>0</v>
      </c>
      <c r="O144" s="171">
        <f t="shared" si="53"/>
        <v>0</v>
      </c>
      <c r="P144" s="171">
        <v>0</v>
      </c>
      <c r="Q144" s="171">
        <f t="shared" si="54"/>
        <v>0</v>
      </c>
      <c r="R144" s="171"/>
      <c r="S144" s="171"/>
      <c r="T144" s="320">
        <v>0</v>
      </c>
      <c r="U144" s="171">
        <f t="shared" si="55"/>
        <v>0</v>
      </c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 t="s">
        <v>116</v>
      </c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52">
        <v>129</v>
      </c>
      <c r="B145" s="158" t="s">
        <v>164</v>
      </c>
      <c r="C145" s="194" t="s">
        <v>899</v>
      </c>
      <c r="D145" s="321" t="s">
        <v>163</v>
      </c>
      <c r="E145" s="167">
        <v>0</v>
      </c>
      <c r="F145" s="170"/>
      <c r="G145" s="171">
        <f t="shared" si="49"/>
        <v>0</v>
      </c>
      <c r="H145" s="170"/>
      <c r="I145" s="171">
        <f t="shared" si="50"/>
        <v>0</v>
      </c>
      <c r="J145" s="170"/>
      <c r="K145" s="171">
        <f t="shared" si="51"/>
        <v>0</v>
      </c>
      <c r="L145" s="171">
        <v>15</v>
      </c>
      <c r="M145" s="171">
        <f t="shared" si="52"/>
        <v>0</v>
      </c>
      <c r="N145" s="171">
        <v>0</v>
      </c>
      <c r="O145" s="171">
        <f t="shared" si="53"/>
        <v>0</v>
      </c>
      <c r="P145" s="171">
        <v>0</v>
      </c>
      <c r="Q145" s="171">
        <f t="shared" si="54"/>
        <v>0</v>
      </c>
      <c r="R145" s="171"/>
      <c r="S145" s="171"/>
      <c r="T145" s="320">
        <v>0</v>
      </c>
      <c r="U145" s="171">
        <f t="shared" si="55"/>
        <v>0</v>
      </c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 t="s">
        <v>116</v>
      </c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52">
        <v>130</v>
      </c>
      <c r="B146" s="158" t="s">
        <v>164</v>
      </c>
      <c r="C146" s="194" t="s">
        <v>898</v>
      </c>
      <c r="D146" s="321" t="s">
        <v>163</v>
      </c>
      <c r="E146" s="167">
        <v>0</v>
      </c>
      <c r="F146" s="170"/>
      <c r="G146" s="171">
        <f t="shared" si="49"/>
        <v>0</v>
      </c>
      <c r="H146" s="170"/>
      <c r="I146" s="171">
        <f t="shared" si="50"/>
        <v>0</v>
      </c>
      <c r="J146" s="170"/>
      <c r="K146" s="171">
        <f t="shared" si="51"/>
        <v>0</v>
      </c>
      <c r="L146" s="171">
        <v>15</v>
      </c>
      <c r="M146" s="171">
        <f t="shared" si="52"/>
        <v>0</v>
      </c>
      <c r="N146" s="171">
        <v>0</v>
      </c>
      <c r="O146" s="171">
        <f t="shared" si="53"/>
        <v>0</v>
      </c>
      <c r="P146" s="171">
        <v>0</v>
      </c>
      <c r="Q146" s="171">
        <f t="shared" si="54"/>
        <v>0</v>
      </c>
      <c r="R146" s="171"/>
      <c r="S146" s="171"/>
      <c r="T146" s="320">
        <v>0</v>
      </c>
      <c r="U146" s="171">
        <f t="shared" si="55"/>
        <v>0</v>
      </c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 t="s">
        <v>116</v>
      </c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52">
        <v>131</v>
      </c>
      <c r="B147" s="158" t="s">
        <v>164</v>
      </c>
      <c r="C147" s="194" t="s">
        <v>897</v>
      </c>
      <c r="D147" s="321" t="s">
        <v>163</v>
      </c>
      <c r="E147" s="167">
        <v>0</v>
      </c>
      <c r="F147" s="170"/>
      <c r="G147" s="171">
        <f t="shared" si="49"/>
        <v>0</v>
      </c>
      <c r="H147" s="170"/>
      <c r="I147" s="171">
        <f t="shared" si="50"/>
        <v>0</v>
      </c>
      <c r="J147" s="170"/>
      <c r="K147" s="171">
        <f t="shared" si="51"/>
        <v>0</v>
      </c>
      <c r="L147" s="171">
        <v>15</v>
      </c>
      <c r="M147" s="171">
        <f t="shared" si="52"/>
        <v>0</v>
      </c>
      <c r="N147" s="171">
        <v>0</v>
      </c>
      <c r="O147" s="171">
        <f t="shared" si="53"/>
        <v>0</v>
      </c>
      <c r="P147" s="171">
        <v>0</v>
      </c>
      <c r="Q147" s="171">
        <f t="shared" si="54"/>
        <v>0</v>
      </c>
      <c r="R147" s="171"/>
      <c r="S147" s="171"/>
      <c r="T147" s="320">
        <v>0</v>
      </c>
      <c r="U147" s="171">
        <f t="shared" si="55"/>
        <v>0</v>
      </c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 t="s">
        <v>116</v>
      </c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52">
        <v>132</v>
      </c>
      <c r="B148" s="158" t="s">
        <v>164</v>
      </c>
      <c r="C148" s="194" t="s">
        <v>896</v>
      </c>
      <c r="D148" s="321" t="s">
        <v>163</v>
      </c>
      <c r="E148" s="167">
        <v>0</v>
      </c>
      <c r="F148" s="170"/>
      <c r="G148" s="171">
        <f t="shared" si="49"/>
        <v>0</v>
      </c>
      <c r="H148" s="170"/>
      <c r="I148" s="171">
        <f t="shared" si="50"/>
        <v>0</v>
      </c>
      <c r="J148" s="170"/>
      <c r="K148" s="171">
        <f t="shared" si="51"/>
        <v>0</v>
      </c>
      <c r="L148" s="171">
        <v>15</v>
      </c>
      <c r="M148" s="171">
        <f t="shared" si="52"/>
        <v>0</v>
      </c>
      <c r="N148" s="171">
        <v>0</v>
      </c>
      <c r="O148" s="171">
        <f t="shared" si="53"/>
        <v>0</v>
      </c>
      <c r="P148" s="171">
        <v>0</v>
      </c>
      <c r="Q148" s="171">
        <f t="shared" si="54"/>
        <v>0</v>
      </c>
      <c r="R148" s="171"/>
      <c r="S148" s="171"/>
      <c r="T148" s="320">
        <v>0</v>
      </c>
      <c r="U148" s="171">
        <f t="shared" si="55"/>
        <v>0</v>
      </c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 t="s">
        <v>116</v>
      </c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52">
        <v>133</v>
      </c>
      <c r="B149" s="158" t="s">
        <v>164</v>
      </c>
      <c r="C149" s="194" t="s">
        <v>895</v>
      </c>
      <c r="D149" s="321" t="s">
        <v>163</v>
      </c>
      <c r="E149" s="167">
        <v>0</v>
      </c>
      <c r="F149" s="170"/>
      <c r="G149" s="171">
        <f t="shared" si="49"/>
        <v>0</v>
      </c>
      <c r="H149" s="170"/>
      <c r="I149" s="171">
        <f t="shared" si="50"/>
        <v>0</v>
      </c>
      <c r="J149" s="170"/>
      <c r="K149" s="171">
        <f t="shared" si="51"/>
        <v>0</v>
      </c>
      <c r="L149" s="171">
        <v>15</v>
      </c>
      <c r="M149" s="171">
        <f t="shared" si="52"/>
        <v>0</v>
      </c>
      <c r="N149" s="171">
        <v>0</v>
      </c>
      <c r="O149" s="171">
        <f t="shared" si="53"/>
        <v>0</v>
      </c>
      <c r="P149" s="171">
        <v>0</v>
      </c>
      <c r="Q149" s="171">
        <f t="shared" si="54"/>
        <v>0</v>
      </c>
      <c r="R149" s="171"/>
      <c r="S149" s="171"/>
      <c r="T149" s="320">
        <v>0</v>
      </c>
      <c r="U149" s="171">
        <f t="shared" si="55"/>
        <v>0</v>
      </c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 t="s">
        <v>116</v>
      </c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">
      <c r="A150" s="152">
        <v>134</v>
      </c>
      <c r="B150" s="158" t="s">
        <v>164</v>
      </c>
      <c r="C150" s="194" t="s">
        <v>894</v>
      </c>
      <c r="D150" s="321" t="s">
        <v>163</v>
      </c>
      <c r="E150" s="167">
        <v>0</v>
      </c>
      <c r="F150" s="170"/>
      <c r="G150" s="171">
        <f t="shared" si="49"/>
        <v>0</v>
      </c>
      <c r="H150" s="170"/>
      <c r="I150" s="171">
        <f t="shared" si="50"/>
        <v>0</v>
      </c>
      <c r="J150" s="170"/>
      <c r="K150" s="171">
        <f t="shared" si="51"/>
        <v>0</v>
      </c>
      <c r="L150" s="171">
        <v>15</v>
      </c>
      <c r="M150" s="171">
        <f t="shared" si="52"/>
        <v>0</v>
      </c>
      <c r="N150" s="171">
        <v>0</v>
      </c>
      <c r="O150" s="171">
        <f t="shared" si="53"/>
        <v>0</v>
      </c>
      <c r="P150" s="171">
        <v>0</v>
      </c>
      <c r="Q150" s="171">
        <f t="shared" si="54"/>
        <v>0</v>
      </c>
      <c r="R150" s="171"/>
      <c r="S150" s="171"/>
      <c r="T150" s="320">
        <v>0</v>
      </c>
      <c r="U150" s="171">
        <f t="shared" si="55"/>
        <v>0</v>
      </c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 t="s">
        <v>116</v>
      </c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52">
        <v>135</v>
      </c>
      <c r="B151" s="158" t="s">
        <v>164</v>
      </c>
      <c r="C151" s="194" t="s">
        <v>893</v>
      </c>
      <c r="D151" s="321" t="s">
        <v>163</v>
      </c>
      <c r="E151" s="167">
        <v>0</v>
      </c>
      <c r="F151" s="170"/>
      <c r="G151" s="171">
        <f t="shared" si="49"/>
        <v>0</v>
      </c>
      <c r="H151" s="170"/>
      <c r="I151" s="171">
        <f t="shared" si="50"/>
        <v>0</v>
      </c>
      <c r="J151" s="170"/>
      <c r="K151" s="171">
        <f t="shared" si="51"/>
        <v>0</v>
      </c>
      <c r="L151" s="171">
        <v>15</v>
      </c>
      <c r="M151" s="171">
        <f t="shared" si="52"/>
        <v>0</v>
      </c>
      <c r="N151" s="171">
        <v>0</v>
      </c>
      <c r="O151" s="171">
        <f t="shared" si="53"/>
        <v>0</v>
      </c>
      <c r="P151" s="171">
        <v>0</v>
      </c>
      <c r="Q151" s="171">
        <f t="shared" si="54"/>
        <v>0</v>
      </c>
      <c r="R151" s="171"/>
      <c r="S151" s="171"/>
      <c r="T151" s="320">
        <v>0</v>
      </c>
      <c r="U151" s="171">
        <f t="shared" si="55"/>
        <v>0</v>
      </c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 t="s">
        <v>116</v>
      </c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52">
        <v>136</v>
      </c>
      <c r="B152" s="158" t="s">
        <v>164</v>
      </c>
      <c r="C152" s="194" t="s">
        <v>892</v>
      </c>
      <c r="D152" s="321" t="s">
        <v>163</v>
      </c>
      <c r="E152" s="167">
        <v>0</v>
      </c>
      <c r="F152" s="170"/>
      <c r="G152" s="171">
        <f t="shared" si="49"/>
        <v>0</v>
      </c>
      <c r="H152" s="170"/>
      <c r="I152" s="171">
        <f t="shared" si="50"/>
        <v>0</v>
      </c>
      <c r="J152" s="170"/>
      <c r="K152" s="171">
        <f t="shared" si="51"/>
        <v>0</v>
      </c>
      <c r="L152" s="171">
        <v>15</v>
      </c>
      <c r="M152" s="171">
        <f t="shared" si="52"/>
        <v>0</v>
      </c>
      <c r="N152" s="171">
        <v>0</v>
      </c>
      <c r="O152" s="171">
        <f t="shared" si="53"/>
        <v>0</v>
      </c>
      <c r="P152" s="171">
        <v>0</v>
      </c>
      <c r="Q152" s="171">
        <f t="shared" si="54"/>
        <v>0</v>
      </c>
      <c r="R152" s="171"/>
      <c r="S152" s="171"/>
      <c r="T152" s="320">
        <v>0</v>
      </c>
      <c r="U152" s="171">
        <f t="shared" si="55"/>
        <v>0</v>
      </c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 t="s">
        <v>116</v>
      </c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ht="22.5" outlineLevel="1" x14ac:dyDescent="0.2">
      <c r="A153" s="152">
        <v>137</v>
      </c>
      <c r="B153" s="158" t="s">
        <v>164</v>
      </c>
      <c r="C153" s="194" t="s">
        <v>891</v>
      </c>
      <c r="D153" s="321" t="s">
        <v>163</v>
      </c>
      <c r="E153" s="167">
        <v>5</v>
      </c>
      <c r="F153" s="170"/>
      <c r="G153" s="171">
        <f t="shared" si="49"/>
        <v>0</v>
      </c>
      <c r="H153" s="170"/>
      <c r="I153" s="171">
        <f t="shared" si="50"/>
        <v>0</v>
      </c>
      <c r="J153" s="170"/>
      <c r="K153" s="171">
        <f t="shared" si="51"/>
        <v>0</v>
      </c>
      <c r="L153" s="171">
        <v>15</v>
      </c>
      <c r="M153" s="171">
        <f t="shared" si="52"/>
        <v>0</v>
      </c>
      <c r="N153" s="171">
        <v>0</v>
      </c>
      <c r="O153" s="171">
        <f t="shared" si="53"/>
        <v>0</v>
      </c>
      <c r="P153" s="171">
        <v>0</v>
      </c>
      <c r="Q153" s="171">
        <f t="shared" si="54"/>
        <v>0</v>
      </c>
      <c r="R153" s="171"/>
      <c r="S153" s="171"/>
      <c r="T153" s="320">
        <v>0</v>
      </c>
      <c r="U153" s="171">
        <f t="shared" si="55"/>
        <v>0</v>
      </c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 t="s">
        <v>116</v>
      </c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ht="22.5" outlineLevel="1" x14ac:dyDescent="0.2">
      <c r="A154" s="152">
        <v>138</v>
      </c>
      <c r="B154" s="158" t="s">
        <v>164</v>
      </c>
      <c r="C154" s="194" t="s">
        <v>890</v>
      </c>
      <c r="D154" s="321" t="s">
        <v>163</v>
      </c>
      <c r="E154" s="167">
        <v>10</v>
      </c>
      <c r="F154" s="170"/>
      <c r="G154" s="171">
        <f t="shared" si="49"/>
        <v>0</v>
      </c>
      <c r="H154" s="170"/>
      <c r="I154" s="171">
        <f t="shared" si="50"/>
        <v>0</v>
      </c>
      <c r="J154" s="170"/>
      <c r="K154" s="171">
        <f t="shared" si="51"/>
        <v>0</v>
      </c>
      <c r="L154" s="171">
        <v>15</v>
      </c>
      <c r="M154" s="171">
        <f t="shared" si="52"/>
        <v>0</v>
      </c>
      <c r="N154" s="171">
        <v>0</v>
      </c>
      <c r="O154" s="171">
        <f t="shared" si="53"/>
        <v>0</v>
      </c>
      <c r="P154" s="171">
        <v>0</v>
      </c>
      <c r="Q154" s="171">
        <f t="shared" si="54"/>
        <v>0</v>
      </c>
      <c r="R154" s="171"/>
      <c r="S154" s="171"/>
      <c r="T154" s="320">
        <v>0</v>
      </c>
      <c r="U154" s="171">
        <f t="shared" si="55"/>
        <v>0</v>
      </c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 t="s">
        <v>116</v>
      </c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52">
        <v>139</v>
      </c>
      <c r="B155" s="158" t="s">
        <v>164</v>
      </c>
      <c r="C155" s="194" t="s">
        <v>889</v>
      </c>
      <c r="D155" s="321" t="s">
        <v>163</v>
      </c>
      <c r="E155" s="167">
        <v>15</v>
      </c>
      <c r="F155" s="170"/>
      <c r="G155" s="171">
        <f t="shared" si="49"/>
        <v>0</v>
      </c>
      <c r="H155" s="170"/>
      <c r="I155" s="171">
        <f t="shared" si="50"/>
        <v>0</v>
      </c>
      <c r="J155" s="170"/>
      <c r="K155" s="171">
        <f t="shared" si="51"/>
        <v>0</v>
      </c>
      <c r="L155" s="171">
        <v>15</v>
      </c>
      <c r="M155" s="171">
        <f t="shared" si="52"/>
        <v>0</v>
      </c>
      <c r="N155" s="171">
        <v>0</v>
      </c>
      <c r="O155" s="171">
        <f t="shared" si="53"/>
        <v>0</v>
      </c>
      <c r="P155" s="171">
        <v>0</v>
      </c>
      <c r="Q155" s="171">
        <f t="shared" si="54"/>
        <v>0</v>
      </c>
      <c r="R155" s="171"/>
      <c r="S155" s="171"/>
      <c r="T155" s="320">
        <v>0</v>
      </c>
      <c r="U155" s="171">
        <f t="shared" si="55"/>
        <v>0</v>
      </c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 t="s">
        <v>116</v>
      </c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ht="22.5" outlineLevel="1" x14ac:dyDescent="0.2">
      <c r="A156" s="152">
        <v>140</v>
      </c>
      <c r="B156" s="158" t="s">
        <v>164</v>
      </c>
      <c r="C156" s="194" t="s">
        <v>888</v>
      </c>
      <c r="D156" s="321" t="s">
        <v>324</v>
      </c>
      <c r="E156" s="167">
        <v>170</v>
      </c>
      <c r="F156" s="170"/>
      <c r="G156" s="171">
        <f t="shared" si="49"/>
        <v>0</v>
      </c>
      <c r="H156" s="170"/>
      <c r="I156" s="171">
        <f t="shared" si="50"/>
        <v>0</v>
      </c>
      <c r="J156" s="170"/>
      <c r="K156" s="171">
        <f t="shared" si="51"/>
        <v>0</v>
      </c>
      <c r="L156" s="171">
        <v>15</v>
      </c>
      <c r="M156" s="171">
        <f t="shared" si="52"/>
        <v>0</v>
      </c>
      <c r="N156" s="171">
        <v>0</v>
      </c>
      <c r="O156" s="171">
        <f t="shared" si="53"/>
        <v>0</v>
      </c>
      <c r="P156" s="171">
        <v>0</v>
      </c>
      <c r="Q156" s="171">
        <f t="shared" si="54"/>
        <v>0</v>
      </c>
      <c r="R156" s="171"/>
      <c r="S156" s="171"/>
      <c r="T156" s="320">
        <v>0</v>
      </c>
      <c r="U156" s="171">
        <f t="shared" si="55"/>
        <v>0</v>
      </c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 t="s">
        <v>116</v>
      </c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152">
        <v>141</v>
      </c>
      <c r="B157" s="158" t="s">
        <v>164</v>
      </c>
      <c r="C157" s="194" t="s">
        <v>887</v>
      </c>
      <c r="D157" s="321" t="s">
        <v>324</v>
      </c>
      <c r="E157" s="167">
        <v>70</v>
      </c>
      <c r="F157" s="170"/>
      <c r="G157" s="171">
        <f t="shared" si="49"/>
        <v>0</v>
      </c>
      <c r="H157" s="170"/>
      <c r="I157" s="171">
        <f t="shared" si="50"/>
        <v>0</v>
      </c>
      <c r="J157" s="170"/>
      <c r="K157" s="171">
        <f t="shared" si="51"/>
        <v>0</v>
      </c>
      <c r="L157" s="171">
        <v>15</v>
      </c>
      <c r="M157" s="171">
        <f t="shared" si="52"/>
        <v>0</v>
      </c>
      <c r="N157" s="171">
        <v>0</v>
      </c>
      <c r="O157" s="171">
        <f t="shared" si="53"/>
        <v>0</v>
      </c>
      <c r="P157" s="171">
        <v>0</v>
      </c>
      <c r="Q157" s="171">
        <f t="shared" si="54"/>
        <v>0</v>
      </c>
      <c r="R157" s="171"/>
      <c r="S157" s="171"/>
      <c r="T157" s="320">
        <v>0</v>
      </c>
      <c r="U157" s="171">
        <f t="shared" si="55"/>
        <v>0</v>
      </c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 t="s">
        <v>116</v>
      </c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ht="22.5" outlineLevel="1" x14ac:dyDescent="0.2">
      <c r="A158" s="152">
        <v>142</v>
      </c>
      <c r="B158" s="158" t="s">
        <v>164</v>
      </c>
      <c r="C158" s="194" t="s">
        <v>886</v>
      </c>
      <c r="D158" s="321" t="s">
        <v>163</v>
      </c>
      <c r="E158" s="167">
        <v>100</v>
      </c>
      <c r="F158" s="170"/>
      <c r="G158" s="171">
        <f t="shared" si="49"/>
        <v>0</v>
      </c>
      <c r="H158" s="170"/>
      <c r="I158" s="171">
        <f t="shared" si="50"/>
        <v>0</v>
      </c>
      <c r="J158" s="170"/>
      <c r="K158" s="171">
        <f t="shared" si="51"/>
        <v>0</v>
      </c>
      <c r="L158" s="171">
        <v>15</v>
      </c>
      <c r="M158" s="171">
        <f t="shared" si="52"/>
        <v>0</v>
      </c>
      <c r="N158" s="171">
        <v>0</v>
      </c>
      <c r="O158" s="171">
        <f t="shared" si="53"/>
        <v>0</v>
      </c>
      <c r="P158" s="171">
        <v>0</v>
      </c>
      <c r="Q158" s="171">
        <f t="shared" si="54"/>
        <v>0</v>
      </c>
      <c r="R158" s="171"/>
      <c r="S158" s="171"/>
      <c r="T158" s="320">
        <v>0</v>
      </c>
      <c r="U158" s="171">
        <f t="shared" si="55"/>
        <v>0</v>
      </c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 t="s">
        <v>116</v>
      </c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">
      <c r="A159" s="152">
        <v>143</v>
      </c>
      <c r="B159" s="158" t="s">
        <v>164</v>
      </c>
      <c r="C159" s="194" t="s">
        <v>885</v>
      </c>
      <c r="D159" s="321" t="s">
        <v>163</v>
      </c>
      <c r="E159" s="167">
        <v>15</v>
      </c>
      <c r="F159" s="170"/>
      <c r="G159" s="171">
        <f t="shared" si="49"/>
        <v>0</v>
      </c>
      <c r="H159" s="170"/>
      <c r="I159" s="171">
        <f t="shared" si="50"/>
        <v>0</v>
      </c>
      <c r="J159" s="170"/>
      <c r="K159" s="171">
        <f t="shared" si="51"/>
        <v>0</v>
      </c>
      <c r="L159" s="171">
        <v>15</v>
      </c>
      <c r="M159" s="171">
        <f t="shared" si="52"/>
        <v>0</v>
      </c>
      <c r="N159" s="171">
        <v>0</v>
      </c>
      <c r="O159" s="171">
        <f t="shared" si="53"/>
        <v>0</v>
      </c>
      <c r="P159" s="171">
        <v>0</v>
      </c>
      <c r="Q159" s="171">
        <f t="shared" si="54"/>
        <v>0</v>
      </c>
      <c r="R159" s="171"/>
      <c r="S159" s="171"/>
      <c r="T159" s="320">
        <v>0</v>
      </c>
      <c r="U159" s="171">
        <f t="shared" si="55"/>
        <v>0</v>
      </c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 t="s">
        <v>116</v>
      </c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152">
        <v>144</v>
      </c>
      <c r="B160" s="158" t="s">
        <v>164</v>
      </c>
      <c r="C160" s="194" t="s">
        <v>884</v>
      </c>
      <c r="D160" s="321" t="s">
        <v>163</v>
      </c>
      <c r="E160" s="167">
        <v>0</v>
      </c>
      <c r="F160" s="170"/>
      <c r="G160" s="171">
        <f t="shared" si="49"/>
        <v>0</v>
      </c>
      <c r="H160" s="170"/>
      <c r="I160" s="171">
        <f t="shared" si="50"/>
        <v>0</v>
      </c>
      <c r="J160" s="170"/>
      <c r="K160" s="171">
        <f t="shared" si="51"/>
        <v>0</v>
      </c>
      <c r="L160" s="171">
        <v>15</v>
      </c>
      <c r="M160" s="171">
        <f t="shared" si="52"/>
        <v>0</v>
      </c>
      <c r="N160" s="171">
        <v>0</v>
      </c>
      <c r="O160" s="171">
        <f t="shared" si="53"/>
        <v>0</v>
      </c>
      <c r="P160" s="171">
        <v>0</v>
      </c>
      <c r="Q160" s="171">
        <f t="shared" si="54"/>
        <v>0</v>
      </c>
      <c r="R160" s="171"/>
      <c r="S160" s="171"/>
      <c r="T160" s="320">
        <v>0</v>
      </c>
      <c r="U160" s="171">
        <f t="shared" si="55"/>
        <v>0</v>
      </c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 t="s">
        <v>116</v>
      </c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ht="22.5" outlineLevel="1" x14ac:dyDescent="0.2">
      <c r="A161" s="152">
        <v>145</v>
      </c>
      <c r="B161" s="158" t="s">
        <v>164</v>
      </c>
      <c r="C161" s="194" t="s">
        <v>883</v>
      </c>
      <c r="D161" s="321" t="s">
        <v>809</v>
      </c>
      <c r="E161" s="167">
        <v>0</v>
      </c>
      <c r="F161" s="170"/>
      <c r="G161" s="171">
        <f t="shared" si="49"/>
        <v>0</v>
      </c>
      <c r="H161" s="170"/>
      <c r="I161" s="171">
        <f t="shared" si="50"/>
        <v>0</v>
      </c>
      <c r="J161" s="170"/>
      <c r="K161" s="171">
        <f t="shared" si="51"/>
        <v>0</v>
      </c>
      <c r="L161" s="171">
        <v>15</v>
      </c>
      <c r="M161" s="171">
        <f t="shared" si="52"/>
        <v>0</v>
      </c>
      <c r="N161" s="171">
        <v>0</v>
      </c>
      <c r="O161" s="171">
        <f t="shared" si="53"/>
        <v>0</v>
      </c>
      <c r="P161" s="171">
        <v>0</v>
      </c>
      <c r="Q161" s="171">
        <f t="shared" si="54"/>
        <v>0</v>
      </c>
      <c r="R161" s="171"/>
      <c r="S161" s="171"/>
      <c r="T161" s="320">
        <v>0</v>
      </c>
      <c r="U161" s="171">
        <f t="shared" si="55"/>
        <v>0</v>
      </c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 t="s">
        <v>116</v>
      </c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ht="22.5" outlineLevel="1" x14ac:dyDescent="0.2">
      <c r="A162" s="152">
        <v>146</v>
      </c>
      <c r="B162" s="158" t="s">
        <v>164</v>
      </c>
      <c r="C162" s="194" t="s">
        <v>882</v>
      </c>
      <c r="D162" s="321" t="s">
        <v>163</v>
      </c>
      <c r="E162" s="167">
        <v>0</v>
      </c>
      <c r="F162" s="170"/>
      <c r="G162" s="171">
        <f t="shared" si="49"/>
        <v>0</v>
      </c>
      <c r="H162" s="170"/>
      <c r="I162" s="171">
        <f t="shared" si="50"/>
        <v>0</v>
      </c>
      <c r="J162" s="170"/>
      <c r="K162" s="171">
        <f t="shared" si="51"/>
        <v>0</v>
      </c>
      <c r="L162" s="171">
        <v>15</v>
      </c>
      <c r="M162" s="171">
        <f t="shared" si="52"/>
        <v>0</v>
      </c>
      <c r="N162" s="171">
        <v>0</v>
      </c>
      <c r="O162" s="171">
        <f t="shared" si="53"/>
        <v>0</v>
      </c>
      <c r="P162" s="171">
        <v>0</v>
      </c>
      <c r="Q162" s="171">
        <f t="shared" si="54"/>
        <v>0</v>
      </c>
      <c r="R162" s="171"/>
      <c r="S162" s="171"/>
      <c r="T162" s="320">
        <v>0</v>
      </c>
      <c r="U162" s="171">
        <f t="shared" si="55"/>
        <v>0</v>
      </c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 t="s">
        <v>116</v>
      </c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">
      <c r="A163" s="152">
        <v>147</v>
      </c>
      <c r="B163" s="158" t="s">
        <v>164</v>
      </c>
      <c r="C163" s="194" t="s">
        <v>881</v>
      </c>
      <c r="D163" s="321" t="s">
        <v>312</v>
      </c>
      <c r="E163" s="167">
        <v>1</v>
      </c>
      <c r="F163" s="170"/>
      <c r="G163" s="171">
        <f t="shared" si="49"/>
        <v>0</v>
      </c>
      <c r="H163" s="170"/>
      <c r="I163" s="171">
        <f t="shared" si="50"/>
        <v>0</v>
      </c>
      <c r="J163" s="170"/>
      <c r="K163" s="171">
        <f t="shared" si="51"/>
        <v>0</v>
      </c>
      <c r="L163" s="171">
        <v>15</v>
      </c>
      <c r="M163" s="171">
        <f t="shared" si="52"/>
        <v>0</v>
      </c>
      <c r="N163" s="171">
        <v>0</v>
      </c>
      <c r="O163" s="171">
        <f t="shared" si="53"/>
        <v>0</v>
      </c>
      <c r="P163" s="171">
        <v>0</v>
      </c>
      <c r="Q163" s="171">
        <f t="shared" si="54"/>
        <v>0</v>
      </c>
      <c r="R163" s="171"/>
      <c r="S163" s="171"/>
      <c r="T163" s="320">
        <v>0</v>
      </c>
      <c r="U163" s="171">
        <f t="shared" si="55"/>
        <v>0</v>
      </c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 t="s">
        <v>116</v>
      </c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">
      <c r="A164" s="152">
        <v>148</v>
      </c>
      <c r="B164" s="158" t="s">
        <v>164</v>
      </c>
      <c r="C164" s="194" t="s">
        <v>880</v>
      </c>
      <c r="D164" s="321" t="s">
        <v>312</v>
      </c>
      <c r="E164" s="167">
        <v>1</v>
      </c>
      <c r="F164" s="170"/>
      <c r="G164" s="171">
        <f t="shared" si="49"/>
        <v>0</v>
      </c>
      <c r="H164" s="170"/>
      <c r="I164" s="171">
        <f t="shared" si="50"/>
        <v>0</v>
      </c>
      <c r="J164" s="170"/>
      <c r="K164" s="171">
        <f t="shared" si="51"/>
        <v>0</v>
      </c>
      <c r="L164" s="171">
        <v>15</v>
      </c>
      <c r="M164" s="171">
        <f t="shared" si="52"/>
        <v>0</v>
      </c>
      <c r="N164" s="171">
        <v>0</v>
      </c>
      <c r="O164" s="171">
        <f t="shared" si="53"/>
        <v>0</v>
      </c>
      <c r="P164" s="171">
        <v>0</v>
      </c>
      <c r="Q164" s="171">
        <f t="shared" si="54"/>
        <v>0</v>
      </c>
      <c r="R164" s="171"/>
      <c r="S164" s="171"/>
      <c r="T164" s="320">
        <v>0</v>
      </c>
      <c r="U164" s="171">
        <f t="shared" si="55"/>
        <v>0</v>
      </c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 t="s">
        <v>116</v>
      </c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x14ac:dyDescent="0.2">
      <c r="A165" s="153" t="s">
        <v>111</v>
      </c>
      <c r="B165" s="159" t="s">
        <v>879</v>
      </c>
      <c r="C165" s="196" t="s">
        <v>878</v>
      </c>
      <c r="D165" s="323"/>
      <c r="E165" s="169"/>
      <c r="F165" s="172"/>
      <c r="G165" s="172">
        <f>SUMIF(AE166:AE186,"&lt;&gt;NOR",G166:G186)</f>
        <v>0</v>
      </c>
      <c r="H165" s="172"/>
      <c r="I165" s="172">
        <f>SUM(I166:I186)</f>
        <v>0</v>
      </c>
      <c r="J165" s="172"/>
      <c r="K165" s="172">
        <f>SUM(K166:K186)</f>
        <v>0</v>
      </c>
      <c r="L165" s="172"/>
      <c r="M165" s="172">
        <f>SUM(M166:M186)</f>
        <v>0</v>
      </c>
      <c r="N165" s="172"/>
      <c r="O165" s="172">
        <f>SUM(O166:O186)</f>
        <v>0</v>
      </c>
      <c r="P165" s="172"/>
      <c r="Q165" s="172">
        <f>SUM(Q166:Q186)</f>
        <v>0</v>
      </c>
      <c r="R165" s="172"/>
      <c r="S165" s="172"/>
      <c r="T165" s="322"/>
      <c r="U165" s="172">
        <f>SUM(U166:U186)</f>
        <v>0</v>
      </c>
      <c r="AE165" t="s">
        <v>112</v>
      </c>
    </row>
    <row r="166" spans="1:60" outlineLevel="1" x14ac:dyDescent="0.2">
      <c r="A166" s="152">
        <v>149</v>
      </c>
      <c r="B166" s="158" t="s">
        <v>158</v>
      </c>
      <c r="C166" s="194" t="s">
        <v>877</v>
      </c>
      <c r="D166" s="321" t="s">
        <v>628</v>
      </c>
      <c r="E166" s="167">
        <v>0</v>
      </c>
      <c r="F166" s="170"/>
      <c r="G166" s="171">
        <f t="shared" ref="G166:G186" si="56">ROUND(E166*F166,2)</f>
        <v>0</v>
      </c>
      <c r="H166" s="170"/>
      <c r="I166" s="171">
        <f t="shared" ref="I166:I186" si="57">ROUND(E166*H166,2)</f>
        <v>0</v>
      </c>
      <c r="J166" s="170"/>
      <c r="K166" s="171">
        <f t="shared" ref="K166:K186" si="58">ROUND(E166*J166,2)</f>
        <v>0</v>
      </c>
      <c r="L166" s="171">
        <v>15</v>
      </c>
      <c r="M166" s="171">
        <f t="shared" ref="M166:M186" si="59">G166*(1+L166/100)</f>
        <v>0</v>
      </c>
      <c r="N166" s="171">
        <v>0.12292</v>
      </c>
      <c r="O166" s="171">
        <f t="shared" ref="O166:O186" si="60">ROUND(E166*N166,2)</f>
        <v>0</v>
      </c>
      <c r="P166" s="171">
        <v>0</v>
      </c>
      <c r="Q166" s="171">
        <f t="shared" ref="Q166:Q186" si="61">ROUND(E166*P166,2)</f>
        <v>0</v>
      </c>
      <c r="R166" s="171"/>
      <c r="S166" s="171"/>
      <c r="T166" s="320">
        <v>73.816980000000001</v>
      </c>
      <c r="U166" s="171">
        <f t="shared" ref="U166:U186" si="62">ROUND(E166*T166,2)</f>
        <v>0</v>
      </c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 t="s">
        <v>116</v>
      </c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">
      <c r="A167" s="152">
        <v>150</v>
      </c>
      <c r="B167" s="158" t="s">
        <v>158</v>
      </c>
      <c r="C167" s="194" t="s">
        <v>876</v>
      </c>
      <c r="D167" s="321" t="s">
        <v>628</v>
      </c>
      <c r="E167" s="167">
        <v>0</v>
      </c>
      <c r="F167" s="170"/>
      <c r="G167" s="171">
        <f t="shared" si="56"/>
        <v>0</v>
      </c>
      <c r="H167" s="170"/>
      <c r="I167" s="171">
        <f t="shared" si="57"/>
        <v>0</v>
      </c>
      <c r="J167" s="170"/>
      <c r="K167" s="171">
        <f t="shared" si="58"/>
        <v>0</v>
      </c>
      <c r="L167" s="171">
        <v>15</v>
      </c>
      <c r="M167" s="171">
        <f t="shared" si="59"/>
        <v>0</v>
      </c>
      <c r="N167" s="171">
        <v>0.12292</v>
      </c>
      <c r="O167" s="171">
        <f t="shared" si="60"/>
        <v>0</v>
      </c>
      <c r="P167" s="171">
        <v>0</v>
      </c>
      <c r="Q167" s="171">
        <f t="shared" si="61"/>
        <v>0</v>
      </c>
      <c r="R167" s="171"/>
      <c r="S167" s="171"/>
      <c r="T167" s="320">
        <v>73.816980000000001</v>
      </c>
      <c r="U167" s="171">
        <f t="shared" si="62"/>
        <v>0</v>
      </c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 t="s">
        <v>116</v>
      </c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">
      <c r="A168" s="152">
        <v>151</v>
      </c>
      <c r="B168" s="158" t="s">
        <v>158</v>
      </c>
      <c r="C168" s="194" t="s">
        <v>875</v>
      </c>
      <c r="D168" s="321" t="s">
        <v>628</v>
      </c>
      <c r="E168" s="167">
        <v>0</v>
      </c>
      <c r="F168" s="170"/>
      <c r="G168" s="171">
        <f t="shared" si="56"/>
        <v>0</v>
      </c>
      <c r="H168" s="170"/>
      <c r="I168" s="171">
        <f t="shared" si="57"/>
        <v>0</v>
      </c>
      <c r="J168" s="170"/>
      <c r="K168" s="171">
        <f t="shared" si="58"/>
        <v>0</v>
      </c>
      <c r="L168" s="171">
        <v>15</v>
      </c>
      <c r="M168" s="171">
        <f t="shared" si="59"/>
        <v>0</v>
      </c>
      <c r="N168" s="171">
        <v>0.12292</v>
      </c>
      <c r="O168" s="171">
        <f t="shared" si="60"/>
        <v>0</v>
      </c>
      <c r="P168" s="171">
        <v>0</v>
      </c>
      <c r="Q168" s="171">
        <f t="shared" si="61"/>
        <v>0</v>
      </c>
      <c r="R168" s="171"/>
      <c r="S168" s="171"/>
      <c r="T168" s="320">
        <v>73.816980000000001</v>
      </c>
      <c r="U168" s="171">
        <f t="shared" si="62"/>
        <v>0</v>
      </c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 t="s">
        <v>116</v>
      </c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ht="22.5" outlineLevel="1" x14ac:dyDescent="0.2">
      <c r="A169" s="152">
        <v>152</v>
      </c>
      <c r="B169" s="158" t="s">
        <v>158</v>
      </c>
      <c r="C169" s="194" t="s">
        <v>874</v>
      </c>
      <c r="D169" s="321" t="s">
        <v>628</v>
      </c>
      <c r="E169" s="167">
        <v>0</v>
      </c>
      <c r="F169" s="170"/>
      <c r="G169" s="171">
        <f t="shared" si="56"/>
        <v>0</v>
      </c>
      <c r="H169" s="170"/>
      <c r="I169" s="171">
        <f t="shared" si="57"/>
        <v>0</v>
      </c>
      <c r="J169" s="170"/>
      <c r="K169" s="171">
        <f t="shared" si="58"/>
        <v>0</v>
      </c>
      <c r="L169" s="171">
        <v>15</v>
      </c>
      <c r="M169" s="171">
        <f t="shared" si="59"/>
        <v>0</v>
      </c>
      <c r="N169" s="171">
        <v>0.12292</v>
      </c>
      <c r="O169" s="171">
        <f t="shared" si="60"/>
        <v>0</v>
      </c>
      <c r="P169" s="171">
        <v>0</v>
      </c>
      <c r="Q169" s="171">
        <f t="shared" si="61"/>
        <v>0</v>
      </c>
      <c r="R169" s="171"/>
      <c r="S169" s="171"/>
      <c r="T169" s="320">
        <v>73.816980000000001</v>
      </c>
      <c r="U169" s="171">
        <f t="shared" si="62"/>
        <v>0</v>
      </c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 t="s">
        <v>116</v>
      </c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ht="22.5" outlineLevel="1" x14ac:dyDescent="0.2">
      <c r="A170" s="152">
        <v>153</v>
      </c>
      <c r="B170" s="158" t="s">
        <v>158</v>
      </c>
      <c r="C170" s="194" t="s">
        <v>873</v>
      </c>
      <c r="D170" s="321" t="s">
        <v>628</v>
      </c>
      <c r="E170" s="167">
        <v>0</v>
      </c>
      <c r="F170" s="170"/>
      <c r="G170" s="171">
        <f t="shared" si="56"/>
        <v>0</v>
      </c>
      <c r="H170" s="170"/>
      <c r="I170" s="171">
        <f t="shared" si="57"/>
        <v>0</v>
      </c>
      <c r="J170" s="170"/>
      <c r="K170" s="171">
        <f t="shared" si="58"/>
        <v>0</v>
      </c>
      <c r="L170" s="171">
        <v>15</v>
      </c>
      <c r="M170" s="171">
        <f t="shared" si="59"/>
        <v>0</v>
      </c>
      <c r="N170" s="171">
        <v>0.12292</v>
      </c>
      <c r="O170" s="171">
        <f t="shared" si="60"/>
        <v>0</v>
      </c>
      <c r="P170" s="171">
        <v>0</v>
      </c>
      <c r="Q170" s="171">
        <f t="shared" si="61"/>
        <v>0</v>
      </c>
      <c r="R170" s="171"/>
      <c r="S170" s="171"/>
      <c r="T170" s="320">
        <v>73.816980000000001</v>
      </c>
      <c r="U170" s="171">
        <f t="shared" si="62"/>
        <v>0</v>
      </c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 t="s">
        <v>116</v>
      </c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">
      <c r="A171" s="152">
        <v>154</v>
      </c>
      <c r="B171" s="158" t="s">
        <v>158</v>
      </c>
      <c r="C171" s="194" t="s">
        <v>872</v>
      </c>
      <c r="D171" s="321" t="s">
        <v>628</v>
      </c>
      <c r="E171" s="167">
        <v>0</v>
      </c>
      <c r="F171" s="170"/>
      <c r="G171" s="171">
        <f t="shared" si="56"/>
        <v>0</v>
      </c>
      <c r="H171" s="170"/>
      <c r="I171" s="171">
        <f t="shared" si="57"/>
        <v>0</v>
      </c>
      <c r="J171" s="170"/>
      <c r="K171" s="171">
        <f t="shared" si="58"/>
        <v>0</v>
      </c>
      <c r="L171" s="171">
        <v>15</v>
      </c>
      <c r="M171" s="171">
        <f t="shared" si="59"/>
        <v>0</v>
      </c>
      <c r="N171" s="171">
        <v>0.12292</v>
      </c>
      <c r="O171" s="171">
        <f t="shared" si="60"/>
        <v>0</v>
      </c>
      <c r="P171" s="171">
        <v>0</v>
      </c>
      <c r="Q171" s="171">
        <f t="shared" si="61"/>
        <v>0</v>
      </c>
      <c r="R171" s="171"/>
      <c r="S171" s="171"/>
      <c r="T171" s="320">
        <v>73.816980000000001</v>
      </c>
      <c r="U171" s="171">
        <f t="shared" si="62"/>
        <v>0</v>
      </c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 t="s">
        <v>116</v>
      </c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ht="22.5" outlineLevel="1" x14ac:dyDescent="0.2">
      <c r="A172" s="152">
        <v>155</v>
      </c>
      <c r="B172" s="158" t="s">
        <v>158</v>
      </c>
      <c r="C172" s="194" t="s">
        <v>871</v>
      </c>
      <c r="D172" s="321" t="s">
        <v>628</v>
      </c>
      <c r="E172" s="167">
        <v>0</v>
      </c>
      <c r="F172" s="170"/>
      <c r="G172" s="171">
        <f t="shared" si="56"/>
        <v>0</v>
      </c>
      <c r="H172" s="170"/>
      <c r="I172" s="171">
        <f t="shared" si="57"/>
        <v>0</v>
      </c>
      <c r="J172" s="170"/>
      <c r="K172" s="171">
        <f t="shared" si="58"/>
        <v>0</v>
      </c>
      <c r="L172" s="171">
        <v>15</v>
      </c>
      <c r="M172" s="171">
        <f t="shared" si="59"/>
        <v>0</v>
      </c>
      <c r="N172" s="171">
        <v>0.12292</v>
      </c>
      <c r="O172" s="171">
        <f t="shared" si="60"/>
        <v>0</v>
      </c>
      <c r="P172" s="171">
        <v>0</v>
      </c>
      <c r="Q172" s="171">
        <f t="shared" si="61"/>
        <v>0</v>
      </c>
      <c r="R172" s="171"/>
      <c r="S172" s="171"/>
      <c r="T172" s="320">
        <v>73.816980000000001</v>
      </c>
      <c r="U172" s="171">
        <f t="shared" si="62"/>
        <v>0</v>
      </c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 t="s">
        <v>116</v>
      </c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">
      <c r="A173" s="152">
        <v>156</v>
      </c>
      <c r="B173" s="158" t="s">
        <v>158</v>
      </c>
      <c r="C173" s="194" t="s">
        <v>870</v>
      </c>
      <c r="D173" s="321" t="s">
        <v>628</v>
      </c>
      <c r="E173" s="167">
        <v>0</v>
      </c>
      <c r="F173" s="170"/>
      <c r="G173" s="171">
        <f t="shared" si="56"/>
        <v>0</v>
      </c>
      <c r="H173" s="170"/>
      <c r="I173" s="171">
        <f t="shared" si="57"/>
        <v>0</v>
      </c>
      <c r="J173" s="170"/>
      <c r="K173" s="171">
        <f t="shared" si="58"/>
        <v>0</v>
      </c>
      <c r="L173" s="171">
        <v>15</v>
      </c>
      <c r="M173" s="171">
        <f t="shared" si="59"/>
        <v>0</v>
      </c>
      <c r="N173" s="171">
        <v>0.12292</v>
      </c>
      <c r="O173" s="171">
        <f t="shared" si="60"/>
        <v>0</v>
      </c>
      <c r="P173" s="171">
        <v>0</v>
      </c>
      <c r="Q173" s="171">
        <f t="shared" si="61"/>
        <v>0</v>
      </c>
      <c r="R173" s="171"/>
      <c r="S173" s="171"/>
      <c r="T173" s="320">
        <v>73.816980000000001</v>
      </c>
      <c r="U173" s="171">
        <f t="shared" si="62"/>
        <v>0</v>
      </c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 t="s">
        <v>116</v>
      </c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">
      <c r="A174" s="152">
        <v>157</v>
      </c>
      <c r="B174" s="158" t="s">
        <v>158</v>
      </c>
      <c r="C174" s="194" t="s">
        <v>869</v>
      </c>
      <c r="D174" s="321" t="s">
        <v>628</v>
      </c>
      <c r="E174" s="167">
        <v>0</v>
      </c>
      <c r="F174" s="170"/>
      <c r="G174" s="171">
        <f t="shared" si="56"/>
        <v>0</v>
      </c>
      <c r="H174" s="170"/>
      <c r="I174" s="171">
        <f t="shared" si="57"/>
        <v>0</v>
      </c>
      <c r="J174" s="170"/>
      <c r="K174" s="171">
        <f t="shared" si="58"/>
        <v>0</v>
      </c>
      <c r="L174" s="171">
        <v>15</v>
      </c>
      <c r="M174" s="171">
        <f t="shared" si="59"/>
        <v>0</v>
      </c>
      <c r="N174" s="171">
        <v>0.12292</v>
      </c>
      <c r="O174" s="171">
        <f t="shared" si="60"/>
        <v>0</v>
      </c>
      <c r="P174" s="171">
        <v>0</v>
      </c>
      <c r="Q174" s="171">
        <f t="shared" si="61"/>
        <v>0</v>
      </c>
      <c r="R174" s="171"/>
      <c r="S174" s="171"/>
      <c r="T174" s="320">
        <v>73.816980000000001</v>
      </c>
      <c r="U174" s="171">
        <f t="shared" si="62"/>
        <v>0</v>
      </c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 t="s">
        <v>116</v>
      </c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 x14ac:dyDescent="0.2">
      <c r="A175" s="152">
        <v>158</v>
      </c>
      <c r="B175" s="158" t="s">
        <v>158</v>
      </c>
      <c r="C175" s="194" t="s">
        <v>868</v>
      </c>
      <c r="D175" s="321" t="s">
        <v>628</v>
      </c>
      <c r="E175" s="167">
        <v>0</v>
      </c>
      <c r="F175" s="170"/>
      <c r="G175" s="171">
        <f t="shared" si="56"/>
        <v>0</v>
      </c>
      <c r="H175" s="170"/>
      <c r="I175" s="171">
        <f t="shared" si="57"/>
        <v>0</v>
      </c>
      <c r="J175" s="170"/>
      <c r="K175" s="171">
        <f t="shared" si="58"/>
        <v>0</v>
      </c>
      <c r="L175" s="171">
        <v>15</v>
      </c>
      <c r="M175" s="171">
        <f t="shared" si="59"/>
        <v>0</v>
      </c>
      <c r="N175" s="171">
        <v>0.12292</v>
      </c>
      <c r="O175" s="171">
        <f t="shared" si="60"/>
        <v>0</v>
      </c>
      <c r="P175" s="171">
        <v>0</v>
      </c>
      <c r="Q175" s="171">
        <f t="shared" si="61"/>
        <v>0</v>
      </c>
      <c r="R175" s="171"/>
      <c r="S175" s="171"/>
      <c r="T175" s="320">
        <v>73.816980000000001</v>
      </c>
      <c r="U175" s="171">
        <f t="shared" si="62"/>
        <v>0</v>
      </c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 t="s">
        <v>116</v>
      </c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 x14ac:dyDescent="0.2">
      <c r="A176" s="152">
        <v>159</v>
      </c>
      <c r="B176" s="158" t="s">
        <v>158</v>
      </c>
      <c r="C176" s="194" t="s">
        <v>867</v>
      </c>
      <c r="D176" s="321" t="s">
        <v>765</v>
      </c>
      <c r="E176" s="167">
        <v>0</v>
      </c>
      <c r="F176" s="170"/>
      <c r="G176" s="171">
        <f t="shared" si="56"/>
        <v>0</v>
      </c>
      <c r="H176" s="170"/>
      <c r="I176" s="171">
        <f t="shared" si="57"/>
        <v>0</v>
      </c>
      <c r="J176" s="170"/>
      <c r="K176" s="171">
        <f t="shared" si="58"/>
        <v>0</v>
      </c>
      <c r="L176" s="171">
        <v>15</v>
      </c>
      <c r="M176" s="171">
        <f t="shared" si="59"/>
        <v>0</v>
      </c>
      <c r="N176" s="171">
        <v>0.12292</v>
      </c>
      <c r="O176" s="171">
        <f t="shared" si="60"/>
        <v>0</v>
      </c>
      <c r="P176" s="171">
        <v>0</v>
      </c>
      <c r="Q176" s="171">
        <f t="shared" si="61"/>
        <v>0</v>
      </c>
      <c r="R176" s="171"/>
      <c r="S176" s="171"/>
      <c r="T176" s="320">
        <v>73.816980000000001</v>
      </c>
      <c r="U176" s="171">
        <f t="shared" si="62"/>
        <v>0</v>
      </c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 t="s">
        <v>116</v>
      </c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 x14ac:dyDescent="0.2">
      <c r="A177" s="152">
        <v>160</v>
      </c>
      <c r="B177" s="158" t="s">
        <v>158</v>
      </c>
      <c r="C177" s="194" t="s">
        <v>866</v>
      </c>
      <c r="D177" s="321" t="s">
        <v>628</v>
      </c>
      <c r="E177" s="167">
        <v>0</v>
      </c>
      <c r="F177" s="170"/>
      <c r="G177" s="171">
        <f t="shared" si="56"/>
        <v>0</v>
      </c>
      <c r="H177" s="170"/>
      <c r="I177" s="171">
        <f t="shared" si="57"/>
        <v>0</v>
      </c>
      <c r="J177" s="170"/>
      <c r="K177" s="171">
        <f t="shared" si="58"/>
        <v>0</v>
      </c>
      <c r="L177" s="171">
        <v>15</v>
      </c>
      <c r="M177" s="171">
        <f t="shared" si="59"/>
        <v>0</v>
      </c>
      <c r="N177" s="171">
        <v>0.12292</v>
      </c>
      <c r="O177" s="171">
        <f t="shared" si="60"/>
        <v>0</v>
      </c>
      <c r="P177" s="171">
        <v>0</v>
      </c>
      <c r="Q177" s="171">
        <f t="shared" si="61"/>
        <v>0</v>
      </c>
      <c r="R177" s="171"/>
      <c r="S177" s="171"/>
      <c r="T177" s="320">
        <v>73.816980000000001</v>
      </c>
      <c r="U177" s="171">
        <f t="shared" si="62"/>
        <v>0</v>
      </c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 t="s">
        <v>116</v>
      </c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 x14ac:dyDescent="0.2">
      <c r="A178" s="152">
        <v>161</v>
      </c>
      <c r="B178" s="158" t="s">
        <v>158</v>
      </c>
      <c r="C178" s="194" t="s">
        <v>865</v>
      </c>
      <c r="D178" s="321" t="s">
        <v>628</v>
      </c>
      <c r="E178" s="167">
        <v>0</v>
      </c>
      <c r="F178" s="170"/>
      <c r="G178" s="171">
        <f t="shared" si="56"/>
        <v>0</v>
      </c>
      <c r="H178" s="170"/>
      <c r="I178" s="171">
        <f t="shared" si="57"/>
        <v>0</v>
      </c>
      <c r="J178" s="170"/>
      <c r="K178" s="171">
        <f t="shared" si="58"/>
        <v>0</v>
      </c>
      <c r="L178" s="171">
        <v>15</v>
      </c>
      <c r="M178" s="171">
        <f t="shared" si="59"/>
        <v>0</v>
      </c>
      <c r="N178" s="171">
        <v>0.12292</v>
      </c>
      <c r="O178" s="171">
        <f t="shared" si="60"/>
        <v>0</v>
      </c>
      <c r="P178" s="171">
        <v>0</v>
      </c>
      <c r="Q178" s="171">
        <f t="shared" si="61"/>
        <v>0</v>
      </c>
      <c r="R178" s="171"/>
      <c r="S178" s="171"/>
      <c r="T178" s="320">
        <v>73.816980000000001</v>
      </c>
      <c r="U178" s="171">
        <f t="shared" si="62"/>
        <v>0</v>
      </c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 t="s">
        <v>116</v>
      </c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 x14ac:dyDescent="0.2">
      <c r="A179" s="152">
        <v>162</v>
      </c>
      <c r="B179" s="158" t="s">
        <v>158</v>
      </c>
      <c r="C179" s="194" t="s">
        <v>864</v>
      </c>
      <c r="D179" s="321" t="s">
        <v>809</v>
      </c>
      <c r="E179" s="167">
        <v>0</v>
      </c>
      <c r="F179" s="170"/>
      <c r="G179" s="171">
        <f t="shared" si="56"/>
        <v>0</v>
      </c>
      <c r="H179" s="170"/>
      <c r="I179" s="171">
        <f t="shared" si="57"/>
        <v>0</v>
      </c>
      <c r="J179" s="170"/>
      <c r="K179" s="171">
        <f t="shared" si="58"/>
        <v>0</v>
      </c>
      <c r="L179" s="171">
        <v>15</v>
      </c>
      <c r="M179" s="171">
        <f t="shared" si="59"/>
        <v>0</v>
      </c>
      <c r="N179" s="171">
        <v>0.12292</v>
      </c>
      <c r="O179" s="171">
        <f t="shared" si="60"/>
        <v>0</v>
      </c>
      <c r="P179" s="171">
        <v>0</v>
      </c>
      <c r="Q179" s="171">
        <f t="shared" si="61"/>
        <v>0</v>
      </c>
      <c r="R179" s="171"/>
      <c r="S179" s="171"/>
      <c r="T179" s="320">
        <v>73.816980000000001</v>
      </c>
      <c r="U179" s="171">
        <f t="shared" si="62"/>
        <v>0</v>
      </c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 t="s">
        <v>116</v>
      </c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 x14ac:dyDescent="0.2">
      <c r="A180" s="152">
        <v>163</v>
      </c>
      <c r="B180" s="158" t="s">
        <v>158</v>
      </c>
      <c r="C180" s="194" t="s">
        <v>863</v>
      </c>
      <c r="D180" s="321" t="s">
        <v>809</v>
      </c>
      <c r="E180" s="167">
        <v>0</v>
      </c>
      <c r="F180" s="170"/>
      <c r="G180" s="171">
        <f t="shared" si="56"/>
        <v>0</v>
      </c>
      <c r="H180" s="170"/>
      <c r="I180" s="171">
        <f t="shared" si="57"/>
        <v>0</v>
      </c>
      <c r="J180" s="170"/>
      <c r="K180" s="171">
        <f t="shared" si="58"/>
        <v>0</v>
      </c>
      <c r="L180" s="171">
        <v>15</v>
      </c>
      <c r="M180" s="171">
        <f t="shared" si="59"/>
        <v>0</v>
      </c>
      <c r="N180" s="171">
        <v>0.12292</v>
      </c>
      <c r="O180" s="171">
        <f t="shared" si="60"/>
        <v>0</v>
      </c>
      <c r="P180" s="171">
        <v>0</v>
      </c>
      <c r="Q180" s="171">
        <f t="shared" si="61"/>
        <v>0</v>
      </c>
      <c r="R180" s="171"/>
      <c r="S180" s="171"/>
      <c r="T180" s="320">
        <v>73.816980000000001</v>
      </c>
      <c r="U180" s="171">
        <f t="shared" si="62"/>
        <v>0</v>
      </c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 t="s">
        <v>116</v>
      </c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 x14ac:dyDescent="0.2">
      <c r="A181" s="152">
        <v>164</v>
      </c>
      <c r="B181" s="158" t="s">
        <v>158</v>
      </c>
      <c r="C181" s="194" t="s">
        <v>862</v>
      </c>
      <c r="D181" s="321" t="s">
        <v>809</v>
      </c>
      <c r="E181" s="167">
        <v>0</v>
      </c>
      <c r="F181" s="170"/>
      <c r="G181" s="171">
        <f t="shared" si="56"/>
        <v>0</v>
      </c>
      <c r="H181" s="170"/>
      <c r="I181" s="171">
        <f t="shared" si="57"/>
        <v>0</v>
      </c>
      <c r="J181" s="170"/>
      <c r="K181" s="171">
        <f t="shared" si="58"/>
        <v>0</v>
      </c>
      <c r="L181" s="171">
        <v>15</v>
      </c>
      <c r="M181" s="171">
        <f t="shared" si="59"/>
        <v>0</v>
      </c>
      <c r="N181" s="171">
        <v>0.12292</v>
      </c>
      <c r="O181" s="171">
        <f t="shared" si="60"/>
        <v>0</v>
      </c>
      <c r="P181" s="171">
        <v>0</v>
      </c>
      <c r="Q181" s="171">
        <f t="shared" si="61"/>
        <v>0</v>
      </c>
      <c r="R181" s="171"/>
      <c r="S181" s="171"/>
      <c r="T181" s="320">
        <v>73.816980000000001</v>
      </c>
      <c r="U181" s="171">
        <f t="shared" si="62"/>
        <v>0</v>
      </c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 t="s">
        <v>116</v>
      </c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 x14ac:dyDescent="0.2">
      <c r="A182" s="152">
        <v>165</v>
      </c>
      <c r="B182" s="158" t="s">
        <v>158</v>
      </c>
      <c r="C182" s="194" t="s">
        <v>861</v>
      </c>
      <c r="D182" s="321" t="s">
        <v>312</v>
      </c>
      <c r="E182" s="167">
        <v>0</v>
      </c>
      <c r="F182" s="170"/>
      <c r="G182" s="171">
        <f t="shared" si="56"/>
        <v>0</v>
      </c>
      <c r="H182" s="170"/>
      <c r="I182" s="171">
        <f t="shared" si="57"/>
        <v>0</v>
      </c>
      <c r="J182" s="170"/>
      <c r="K182" s="171">
        <f t="shared" si="58"/>
        <v>0</v>
      </c>
      <c r="L182" s="171">
        <v>15</v>
      </c>
      <c r="M182" s="171">
        <f t="shared" si="59"/>
        <v>0</v>
      </c>
      <c r="N182" s="171">
        <v>0.12292</v>
      </c>
      <c r="O182" s="171">
        <f t="shared" si="60"/>
        <v>0</v>
      </c>
      <c r="P182" s="171">
        <v>0</v>
      </c>
      <c r="Q182" s="171">
        <f t="shared" si="61"/>
        <v>0</v>
      </c>
      <c r="R182" s="171"/>
      <c r="S182" s="171"/>
      <c r="T182" s="320">
        <v>73.816980000000001</v>
      </c>
      <c r="U182" s="171">
        <f t="shared" si="62"/>
        <v>0</v>
      </c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 t="s">
        <v>116</v>
      </c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 x14ac:dyDescent="0.2">
      <c r="A183" s="152">
        <v>166</v>
      </c>
      <c r="B183" s="158" t="s">
        <v>158</v>
      </c>
      <c r="C183" s="194" t="s">
        <v>860</v>
      </c>
      <c r="D183" s="321" t="s">
        <v>163</v>
      </c>
      <c r="E183" s="167">
        <v>0</v>
      </c>
      <c r="F183" s="170"/>
      <c r="G183" s="171">
        <f t="shared" si="56"/>
        <v>0</v>
      </c>
      <c r="H183" s="170"/>
      <c r="I183" s="171">
        <f t="shared" si="57"/>
        <v>0</v>
      </c>
      <c r="J183" s="170"/>
      <c r="K183" s="171">
        <f t="shared" si="58"/>
        <v>0</v>
      </c>
      <c r="L183" s="171">
        <v>15</v>
      </c>
      <c r="M183" s="171">
        <f t="shared" si="59"/>
        <v>0</v>
      </c>
      <c r="N183" s="171">
        <v>0.12292</v>
      </c>
      <c r="O183" s="171">
        <f t="shared" si="60"/>
        <v>0</v>
      </c>
      <c r="P183" s="171">
        <v>0</v>
      </c>
      <c r="Q183" s="171">
        <f t="shared" si="61"/>
        <v>0</v>
      </c>
      <c r="R183" s="171"/>
      <c r="S183" s="171"/>
      <c r="T183" s="320">
        <v>73.816980000000001</v>
      </c>
      <c r="U183" s="171">
        <f t="shared" si="62"/>
        <v>0</v>
      </c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 t="s">
        <v>116</v>
      </c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 x14ac:dyDescent="0.2">
      <c r="A184" s="152">
        <v>167</v>
      </c>
      <c r="B184" s="158" t="s">
        <v>158</v>
      </c>
      <c r="C184" s="194" t="s">
        <v>859</v>
      </c>
      <c r="D184" s="321" t="s">
        <v>324</v>
      </c>
      <c r="E184" s="167">
        <v>0</v>
      </c>
      <c r="F184" s="170"/>
      <c r="G184" s="171">
        <f t="shared" si="56"/>
        <v>0</v>
      </c>
      <c r="H184" s="170"/>
      <c r="I184" s="171">
        <f t="shared" si="57"/>
        <v>0</v>
      </c>
      <c r="J184" s="170"/>
      <c r="K184" s="171">
        <f t="shared" si="58"/>
        <v>0</v>
      </c>
      <c r="L184" s="171">
        <v>15</v>
      </c>
      <c r="M184" s="171">
        <f t="shared" si="59"/>
        <v>0</v>
      </c>
      <c r="N184" s="171">
        <v>0.12292</v>
      </c>
      <c r="O184" s="171">
        <f t="shared" si="60"/>
        <v>0</v>
      </c>
      <c r="P184" s="171">
        <v>0</v>
      </c>
      <c r="Q184" s="171">
        <f t="shared" si="61"/>
        <v>0</v>
      </c>
      <c r="R184" s="171"/>
      <c r="S184" s="171"/>
      <c r="T184" s="320">
        <v>73.816980000000001</v>
      </c>
      <c r="U184" s="171">
        <f t="shared" si="62"/>
        <v>0</v>
      </c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 t="s">
        <v>116</v>
      </c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 x14ac:dyDescent="0.2">
      <c r="A185" s="152">
        <v>168</v>
      </c>
      <c r="B185" s="158" t="s">
        <v>158</v>
      </c>
      <c r="C185" s="194" t="s">
        <v>858</v>
      </c>
      <c r="D185" s="321" t="s">
        <v>324</v>
      </c>
      <c r="E185" s="167">
        <v>0</v>
      </c>
      <c r="F185" s="170"/>
      <c r="G185" s="171">
        <f t="shared" si="56"/>
        <v>0</v>
      </c>
      <c r="H185" s="170"/>
      <c r="I185" s="171">
        <f t="shared" si="57"/>
        <v>0</v>
      </c>
      <c r="J185" s="170"/>
      <c r="K185" s="171">
        <f t="shared" si="58"/>
        <v>0</v>
      </c>
      <c r="L185" s="171">
        <v>15</v>
      </c>
      <c r="M185" s="171">
        <f t="shared" si="59"/>
        <v>0</v>
      </c>
      <c r="N185" s="171">
        <v>0.12292</v>
      </c>
      <c r="O185" s="171">
        <f t="shared" si="60"/>
        <v>0</v>
      </c>
      <c r="P185" s="171">
        <v>0</v>
      </c>
      <c r="Q185" s="171">
        <f t="shared" si="61"/>
        <v>0</v>
      </c>
      <c r="R185" s="171"/>
      <c r="S185" s="171"/>
      <c r="T185" s="320">
        <v>73.816980000000001</v>
      </c>
      <c r="U185" s="171">
        <f t="shared" si="62"/>
        <v>0</v>
      </c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 t="s">
        <v>116</v>
      </c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 x14ac:dyDescent="0.2">
      <c r="A186" s="181">
        <v>169</v>
      </c>
      <c r="B186" s="182" t="s">
        <v>158</v>
      </c>
      <c r="C186" s="197" t="s">
        <v>857</v>
      </c>
      <c r="D186" s="319" t="s">
        <v>324</v>
      </c>
      <c r="E186" s="184">
        <v>0</v>
      </c>
      <c r="F186" s="185"/>
      <c r="G186" s="186">
        <f t="shared" si="56"/>
        <v>0</v>
      </c>
      <c r="H186" s="185"/>
      <c r="I186" s="186">
        <f t="shared" si="57"/>
        <v>0</v>
      </c>
      <c r="J186" s="185"/>
      <c r="K186" s="186">
        <f t="shared" si="58"/>
        <v>0</v>
      </c>
      <c r="L186" s="186">
        <v>15</v>
      </c>
      <c r="M186" s="186">
        <f t="shared" si="59"/>
        <v>0</v>
      </c>
      <c r="N186" s="186">
        <v>0.12292</v>
      </c>
      <c r="O186" s="186">
        <f t="shared" si="60"/>
        <v>0</v>
      </c>
      <c r="P186" s="186">
        <v>0</v>
      </c>
      <c r="Q186" s="186">
        <f t="shared" si="61"/>
        <v>0</v>
      </c>
      <c r="R186" s="186"/>
      <c r="S186" s="186"/>
      <c r="T186" s="318">
        <v>73.816980000000001</v>
      </c>
      <c r="U186" s="186">
        <f t="shared" si="62"/>
        <v>0</v>
      </c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 t="s">
        <v>116</v>
      </c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x14ac:dyDescent="0.2">
      <c r="A187" s="192"/>
      <c r="B187" s="7" t="s">
        <v>174</v>
      </c>
      <c r="C187" s="198" t="s">
        <v>174</v>
      </c>
      <c r="D187" s="9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  <c r="R187" s="192"/>
      <c r="S187" s="192"/>
      <c r="T187" s="192"/>
      <c r="U187" s="192"/>
      <c r="AC187">
        <v>15</v>
      </c>
      <c r="AD187">
        <v>21</v>
      </c>
    </row>
    <row r="188" spans="1:60" x14ac:dyDescent="0.2">
      <c r="A188" s="317"/>
      <c r="B188" s="316">
        <v>26</v>
      </c>
      <c r="C188" s="315" t="s">
        <v>174</v>
      </c>
      <c r="D188" s="314"/>
      <c r="E188" s="313"/>
      <c r="F188" s="313"/>
      <c r="G188" s="312">
        <f>G8+G41+G58+G78+G80+G89+G96+G104+G141+G165</f>
        <v>0</v>
      </c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  <c r="R188" s="192"/>
      <c r="S188" s="192"/>
      <c r="T188" s="192"/>
      <c r="U188" s="192"/>
      <c r="AC188">
        <f>SUMIF(L7:L186,AC187,G7:G186)</f>
        <v>0</v>
      </c>
      <c r="AD188">
        <f>SUMIF(L7:L186,AD187,G7:G186)</f>
        <v>0</v>
      </c>
      <c r="AE188" t="s">
        <v>434</v>
      </c>
    </row>
    <row r="189" spans="1:60" x14ac:dyDescent="0.2">
      <c r="A189" s="192"/>
      <c r="B189" s="7" t="s">
        <v>174</v>
      </c>
      <c r="C189" s="198" t="s">
        <v>174</v>
      </c>
      <c r="D189" s="9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  <c r="R189" s="192"/>
      <c r="S189" s="192"/>
      <c r="T189" s="192"/>
      <c r="U189" s="192"/>
    </row>
    <row r="190" spans="1:60" x14ac:dyDescent="0.2">
      <c r="A190" s="192"/>
      <c r="B190" s="7" t="s">
        <v>174</v>
      </c>
      <c r="C190" s="198" t="s">
        <v>174</v>
      </c>
      <c r="D190" s="9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  <c r="R190" s="192"/>
      <c r="S190" s="192"/>
      <c r="T190" s="192"/>
      <c r="U190" s="192"/>
    </row>
    <row r="191" spans="1:60" x14ac:dyDescent="0.2">
      <c r="A191" s="405">
        <v>33</v>
      </c>
      <c r="B191" s="405"/>
      <c r="C191" s="406"/>
      <c r="D191" s="9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  <c r="R191" s="192"/>
      <c r="S191" s="192"/>
      <c r="T191" s="192"/>
      <c r="U191" s="192"/>
    </row>
    <row r="192" spans="1:60" x14ac:dyDescent="0.2">
      <c r="A192" s="389"/>
      <c r="B192" s="390"/>
      <c r="C192" s="391"/>
      <c r="D192" s="390"/>
      <c r="E192" s="390"/>
      <c r="F192" s="390"/>
      <c r="G192" s="3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  <c r="R192" s="192"/>
      <c r="S192" s="192"/>
      <c r="T192" s="192"/>
      <c r="U192" s="192"/>
      <c r="AE192" t="s">
        <v>435</v>
      </c>
    </row>
    <row r="193" spans="1:31" x14ac:dyDescent="0.2">
      <c r="A193" s="393"/>
      <c r="B193" s="394"/>
      <c r="C193" s="395"/>
      <c r="D193" s="394"/>
      <c r="E193" s="394"/>
      <c r="F193" s="394"/>
      <c r="G193" s="396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  <c r="R193" s="192"/>
      <c r="S193" s="192"/>
      <c r="T193" s="192"/>
      <c r="U193" s="192"/>
    </row>
    <row r="194" spans="1:31" x14ac:dyDescent="0.2">
      <c r="A194" s="393"/>
      <c r="B194" s="394"/>
      <c r="C194" s="395"/>
      <c r="D194" s="394"/>
      <c r="E194" s="394"/>
      <c r="F194" s="394"/>
      <c r="G194" s="396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  <c r="R194" s="192"/>
      <c r="S194" s="192"/>
      <c r="T194" s="192"/>
      <c r="U194" s="192"/>
    </row>
    <row r="195" spans="1:31" x14ac:dyDescent="0.2">
      <c r="A195" s="393"/>
      <c r="B195" s="394"/>
      <c r="C195" s="395"/>
      <c r="D195" s="394"/>
      <c r="E195" s="394"/>
      <c r="F195" s="394"/>
      <c r="G195" s="396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  <c r="R195" s="192"/>
      <c r="S195" s="192"/>
      <c r="T195" s="192"/>
      <c r="U195" s="192"/>
    </row>
    <row r="196" spans="1:31" x14ac:dyDescent="0.2">
      <c r="A196" s="397"/>
      <c r="B196" s="398"/>
      <c r="C196" s="399"/>
      <c r="D196" s="398"/>
      <c r="E196" s="398"/>
      <c r="F196" s="398"/>
      <c r="G196" s="400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  <c r="R196" s="192"/>
      <c r="S196" s="192"/>
      <c r="T196" s="192"/>
      <c r="U196" s="192"/>
    </row>
    <row r="197" spans="1:31" x14ac:dyDescent="0.2">
      <c r="A197" s="192"/>
      <c r="B197" s="7" t="s">
        <v>174</v>
      </c>
      <c r="C197" s="198" t="s">
        <v>174</v>
      </c>
      <c r="D197" s="9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  <c r="R197" s="192"/>
      <c r="S197" s="192"/>
      <c r="T197" s="192"/>
      <c r="U197" s="192"/>
    </row>
    <row r="198" spans="1:31" x14ac:dyDescent="0.2">
      <c r="C198" s="200"/>
      <c r="D198" s="201"/>
      <c r="AE198" t="s">
        <v>436</v>
      </c>
    </row>
    <row r="199" spans="1:31" x14ac:dyDescent="0.2">
      <c r="D199" s="201"/>
    </row>
    <row r="200" spans="1:31" x14ac:dyDescent="0.2">
      <c r="D200" s="201"/>
    </row>
    <row r="201" spans="1:31" x14ac:dyDescent="0.2">
      <c r="D201" s="201"/>
    </row>
    <row r="202" spans="1:31" x14ac:dyDescent="0.2">
      <c r="D202" s="201"/>
    </row>
    <row r="203" spans="1:31" x14ac:dyDescent="0.2">
      <c r="D203" s="201"/>
    </row>
    <row r="204" spans="1:31" x14ac:dyDescent="0.2">
      <c r="D204" s="201"/>
    </row>
    <row r="205" spans="1:31" x14ac:dyDescent="0.2">
      <c r="D205" s="201"/>
    </row>
    <row r="206" spans="1:31" x14ac:dyDescent="0.2">
      <c r="D206" s="201"/>
    </row>
    <row r="207" spans="1:31" x14ac:dyDescent="0.2">
      <c r="D207" s="201"/>
    </row>
    <row r="208" spans="1:31" x14ac:dyDescent="0.2">
      <c r="D208" s="201"/>
    </row>
    <row r="209" spans="4:4" x14ac:dyDescent="0.2">
      <c r="D209" s="201"/>
    </row>
    <row r="210" spans="4:4" x14ac:dyDescent="0.2">
      <c r="D210" s="201"/>
    </row>
    <row r="211" spans="4:4" x14ac:dyDescent="0.2">
      <c r="D211" s="201"/>
    </row>
    <row r="212" spans="4:4" x14ac:dyDescent="0.2">
      <c r="D212" s="201"/>
    </row>
    <row r="213" spans="4:4" x14ac:dyDescent="0.2">
      <c r="D213" s="201"/>
    </row>
    <row r="214" spans="4:4" x14ac:dyDescent="0.2">
      <c r="D214" s="201"/>
    </row>
    <row r="215" spans="4:4" x14ac:dyDescent="0.2">
      <c r="D215" s="201"/>
    </row>
    <row r="216" spans="4:4" x14ac:dyDescent="0.2">
      <c r="D216" s="201"/>
    </row>
    <row r="217" spans="4:4" x14ac:dyDescent="0.2">
      <c r="D217" s="201"/>
    </row>
    <row r="218" spans="4:4" x14ac:dyDescent="0.2">
      <c r="D218" s="201"/>
    </row>
    <row r="219" spans="4:4" x14ac:dyDescent="0.2">
      <c r="D219" s="201"/>
    </row>
    <row r="220" spans="4:4" x14ac:dyDescent="0.2">
      <c r="D220" s="201"/>
    </row>
    <row r="221" spans="4:4" x14ac:dyDescent="0.2">
      <c r="D221" s="201"/>
    </row>
    <row r="222" spans="4:4" x14ac:dyDescent="0.2">
      <c r="D222" s="201"/>
    </row>
    <row r="223" spans="4:4" x14ac:dyDescent="0.2">
      <c r="D223" s="201"/>
    </row>
    <row r="224" spans="4:4" x14ac:dyDescent="0.2">
      <c r="D224" s="201"/>
    </row>
    <row r="225" spans="4:4" x14ac:dyDescent="0.2">
      <c r="D225" s="201"/>
    </row>
    <row r="226" spans="4:4" x14ac:dyDescent="0.2">
      <c r="D226" s="201"/>
    </row>
    <row r="227" spans="4:4" x14ac:dyDescent="0.2">
      <c r="D227" s="201"/>
    </row>
    <row r="228" spans="4:4" x14ac:dyDescent="0.2">
      <c r="D228" s="201"/>
    </row>
    <row r="229" spans="4:4" x14ac:dyDescent="0.2">
      <c r="D229" s="201"/>
    </row>
    <row r="230" spans="4:4" x14ac:dyDescent="0.2">
      <c r="D230" s="201"/>
    </row>
    <row r="231" spans="4:4" x14ac:dyDescent="0.2">
      <c r="D231" s="201"/>
    </row>
    <row r="232" spans="4:4" x14ac:dyDescent="0.2">
      <c r="D232" s="201"/>
    </row>
    <row r="233" spans="4:4" x14ac:dyDescent="0.2">
      <c r="D233" s="201"/>
    </row>
    <row r="234" spans="4:4" x14ac:dyDescent="0.2">
      <c r="D234" s="201"/>
    </row>
    <row r="235" spans="4:4" x14ac:dyDescent="0.2">
      <c r="D235" s="201"/>
    </row>
    <row r="236" spans="4:4" x14ac:dyDescent="0.2">
      <c r="D236" s="201"/>
    </row>
    <row r="237" spans="4:4" x14ac:dyDescent="0.2">
      <c r="D237" s="201"/>
    </row>
    <row r="238" spans="4:4" x14ac:dyDescent="0.2">
      <c r="D238" s="201"/>
    </row>
    <row r="239" spans="4:4" x14ac:dyDescent="0.2">
      <c r="D239" s="201"/>
    </row>
    <row r="240" spans="4:4" x14ac:dyDescent="0.2">
      <c r="D240" s="201"/>
    </row>
    <row r="241" spans="4:4" x14ac:dyDescent="0.2">
      <c r="D241" s="201"/>
    </row>
    <row r="242" spans="4:4" x14ac:dyDescent="0.2">
      <c r="D242" s="201"/>
    </row>
    <row r="243" spans="4:4" x14ac:dyDescent="0.2">
      <c r="D243" s="201"/>
    </row>
    <row r="244" spans="4:4" x14ac:dyDescent="0.2">
      <c r="D244" s="201"/>
    </row>
    <row r="245" spans="4:4" x14ac:dyDescent="0.2">
      <c r="D245" s="201"/>
    </row>
    <row r="246" spans="4:4" x14ac:dyDescent="0.2">
      <c r="D246" s="201"/>
    </row>
    <row r="247" spans="4:4" x14ac:dyDescent="0.2">
      <c r="D247" s="201"/>
    </row>
    <row r="248" spans="4:4" x14ac:dyDescent="0.2">
      <c r="D248" s="201"/>
    </row>
    <row r="249" spans="4:4" x14ac:dyDescent="0.2">
      <c r="D249" s="201"/>
    </row>
    <row r="250" spans="4:4" x14ac:dyDescent="0.2">
      <c r="D250" s="201"/>
    </row>
    <row r="251" spans="4:4" x14ac:dyDescent="0.2">
      <c r="D251" s="201"/>
    </row>
    <row r="252" spans="4:4" x14ac:dyDescent="0.2">
      <c r="D252" s="201"/>
    </row>
    <row r="253" spans="4:4" x14ac:dyDescent="0.2">
      <c r="D253" s="201"/>
    </row>
    <row r="254" spans="4:4" x14ac:dyDescent="0.2">
      <c r="D254" s="201"/>
    </row>
    <row r="255" spans="4:4" x14ac:dyDescent="0.2">
      <c r="D255" s="201"/>
    </row>
    <row r="256" spans="4:4" x14ac:dyDescent="0.2">
      <c r="D256" s="201"/>
    </row>
    <row r="257" spans="4:4" x14ac:dyDescent="0.2">
      <c r="D257" s="201"/>
    </row>
    <row r="258" spans="4:4" x14ac:dyDescent="0.2">
      <c r="D258" s="201"/>
    </row>
    <row r="259" spans="4:4" x14ac:dyDescent="0.2">
      <c r="D259" s="201"/>
    </row>
    <row r="260" spans="4:4" x14ac:dyDescent="0.2">
      <c r="D260" s="201"/>
    </row>
    <row r="261" spans="4:4" x14ac:dyDescent="0.2">
      <c r="D261" s="201"/>
    </row>
    <row r="262" spans="4:4" x14ac:dyDescent="0.2">
      <c r="D262" s="201"/>
    </row>
    <row r="263" spans="4:4" x14ac:dyDescent="0.2">
      <c r="D263" s="201"/>
    </row>
    <row r="264" spans="4:4" x14ac:dyDescent="0.2">
      <c r="D264" s="201"/>
    </row>
    <row r="265" spans="4:4" x14ac:dyDescent="0.2">
      <c r="D265" s="201"/>
    </row>
    <row r="266" spans="4:4" x14ac:dyDescent="0.2">
      <c r="D266" s="201"/>
    </row>
    <row r="267" spans="4:4" x14ac:dyDescent="0.2">
      <c r="D267" s="201"/>
    </row>
    <row r="268" spans="4:4" x14ac:dyDescent="0.2">
      <c r="D268" s="201"/>
    </row>
    <row r="269" spans="4:4" x14ac:dyDescent="0.2">
      <c r="D269" s="201"/>
    </row>
    <row r="270" spans="4:4" x14ac:dyDescent="0.2">
      <c r="D270" s="201"/>
    </row>
    <row r="271" spans="4:4" x14ac:dyDescent="0.2">
      <c r="D271" s="201"/>
    </row>
    <row r="272" spans="4:4" x14ac:dyDescent="0.2">
      <c r="D272" s="201"/>
    </row>
    <row r="273" spans="4:4" x14ac:dyDescent="0.2">
      <c r="D273" s="201"/>
    </row>
    <row r="274" spans="4:4" x14ac:dyDescent="0.2">
      <c r="D274" s="201"/>
    </row>
    <row r="275" spans="4:4" x14ac:dyDescent="0.2">
      <c r="D275" s="201"/>
    </row>
    <row r="276" spans="4:4" x14ac:dyDescent="0.2">
      <c r="D276" s="201"/>
    </row>
    <row r="277" spans="4:4" x14ac:dyDescent="0.2">
      <c r="D277" s="201"/>
    </row>
    <row r="278" spans="4:4" x14ac:dyDescent="0.2">
      <c r="D278" s="201"/>
    </row>
    <row r="279" spans="4:4" x14ac:dyDescent="0.2">
      <c r="D279" s="201"/>
    </row>
    <row r="280" spans="4:4" x14ac:dyDescent="0.2">
      <c r="D280" s="201"/>
    </row>
    <row r="281" spans="4:4" x14ac:dyDescent="0.2">
      <c r="D281" s="201"/>
    </row>
    <row r="282" spans="4:4" x14ac:dyDescent="0.2">
      <c r="D282" s="201"/>
    </row>
    <row r="283" spans="4:4" x14ac:dyDescent="0.2">
      <c r="D283" s="201"/>
    </row>
    <row r="284" spans="4:4" x14ac:dyDescent="0.2">
      <c r="D284" s="201"/>
    </row>
    <row r="285" spans="4:4" x14ac:dyDescent="0.2">
      <c r="D285" s="201"/>
    </row>
    <row r="286" spans="4:4" x14ac:dyDescent="0.2">
      <c r="D286" s="201"/>
    </row>
    <row r="287" spans="4:4" x14ac:dyDescent="0.2">
      <c r="D287" s="201"/>
    </row>
    <row r="288" spans="4:4" x14ac:dyDescent="0.2">
      <c r="D288" s="201"/>
    </row>
    <row r="289" spans="4:4" x14ac:dyDescent="0.2">
      <c r="D289" s="201"/>
    </row>
    <row r="290" spans="4:4" x14ac:dyDescent="0.2">
      <c r="D290" s="201"/>
    </row>
    <row r="291" spans="4:4" x14ac:dyDescent="0.2">
      <c r="D291" s="201"/>
    </row>
    <row r="292" spans="4:4" x14ac:dyDescent="0.2">
      <c r="D292" s="201"/>
    </row>
    <row r="293" spans="4:4" x14ac:dyDescent="0.2">
      <c r="D293" s="201"/>
    </row>
    <row r="294" spans="4:4" x14ac:dyDescent="0.2">
      <c r="D294" s="201"/>
    </row>
    <row r="295" spans="4:4" x14ac:dyDescent="0.2">
      <c r="D295" s="201"/>
    </row>
    <row r="296" spans="4:4" x14ac:dyDescent="0.2">
      <c r="D296" s="201"/>
    </row>
    <row r="297" spans="4:4" x14ac:dyDescent="0.2">
      <c r="D297" s="201"/>
    </row>
    <row r="298" spans="4:4" x14ac:dyDescent="0.2">
      <c r="D298" s="201"/>
    </row>
    <row r="299" spans="4:4" x14ac:dyDescent="0.2">
      <c r="D299" s="201"/>
    </row>
    <row r="300" spans="4:4" x14ac:dyDescent="0.2">
      <c r="D300" s="201"/>
    </row>
    <row r="301" spans="4:4" x14ac:dyDescent="0.2">
      <c r="D301" s="201"/>
    </row>
    <row r="302" spans="4:4" x14ac:dyDescent="0.2">
      <c r="D302" s="201"/>
    </row>
    <row r="303" spans="4:4" x14ac:dyDescent="0.2">
      <c r="D303" s="201"/>
    </row>
    <row r="304" spans="4:4" x14ac:dyDescent="0.2">
      <c r="D304" s="201"/>
    </row>
    <row r="305" spans="4:4" x14ac:dyDescent="0.2">
      <c r="D305" s="201"/>
    </row>
    <row r="306" spans="4:4" x14ac:dyDescent="0.2">
      <c r="D306" s="201"/>
    </row>
    <row r="307" spans="4:4" x14ac:dyDescent="0.2">
      <c r="D307" s="201"/>
    </row>
    <row r="308" spans="4:4" x14ac:dyDescent="0.2">
      <c r="D308" s="201"/>
    </row>
    <row r="309" spans="4:4" x14ac:dyDescent="0.2">
      <c r="D309" s="201"/>
    </row>
    <row r="310" spans="4:4" x14ac:dyDescent="0.2">
      <c r="D310" s="201"/>
    </row>
    <row r="311" spans="4:4" x14ac:dyDescent="0.2">
      <c r="D311" s="201"/>
    </row>
    <row r="312" spans="4:4" x14ac:dyDescent="0.2">
      <c r="D312" s="201"/>
    </row>
    <row r="313" spans="4:4" x14ac:dyDescent="0.2">
      <c r="D313" s="201"/>
    </row>
    <row r="314" spans="4:4" x14ac:dyDescent="0.2">
      <c r="D314" s="201"/>
    </row>
    <row r="315" spans="4:4" x14ac:dyDescent="0.2">
      <c r="D315" s="201"/>
    </row>
    <row r="316" spans="4:4" x14ac:dyDescent="0.2">
      <c r="D316" s="201"/>
    </row>
    <row r="317" spans="4:4" x14ac:dyDescent="0.2">
      <c r="D317" s="201"/>
    </row>
    <row r="318" spans="4:4" x14ac:dyDescent="0.2">
      <c r="D318" s="201"/>
    </row>
    <row r="319" spans="4:4" x14ac:dyDescent="0.2">
      <c r="D319" s="201"/>
    </row>
    <row r="320" spans="4:4" x14ac:dyDescent="0.2">
      <c r="D320" s="201"/>
    </row>
    <row r="321" spans="4:4" x14ac:dyDescent="0.2">
      <c r="D321" s="201"/>
    </row>
    <row r="322" spans="4:4" x14ac:dyDescent="0.2">
      <c r="D322" s="201"/>
    </row>
    <row r="323" spans="4:4" x14ac:dyDescent="0.2">
      <c r="D323" s="201"/>
    </row>
    <row r="324" spans="4:4" x14ac:dyDescent="0.2">
      <c r="D324" s="201"/>
    </row>
    <row r="325" spans="4:4" x14ac:dyDescent="0.2">
      <c r="D325" s="201"/>
    </row>
    <row r="326" spans="4:4" x14ac:dyDescent="0.2">
      <c r="D326" s="201"/>
    </row>
    <row r="327" spans="4:4" x14ac:dyDescent="0.2">
      <c r="D327" s="201"/>
    </row>
    <row r="328" spans="4:4" x14ac:dyDescent="0.2">
      <c r="D328" s="201"/>
    </row>
    <row r="329" spans="4:4" x14ac:dyDescent="0.2">
      <c r="D329" s="201"/>
    </row>
    <row r="330" spans="4:4" x14ac:dyDescent="0.2">
      <c r="D330" s="201"/>
    </row>
    <row r="331" spans="4:4" x14ac:dyDescent="0.2">
      <c r="D331" s="201"/>
    </row>
    <row r="332" spans="4:4" x14ac:dyDescent="0.2">
      <c r="D332" s="201"/>
    </row>
    <row r="333" spans="4:4" x14ac:dyDescent="0.2">
      <c r="D333" s="201"/>
    </row>
    <row r="334" spans="4:4" x14ac:dyDescent="0.2">
      <c r="D334" s="201"/>
    </row>
    <row r="335" spans="4:4" x14ac:dyDescent="0.2">
      <c r="D335" s="201"/>
    </row>
    <row r="336" spans="4:4" x14ac:dyDescent="0.2">
      <c r="D336" s="201"/>
    </row>
    <row r="337" spans="4:4" x14ac:dyDescent="0.2">
      <c r="D337" s="201"/>
    </row>
    <row r="338" spans="4:4" x14ac:dyDescent="0.2">
      <c r="D338" s="201"/>
    </row>
    <row r="339" spans="4:4" x14ac:dyDescent="0.2">
      <c r="D339" s="201"/>
    </row>
    <row r="340" spans="4:4" x14ac:dyDescent="0.2">
      <c r="D340" s="201"/>
    </row>
    <row r="341" spans="4:4" x14ac:dyDescent="0.2">
      <c r="D341" s="201"/>
    </row>
    <row r="342" spans="4:4" x14ac:dyDescent="0.2">
      <c r="D342" s="201"/>
    </row>
    <row r="343" spans="4:4" x14ac:dyDescent="0.2">
      <c r="D343" s="201"/>
    </row>
    <row r="344" spans="4:4" x14ac:dyDescent="0.2">
      <c r="D344" s="201"/>
    </row>
    <row r="345" spans="4:4" x14ac:dyDescent="0.2">
      <c r="D345" s="201"/>
    </row>
    <row r="346" spans="4:4" x14ac:dyDescent="0.2">
      <c r="D346" s="201"/>
    </row>
    <row r="347" spans="4:4" x14ac:dyDescent="0.2">
      <c r="D347" s="201"/>
    </row>
    <row r="348" spans="4:4" x14ac:dyDescent="0.2">
      <c r="D348" s="201"/>
    </row>
    <row r="349" spans="4:4" x14ac:dyDescent="0.2">
      <c r="D349" s="201"/>
    </row>
    <row r="350" spans="4:4" x14ac:dyDescent="0.2">
      <c r="D350" s="201"/>
    </row>
    <row r="351" spans="4:4" x14ac:dyDescent="0.2">
      <c r="D351" s="201"/>
    </row>
    <row r="352" spans="4:4" x14ac:dyDescent="0.2">
      <c r="D352" s="201"/>
    </row>
    <row r="353" spans="4:4" x14ac:dyDescent="0.2">
      <c r="D353" s="201"/>
    </row>
    <row r="354" spans="4:4" x14ac:dyDescent="0.2">
      <c r="D354" s="201"/>
    </row>
    <row r="355" spans="4:4" x14ac:dyDescent="0.2">
      <c r="D355" s="201"/>
    </row>
    <row r="356" spans="4:4" x14ac:dyDescent="0.2">
      <c r="D356" s="201"/>
    </row>
    <row r="357" spans="4:4" x14ac:dyDescent="0.2">
      <c r="D357" s="201"/>
    </row>
    <row r="358" spans="4:4" x14ac:dyDescent="0.2">
      <c r="D358" s="201"/>
    </row>
    <row r="359" spans="4:4" x14ac:dyDescent="0.2">
      <c r="D359" s="201"/>
    </row>
    <row r="360" spans="4:4" x14ac:dyDescent="0.2">
      <c r="D360" s="201"/>
    </row>
    <row r="361" spans="4:4" x14ac:dyDescent="0.2">
      <c r="D361" s="201"/>
    </row>
    <row r="362" spans="4:4" x14ac:dyDescent="0.2">
      <c r="D362" s="201"/>
    </row>
    <row r="363" spans="4:4" x14ac:dyDescent="0.2">
      <c r="D363" s="201"/>
    </row>
    <row r="364" spans="4:4" x14ac:dyDescent="0.2">
      <c r="D364" s="201"/>
    </row>
    <row r="365" spans="4:4" x14ac:dyDescent="0.2">
      <c r="D365" s="201"/>
    </row>
    <row r="366" spans="4:4" x14ac:dyDescent="0.2">
      <c r="D366" s="201"/>
    </row>
    <row r="367" spans="4:4" x14ac:dyDescent="0.2">
      <c r="D367" s="201"/>
    </row>
    <row r="368" spans="4:4" x14ac:dyDescent="0.2">
      <c r="D368" s="201"/>
    </row>
    <row r="369" spans="4:4" x14ac:dyDescent="0.2">
      <c r="D369" s="201"/>
    </row>
    <row r="370" spans="4:4" x14ac:dyDescent="0.2">
      <c r="D370" s="201"/>
    </row>
    <row r="371" spans="4:4" x14ac:dyDescent="0.2">
      <c r="D371" s="201"/>
    </row>
    <row r="372" spans="4:4" x14ac:dyDescent="0.2">
      <c r="D372" s="201"/>
    </row>
    <row r="373" spans="4:4" x14ac:dyDescent="0.2">
      <c r="D373" s="201"/>
    </row>
    <row r="374" spans="4:4" x14ac:dyDescent="0.2">
      <c r="D374" s="201"/>
    </row>
    <row r="375" spans="4:4" x14ac:dyDescent="0.2">
      <c r="D375" s="201"/>
    </row>
    <row r="376" spans="4:4" x14ac:dyDescent="0.2">
      <c r="D376" s="201"/>
    </row>
    <row r="377" spans="4:4" x14ac:dyDescent="0.2">
      <c r="D377" s="201"/>
    </row>
    <row r="378" spans="4:4" x14ac:dyDescent="0.2">
      <c r="D378" s="201"/>
    </row>
    <row r="379" spans="4:4" x14ac:dyDescent="0.2">
      <c r="D379" s="201"/>
    </row>
    <row r="380" spans="4:4" x14ac:dyDescent="0.2">
      <c r="D380" s="201"/>
    </row>
    <row r="381" spans="4:4" x14ac:dyDescent="0.2">
      <c r="D381" s="201"/>
    </row>
    <row r="382" spans="4:4" x14ac:dyDescent="0.2">
      <c r="D382" s="201"/>
    </row>
    <row r="383" spans="4:4" x14ac:dyDescent="0.2">
      <c r="D383" s="201"/>
    </row>
    <row r="384" spans="4:4" x14ac:dyDescent="0.2">
      <c r="D384" s="201"/>
    </row>
    <row r="385" spans="4:4" x14ac:dyDescent="0.2">
      <c r="D385" s="201"/>
    </row>
    <row r="386" spans="4:4" x14ac:dyDescent="0.2">
      <c r="D386" s="201"/>
    </row>
    <row r="387" spans="4:4" x14ac:dyDescent="0.2">
      <c r="D387" s="201"/>
    </row>
    <row r="388" spans="4:4" x14ac:dyDescent="0.2">
      <c r="D388" s="201"/>
    </row>
    <row r="389" spans="4:4" x14ac:dyDescent="0.2">
      <c r="D389" s="201"/>
    </row>
    <row r="390" spans="4:4" x14ac:dyDescent="0.2">
      <c r="D390" s="201"/>
    </row>
    <row r="391" spans="4:4" x14ac:dyDescent="0.2">
      <c r="D391" s="201"/>
    </row>
    <row r="392" spans="4:4" x14ac:dyDescent="0.2">
      <c r="D392" s="201"/>
    </row>
    <row r="393" spans="4:4" x14ac:dyDescent="0.2">
      <c r="D393" s="201"/>
    </row>
    <row r="394" spans="4:4" x14ac:dyDescent="0.2">
      <c r="D394" s="201"/>
    </row>
    <row r="395" spans="4:4" x14ac:dyDescent="0.2">
      <c r="D395" s="201"/>
    </row>
    <row r="396" spans="4:4" x14ac:dyDescent="0.2">
      <c r="D396" s="201"/>
    </row>
    <row r="397" spans="4:4" x14ac:dyDescent="0.2">
      <c r="D397" s="201"/>
    </row>
    <row r="398" spans="4:4" x14ac:dyDescent="0.2">
      <c r="D398" s="201"/>
    </row>
    <row r="399" spans="4:4" x14ac:dyDescent="0.2">
      <c r="D399" s="201"/>
    </row>
    <row r="400" spans="4:4" x14ac:dyDescent="0.2">
      <c r="D400" s="201"/>
    </row>
    <row r="401" spans="4:4" x14ac:dyDescent="0.2">
      <c r="D401" s="201"/>
    </row>
    <row r="402" spans="4:4" x14ac:dyDescent="0.2">
      <c r="D402" s="201"/>
    </row>
    <row r="403" spans="4:4" x14ac:dyDescent="0.2">
      <c r="D403" s="201"/>
    </row>
    <row r="404" spans="4:4" x14ac:dyDescent="0.2">
      <c r="D404" s="201"/>
    </row>
    <row r="405" spans="4:4" x14ac:dyDescent="0.2">
      <c r="D405" s="201"/>
    </row>
    <row r="406" spans="4:4" x14ac:dyDescent="0.2">
      <c r="D406" s="201"/>
    </row>
    <row r="407" spans="4:4" x14ac:dyDescent="0.2">
      <c r="D407" s="201"/>
    </row>
    <row r="408" spans="4:4" x14ac:dyDescent="0.2">
      <c r="D408" s="201"/>
    </row>
    <row r="409" spans="4:4" x14ac:dyDescent="0.2">
      <c r="D409" s="201"/>
    </row>
    <row r="410" spans="4:4" x14ac:dyDescent="0.2">
      <c r="D410" s="201"/>
    </row>
    <row r="411" spans="4:4" x14ac:dyDescent="0.2">
      <c r="D411" s="201"/>
    </row>
    <row r="412" spans="4:4" x14ac:dyDescent="0.2">
      <c r="D412" s="201"/>
    </row>
    <row r="413" spans="4:4" x14ac:dyDescent="0.2">
      <c r="D413" s="201"/>
    </row>
    <row r="414" spans="4:4" x14ac:dyDescent="0.2">
      <c r="D414" s="201"/>
    </row>
    <row r="415" spans="4:4" x14ac:dyDescent="0.2">
      <c r="D415" s="201"/>
    </row>
    <row r="416" spans="4:4" x14ac:dyDescent="0.2">
      <c r="D416" s="201"/>
    </row>
    <row r="417" spans="4:4" x14ac:dyDescent="0.2">
      <c r="D417" s="201"/>
    </row>
    <row r="418" spans="4:4" x14ac:dyDescent="0.2">
      <c r="D418" s="201"/>
    </row>
    <row r="419" spans="4:4" x14ac:dyDescent="0.2">
      <c r="D419" s="201"/>
    </row>
    <row r="420" spans="4:4" x14ac:dyDescent="0.2">
      <c r="D420" s="201"/>
    </row>
    <row r="421" spans="4:4" x14ac:dyDescent="0.2">
      <c r="D421" s="201"/>
    </row>
    <row r="422" spans="4:4" x14ac:dyDescent="0.2">
      <c r="D422" s="201"/>
    </row>
    <row r="423" spans="4:4" x14ac:dyDescent="0.2">
      <c r="D423" s="201"/>
    </row>
    <row r="424" spans="4:4" x14ac:dyDescent="0.2">
      <c r="D424" s="201"/>
    </row>
    <row r="425" spans="4:4" x14ac:dyDescent="0.2">
      <c r="D425" s="201"/>
    </row>
    <row r="426" spans="4:4" x14ac:dyDescent="0.2">
      <c r="D426" s="201"/>
    </row>
    <row r="427" spans="4:4" x14ac:dyDescent="0.2">
      <c r="D427" s="201"/>
    </row>
    <row r="428" spans="4:4" x14ac:dyDescent="0.2">
      <c r="D428" s="201"/>
    </row>
    <row r="429" spans="4:4" x14ac:dyDescent="0.2">
      <c r="D429" s="201"/>
    </row>
    <row r="430" spans="4:4" x14ac:dyDescent="0.2">
      <c r="D430" s="201"/>
    </row>
    <row r="431" spans="4:4" x14ac:dyDescent="0.2">
      <c r="D431" s="201"/>
    </row>
    <row r="432" spans="4:4" x14ac:dyDescent="0.2">
      <c r="D432" s="201"/>
    </row>
    <row r="433" spans="4:4" x14ac:dyDescent="0.2">
      <c r="D433" s="201"/>
    </row>
    <row r="434" spans="4:4" x14ac:dyDescent="0.2">
      <c r="D434" s="201"/>
    </row>
    <row r="435" spans="4:4" x14ac:dyDescent="0.2">
      <c r="D435" s="201"/>
    </row>
    <row r="436" spans="4:4" x14ac:dyDescent="0.2">
      <c r="D436" s="201"/>
    </row>
    <row r="437" spans="4:4" x14ac:dyDescent="0.2">
      <c r="D437" s="201"/>
    </row>
    <row r="438" spans="4:4" x14ac:dyDescent="0.2">
      <c r="D438" s="201"/>
    </row>
    <row r="439" spans="4:4" x14ac:dyDescent="0.2">
      <c r="D439" s="201"/>
    </row>
    <row r="440" spans="4:4" x14ac:dyDescent="0.2">
      <c r="D440" s="201"/>
    </row>
    <row r="441" spans="4:4" x14ac:dyDescent="0.2">
      <c r="D441" s="201"/>
    </row>
    <row r="442" spans="4:4" x14ac:dyDescent="0.2">
      <c r="D442" s="201"/>
    </row>
    <row r="443" spans="4:4" x14ac:dyDescent="0.2">
      <c r="D443" s="201"/>
    </row>
    <row r="444" spans="4:4" x14ac:dyDescent="0.2">
      <c r="D444" s="201"/>
    </row>
    <row r="445" spans="4:4" x14ac:dyDescent="0.2">
      <c r="D445" s="201"/>
    </row>
    <row r="446" spans="4:4" x14ac:dyDescent="0.2">
      <c r="D446" s="201"/>
    </row>
    <row r="447" spans="4:4" x14ac:dyDescent="0.2">
      <c r="D447" s="201"/>
    </row>
    <row r="448" spans="4:4" x14ac:dyDescent="0.2">
      <c r="D448" s="201"/>
    </row>
    <row r="449" spans="4:4" x14ac:dyDescent="0.2">
      <c r="D449" s="201"/>
    </row>
    <row r="450" spans="4:4" x14ac:dyDescent="0.2">
      <c r="D450" s="201"/>
    </row>
    <row r="451" spans="4:4" x14ac:dyDescent="0.2">
      <c r="D451" s="201"/>
    </row>
    <row r="452" spans="4:4" x14ac:dyDescent="0.2">
      <c r="D452" s="201"/>
    </row>
    <row r="453" spans="4:4" x14ac:dyDescent="0.2">
      <c r="D453" s="201"/>
    </row>
    <row r="454" spans="4:4" x14ac:dyDescent="0.2">
      <c r="D454" s="201"/>
    </row>
    <row r="455" spans="4:4" x14ac:dyDescent="0.2">
      <c r="D455" s="201"/>
    </row>
    <row r="456" spans="4:4" x14ac:dyDescent="0.2">
      <c r="D456" s="201"/>
    </row>
    <row r="457" spans="4:4" x14ac:dyDescent="0.2">
      <c r="D457" s="201"/>
    </row>
    <row r="458" spans="4:4" x14ac:dyDescent="0.2">
      <c r="D458" s="201"/>
    </row>
    <row r="459" spans="4:4" x14ac:dyDescent="0.2">
      <c r="D459" s="201"/>
    </row>
    <row r="460" spans="4:4" x14ac:dyDescent="0.2">
      <c r="D460" s="201"/>
    </row>
    <row r="461" spans="4:4" x14ac:dyDescent="0.2">
      <c r="D461" s="201"/>
    </row>
    <row r="462" spans="4:4" x14ac:dyDescent="0.2">
      <c r="D462" s="201"/>
    </row>
    <row r="463" spans="4:4" x14ac:dyDescent="0.2">
      <c r="D463" s="201"/>
    </row>
    <row r="464" spans="4:4" x14ac:dyDescent="0.2">
      <c r="D464" s="201"/>
    </row>
    <row r="465" spans="4:4" x14ac:dyDescent="0.2">
      <c r="D465" s="201"/>
    </row>
    <row r="466" spans="4:4" x14ac:dyDescent="0.2">
      <c r="D466" s="201"/>
    </row>
    <row r="467" spans="4:4" x14ac:dyDescent="0.2">
      <c r="D467" s="201"/>
    </row>
    <row r="468" spans="4:4" x14ac:dyDescent="0.2">
      <c r="D468" s="201"/>
    </row>
    <row r="469" spans="4:4" x14ac:dyDescent="0.2">
      <c r="D469" s="201"/>
    </row>
    <row r="470" spans="4:4" x14ac:dyDescent="0.2">
      <c r="D470" s="201"/>
    </row>
    <row r="471" spans="4:4" x14ac:dyDescent="0.2">
      <c r="D471" s="201"/>
    </row>
    <row r="472" spans="4:4" x14ac:dyDescent="0.2">
      <c r="D472" s="201"/>
    </row>
    <row r="473" spans="4:4" x14ac:dyDescent="0.2">
      <c r="D473" s="201"/>
    </row>
    <row r="474" spans="4:4" x14ac:dyDescent="0.2">
      <c r="D474" s="201"/>
    </row>
    <row r="475" spans="4:4" x14ac:dyDescent="0.2">
      <c r="D475" s="201"/>
    </row>
    <row r="476" spans="4:4" x14ac:dyDescent="0.2">
      <c r="D476" s="201"/>
    </row>
    <row r="477" spans="4:4" x14ac:dyDescent="0.2">
      <c r="D477" s="201"/>
    </row>
    <row r="478" spans="4:4" x14ac:dyDescent="0.2">
      <c r="D478" s="201"/>
    </row>
    <row r="479" spans="4:4" x14ac:dyDescent="0.2">
      <c r="D479" s="201"/>
    </row>
    <row r="480" spans="4:4" x14ac:dyDescent="0.2">
      <c r="D480" s="201"/>
    </row>
    <row r="481" spans="4:4" x14ac:dyDescent="0.2">
      <c r="D481" s="201"/>
    </row>
    <row r="482" spans="4:4" x14ac:dyDescent="0.2">
      <c r="D482" s="201"/>
    </row>
    <row r="483" spans="4:4" x14ac:dyDescent="0.2">
      <c r="D483" s="201"/>
    </row>
    <row r="484" spans="4:4" x14ac:dyDescent="0.2">
      <c r="D484" s="201"/>
    </row>
    <row r="485" spans="4:4" x14ac:dyDescent="0.2">
      <c r="D485" s="201"/>
    </row>
    <row r="486" spans="4:4" x14ac:dyDescent="0.2">
      <c r="D486" s="201"/>
    </row>
    <row r="487" spans="4:4" x14ac:dyDescent="0.2">
      <c r="D487" s="201"/>
    </row>
    <row r="488" spans="4:4" x14ac:dyDescent="0.2">
      <c r="D488" s="201"/>
    </row>
    <row r="489" spans="4:4" x14ac:dyDescent="0.2">
      <c r="D489" s="201"/>
    </row>
    <row r="490" spans="4:4" x14ac:dyDescent="0.2">
      <c r="D490" s="201"/>
    </row>
    <row r="491" spans="4:4" x14ac:dyDescent="0.2">
      <c r="D491" s="201"/>
    </row>
    <row r="492" spans="4:4" x14ac:dyDescent="0.2">
      <c r="D492" s="201"/>
    </row>
    <row r="493" spans="4:4" x14ac:dyDescent="0.2">
      <c r="D493" s="201"/>
    </row>
    <row r="494" spans="4:4" x14ac:dyDescent="0.2">
      <c r="D494" s="201"/>
    </row>
    <row r="495" spans="4:4" x14ac:dyDescent="0.2">
      <c r="D495" s="201"/>
    </row>
    <row r="496" spans="4:4" x14ac:dyDescent="0.2">
      <c r="D496" s="201"/>
    </row>
    <row r="497" spans="4:4" x14ac:dyDescent="0.2">
      <c r="D497" s="201"/>
    </row>
    <row r="498" spans="4:4" x14ac:dyDescent="0.2">
      <c r="D498" s="201"/>
    </row>
    <row r="499" spans="4:4" x14ac:dyDescent="0.2">
      <c r="D499" s="201"/>
    </row>
    <row r="500" spans="4:4" x14ac:dyDescent="0.2">
      <c r="D500" s="201"/>
    </row>
    <row r="501" spans="4:4" x14ac:dyDescent="0.2">
      <c r="D501" s="201"/>
    </row>
    <row r="502" spans="4:4" x14ac:dyDescent="0.2">
      <c r="D502" s="201"/>
    </row>
    <row r="503" spans="4:4" x14ac:dyDescent="0.2">
      <c r="D503" s="201"/>
    </row>
    <row r="504" spans="4:4" x14ac:dyDescent="0.2">
      <c r="D504" s="201"/>
    </row>
    <row r="505" spans="4:4" x14ac:dyDescent="0.2">
      <c r="D505" s="201"/>
    </row>
    <row r="506" spans="4:4" x14ac:dyDescent="0.2">
      <c r="D506" s="201"/>
    </row>
    <row r="507" spans="4:4" x14ac:dyDescent="0.2">
      <c r="D507" s="201"/>
    </row>
    <row r="508" spans="4:4" x14ac:dyDescent="0.2">
      <c r="D508" s="201"/>
    </row>
    <row r="509" spans="4:4" x14ac:dyDescent="0.2">
      <c r="D509" s="201"/>
    </row>
    <row r="510" spans="4:4" x14ac:dyDescent="0.2">
      <c r="D510" s="201"/>
    </row>
    <row r="511" spans="4:4" x14ac:dyDescent="0.2">
      <c r="D511" s="201"/>
    </row>
    <row r="512" spans="4:4" x14ac:dyDescent="0.2">
      <c r="D512" s="201"/>
    </row>
    <row r="513" spans="4:4" x14ac:dyDescent="0.2">
      <c r="D513" s="201"/>
    </row>
    <row r="514" spans="4:4" x14ac:dyDescent="0.2">
      <c r="D514" s="201"/>
    </row>
    <row r="515" spans="4:4" x14ac:dyDescent="0.2">
      <c r="D515" s="201"/>
    </row>
    <row r="516" spans="4:4" x14ac:dyDescent="0.2">
      <c r="D516" s="201"/>
    </row>
    <row r="517" spans="4:4" x14ac:dyDescent="0.2">
      <c r="D517" s="201"/>
    </row>
    <row r="518" spans="4:4" x14ac:dyDescent="0.2">
      <c r="D518" s="201"/>
    </row>
    <row r="519" spans="4:4" x14ac:dyDescent="0.2">
      <c r="D519" s="201"/>
    </row>
    <row r="520" spans="4:4" x14ac:dyDescent="0.2">
      <c r="D520" s="201"/>
    </row>
    <row r="521" spans="4:4" x14ac:dyDescent="0.2">
      <c r="D521" s="201"/>
    </row>
    <row r="522" spans="4:4" x14ac:dyDescent="0.2">
      <c r="D522" s="201"/>
    </row>
    <row r="523" spans="4:4" x14ac:dyDescent="0.2">
      <c r="D523" s="201"/>
    </row>
    <row r="524" spans="4:4" x14ac:dyDescent="0.2">
      <c r="D524" s="201"/>
    </row>
    <row r="525" spans="4:4" x14ac:dyDescent="0.2">
      <c r="D525" s="201"/>
    </row>
    <row r="526" spans="4:4" x14ac:dyDescent="0.2">
      <c r="D526" s="201"/>
    </row>
    <row r="527" spans="4:4" x14ac:dyDescent="0.2">
      <c r="D527" s="201"/>
    </row>
    <row r="528" spans="4:4" x14ac:dyDescent="0.2">
      <c r="D528" s="201"/>
    </row>
    <row r="529" spans="4:4" x14ac:dyDescent="0.2">
      <c r="D529" s="201"/>
    </row>
    <row r="530" spans="4:4" x14ac:dyDescent="0.2">
      <c r="D530" s="201"/>
    </row>
    <row r="531" spans="4:4" x14ac:dyDescent="0.2">
      <c r="D531" s="201"/>
    </row>
    <row r="532" spans="4:4" x14ac:dyDescent="0.2">
      <c r="D532" s="201"/>
    </row>
    <row r="533" spans="4:4" x14ac:dyDescent="0.2">
      <c r="D533" s="201"/>
    </row>
    <row r="534" spans="4:4" x14ac:dyDescent="0.2">
      <c r="D534" s="201"/>
    </row>
    <row r="535" spans="4:4" x14ac:dyDescent="0.2">
      <c r="D535" s="201"/>
    </row>
    <row r="536" spans="4:4" x14ac:dyDescent="0.2">
      <c r="D536" s="201"/>
    </row>
    <row r="537" spans="4:4" x14ac:dyDescent="0.2">
      <c r="D537" s="201"/>
    </row>
    <row r="538" spans="4:4" x14ac:dyDescent="0.2">
      <c r="D538" s="201"/>
    </row>
    <row r="539" spans="4:4" x14ac:dyDescent="0.2">
      <c r="D539" s="201"/>
    </row>
    <row r="540" spans="4:4" x14ac:dyDescent="0.2">
      <c r="D540" s="201"/>
    </row>
    <row r="541" spans="4:4" x14ac:dyDescent="0.2">
      <c r="D541" s="201"/>
    </row>
    <row r="542" spans="4:4" x14ac:dyDescent="0.2">
      <c r="D542" s="201"/>
    </row>
    <row r="543" spans="4:4" x14ac:dyDescent="0.2">
      <c r="D543" s="201"/>
    </row>
    <row r="544" spans="4:4" x14ac:dyDescent="0.2">
      <c r="D544" s="201"/>
    </row>
    <row r="545" spans="4:4" x14ac:dyDescent="0.2">
      <c r="D545" s="201"/>
    </row>
    <row r="546" spans="4:4" x14ac:dyDescent="0.2">
      <c r="D546" s="201"/>
    </row>
    <row r="547" spans="4:4" x14ac:dyDescent="0.2">
      <c r="D547" s="201"/>
    </row>
    <row r="548" spans="4:4" x14ac:dyDescent="0.2">
      <c r="D548" s="201"/>
    </row>
    <row r="549" spans="4:4" x14ac:dyDescent="0.2">
      <c r="D549" s="201"/>
    </row>
    <row r="550" spans="4:4" x14ac:dyDescent="0.2">
      <c r="D550" s="201"/>
    </row>
    <row r="551" spans="4:4" x14ac:dyDescent="0.2">
      <c r="D551" s="201"/>
    </row>
    <row r="552" spans="4:4" x14ac:dyDescent="0.2">
      <c r="D552" s="201"/>
    </row>
    <row r="553" spans="4:4" x14ac:dyDescent="0.2">
      <c r="D553" s="201"/>
    </row>
    <row r="554" spans="4:4" x14ac:dyDescent="0.2">
      <c r="D554" s="201"/>
    </row>
    <row r="555" spans="4:4" x14ac:dyDescent="0.2">
      <c r="D555" s="201"/>
    </row>
    <row r="556" spans="4:4" x14ac:dyDescent="0.2">
      <c r="D556" s="201"/>
    </row>
    <row r="557" spans="4:4" x14ac:dyDescent="0.2">
      <c r="D557" s="201"/>
    </row>
    <row r="558" spans="4:4" x14ac:dyDescent="0.2">
      <c r="D558" s="201"/>
    </row>
    <row r="559" spans="4:4" x14ac:dyDescent="0.2">
      <c r="D559" s="201"/>
    </row>
    <row r="560" spans="4:4" x14ac:dyDescent="0.2">
      <c r="D560" s="201"/>
    </row>
    <row r="561" spans="4:4" x14ac:dyDescent="0.2">
      <c r="D561" s="201"/>
    </row>
    <row r="562" spans="4:4" x14ac:dyDescent="0.2">
      <c r="D562" s="201"/>
    </row>
    <row r="563" spans="4:4" x14ac:dyDescent="0.2">
      <c r="D563" s="201"/>
    </row>
    <row r="564" spans="4:4" x14ac:dyDescent="0.2">
      <c r="D564" s="201"/>
    </row>
    <row r="565" spans="4:4" x14ac:dyDescent="0.2">
      <c r="D565" s="201"/>
    </row>
    <row r="566" spans="4:4" x14ac:dyDescent="0.2">
      <c r="D566" s="201"/>
    </row>
    <row r="567" spans="4:4" x14ac:dyDescent="0.2">
      <c r="D567" s="201"/>
    </row>
    <row r="568" spans="4:4" x14ac:dyDescent="0.2">
      <c r="D568" s="201"/>
    </row>
    <row r="569" spans="4:4" x14ac:dyDescent="0.2">
      <c r="D569" s="201"/>
    </row>
    <row r="570" spans="4:4" x14ac:dyDescent="0.2">
      <c r="D570" s="201"/>
    </row>
    <row r="571" spans="4:4" x14ac:dyDescent="0.2">
      <c r="D571" s="201"/>
    </row>
    <row r="572" spans="4:4" x14ac:dyDescent="0.2">
      <c r="D572" s="201"/>
    </row>
    <row r="573" spans="4:4" x14ac:dyDescent="0.2">
      <c r="D573" s="201"/>
    </row>
    <row r="574" spans="4:4" x14ac:dyDescent="0.2">
      <c r="D574" s="201"/>
    </row>
    <row r="575" spans="4:4" x14ac:dyDescent="0.2">
      <c r="D575" s="201"/>
    </row>
    <row r="576" spans="4:4" x14ac:dyDescent="0.2">
      <c r="D576" s="201"/>
    </row>
    <row r="577" spans="4:4" x14ac:dyDescent="0.2">
      <c r="D577" s="201"/>
    </row>
    <row r="578" spans="4:4" x14ac:dyDescent="0.2">
      <c r="D578" s="201"/>
    </row>
    <row r="579" spans="4:4" x14ac:dyDescent="0.2">
      <c r="D579" s="201"/>
    </row>
    <row r="580" spans="4:4" x14ac:dyDescent="0.2">
      <c r="D580" s="201"/>
    </row>
    <row r="581" spans="4:4" x14ac:dyDescent="0.2">
      <c r="D581" s="201"/>
    </row>
    <row r="582" spans="4:4" x14ac:dyDescent="0.2">
      <c r="D582" s="201"/>
    </row>
    <row r="583" spans="4:4" x14ac:dyDescent="0.2">
      <c r="D583" s="201"/>
    </row>
    <row r="584" spans="4:4" x14ac:dyDescent="0.2">
      <c r="D584" s="201"/>
    </row>
    <row r="585" spans="4:4" x14ac:dyDescent="0.2">
      <c r="D585" s="201"/>
    </row>
    <row r="586" spans="4:4" x14ac:dyDescent="0.2">
      <c r="D586" s="201"/>
    </row>
    <row r="587" spans="4:4" x14ac:dyDescent="0.2">
      <c r="D587" s="201"/>
    </row>
    <row r="588" spans="4:4" x14ac:dyDescent="0.2">
      <c r="D588" s="201"/>
    </row>
    <row r="589" spans="4:4" x14ac:dyDescent="0.2">
      <c r="D589" s="201"/>
    </row>
    <row r="590" spans="4:4" x14ac:dyDescent="0.2">
      <c r="D590" s="201"/>
    </row>
    <row r="591" spans="4:4" x14ac:dyDescent="0.2">
      <c r="D591" s="201"/>
    </row>
    <row r="592" spans="4:4" x14ac:dyDescent="0.2">
      <c r="D592" s="201"/>
    </row>
    <row r="593" spans="4:4" x14ac:dyDescent="0.2">
      <c r="D593" s="201"/>
    </row>
    <row r="594" spans="4:4" x14ac:dyDescent="0.2">
      <c r="D594" s="201"/>
    </row>
    <row r="595" spans="4:4" x14ac:dyDescent="0.2">
      <c r="D595" s="201"/>
    </row>
    <row r="596" spans="4:4" x14ac:dyDescent="0.2">
      <c r="D596" s="201"/>
    </row>
    <row r="597" spans="4:4" x14ac:dyDescent="0.2">
      <c r="D597" s="201"/>
    </row>
    <row r="598" spans="4:4" x14ac:dyDescent="0.2">
      <c r="D598" s="201"/>
    </row>
    <row r="599" spans="4:4" x14ac:dyDescent="0.2">
      <c r="D599" s="201"/>
    </row>
    <row r="600" spans="4:4" x14ac:dyDescent="0.2">
      <c r="D600" s="201"/>
    </row>
    <row r="601" spans="4:4" x14ac:dyDescent="0.2">
      <c r="D601" s="201"/>
    </row>
    <row r="602" spans="4:4" x14ac:dyDescent="0.2">
      <c r="D602" s="201"/>
    </row>
    <row r="603" spans="4:4" x14ac:dyDescent="0.2">
      <c r="D603" s="201"/>
    </row>
    <row r="604" spans="4:4" x14ac:dyDescent="0.2">
      <c r="D604" s="201"/>
    </row>
    <row r="605" spans="4:4" x14ac:dyDescent="0.2">
      <c r="D605" s="201"/>
    </row>
    <row r="606" spans="4:4" x14ac:dyDescent="0.2">
      <c r="D606" s="201"/>
    </row>
    <row r="607" spans="4:4" x14ac:dyDescent="0.2">
      <c r="D607" s="201"/>
    </row>
    <row r="608" spans="4:4" x14ac:dyDescent="0.2">
      <c r="D608" s="201"/>
    </row>
    <row r="609" spans="4:4" x14ac:dyDescent="0.2">
      <c r="D609" s="201"/>
    </row>
    <row r="610" spans="4:4" x14ac:dyDescent="0.2">
      <c r="D610" s="201"/>
    </row>
    <row r="611" spans="4:4" x14ac:dyDescent="0.2">
      <c r="D611" s="201"/>
    </row>
    <row r="612" spans="4:4" x14ac:dyDescent="0.2">
      <c r="D612" s="201"/>
    </row>
    <row r="613" spans="4:4" x14ac:dyDescent="0.2">
      <c r="D613" s="201"/>
    </row>
    <row r="614" spans="4:4" x14ac:dyDescent="0.2">
      <c r="D614" s="201"/>
    </row>
    <row r="615" spans="4:4" x14ac:dyDescent="0.2">
      <c r="D615" s="201"/>
    </row>
    <row r="616" spans="4:4" x14ac:dyDescent="0.2">
      <c r="D616" s="201"/>
    </row>
    <row r="617" spans="4:4" x14ac:dyDescent="0.2">
      <c r="D617" s="201"/>
    </row>
    <row r="618" spans="4:4" x14ac:dyDescent="0.2">
      <c r="D618" s="201"/>
    </row>
    <row r="619" spans="4:4" x14ac:dyDescent="0.2">
      <c r="D619" s="201"/>
    </row>
    <row r="620" spans="4:4" x14ac:dyDescent="0.2">
      <c r="D620" s="201"/>
    </row>
    <row r="621" spans="4:4" x14ac:dyDescent="0.2">
      <c r="D621" s="201"/>
    </row>
    <row r="622" spans="4:4" x14ac:dyDescent="0.2">
      <c r="D622" s="201"/>
    </row>
    <row r="623" spans="4:4" x14ac:dyDescent="0.2">
      <c r="D623" s="201"/>
    </row>
    <row r="624" spans="4:4" x14ac:dyDescent="0.2">
      <c r="D624" s="201"/>
    </row>
    <row r="625" spans="4:4" x14ac:dyDescent="0.2">
      <c r="D625" s="201"/>
    </row>
    <row r="626" spans="4:4" x14ac:dyDescent="0.2">
      <c r="D626" s="201"/>
    </row>
    <row r="627" spans="4:4" x14ac:dyDescent="0.2">
      <c r="D627" s="201"/>
    </row>
    <row r="628" spans="4:4" x14ac:dyDescent="0.2">
      <c r="D628" s="201"/>
    </row>
    <row r="629" spans="4:4" x14ac:dyDescent="0.2">
      <c r="D629" s="201"/>
    </row>
    <row r="630" spans="4:4" x14ac:dyDescent="0.2">
      <c r="D630" s="201"/>
    </row>
    <row r="631" spans="4:4" x14ac:dyDescent="0.2">
      <c r="D631" s="201"/>
    </row>
    <row r="632" spans="4:4" x14ac:dyDescent="0.2">
      <c r="D632" s="201"/>
    </row>
    <row r="633" spans="4:4" x14ac:dyDescent="0.2">
      <c r="D633" s="201"/>
    </row>
    <row r="634" spans="4:4" x14ac:dyDescent="0.2">
      <c r="D634" s="201"/>
    </row>
    <row r="635" spans="4:4" x14ac:dyDescent="0.2">
      <c r="D635" s="201"/>
    </row>
    <row r="636" spans="4:4" x14ac:dyDescent="0.2">
      <c r="D636" s="201"/>
    </row>
    <row r="637" spans="4:4" x14ac:dyDescent="0.2">
      <c r="D637" s="201"/>
    </row>
    <row r="638" spans="4:4" x14ac:dyDescent="0.2">
      <c r="D638" s="201"/>
    </row>
    <row r="639" spans="4:4" x14ac:dyDescent="0.2">
      <c r="D639" s="201"/>
    </row>
    <row r="640" spans="4:4" x14ac:dyDescent="0.2">
      <c r="D640" s="201"/>
    </row>
    <row r="641" spans="4:4" x14ac:dyDescent="0.2">
      <c r="D641" s="201"/>
    </row>
    <row r="642" spans="4:4" x14ac:dyDescent="0.2">
      <c r="D642" s="201"/>
    </row>
    <row r="643" spans="4:4" x14ac:dyDescent="0.2">
      <c r="D643" s="201"/>
    </row>
    <row r="644" spans="4:4" x14ac:dyDescent="0.2">
      <c r="D644" s="201"/>
    </row>
    <row r="645" spans="4:4" x14ac:dyDescent="0.2">
      <c r="D645" s="201"/>
    </row>
    <row r="646" spans="4:4" x14ac:dyDescent="0.2">
      <c r="D646" s="201"/>
    </row>
    <row r="647" spans="4:4" x14ac:dyDescent="0.2">
      <c r="D647" s="201"/>
    </row>
    <row r="648" spans="4:4" x14ac:dyDescent="0.2">
      <c r="D648" s="201"/>
    </row>
    <row r="649" spans="4:4" x14ac:dyDescent="0.2">
      <c r="D649" s="201"/>
    </row>
    <row r="650" spans="4:4" x14ac:dyDescent="0.2">
      <c r="D650" s="201"/>
    </row>
    <row r="651" spans="4:4" x14ac:dyDescent="0.2">
      <c r="D651" s="201"/>
    </row>
    <row r="652" spans="4:4" x14ac:dyDescent="0.2">
      <c r="D652" s="201"/>
    </row>
    <row r="653" spans="4:4" x14ac:dyDescent="0.2">
      <c r="D653" s="201"/>
    </row>
    <row r="654" spans="4:4" x14ac:dyDescent="0.2">
      <c r="D654" s="201"/>
    </row>
    <row r="655" spans="4:4" x14ac:dyDescent="0.2">
      <c r="D655" s="201"/>
    </row>
    <row r="656" spans="4:4" x14ac:dyDescent="0.2">
      <c r="D656" s="201"/>
    </row>
    <row r="657" spans="4:4" x14ac:dyDescent="0.2">
      <c r="D657" s="201"/>
    </row>
    <row r="658" spans="4:4" x14ac:dyDescent="0.2">
      <c r="D658" s="201"/>
    </row>
    <row r="659" spans="4:4" x14ac:dyDescent="0.2">
      <c r="D659" s="201"/>
    </row>
    <row r="660" spans="4:4" x14ac:dyDescent="0.2">
      <c r="D660" s="201"/>
    </row>
    <row r="661" spans="4:4" x14ac:dyDescent="0.2">
      <c r="D661" s="201"/>
    </row>
    <row r="662" spans="4:4" x14ac:dyDescent="0.2">
      <c r="D662" s="201"/>
    </row>
    <row r="663" spans="4:4" x14ac:dyDescent="0.2">
      <c r="D663" s="201"/>
    </row>
    <row r="664" spans="4:4" x14ac:dyDescent="0.2">
      <c r="D664" s="201"/>
    </row>
    <row r="665" spans="4:4" x14ac:dyDescent="0.2">
      <c r="D665" s="201"/>
    </row>
    <row r="666" spans="4:4" x14ac:dyDescent="0.2">
      <c r="D666" s="201"/>
    </row>
    <row r="667" spans="4:4" x14ac:dyDescent="0.2">
      <c r="D667" s="201"/>
    </row>
    <row r="668" spans="4:4" x14ac:dyDescent="0.2">
      <c r="D668" s="201"/>
    </row>
    <row r="669" spans="4:4" x14ac:dyDescent="0.2">
      <c r="D669" s="201"/>
    </row>
    <row r="670" spans="4:4" x14ac:dyDescent="0.2">
      <c r="D670" s="201"/>
    </row>
    <row r="671" spans="4:4" x14ac:dyDescent="0.2">
      <c r="D671" s="201"/>
    </row>
    <row r="672" spans="4:4" x14ac:dyDescent="0.2">
      <c r="D672" s="201"/>
    </row>
    <row r="673" spans="4:4" x14ac:dyDescent="0.2">
      <c r="D673" s="201"/>
    </row>
    <row r="674" spans="4:4" x14ac:dyDescent="0.2">
      <c r="D674" s="201"/>
    </row>
    <row r="675" spans="4:4" x14ac:dyDescent="0.2">
      <c r="D675" s="201"/>
    </row>
    <row r="676" spans="4:4" x14ac:dyDescent="0.2">
      <c r="D676" s="201"/>
    </row>
    <row r="677" spans="4:4" x14ac:dyDescent="0.2">
      <c r="D677" s="201"/>
    </row>
    <row r="678" spans="4:4" x14ac:dyDescent="0.2">
      <c r="D678" s="201"/>
    </row>
    <row r="679" spans="4:4" x14ac:dyDescent="0.2">
      <c r="D679" s="201"/>
    </row>
    <row r="680" spans="4:4" x14ac:dyDescent="0.2">
      <c r="D680" s="201"/>
    </row>
    <row r="681" spans="4:4" x14ac:dyDescent="0.2">
      <c r="D681" s="201"/>
    </row>
    <row r="682" spans="4:4" x14ac:dyDescent="0.2">
      <c r="D682" s="201"/>
    </row>
    <row r="683" spans="4:4" x14ac:dyDescent="0.2">
      <c r="D683" s="201"/>
    </row>
    <row r="684" spans="4:4" x14ac:dyDescent="0.2">
      <c r="D684" s="201"/>
    </row>
    <row r="685" spans="4:4" x14ac:dyDescent="0.2">
      <c r="D685" s="201"/>
    </row>
    <row r="686" spans="4:4" x14ac:dyDescent="0.2">
      <c r="D686" s="201"/>
    </row>
    <row r="687" spans="4:4" x14ac:dyDescent="0.2">
      <c r="D687" s="201"/>
    </row>
    <row r="688" spans="4:4" x14ac:dyDescent="0.2">
      <c r="D688" s="201"/>
    </row>
    <row r="689" spans="4:4" x14ac:dyDescent="0.2">
      <c r="D689" s="201"/>
    </row>
    <row r="690" spans="4:4" x14ac:dyDescent="0.2">
      <c r="D690" s="201"/>
    </row>
    <row r="691" spans="4:4" x14ac:dyDescent="0.2">
      <c r="D691" s="201"/>
    </row>
    <row r="692" spans="4:4" x14ac:dyDescent="0.2">
      <c r="D692" s="201"/>
    </row>
    <row r="693" spans="4:4" x14ac:dyDescent="0.2">
      <c r="D693" s="201"/>
    </row>
    <row r="694" spans="4:4" x14ac:dyDescent="0.2">
      <c r="D694" s="201"/>
    </row>
    <row r="695" spans="4:4" x14ac:dyDescent="0.2">
      <c r="D695" s="201"/>
    </row>
    <row r="696" spans="4:4" x14ac:dyDescent="0.2">
      <c r="D696" s="201"/>
    </row>
    <row r="697" spans="4:4" x14ac:dyDescent="0.2">
      <c r="D697" s="201"/>
    </row>
    <row r="698" spans="4:4" x14ac:dyDescent="0.2">
      <c r="D698" s="201"/>
    </row>
    <row r="699" spans="4:4" x14ac:dyDescent="0.2">
      <c r="D699" s="201"/>
    </row>
    <row r="700" spans="4:4" x14ac:dyDescent="0.2">
      <c r="D700" s="201"/>
    </row>
    <row r="701" spans="4:4" x14ac:dyDescent="0.2">
      <c r="D701" s="201"/>
    </row>
    <row r="702" spans="4:4" x14ac:dyDescent="0.2">
      <c r="D702" s="201"/>
    </row>
    <row r="703" spans="4:4" x14ac:dyDescent="0.2">
      <c r="D703" s="201"/>
    </row>
    <row r="704" spans="4:4" x14ac:dyDescent="0.2">
      <c r="D704" s="201"/>
    </row>
    <row r="705" spans="4:4" x14ac:dyDescent="0.2">
      <c r="D705" s="201"/>
    </row>
    <row r="706" spans="4:4" x14ac:dyDescent="0.2">
      <c r="D706" s="201"/>
    </row>
    <row r="707" spans="4:4" x14ac:dyDescent="0.2">
      <c r="D707" s="201"/>
    </row>
    <row r="708" spans="4:4" x14ac:dyDescent="0.2">
      <c r="D708" s="201"/>
    </row>
    <row r="709" spans="4:4" x14ac:dyDescent="0.2">
      <c r="D709" s="201"/>
    </row>
    <row r="710" spans="4:4" x14ac:dyDescent="0.2">
      <c r="D710" s="201"/>
    </row>
    <row r="711" spans="4:4" x14ac:dyDescent="0.2">
      <c r="D711" s="201"/>
    </row>
    <row r="712" spans="4:4" x14ac:dyDescent="0.2">
      <c r="D712" s="201"/>
    </row>
    <row r="713" spans="4:4" x14ac:dyDescent="0.2">
      <c r="D713" s="201"/>
    </row>
    <row r="714" spans="4:4" x14ac:dyDescent="0.2">
      <c r="D714" s="201"/>
    </row>
    <row r="715" spans="4:4" x14ac:dyDescent="0.2">
      <c r="D715" s="201"/>
    </row>
    <row r="716" spans="4:4" x14ac:dyDescent="0.2">
      <c r="D716" s="201"/>
    </row>
    <row r="717" spans="4:4" x14ac:dyDescent="0.2">
      <c r="D717" s="201"/>
    </row>
    <row r="718" spans="4:4" x14ac:dyDescent="0.2">
      <c r="D718" s="201"/>
    </row>
    <row r="719" spans="4:4" x14ac:dyDescent="0.2">
      <c r="D719" s="201"/>
    </row>
    <row r="720" spans="4:4" x14ac:dyDescent="0.2">
      <c r="D720" s="201"/>
    </row>
    <row r="721" spans="4:4" x14ac:dyDescent="0.2">
      <c r="D721" s="201"/>
    </row>
    <row r="722" spans="4:4" x14ac:dyDescent="0.2">
      <c r="D722" s="201"/>
    </row>
    <row r="723" spans="4:4" x14ac:dyDescent="0.2">
      <c r="D723" s="201"/>
    </row>
    <row r="724" spans="4:4" x14ac:dyDescent="0.2">
      <c r="D724" s="201"/>
    </row>
    <row r="725" spans="4:4" x14ac:dyDescent="0.2">
      <c r="D725" s="201"/>
    </row>
    <row r="726" spans="4:4" x14ac:dyDescent="0.2">
      <c r="D726" s="201"/>
    </row>
    <row r="727" spans="4:4" x14ac:dyDescent="0.2">
      <c r="D727" s="201"/>
    </row>
    <row r="728" spans="4:4" x14ac:dyDescent="0.2">
      <c r="D728" s="201"/>
    </row>
    <row r="729" spans="4:4" x14ac:dyDescent="0.2">
      <c r="D729" s="201"/>
    </row>
    <row r="730" spans="4:4" x14ac:dyDescent="0.2">
      <c r="D730" s="201"/>
    </row>
    <row r="731" spans="4:4" x14ac:dyDescent="0.2">
      <c r="D731" s="201"/>
    </row>
    <row r="732" spans="4:4" x14ac:dyDescent="0.2">
      <c r="D732" s="201"/>
    </row>
    <row r="733" spans="4:4" x14ac:dyDescent="0.2">
      <c r="D733" s="201"/>
    </row>
    <row r="734" spans="4:4" x14ac:dyDescent="0.2">
      <c r="D734" s="201"/>
    </row>
    <row r="735" spans="4:4" x14ac:dyDescent="0.2">
      <c r="D735" s="201"/>
    </row>
    <row r="736" spans="4:4" x14ac:dyDescent="0.2">
      <c r="D736" s="201"/>
    </row>
    <row r="737" spans="4:4" x14ac:dyDescent="0.2">
      <c r="D737" s="201"/>
    </row>
    <row r="738" spans="4:4" x14ac:dyDescent="0.2">
      <c r="D738" s="201"/>
    </row>
    <row r="739" spans="4:4" x14ac:dyDescent="0.2">
      <c r="D739" s="201"/>
    </row>
    <row r="740" spans="4:4" x14ac:dyDescent="0.2">
      <c r="D740" s="201"/>
    </row>
    <row r="741" spans="4:4" x14ac:dyDescent="0.2">
      <c r="D741" s="201"/>
    </row>
    <row r="742" spans="4:4" x14ac:dyDescent="0.2">
      <c r="D742" s="201"/>
    </row>
    <row r="743" spans="4:4" x14ac:dyDescent="0.2">
      <c r="D743" s="201"/>
    </row>
    <row r="744" spans="4:4" x14ac:dyDescent="0.2">
      <c r="D744" s="201"/>
    </row>
    <row r="745" spans="4:4" x14ac:dyDescent="0.2">
      <c r="D745" s="201"/>
    </row>
    <row r="746" spans="4:4" x14ac:dyDescent="0.2">
      <c r="D746" s="201"/>
    </row>
    <row r="747" spans="4:4" x14ac:dyDescent="0.2">
      <c r="D747" s="201"/>
    </row>
    <row r="748" spans="4:4" x14ac:dyDescent="0.2">
      <c r="D748" s="201"/>
    </row>
    <row r="749" spans="4:4" x14ac:dyDescent="0.2">
      <c r="D749" s="201"/>
    </row>
    <row r="750" spans="4:4" x14ac:dyDescent="0.2">
      <c r="D750" s="201"/>
    </row>
    <row r="751" spans="4:4" x14ac:dyDescent="0.2">
      <c r="D751" s="201"/>
    </row>
    <row r="752" spans="4:4" x14ac:dyDescent="0.2">
      <c r="D752" s="201"/>
    </row>
    <row r="753" spans="4:4" x14ac:dyDescent="0.2">
      <c r="D753" s="201"/>
    </row>
    <row r="754" spans="4:4" x14ac:dyDescent="0.2">
      <c r="D754" s="201"/>
    </row>
    <row r="755" spans="4:4" x14ac:dyDescent="0.2">
      <c r="D755" s="201"/>
    </row>
    <row r="756" spans="4:4" x14ac:dyDescent="0.2">
      <c r="D756" s="201"/>
    </row>
    <row r="757" spans="4:4" x14ac:dyDescent="0.2">
      <c r="D757" s="201"/>
    </row>
    <row r="758" spans="4:4" x14ac:dyDescent="0.2">
      <c r="D758" s="201"/>
    </row>
    <row r="759" spans="4:4" x14ac:dyDescent="0.2">
      <c r="D759" s="201"/>
    </row>
    <row r="760" spans="4:4" x14ac:dyDescent="0.2">
      <c r="D760" s="201"/>
    </row>
    <row r="761" spans="4:4" x14ac:dyDescent="0.2">
      <c r="D761" s="201"/>
    </row>
    <row r="762" spans="4:4" x14ac:dyDescent="0.2">
      <c r="D762" s="201"/>
    </row>
    <row r="763" spans="4:4" x14ac:dyDescent="0.2">
      <c r="D763" s="201"/>
    </row>
    <row r="764" spans="4:4" x14ac:dyDescent="0.2">
      <c r="D764" s="201"/>
    </row>
    <row r="765" spans="4:4" x14ac:dyDescent="0.2">
      <c r="D765" s="201"/>
    </row>
    <row r="766" spans="4:4" x14ac:dyDescent="0.2">
      <c r="D766" s="201"/>
    </row>
    <row r="767" spans="4:4" x14ac:dyDescent="0.2">
      <c r="D767" s="201"/>
    </row>
    <row r="768" spans="4:4" x14ac:dyDescent="0.2">
      <c r="D768" s="201"/>
    </row>
    <row r="769" spans="4:4" x14ac:dyDescent="0.2">
      <c r="D769" s="201"/>
    </row>
    <row r="770" spans="4:4" x14ac:dyDescent="0.2">
      <c r="D770" s="201"/>
    </row>
    <row r="771" spans="4:4" x14ac:dyDescent="0.2">
      <c r="D771" s="201"/>
    </row>
    <row r="772" spans="4:4" x14ac:dyDescent="0.2">
      <c r="D772" s="201"/>
    </row>
    <row r="773" spans="4:4" x14ac:dyDescent="0.2">
      <c r="D773" s="201"/>
    </row>
    <row r="774" spans="4:4" x14ac:dyDescent="0.2">
      <c r="D774" s="201"/>
    </row>
    <row r="775" spans="4:4" x14ac:dyDescent="0.2">
      <c r="D775" s="201"/>
    </row>
    <row r="776" spans="4:4" x14ac:dyDescent="0.2">
      <c r="D776" s="201"/>
    </row>
    <row r="777" spans="4:4" x14ac:dyDescent="0.2">
      <c r="D777" s="201"/>
    </row>
    <row r="778" spans="4:4" x14ac:dyDescent="0.2">
      <c r="D778" s="201"/>
    </row>
    <row r="779" spans="4:4" x14ac:dyDescent="0.2">
      <c r="D779" s="201"/>
    </row>
    <row r="780" spans="4:4" x14ac:dyDescent="0.2">
      <c r="D780" s="201"/>
    </row>
    <row r="781" spans="4:4" x14ac:dyDescent="0.2">
      <c r="D781" s="201"/>
    </row>
    <row r="782" spans="4:4" x14ac:dyDescent="0.2">
      <c r="D782" s="201"/>
    </row>
    <row r="783" spans="4:4" x14ac:dyDescent="0.2">
      <c r="D783" s="201"/>
    </row>
    <row r="784" spans="4:4" x14ac:dyDescent="0.2">
      <c r="D784" s="201"/>
    </row>
    <row r="785" spans="4:4" x14ac:dyDescent="0.2">
      <c r="D785" s="201"/>
    </row>
    <row r="786" spans="4:4" x14ac:dyDescent="0.2">
      <c r="D786" s="201"/>
    </row>
    <row r="787" spans="4:4" x14ac:dyDescent="0.2">
      <c r="D787" s="201"/>
    </row>
    <row r="788" spans="4:4" x14ac:dyDescent="0.2">
      <c r="D788" s="201"/>
    </row>
    <row r="789" spans="4:4" x14ac:dyDescent="0.2">
      <c r="D789" s="201"/>
    </row>
    <row r="790" spans="4:4" x14ac:dyDescent="0.2">
      <c r="D790" s="201"/>
    </row>
    <row r="791" spans="4:4" x14ac:dyDescent="0.2">
      <c r="D791" s="201"/>
    </row>
    <row r="792" spans="4:4" x14ac:dyDescent="0.2">
      <c r="D792" s="201"/>
    </row>
    <row r="793" spans="4:4" x14ac:dyDescent="0.2">
      <c r="D793" s="201"/>
    </row>
    <row r="794" spans="4:4" x14ac:dyDescent="0.2">
      <c r="D794" s="201"/>
    </row>
    <row r="795" spans="4:4" x14ac:dyDescent="0.2">
      <c r="D795" s="201"/>
    </row>
    <row r="796" spans="4:4" x14ac:dyDescent="0.2">
      <c r="D796" s="201"/>
    </row>
    <row r="797" spans="4:4" x14ac:dyDescent="0.2">
      <c r="D797" s="201"/>
    </row>
    <row r="798" spans="4:4" x14ac:dyDescent="0.2">
      <c r="D798" s="201"/>
    </row>
    <row r="799" spans="4:4" x14ac:dyDescent="0.2">
      <c r="D799" s="201"/>
    </row>
    <row r="800" spans="4:4" x14ac:dyDescent="0.2">
      <c r="D800" s="201"/>
    </row>
    <row r="801" spans="4:4" x14ac:dyDescent="0.2">
      <c r="D801" s="201"/>
    </row>
    <row r="802" spans="4:4" x14ac:dyDescent="0.2">
      <c r="D802" s="201"/>
    </row>
    <row r="803" spans="4:4" x14ac:dyDescent="0.2">
      <c r="D803" s="201"/>
    </row>
    <row r="804" spans="4:4" x14ac:dyDescent="0.2">
      <c r="D804" s="201"/>
    </row>
    <row r="805" spans="4:4" x14ac:dyDescent="0.2">
      <c r="D805" s="201"/>
    </row>
    <row r="806" spans="4:4" x14ac:dyDescent="0.2">
      <c r="D806" s="201"/>
    </row>
    <row r="807" spans="4:4" x14ac:dyDescent="0.2">
      <c r="D807" s="201"/>
    </row>
    <row r="808" spans="4:4" x14ac:dyDescent="0.2">
      <c r="D808" s="201"/>
    </row>
    <row r="809" spans="4:4" x14ac:dyDescent="0.2">
      <c r="D809" s="201"/>
    </row>
    <row r="810" spans="4:4" x14ac:dyDescent="0.2">
      <c r="D810" s="201"/>
    </row>
    <row r="811" spans="4:4" x14ac:dyDescent="0.2">
      <c r="D811" s="201"/>
    </row>
    <row r="812" spans="4:4" x14ac:dyDescent="0.2">
      <c r="D812" s="201"/>
    </row>
    <row r="813" spans="4:4" x14ac:dyDescent="0.2">
      <c r="D813" s="201"/>
    </row>
    <row r="814" spans="4:4" x14ac:dyDescent="0.2">
      <c r="D814" s="201"/>
    </row>
    <row r="815" spans="4:4" x14ac:dyDescent="0.2">
      <c r="D815" s="201"/>
    </row>
    <row r="816" spans="4:4" x14ac:dyDescent="0.2">
      <c r="D816" s="201"/>
    </row>
    <row r="817" spans="4:4" x14ac:dyDescent="0.2">
      <c r="D817" s="201"/>
    </row>
    <row r="818" spans="4:4" x14ac:dyDescent="0.2">
      <c r="D818" s="201"/>
    </row>
    <row r="819" spans="4:4" x14ac:dyDescent="0.2">
      <c r="D819" s="201"/>
    </row>
    <row r="820" spans="4:4" x14ac:dyDescent="0.2">
      <c r="D820" s="201"/>
    </row>
    <row r="821" spans="4:4" x14ac:dyDescent="0.2">
      <c r="D821" s="201"/>
    </row>
    <row r="822" spans="4:4" x14ac:dyDescent="0.2">
      <c r="D822" s="201"/>
    </row>
    <row r="823" spans="4:4" x14ac:dyDescent="0.2">
      <c r="D823" s="201"/>
    </row>
    <row r="824" spans="4:4" x14ac:dyDescent="0.2">
      <c r="D824" s="201"/>
    </row>
    <row r="825" spans="4:4" x14ac:dyDescent="0.2">
      <c r="D825" s="201"/>
    </row>
    <row r="826" spans="4:4" x14ac:dyDescent="0.2">
      <c r="D826" s="201"/>
    </row>
    <row r="827" spans="4:4" x14ac:dyDescent="0.2">
      <c r="D827" s="201"/>
    </row>
    <row r="828" spans="4:4" x14ac:dyDescent="0.2">
      <c r="D828" s="201"/>
    </row>
    <row r="829" spans="4:4" x14ac:dyDescent="0.2">
      <c r="D829" s="201"/>
    </row>
    <row r="830" spans="4:4" x14ac:dyDescent="0.2">
      <c r="D830" s="201"/>
    </row>
    <row r="831" spans="4:4" x14ac:dyDescent="0.2">
      <c r="D831" s="201"/>
    </row>
    <row r="832" spans="4:4" x14ac:dyDescent="0.2">
      <c r="D832" s="201"/>
    </row>
    <row r="833" spans="4:4" x14ac:dyDescent="0.2">
      <c r="D833" s="201"/>
    </row>
    <row r="834" spans="4:4" x14ac:dyDescent="0.2">
      <c r="D834" s="201"/>
    </row>
    <row r="835" spans="4:4" x14ac:dyDescent="0.2">
      <c r="D835" s="201"/>
    </row>
    <row r="836" spans="4:4" x14ac:dyDescent="0.2">
      <c r="D836" s="201"/>
    </row>
    <row r="837" spans="4:4" x14ac:dyDescent="0.2">
      <c r="D837" s="201"/>
    </row>
    <row r="838" spans="4:4" x14ac:dyDescent="0.2">
      <c r="D838" s="201"/>
    </row>
    <row r="839" spans="4:4" x14ac:dyDescent="0.2">
      <c r="D839" s="201"/>
    </row>
    <row r="840" spans="4:4" x14ac:dyDescent="0.2">
      <c r="D840" s="201"/>
    </row>
    <row r="841" spans="4:4" x14ac:dyDescent="0.2">
      <c r="D841" s="201"/>
    </row>
    <row r="842" spans="4:4" x14ac:dyDescent="0.2">
      <c r="D842" s="201"/>
    </row>
    <row r="843" spans="4:4" x14ac:dyDescent="0.2">
      <c r="D843" s="201"/>
    </row>
    <row r="844" spans="4:4" x14ac:dyDescent="0.2">
      <c r="D844" s="201"/>
    </row>
    <row r="845" spans="4:4" x14ac:dyDescent="0.2">
      <c r="D845" s="201"/>
    </row>
    <row r="846" spans="4:4" x14ac:dyDescent="0.2">
      <c r="D846" s="201"/>
    </row>
    <row r="847" spans="4:4" x14ac:dyDescent="0.2">
      <c r="D847" s="201"/>
    </row>
    <row r="848" spans="4:4" x14ac:dyDescent="0.2">
      <c r="D848" s="201"/>
    </row>
    <row r="849" spans="4:4" x14ac:dyDescent="0.2">
      <c r="D849" s="201"/>
    </row>
    <row r="850" spans="4:4" x14ac:dyDescent="0.2">
      <c r="D850" s="201"/>
    </row>
    <row r="851" spans="4:4" x14ac:dyDescent="0.2">
      <c r="D851" s="201"/>
    </row>
    <row r="852" spans="4:4" x14ac:dyDescent="0.2">
      <c r="D852" s="201"/>
    </row>
    <row r="853" spans="4:4" x14ac:dyDescent="0.2">
      <c r="D853" s="201"/>
    </row>
    <row r="854" spans="4:4" x14ac:dyDescent="0.2">
      <c r="D854" s="201"/>
    </row>
    <row r="855" spans="4:4" x14ac:dyDescent="0.2">
      <c r="D855" s="201"/>
    </row>
    <row r="856" spans="4:4" x14ac:dyDescent="0.2">
      <c r="D856" s="201"/>
    </row>
    <row r="857" spans="4:4" x14ac:dyDescent="0.2">
      <c r="D857" s="201"/>
    </row>
    <row r="858" spans="4:4" x14ac:dyDescent="0.2">
      <c r="D858" s="201"/>
    </row>
    <row r="859" spans="4:4" x14ac:dyDescent="0.2">
      <c r="D859" s="201"/>
    </row>
    <row r="860" spans="4:4" x14ac:dyDescent="0.2">
      <c r="D860" s="201"/>
    </row>
    <row r="861" spans="4:4" x14ac:dyDescent="0.2">
      <c r="D861" s="201"/>
    </row>
    <row r="862" spans="4:4" x14ac:dyDescent="0.2">
      <c r="D862" s="201"/>
    </row>
    <row r="863" spans="4:4" x14ac:dyDescent="0.2">
      <c r="D863" s="201"/>
    </row>
    <row r="864" spans="4:4" x14ac:dyDescent="0.2">
      <c r="D864" s="201"/>
    </row>
    <row r="865" spans="4:4" x14ac:dyDescent="0.2">
      <c r="D865" s="201"/>
    </row>
    <row r="866" spans="4:4" x14ac:dyDescent="0.2">
      <c r="D866" s="201"/>
    </row>
    <row r="867" spans="4:4" x14ac:dyDescent="0.2">
      <c r="D867" s="201"/>
    </row>
    <row r="868" spans="4:4" x14ac:dyDescent="0.2">
      <c r="D868" s="201"/>
    </row>
    <row r="869" spans="4:4" x14ac:dyDescent="0.2">
      <c r="D869" s="201"/>
    </row>
    <row r="870" spans="4:4" x14ac:dyDescent="0.2">
      <c r="D870" s="201"/>
    </row>
    <row r="871" spans="4:4" x14ac:dyDescent="0.2">
      <c r="D871" s="201"/>
    </row>
    <row r="872" spans="4:4" x14ac:dyDescent="0.2">
      <c r="D872" s="201"/>
    </row>
    <row r="873" spans="4:4" x14ac:dyDescent="0.2">
      <c r="D873" s="201"/>
    </row>
    <row r="874" spans="4:4" x14ac:dyDescent="0.2">
      <c r="D874" s="201"/>
    </row>
    <row r="875" spans="4:4" x14ac:dyDescent="0.2">
      <c r="D875" s="201"/>
    </row>
    <row r="876" spans="4:4" x14ac:dyDescent="0.2">
      <c r="D876" s="201"/>
    </row>
    <row r="877" spans="4:4" x14ac:dyDescent="0.2">
      <c r="D877" s="201"/>
    </row>
    <row r="878" spans="4:4" x14ac:dyDescent="0.2">
      <c r="D878" s="201"/>
    </row>
    <row r="879" spans="4:4" x14ac:dyDescent="0.2">
      <c r="D879" s="201"/>
    </row>
    <row r="880" spans="4:4" x14ac:dyDescent="0.2">
      <c r="D880" s="201"/>
    </row>
    <row r="881" spans="4:4" x14ac:dyDescent="0.2">
      <c r="D881" s="201"/>
    </row>
    <row r="882" spans="4:4" x14ac:dyDescent="0.2">
      <c r="D882" s="201"/>
    </row>
    <row r="883" spans="4:4" x14ac:dyDescent="0.2">
      <c r="D883" s="201"/>
    </row>
    <row r="884" spans="4:4" x14ac:dyDescent="0.2">
      <c r="D884" s="201"/>
    </row>
    <row r="885" spans="4:4" x14ac:dyDescent="0.2">
      <c r="D885" s="201"/>
    </row>
    <row r="886" spans="4:4" x14ac:dyDescent="0.2">
      <c r="D886" s="201"/>
    </row>
    <row r="887" spans="4:4" x14ac:dyDescent="0.2">
      <c r="D887" s="201"/>
    </row>
    <row r="888" spans="4:4" x14ac:dyDescent="0.2">
      <c r="D888" s="201"/>
    </row>
    <row r="889" spans="4:4" x14ac:dyDescent="0.2">
      <c r="D889" s="201"/>
    </row>
    <row r="890" spans="4:4" x14ac:dyDescent="0.2">
      <c r="D890" s="201"/>
    </row>
    <row r="891" spans="4:4" x14ac:dyDescent="0.2">
      <c r="D891" s="201"/>
    </row>
    <row r="892" spans="4:4" x14ac:dyDescent="0.2">
      <c r="D892" s="201"/>
    </row>
    <row r="893" spans="4:4" x14ac:dyDescent="0.2">
      <c r="D893" s="201"/>
    </row>
    <row r="894" spans="4:4" x14ac:dyDescent="0.2">
      <c r="D894" s="201"/>
    </row>
    <row r="895" spans="4:4" x14ac:dyDescent="0.2">
      <c r="D895" s="201"/>
    </row>
    <row r="896" spans="4:4" x14ac:dyDescent="0.2">
      <c r="D896" s="201"/>
    </row>
    <row r="897" spans="4:4" x14ac:dyDescent="0.2">
      <c r="D897" s="201"/>
    </row>
    <row r="898" spans="4:4" x14ac:dyDescent="0.2">
      <c r="D898" s="201"/>
    </row>
    <row r="899" spans="4:4" x14ac:dyDescent="0.2">
      <c r="D899" s="201"/>
    </row>
    <row r="900" spans="4:4" x14ac:dyDescent="0.2">
      <c r="D900" s="201"/>
    </row>
    <row r="901" spans="4:4" x14ac:dyDescent="0.2">
      <c r="D901" s="201"/>
    </row>
    <row r="902" spans="4:4" x14ac:dyDescent="0.2">
      <c r="D902" s="201"/>
    </row>
    <row r="903" spans="4:4" x14ac:dyDescent="0.2">
      <c r="D903" s="201"/>
    </row>
    <row r="904" spans="4:4" x14ac:dyDescent="0.2">
      <c r="D904" s="201"/>
    </row>
    <row r="905" spans="4:4" x14ac:dyDescent="0.2">
      <c r="D905" s="201"/>
    </row>
    <row r="906" spans="4:4" x14ac:dyDescent="0.2">
      <c r="D906" s="201"/>
    </row>
    <row r="907" spans="4:4" x14ac:dyDescent="0.2">
      <c r="D907" s="201"/>
    </row>
    <row r="908" spans="4:4" x14ac:dyDescent="0.2">
      <c r="D908" s="201"/>
    </row>
    <row r="909" spans="4:4" x14ac:dyDescent="0.2">
      <c r="D909" s="201"/>
    </row>
    <row r="910" spans="4:4" x14ac:dyDescent="0.2">
      <c r="D910" s="201"/>
    </row>
    <row r="911" spans="4:4" x14ac:dyDescent="0.2">
      <c r="D911" s="201"/>
    </row>
    <row r="912" spans="4:4" x14ac:dyDescent="0.2">
      <c r="D912" s="201"/>
    </row>
    <row r="913" spans="4:4" x14ac:dyDescent="0.2">
      <c r="D913" s="201"/>
    </row>
    <row r="914" spans="4:4" x14ac:dyDescent="0.2">
      <c r="D914" s="201"/>
    </row>
    <row r="915" spans="4:4" x14ac:dyDescent="0.2">
      <c r="D915" s="201"/>
    </row>
    <row r="916" spans="4:4" x14ac:dyDescent="0.2">
      <c r="D916" s="201"/>
    </row>
    <row r="917" spans="4:4" x14ac:dyDescent="0.2">
      <c r="D917" s="201"/>
    </row>
    <row r="918" spans="4:4" x14ac:dyDescent="0.2">
      <c r="D918" s="201"/>
    </row>
    <row r="919" spans="4:4" x14ac:dyDescent="0.2">
      <c r="D919" s="201"/>
    </row>
    <row r="920" spans="4:4" x14ac:dyDescent="0.2">
      <c r="D920" s="201"/>
    </row>
    <row r="921" spans="4:4" x14ac:dyDescent="0.2">
      <c r="D921" s="201"/>
    </row>
    <row r="922" spans="4:4" x14ac:dyDescent="0.2">
      <c r="D922" s="201"/>
    </row>
    <row r="923" spans="4:4" x14ac:dyDescent="0.2">
      <c r="D923" s="201"/>
    </row>
    <row r="924" spans="4:4" x14ac:dyDescent="0.2">
      <c r="D924" s="201"/>
    </row>
    <row r="925" spans="4:4" x14ac:dyDescent="0.2">
      <c r="D925" s="201"/>
    </row>
    <row r="926" spans="4:4" x14ac:dyDescent="0.2">
      <c r="D926" s="201"/>
    </row>
    <row r="927" spans="4:4" x14ac:dyDescent="0.2">
      <c r="D927" s="201"/>
    </row>
    <row r="928" spans="4:4" x14ac:dyDescent="0.2">
      <c r="D928" s="201"/>
    </row>
    <row r="929" spans="4:4" x14ac:dyDescent="0.2">
      <c r="D929" s="201"/>
    </row>
    <row r="930" spans="4:4" x14ac:dyDescent="0.2">
      <c r="D930" s="201"/>
    </row>
    <row r="931" spans="4:4" x14ac:dyDescent="0.2">
      <c r="D931" s="201"/>
    </row>
    <row r="932" spans="4:4" x14ac:dyDescent="0.2">
      <c r="D932" s="201"/>
    </row>
    <row r="933" spans="4:4" x14ac:dyDescent="0.2">
      <c r="D933" s="201"/>
    </row>
    <row r="934" spans="4:4" x14ac:dyDescent="0.2">
      <c r="D934" s="201"/>
    </row>
    <row r="935" spans="4:4" x14ac:dyDescent="0.2">
      <c r="D935" s="201"/>
    </row>
    <row r="936" spans="4:4" x14ac:dyDescent="0.2">
      <c r="D936" s="201"/>
    </row>
    <row r="937" spans="4:4" x14ac:dyDescent="0.2">
      <c r="D937" s="201"/>
    </row>
    <row r="938" spans="4:4" x14ac:dyDescent="0.2">
      <c r="D938" s="201"/>
    </row>
    <row r="939" spans="4:4" x14ac:dyDescent="0.2">
      <c r="D939" s="201"/>
    </row>
    <row r="940" spans="4:4" x14ac:dyDescent="0.2">
      <c r="D940" s="201"/>
    </row>
    <row r="941" spans="4:4" x14ac:dyDescent="0.2">
      <c r="D941" s="201"/>
    </row>
    <row r="942" spans="4:4" x14ac:dyDescent="0.2">
      <c r="D942" s="201"/>
    </row>
    <row r="943" spans="4:4" x14ac:dyDescent="0.2">
      <c r="D943" s="201"/>
    </row>
    <row r="944" spans="4:4" x14ac:dyDescent="0.2">
      <c r="D944" s="201"/>
    </row>
    <row r="945" spans="4:4" x14ac:dyDescent="0.2">
      <c r="D945" s="201"/>
    </row>
    <row r="946" spans="4:4" x14ac:dyDescent="0.2">
      <c r="D946" s="201"/>
    </row>
    <row r="947" spans="4:4" x14ac:dyDescent="0.2">
      <c r="D947" s="201"/>
    </row>
    <row r="948" spans="4:4" x14ac:dyDescent="0.2">
      <c r="D948" s="201"/>
    </row>
    <row r="949" spans="4:4" x14ac:dyDescent="0.2">
      <c r="D949" s="201"/>
    </row>
    <row r="950" spans="4:4" x14ac:dyDescent="0.2">
      <c r="D950" s="201"/>
    </row>
    <row r="951" spans="4:4" x14ac:dyDescent="0.2">
      <c r="D951" s="201"/>
    </row>
    <row r="952" spans="4:4" x14ac:dyDescent="0.2">
      <c r="D952" s="201"/>
    </row>
    <row r="953" spans="4:4" x14ac:dyDescent="0.2">
      <c r="D953" s="201"/>
    </row>
    <row r="954" spans="4:4" x14ac:dyDescent="0.2">
      <c r="D954" s="201"/>
    </row>
    <row r="955" spans="4:4" x14ac:dyDescent="0.2">
      <c r="D955" s="201"/>
    </row>
    <row r="956" spans="4:4" x14ac:dyDescent="0.2">
      <c r="D956" s="201"/>
    </row>
    <row r="957" spans="4:4" x14ac:dyDescent="0.2">
      <c r="D957" s="201"/>
    </row>
    <row r="958" spans="4:4" x14ac:dyDescent="0.2">
      <c r="D958" s="201"/>
    </row>
    <row r="959" spans="4:4" x14ac:dyDescent="0.2">
      <c r="D959" s="201"/>
    </row>
    <row r="960" spans="4:4" x14ac:dyDescent="0.2">
      <c r="D960" s="201"/>
    </row>
    <row r="961" spans="4:4" x14ac:dyDescent="0.2">
      <c r="D961" s="201"/>
    </row>
    <row r="962" spans="4:4" x14ac:dyDescent="0.2">
      <c r="D962" s="201"/>
    </row>
    <row r="963" spans="4:4" x14ac:dyDescent="0.2">
      <c r="D963" s="201"/>
    </row>
    <row r="964" spans="4:4" x14ac:dyDescent="0.2">
      <c r="D964" s="201"/>
    </row>
    <row r="965" spans="4:4" x14ac:dyDescent="0.2">
      <c r="D965" s="201"/>
    </row>
    <row r="966" spans="4:4" x14ac:dyDescent="0.2">
      <c r="D966" s="201"/>
    </row>
    <row r="967" spans="4:4" x14ac:dyDescent="0.2">
      <c r="D967" s="201"/>
    </row>
    <row r="968" spans="4:4" x14ac:dyDescent="0.2">
      <c r="D968" s="201"/>
    </row>
    <row r="969" spans="4:4" x14ac:dyDescent="0.2">
      <c r="D969" s="201"/>
    </row>
    <row r="970" spans="4:4" x14ac:dyDescent="0.2">
      <c r="D970" s="201"/>
    </row>
    <row r="971" spans="4:4" x14ac:dyDescent="0.2">
      <c r="D971" s="201"/>
    </row>
    <row r="972" spans="4:4" x14ac:dyDescent="0.2">
      <c r="D972" s="201"/>
    </row>
    <row r="973" spans="4:4" x14ac:dyDescent="0.2">
      <c r="D973" s="201"/>
    </row>
    <row r="974" spans="4:4" x14ac:dyDescent="0.2">
      <c r="D974" s="201"/>
    </row>
    <row r="975" spans="4:4" x14ac:dyDescent="0.2">
      <c r="D975" s="201"/>
    </row>
    <row r="976" spans="4:4" x14ac:dyDescent="0.2">
      <c r="D976" s="201"/>
    </row>
    <row r="977" spans="4:4" x14ac:dyDescent="0.2">
      <c r="D977" s="201"/>
    </row>
    <row r="978" spans="4:4" x14ac:dyDescent="0.2">
      <c r="D978" s="201"/>
    </row>
    <row r="979" spans="4:4" x14ac:dyDescent="0.2">
      <c r="D979" s="201"/>
    </row>
    <row r="980" spans="4:4" x14ac:dyDescent="0.2">
      <c r="D980" s="201"/>
    </row>
    <row r="981" spans="4:4" x14ac:dyDescent="0.2">
      <c r="D981" s="201"/>
    </row>
    <row r="982" spans="4:4" x14ac:dyDescent="0.2">
      <c r="D982" s="201"/>
    </row>
    <row r="983" spans="4:4" x14ac:dyDescent="0.2">
      <c r="D983" s="201"/>
    </row>
    <row r="984" spans="4:4" x14ac:dyDescent="0.2">
      <c r="D984" s="201"/>
    </row>
    <row r="985" spans="4:4" x14ac:dyDescent="0.2">
      <c r="D985" s="201"/>
    </row>
    <row r="986" spans="4:4" x14ac:dyDescent="0.2">
      <c r="D986" s="201"/>
    </row>
    <row r="987" spans="4:4" x14ac:dyDescent="0.2">
      <c r="D987" s="201"/>
    </row>
    <row r="988" spans="4:4" x14ac:dyDescent="0.2">
      <c r="D988" s="201"/>
    </row>
    <row r="989" spans="4:4" x14ac:dyDescent="0.2">
      <c r="D989" s="201"/>
    </row>
    <row r="990" spans="4:4" x14ac:dyDescent="0.2">
      <c r="D990" s="201"/>
    </row>
    <row r="991" spans="4:4" x14ac:dyDescent="0.2">
      <c r="D991" s="201"/>
    </row>
    <row r="992" spans="4:4" x14ac:dyDescent="0.2">
      <c r="D992" s="201"/>
    </row>
    <row r="993" spans="4:4" x14ac:dyDescent="0.2">
      <c r="D993" s="201"/>
    </row>
    <row r="994" spans="4:4" x14ac:dyDescent="0.2">
      <c r="D994" s="201"/>
    </row>
    <row r="995" spans="4:4" x14ac:dyDescent="0.2">
      <c r="D995" s="201"/>
    </row>
    <row r="996" spans="4:4" x14ac:dyDescent="0.2">
      <c r="D996" s="201"/>
    </row>
    <row r="997" spans="4:4" x14ac:dyDescent="0.2">
      <c r="D997" s="201"/>
    </row>
    <row r="998" spans="4:4" x14ac:dyDescent="0.2">
      <c r="D998" s="201"/>
    </row>
    <row r="999" spans="4:4" x14ac:dyDescent="0.2">
      <c r="D999" s="201"/>
    </row>
    <row r="1000" spans="4:4" x14ac:dyDescent="0.2">
      <c r="D1000" s="201"/>
    </row>
    <row r="1001" spans="4:4" x14ac:dyDescent="0.2">
      <c r="D1001" s="201"/>
    </row>
    <row r="1002" spans="4:4" x14ac:dyDescent="0.2">
      <c r="D1002" s="201"/>
    </row>
    <row r="1003" spans="4:4" x14ac:dyDescent="0.2">
      <c r="D1003" s="201"/>
    </row>
    <row r="1004" spans="4:4" x14ac:dyDescent="0.2">
      <c r="D1004" s="201"/>
    </row>
    <row r="1005" spans="4:4" x14ac:dyDescent="0.2">
      <c r="D1005" s="201"/>
    </row>
    <row r="1006" spans="4:4" x14ac:dyDescent="0.2">
      <c r="D1006" s="201"/>
    </row>
    <row r="1007" spans="4:4" x14ac:dyDescent="0.2">
      <c r="D1007" s="201"/>
    </row>
    <row r="1008" spans="4:4" x14ac:dyDescent="0.2">
      <c r="D1008" s="201"/>
    </row>
    <row r="1009" spans="4:4" x14ac:dyDescent="0.2">
      <c r="D1009" s="201"/>
    </row>
    <row r="1010" spans="4:4" x14ac:dyDescent="0.2">
      <c r="D1010" s="201"/>
    </row>
    <row r="1011" spans="4:4" x14ac:dyDescent="0.2">
      <c r="D1011" s="201"/>
    </row>
    <row r="1012" spans="4:4" x14ac:dyDescent="0.2">
      <c r="D1012" s="201"/>
    </row>
    <row r="1013" spans="4:4" x14ac:dyDescent="0.2">
      <c r="D1013" s="201"/>
    </row>
    <row r="1014" spans="4:4" x14ac:dyDescent="0.2">
      <c r="D1014" s="201"/>
    </row>
    <row r="1015" spans="4:4" x14ac:dyDescent="0.2">
      <c r="D1015" s="201"/>
    </row>
    <row r="1016" spans="4:4" x14ac:dyDescent="0.2">
      <c r="D1016" s="201"/>
    </row>
    <row r="1017" spans="4:4" x14ac:dyDescent="0.2">
      <c r="D1017" s="201"/>
    </row>
    <row r="1018" spans="4:4" x14ac:dyDescent="0.2">
      <c r="D1018" s="201"/>
    </row>
    <row r="1019" spans="4:4" x14ac:dyDescent="0.2">
      <c r="D1019" s="201"/>
    </row>
    <row r="1020" spans="4:4" x14ac:dyDescent="0.2">
      <c r="D1020" s="201"/>
    </row>
    <row r="1021" spans="4:4" x14ac:dyDescent="0.2">
      <c r="D1021" s="201"/>
    </row>
    <row r="1022" spans="4:4" x14ac:dyDescent="0.2">
      <c r="D1022" s="201"/>
    </row>
    <row r="1023" spans="4:4" x14ac:dyDescent="0.2">
      <c r="D1023" s="201"/>
    </row>
    <row r="1024" spans="4:4" x14ac:dyDescent="0.2">
      <c r="D1024" s="201"/>
    </row>
    <row r="1025" spans="4:4" x14ac:dyDescent="0.2">
      <c r="D1025" s="201"/>
    </row>
    <row r="1026" spans="4:4" x14ac:dyDescent="0.2">
      <c r="D1026" s="201"/>
    </row>
    <row r="1027" spans="4:4" x14ac:dyDescent="0.2">
      <c r="D1027" s="201"/>
    </row>
    <row r="1028" spans="4:4" x14ac:dyDescent="0.2">
      <c r="D1028" s="201"/>
    </row>
    <row r="1029" spans="4:4" x14ac:dyDescent="0.2">
      <c r="D1029" s="201"/>
    </row>
    <row r="1030" spans="4:4" x14ac:dyDescent="0.2">
      <c r="D1030" s="201"/>
    </row>
    <row r="1031" spans="4:4" x14ac:dyDescent="0.2">
      <c r="D1031" s="201"/>
    </row>
    <row r="1032" spans="4:4" x14ac:dyDescent="0.2">
      <c r="D1032" s="201"/>
    </row>
    <row r="1033" spans="4:4" x14ac:dyDescent="0.2">
      <c r="D1033" s="201"/>
    </row>
    <row r="1034" spans="4:4" x14ac:dyDescent="0.2">
      <c r="D1034" s="201"/>
    </row>
    <row r="1035" spans="4:4" x14ac:dyDescent="0.2">
      <c r="D1035" s="201"/>
    </row>
    <row r="1036" spans="4:4" x14ac:dyDescent="0.2">
      <c r="D1036" s="201"/>
    </row>
    <row r="1037" spans="4:4" x14ac:dyDescent="0.2">
      <c r="D1037" s="201"/>
    </row>
    <row r="1038" spans="4:4" x14ac:dyDescent="0.2">
      <c r="D1038" s="201"/>
    </row>
    <row r="1039" spans="4:4" x14ac:dyDescent="0.2">
      <c r="D1039" s="201"/>
    </row>
    <row r="1040" spans="4:4" x14ac:dyDescent="0.2">
      <c r="D1040" s="201"/>
    </row>
    <row r="1041" spans="4:4" x14ac:dyDescent="0.2">
      <c r="D1041" s="201"/>
    </row>
    <row r="1042" spans="4:4" x14ac:dyDescent="0.2">
      <c r="D1042" s="201"/>
    </row>
    <row r="1043" spans="4:4" x14ac:dyDescent="0.2">
      <c r="D1043" s="201"/>
    </row>
    <row r="1044" spans="4:4" x14ac:dyDescent="0.2">
      <c r="D1044" s="201"/>
    </row>
    <row r="1045" spans="4:4" x14ac:dyDescent="0.2">
      <c r="D1045" s="201"/>
    </row>
    <row r="1046" spans="4:4" x14ac:dyDescent="0.2">
      <c r="D1046" s="201"/>
    </row>
    <row r="1047" spans="4:4" x14ac:dyDescent="0.2">
      <c r="D1047" s="201"/>
    </row>
    <row r="1048" spans="4:4" x14ac:dyDescent="0.2">
      <c r="D1048" s="201"/>
    </row>
    <row r="1049" spans="4:4" x14ac:dyDescent="0.2">
      <c r="D1049" s="201"/>
    </row>
    <row r="1050" spans="4:4" x14ac:dyDescent="0.2">
      <c r="D1050" s="201"/>
    </row>
    <row r="1051" spans="4:4" x14ac:dyDescent="0.2">
      <c r="D1051" s="201"/>
    </row>
    <row r="1052" spans="4:4" x14ac:dyDescent="0.2">
      <c r="D1052" s="201"/>
    </row>
    <row r="1053" spans="4:4" x14ac:dyDescent="0.2">
      <c r="D1053" s="201"/>
    </row>
    <row r="1054" spans="4:4" x14ac:dyDescent="0.2">
      <c r="D1054" s="201"/>
    </row>
    <row r="1055" spans="4:4" x14ac:dyDescent="0.2">
      <c r="D1055" s="201"/>
    </row>
    <row r="1056" spans="4:4" x14ac:dyDescent="0.2">
      <c r="D1056" s="201"/>
    </row>
    <row r="1057" spans="4:4" x14ac:dyDescent="0.2">
      <c r="D1057" s="201"/>
    </row>
    <row r="1058" spans="4:4" x14ac:dyDescent="0.2">
      <c r="D1058" s="201"/>
    </row>
    <row r="1059" spans="4:4" x14ac:dyDescent="0.2">
      <c r="D1059" s="201"/>
    </row>
    <row r="1060" spans="4:4" x14ac:dyDescent="0.2">
      <c r="D1060" s="201"/>
    </row>
    <row r="1061" spans="4:4" x14ac:dyDescent="0.2">
      <c r="D1061" s="201"/>
    </row>
    <row r="1062" spans="4:4" x14ac:dyDescent="0.2">
      <c r="D1062" s="201"/>
    </row>
    <row r="1063" spans="4:4" x14ac:dyDescent="0.2">
      <c r="D1063" s="201"/>
    </row>
    <row r="1064" spans="4:4" x14ac:dyDescent="0.2">
      <c r="D1064" s="201"/>
    </row>
    <row r="1065" spans="4:4" x14ac:dyDescent="0.2">
      <c r="D1065" s="201"/>
    </row>
    <row r="1066" spans="4:4" x14ac:dyDescent="0.2">
      <c r="D1066" s="201"/>
    </row>
    <row r="1067" spans="4:4" x14ac:dyDescent="0.2">
      <c r="D1067" s="201"/>
    </row>
    <row r="1068" spans="4:4" x14ac:dyDescent="0.2">
      <c r="D1068" s="201"/>
    </row>
    <row r="1069" spans="4:4" x14ac:dyDescent="0.2">
      <c r="D1069" s="201"/>
    </row>
    <row r="1070" spans="4:4" x14ac:dyDescent="0.2">
      <c r="D1070" s="201"/>
    </row>
    <row r="1071" spans="4:4" x14ac:dyDescent="0.2">
      <c r="D1071" s="201"/>
    </row>
    <row r="1072" spans="4:4" x14ac:dyDescent="0.2">
      <c r="D1072" s="201"/>
    </row>
    <row r="1073" spans="4:4" x14ac:dyDescent="0.2">
      <c r="D1073" s="201"/>
    </row>
    <row r="1074" spans="4:4" x14ac:dyDescent="0.2">
      <c r="D1074" s="201"/>
    </row>
    <row r="1075" spans="4:4" x14ac:dyDescent="0.2">
      <c r="D1075" s="201"/>
    </row>
    <row r="1076" spans="4:4" x14ac:dyDescent="0.2">
      <c r="D1076" s="201"/>
    </row>
    <row r="1077" spans="4:4" x14ac:dyDescent="0.2">
      <c r="D1077" s="201"/>
    </row>
    <row r="1078" spans="4:4" x14ac:dyDescent="0.2">
      <c r="D1078" s="201"/>
    </row>
    <row r="1079" spans="4:4" x14ac:dyDescent="0.2">
      <c r="D1079" s="201"/>
    </row>
    <row r="1080" spans="4:4" x14ac:dyDescent="0.2">
      <c r="D1080" s="201"/>
    </row>
    <row r="1081" spans="4:4" x14ac:dyDescent="0.2">
      <c r="D1081" s="201"/>
    </row>
    <row r="1082" spans="4:4" x14ac:dyDescent="0.2">
      <c r="D1082" s="201"/>
    </row>
    <row r="1083" spans="4:4" x14ac:dyDescent="0.2">
      <c r="D1083" s="201"/>
    </row>
    <row r="1084" spans="4:4" x14ac:dyDescent="0.2">
      <c r="D1084" s="201"/>
    </row>
    <row r="1085" spans="4:4" x14ac:dyDescent="0.2">
      <c r="D1085" s="201"/>
    </row>
    <row r="1086" spans="4:4" x14ac:dyDescent="0.2">
      <c r="D1086" s="201"/>
    </row>
    <row r="1087" spans="4:4" x14ac:dyDescent="0.2">
      <c r="D1087" s="201"/>
    </row>
    <row r="1088" spans="4:4" x14ac:dyDescent="0.2">
      <c r="D1088" s="201"/>
    </row>
    <row r="1089" spans="4:4" x14ac:dyDescent="0.2">
      <c r="D1089" s="201"/>
    </row>
    <row r="1090" spans="4:4" x14ac:dyDescent="0.2">
      <c r="D1090" s="201"/>
    </row>
    <row r="1091" spans="4:4" x14ac:dyDescent="0.2">
      <c r="D1091" s="201"/>
    </row>
    <row r="1092" spans="4:4" x14ac:dyDescent="0.2">
      <c r="D1092" s="201"/>
    </row>
    <row r="1093" spans="4:4" x14ac:dyDescent="0.2">
      <c r="D1093" s="201"/>
    </row>
    <row r="1094" spans="4:4" x14ac:dyDescent="0.2">
      <c r="D1094" s="201"/>
    </row>
    <row r="1095" spans="4:4" x14ac:dyDescent="0.2">
      <c r="D1095" s="201"/>
    </row>
    <row r="1096" spans="4:4" x14ac:dyDescent="0.2">
      <c r="D1096" s="201"/>
    </row>
    <row r="1097" spans="4:4" x14ac:dyDescent="0.2">
      <c r="D1097" s="201"/>
    </row>
    <row r="1098" spans="4:4" x14ac:dyDescent="0.2">
      <c r="D1098" s="201"/>
    </row>
    <row r="1099" spans="4:4" x14ac:dyDescent="0.2">
      <c r="D1099" s="201"/>
    </row>
    <row r="1100" spans="4:4" x14ac:dyDescent="0.2">
      <c r="D1100" s="201"/>
    </row>
    <row r="1101" spans="4:4" x14ac:dyDescent="0.2">
      <c r="D1101" s="201"/>
    </row>
    <row r="1102" spans="4:4" x14ac:dyDescent="0.2">
      <c r="D1102" s="201"/>
    </row>
    <row r="1103" spans="4:4" x14ac:dyDescent="0.2">
      <c r="D1103" s="201"/>
    </row>
    <row r="1104" spans="4:4" x14ac:dyDescent="0.2">
      <c r="D1104" s="201"/>
    </row>
    <row r="1105" spans="4:4" x14ac:dyDescent="0.2">
      <c r="D1105" s="201"/>
    </row>
    <row r="1106" spans="4:4" x14ac:dyDescent="0.2">
      <c r="D1106" s="201"/>
    </row>
    <row r="1107" spans="4:4" x14ac:dyDescent="0.2">
      <c r="D1107" s="201"/>
    </row>
    <row r="1108" spans="4:4" x14ac:dyDescent="0.2">
      <c r="D1108" s="201"/>
    </row>
    <row r="1109" spans="4:4" x14ac:dyDescent="0.2">
      <c r="D1109" s="201"/>
    </row>
    <row r="1110" spans="4:4" x14ac:dyDescent="0.2">
      <c r="D1110" s="201"/>
    </row>
    <row r="1111" spans="4:4" x14ac:dyDescent="0.2">
      <c r="D1111" s="201"/>
    </row>
    <row r="1112" spans="4:4" x14ac:dyDescent="0.2">
      <c r="D1112" s="201"/>
    </row>
    <row r="1113" spans="4:4" x14ac:dyDescent="0.2">
      <c r="D1113" s="201"/>
    </row>
    <row r="1114" spans="4:4" x14ac:dyDescent="0.2">
      <c r="D1114" s="201"/>
    </row>
    <row r="1115" spans="4:4" x14ac:dyDescent="0.2">
      <c r="D1115" s="201"/>
    </row>
    <row r="1116" spans="4:4" x14ac:dyDescent="0.2">
      <c r="D1116" s="201"/>
    </row>
    <row r="1117" spans="4:4" x14ac:dyDescent="0.2">
      <c r="D1117" s="201"/>
    </row>
    <row r="1118" spans="4:4" x14ac:dyDescent="0.2">
      <c r="D1118" s="201"/>
    </row>
    <row r="1119" spans="4:4" x14ac:dyDescent="0.2">
      <c r="D1119" s="201"/>
    </row>
    <row r="1120" spans="4:4" x14ac:dyDescent="0.2">
      <c r="D1120" s="201"/>
    </row>
    <row r="1121" spans="4:4" x14ac:dyDescent="0.2">
      <c r="D1121" s="201"/>
    </row>
    <row r="1122" spans="4:4" x14ac:dyDescent="0.2">
      <c r="D1122" s="201"/>
    </row>
    <row r="1123" spans="4:4" x14ac:dyDescent="0.2">
      <c r="D1123" s="201"/>
    </row>
    <row r="1124" spans="4:4" x14ac:dyDescent="0.2">
      <c r="D1124" s="201"/>
    </row>
    <row r="1125" spans="4:4" x14ac:dyDescent="0.2">
      <c r="D1125" s="201"/>
    </row>
    <row r="1126" spans="4:4" x14ac:dyDescent="0.2">
      <c r="D1126" s="201"/>
    </row>
    <row r="1127" spans="4:4" x14ac:dyDescent="0.2">
      <c r="D1127" s="201"/>
    </row>
    <row r="1128" spans="4:4" x14ac:dyDescent="0.2">
      <c r="D1128" s="201"/>
    </row>
    <row r="1129" spans="4:4" x14ac:dyDescent="0.2">
      <c r="D1129" s="201"/>
    </row>
    <row r="1130" spans="4:4" x14ac:dyDescent="0.2">
      <c r="D1130" s="201"/>
    </row>
    <row r="1131" spans="4:4" x14ac:dyDescent="0.2">
      <c r="D1131" s="201"/>
    </row>
    <row r="1132" spans="4:4" x14ac:dyDescent="0.2">
      <c r="D1132" s="201"/>
    </row>
    <row r="1133" spans="4:4" x14ac:dyDescent="0.2">
      <c r="D1133" s="201"/>
    </row>
    <row r="1134" spans="4:4" x14ac:dyDescent="0.2">
      <c r="D1134" s="201"/>
    </row>
    <row r="1135" spans="4:4" x14ac:dyDescent="0.2">
      <c r="D1135" s="201"/>
    </row>
    <row r="1136" spans="4:4" x14ac:dyDescent="0.2">
      <c r="D1136" s="201"/>
    </row>
    <row r="1137" spans="4:4" x14ac:dyDescent="0.2">
      <c r="D1137" s="201"/>
    </row>
    <row r="1138" spans="4:4" x14ac:dyDescent="0.2">
      <c r="D1138" s="201"/>
    </row>
    <row r="1139" spans="4:4" x14ac:dyDescent="0.2">
      <c r="D1139" s="201"/>
    </row>
    <row r="1140" spans="4:4" x14ac:dyDescent="0.2">
      <c r="D1140" s="201"/>
    </row>
    <row r="1141" spans="4:4" x14ac:dyDescent="0.2">
      <c r="D1141" s="201"/>
    </row>
    <row r="1142" spans="4:4" x14ac:dyDescent="0.2">
      <c r="D1142" s="201"/>
    </row>
    <row r="1143" spans="4:4" x14ac:dyDescent="0.2">
      <c r="D1143" s="201"/>
    </row>
    <row r="1144" spans="4:4" x14ac:dyDescent="0.2">
      <c r="D1144" s="201"/>
    </row>
    <row r="1145" spans="4:4" x14ac:dyDescent="0.2">
      <c r="D1145" s="201"/>
    </row>
    <row r="1146" spans="4:4" x14ac:dyDescent="0.2">
      <c r="D1146" s="201"/>
    </row>
    <row r="1147" spans="4:4" x14ac:dyDescent="0.2">
      <c r="D1147" s="201"/>
    </row>
    <row r="1148" spans="4:4" x14ac:dyDescent="0.2">
      <c r="D1148" s="201"/>
    </row>
    <row r="1149" spans="4:4" x14ac:dyDescent="0.2">
      <c r="D1149" s="201"/>
    </row>
    <row r="1150" spans="4:4" x14ac:dyDescent="0.2">
      <c r="D1150" s="201"/>
    </row>
    <row r="1151" spans="4:4" x14ac:dyDescent="0.2">
      <c r="D1151" s="201"/>
    </row>
    <row r="1152" spans="4:4" x14ac:dyDescent="0.2">
      <c r="D1152" s="201"/>
    </row>
    <row r="1153" spans="4:4" x14ac:dyDescent="0.2">
      <c r="D1153" s="201"/>
    </row>
    <row r="1154" spans="4:4" x14ac:dyDescent="0.2">
      <c r="D1154" s="201"/>
    </row>
    <row r="1155" spans="4:4" x14ac:dyDescent="0.2">
      <c r="D1155" s="201"/>
    </row>
    <row r="1156" spans="4:4" x14ac:dyDescent="0.2">
      <c r="D1156" s="201"/>
    </row>
    <row r="1157" spans="4:4" x14ac:dyDescent="0.2">
      <c r="D1157" s="201"/>
    </row>
    <row r="1158" spans="4:4" x14ac:dyDescent="0.2">
      <c r="D1158" s="201"/>
    </row>
    <row r="1159" spans="4:4" x14ac:dyDescent="0.2">
      <c r="D1159" s="201"/>
    </row>
    <row r="1160" spans="4:4" x14ac:dyDescent="0.2">
      <c r="D1160" s="201"/>
    </row>
    <row r="1161" spans="4:4" x14ac:dyDescent="0.2">
      <c r="D1161" s="201"/>
    </row>
    <row r="1162" spans="4:4" x14ac:dyDescent="0.2">
      <c r="D1162" s="201"/>
    </row>
    <row r="1163" spans="4:4" x14ac:dyDescent="0.2">
      <c r="D1163" s="201"/>
    </row>
    <row r="1164" spans="4:4" x14ac:dyDescent="0.2">
      <c r="D1164" s="201"/>
    </row>
    <row r="1165" spans="4:4" x14ac:dyDescent="0.2">
      <c r="D1165" s="201"/>
    </row>
    <row r="1166" spans="4:4" x14ac:dyDescent="0.2">
      <c r="D1166" s="201"/>
    </row>
    <row r="1167" spans="4:4" x14ac:dyDescent="0.2">
      <c r="D1167" s="201"/>
    </row>
    <row r="1168" spans="4:4" x14ac:dyDescent="0.2">
      <c r="D1168" s="201"/>
    </row>
    <row r="1169" spans="4:4" x14ac:dyDescent="0.2">
      <c r="D1169" s="201"/>
    </row>
    <row r="1170" spans="4:4" x14ac:dyDescent="0.2">
      <c r="D1170" s="201"/>
    </row>
    <row r="1171" spans="4:4" x14ac:dyDescent="0.2">
      <c r="D1171" s="201"/>
    </row>
    <row r="1172" spans="4:4" x14ac:dyDescent="0.2">
      <c r="D1172" s="201"/>
    </row>
    <row r="1173" spans="4:4" x14ac:dyDescent="0.2">
      <c r="D1173" s="201"/>
    </row>
    <row r="1174" spans="4:4" x14ac:dyDescent="0.2">
      <c r="D1174" s="201"/>
    </row>
    <row r="1175" spans="4:4" x14ac:dyDescent="0.2">
      <c r="D1175" s="201"/>
    </row>
    <row r="1176" spans="4:4" x14ac:dyDescent="0.2">
      <c r="D1176" s="201"/>
    </row>
    <row r="1177" spans="4:4" x14ac:dyDescent="0.2">
      <c r="D1177" s="201"/>
    </row>
    <row r="1178" spans="4:4" x14ac:dyDescent="0.2">
      <c r="D1178" s="201"/>
    </row>
    <row r="1179" spans="4:4" x14ac:dyDescent="0.2">
      <c r="D1179" s="201"/>
    </row>
    <row r="1180" spans="4:4" x14ac:dyDescent="0.2">
      <c r="D1180" s="201"/>
    </row>
    <row r="1181" spans="4:4" x14ac:dyDescent="0.2">
      <c r="D1181" s="201"/>
    </row>
    <row r="1182" spans="4:4" x14ac:dyDescent="0.2">
      <c r="D1182" s="201"/>
    </row>
    <row r="1183" spans="4:4" x14ac:dyDescent="0.2">
      <c r="D1183" s="201"/>
    </row>
    <row r="1184" spans="4:4" x14ac:dyDescent="0.2">
      <c r="D1184" s="201"/>
    </row>
    <row r="1185" spans="4:4" x14ac:dyDescent="0.2">
      <c r="D1185" s="201"/>
    </row>
    <row r="1186" spans="4:4" x14ac:dyDescent="0.2">
      <c r="D1186" s="201"/>
    </row>
    <row r="1187" spans="4:4" x14ac:dyDescent="0.2">
      <c r="D1187" s="201"/>
    </row>
    <row r="1188" spans="4:4" x14ac:dyDescent="0.2">
      <c r="D1188" s="201"/>
    </row>
    <row r="1189" spans="4:4" x14ac:dyDescent="0.2">
      <c r="D1189" s="201"/>
    </row>
    <row r="1190" spans="4:4" x14ac:dyDescent="0.2">
      <c r="D1190" s="201"/>
    </row>
    <row r="1191" spans="4:4" x14ac:dyDescent="0.2">
      <c r="D1191" s="201"/>
    </row>
    <row r="1192" spans="4:4" x14ac:dyDescent="0.2">
      <c r="D1192" s="201"/>
    </row>
    <row r="1193" spans="4:4" x14ac:dyDescent="0.2">
      <c r="D1193" s="201"/>
    </row>
    <row r="1194" spans="4:4" x14ac:dyDescent="0.2">
      <c r="D1194" s="201"/>
    </row>
    <row r="1195" spans="4:4" x14ac:dyDescent="0.2">
      <c r="D1195" s="201"/>
    </row>
    <row r="1196" spans="4:4" x14ac:dyDescent="0.2">
      <c r="D1196" s="201"/>
    </row>
    <row r="1197" spans="4:4" x14ac:dyDescent="0.2">
      <c r="D1197" s="201"/>
    </row>
    <row r="1198" spans="4:4" x14ac:dyDescent="0.2">
      <c r="D1198" s="201"/>
    </row>
    <row r="1199" spans="4:4" x14ac:dyDescent="0.2">
      <c r="D1199" s="201"/>
    </row>
    <row r="1200" spans="4:4" x14ac:dyDescent="0.2">
      <c r="D1200" s="201"/>
    </row>
    <row r="1201" spans="4:4" x14ac:dyDescent="0.2">
      <c r="D1201" s="201"/>
    </row>
    <row r="1202" spans="4:4" x14ac:dyDescent="0.2">
      <c r="D1202" s="201"/>
    </row>
    <row r="1203" spans="4:4" x14ac:dyDescent="0.2">
      <c r="D1203" s="201"/>
    </row>
    <row r="1204" spans="4:4" x14ac:dyDescent="0.2">
      <c r="D1204" s="201"/>
    </row>
    <row r="1205" spans="4:4" x14ac:dyDescent="0.2">
      <c r="D1205" s="201"/>
    </row>
    <row r="1206" spans="4:4" x14ac:dyDescent="0.2">
      <c r="D1206" s="201"/>
    </row>
    <row r="1207" spans="4:4" x14ac:dyDescent="0.2">
      <c r="D1207" s="201"/>
    </row>
    <row r="1208" spans="4:4" x14ac:dyDescent="0.2">
      <c r="D1208" s="201"/>
    </row>
    <row r="1209" spans="4:4" x14ac:dyDescent="0.2">
      <c r="D1209" s="201"/>
    </row>
    <row r="1210" spans="4:4" x14ac:dyDescent="0.2">
      <c r="D1210" s="201"/>
    </row>
    <row r="1211" spans="4:4" x14ac:dyDescent="0.2">
      <c r="D1211" s="201"/>
    </row>
    <row r="1212" spans="4:4" x14ac:dyDescent="0.2">
      <c r="D1212" s="201"/>
    </row>
    <row r="1213" spans="4:4" x14ac:dyDescent="0.2">
      <c r="D1213" s="201"/>
    </row>
    <row r="1214" spans="4:4" x14ac:dyDescent="0.2">
      <c r="D1214" s="201"/>
    </row>
    <row r="1215" spans="4:4" x14ac:dyDescent="0.2">
      <c r="D1215" s="201"/>
    </row>
    <row r="1216" spans="4:4" x14ac:dyDescent="0.2">
      <c r="D1216" s="201"/>
    </row>
    <row r="1217" spans="4:4" x14ac:dyDescent="0.2">
      <c r="D1217" s="201"/>
    </row>
    <row r="1218" spans="4:4" x14ac:dyDescent="0.2">
      <c r="D1218" s="201"/>
    </row>
    <row r="1219" spans="4:4" x14ac:dyDescent="0.2">
      <c r="D1219" s="201"/>
    </row>
    <row r="1220" spans="4:4" x14ac:dyDescent="0.2">
      <c r="D1220" s="201"/>
    </row>
    <row r="1221" spans="4:4" x14ac:dyDescent="0.2">
      <c r="D1221" s="201"/>
    </row>
    <row r="1222" spans="4:4" x14ac:dyDescent="0.2">
      <c r="D1222" s="201"/>
    </row>
    <row r="1223" spans="4:4" x14ac:dyDescent="0.2">
      <c r="D1223" s="201"/>
    </row>
    <row r="1224" spans="4:4" x14ac:dyDescent="0.2">
      <c r="D1224" s="201"/>
    </row>
    <row r="1225" spans="4:4" x14ac:dyDescent="0.2">
      <c r="D1225" s="201"/>
    </row>
    <row r="1226" spans="4:4" x14ac:dyDescent="0.2">
      <c r="D1226" s="201"/>
    </row>
    <row r="1227" spans="4:4" x14ac:dyDescent="0.2">
      <c r="D1227" s="201"/>
    </row>
    <row r="1228" spans="4:4" x14ac:dyDescent="0.2">
      <c r="D1228" s="201"/>
    </row>
    <row r="1229" spans="4:4" x14ac:dyDescent="0.2">
      <c r="D1229" s="201"/>
    </row>
    <row r="1230" spans="4:4" x14ac:dyDescent="0.2">
      <c r="D1230" s="201"/>
    </row>
    <row r="1231" spans="4:4" x14ac:dyDescent="0.2">
      <c r="D1231" s="201"/>
    </row>
    <row r="1232" spans="4:4" x14ac:dyDescent="0.2">
      <c r="D1232" s="201"/>
    </row>
    <row r="1233" spans="4:4" x14ac:dyDescent="0.2">
      <c r="D1233" s="201"/>
    </row>
    <row r="1234" spans="4:4" x14ac:dyDescent="0.2">
      <c r="D1234" s="201"/>
    </row>
    <row r="1235" spans="4:4" x14ac:dyDescent="0.2">
      <c r="D1235" s="201"/>
    </row>
    <row r="1236" spans="4:4" x14ac:dyDescent="0.2">
      <c r="D1236" s="201"/>
    </row>
    <row r="1237" spans="4:4" x14ac:dyDescent="0.2">
      <c r="D1237" s="201"/>
    </row>
    <row r="1238" spans="4:4" x14ac:dyDescent="0.2">
      <c r="D1238" s="201"/>
    </row>
    <row r="1239" spans="4:4" x14ac:dyDescent="0.2">
      <c r="D1239" s="201"/>
    </row>
    <row r="1240" spans="4:4" x14ac:dyDescent="0.2">
      <c r="D1240" s="201"/>
    </row>
    <row r="1241" spans="4:4" x14ac:dyDescent="0.2">
      <c r="D1241" s="201"/>
    </row>
    <row r="1242" spans="4:4" x14ac:dyDescent="0.2">
      <c r="D1242" s="201"/>
    </row>
    <row r="1243" spans="4:4" x14ac:dyDescent="0.2">
      <c r="D1243" s="201"/>
    </row>
    <row r="1244" spans="4:4" x14ac:dyDescent="0.2">
      <c r="D1244" s="201"/>
    </row>
    <row r="1245" spans="4:4" x14ac:dyDescent="0.2">
      <c r="D1245" s="201"/>
    </row>
    <row r="1246" spans="4:4" x14ac:dyDescent="0.2">
      <c r="D1246" s="201"/>
    </row>
    <row r="1247" spans="4:4" x14ac:dyDescent="0.2">
      <c r="D1247" s="201"/>
    </row>
    <row r="1248" spans="4:4" x14ac:dyDescent="0.2">
      <c r="D1248" s="201"/>
    </row>
    <row r="1249" spans="4:4" x14ac:dyDescent="0.2">
      <c r="D1249" s="201"/>
    </row>
    <row r="1250" spans="4:4" x14ac:dyDescent="0.2">
      <c r="D1250" s="201"/>
    </row>
    <row r="1251" spans="4:4" x14ac:dyDescent="0.2">
      <c r="D1251" s="201"/>
    </row>
    <row r="1252" spans="4:4" x14ac:dyDescent="0.2">
      <c r="D1252" s="201"/>
    </row>
    <row r="1253" spans="4:4" x14ac:dyDescent="0.2">
      <c r="D1253" s="201"/>
    </row>
    <row r="1254" spans="4:4" x14ac:dyDescent="0.2">
      <c r="D1254" s="201"/>
    </row>
    <row r="1255" spans="4:4" x14ac:dyDescent="0.2">
      <c r="D1255" s="201"/>
    </row>
    <row r="1256" spans="4:4" x14ac:dyDescent="0.2">
      <c r="D1256" s="201"/>
    </row>
    <row r="1257" spans="4:4" x14ac:dyDescent="0.2">
      <c r="D1257" s="201"/>
    </row>
    <row r="1258" spans="4:4" x14ac:dyDescent="0.2">
      <c r="D1258" s="201"/>
    </row>
    <row r="1259" spans="4:4" x14ac:dyDescent="0.2">
      <c r="D1259" s="201"/>
    </row>
    <row r="1260" spans="4:4" x14ac:dyDescent="0.2">
      <c r="D1260" s="201"/>
    </row>
    <row r="1261" spans="4:4" x14ac:dyDescent="0.2">
      <c r="D1261" s="201"/>
    </row>
    <row r="1262" spans="4:4" x14ac:dyDescent="0.2">
      <c r="D1262" s="201"/>
    </row>
    <row r="1263" spans="4:4" x14ac:dyDescent="0.2">
      <c r="D1263" s="201"/>
    </row>
    <row r="1264" spans="4:4" x14ac:dyDescent="0.2">
      <c r="D1264" s="201"/>
    </row>
    <row r="1265" spans="4:4" x14ac:dyDescent="0.2">
      <c r="D1265" s="201"/>
    </row>
    <row r="1266" spans="4:4" x14ac:dyDescent="0.2">
      <c r="D1266" s="201"/>
    </row>
    <row r="1267" spans="4:4" x14ac:dyDescent="0.2">
      <c r="D1267" s="201"/>
    </row>
    <row r="1268" spans="4:4" x14ac:dyDescent="0.2">
      <c r="D1268" s="201"/>
    </row>
    <row r="1269" spans="4:4" x14ac:dyDescent="0.2">
      <c r="D1269" s="201"/>
    </row>
    <row r="1270" spans="4:4" x14ac:dyDescent="0.2">
      <c r="D1270" s="201"/>
    </row>
    <row r="1271" spans="4:4" x14ac:dyDescent="0.2">
      <c r="D1271" s="201"/>
    </row>
    <row r="1272" spans="4:4" x14ac:dyDescent="0.2">
      <c r="D1272" s="201"/>
    </row>
    <row r="1273" spans="4:4" x14ac:dyDescent="0.2">
      <c r="D1273" s="201"/>
    </row>
    <row r="1274" spans="4:4" x14ac:dyDescent="0.2">
      <c r="D1274" s="201"/>
    </row>
    <row r="1275" spans="4:4" x14ac:dyDescent="0.2">
      <c r="D1275" s="201"/>
    </row>
    <row r="1276" spans="4:4" x14ac:dyDescent="0.2">
      <c r="D1276" s="201"/>
    </row>
    <row r="1277" spans="4:4" x14ac:dyDescent="0.2">
      <c r="D1277" s="201"/>
    </row>
    <row r="1278" spans="4:4" x14ac:dyDescent="0.2">
      <c r="D1278" s="201"/>
    </row>
    <row r="1279" spans="4:4" x14ac:dyDescent="0.2">
      <c r="D1279" s="201"/>
    </row>
    <row r="1280" spans="4:4" x14ac:dyDescent="0.2">
      <c r="D1280" s="201"/>
    </row>
    <row r="1281" spans="4:4" x14ac:dyDescent="0.2">
      <c r="D1281" s="201"/>
    </row>
    <row r="1282" spans="4:4" x14ac:dyDescent="0.2">
      <c r="D1282" s="201"/>
    </row>
    <row r="1283" spans="4:4" x14ac:dyDescent="0.2">
      <c r="D1283" s="201"/>
    </row>
    <row r="1284" spans="4:4" x14ac:dyDescent="0.2">
      <c r="D1284" s="201"/>
    </row>
    <row r="1285" spans="4:4" x14ac:dyDescent="0.2">
      <c r="D1285" s="201"/>
    </row>
    <row r="1286" spans="4:4" x14ac:dyDescent="0.2">
      <c r="D1286" s="201"/>
    </row>
    <row r="1287" spans="4:4" x14ac:dyDescent="0.2">
      <c r="D1287" s="201"/>
    </row>
    <row r="1288" spans="4:4" x14ac:dyDescent="0.2">
      <c r="D1288" s="201"/>
    </row>
    <row r="1289" spans="4:4" x14ac:dyDescent="0.2">
      <c r="D1289" s="201"/>
    </row>
    <row r="1290" spans="4:4" x14ac:dyDescent="0.2">
      <c r="D1290" s="201"/>
    </row>
    <row r="1291" spans="4:4" x14ac:dyDescent="0.2">
      <c r="D1291" s="201"/>
    </row>
    <row r="1292" spans="4:4" x14ac:dyDescent="0.2">
      <c r="D1292" s="201"/>
    </row>
    <row r="1293" spans="4:4" x14ac:dyDescent="0.2">
      <c r="D1293" s="201"/>
    </row>
    <row r="1294" spans="4:4" x14ac:dyDescent="0.2">
      <c r="D1294" s="201"/>
    </row>
    <row r="1295" spans="4:4" x14ac:dyDescent="0.2">
      <c r="D1295" s="201"/>
    </row>
    <row r="1296" spans="4:4" x14ac:dyDescent="0.2">
      <c r="D1296" s="201"/>
    </row>
    <row r="1297" spans="4:4" x14ac:dyDescent="0.2">
      <c r="D1297" s="201"/>
    </row>
    <row r="1298" spans="4:4" x14ac:dyDescent="0.2">
      <c r="D1298" s="201"/>
    </row>
    <row r="1299" spans="4:4" x14ac:dyDescent="0.2">
      <c r="D1299" s="201"/>
    </row>
    <row r="1300" spans="4:4" x14ac:dyDescent="0.2">
      <c r="D1300" s="201"/>
    </row>
    <row r="1301" spans="4:4" x14ac:dyDescent="0.2">
      <c r="D1301" s="201"/>
    </row>
    <row r="1302" spans="4:4" x14ac:dyDescent="0.2">
      <c r="D1302" s="201"/>
    </row>
    <row r="1303" spans="4:4" x14ac:dyDescent="0.2">
      <c r="D1303" s="201"/>
    </row>
    <row r="1304" spans="4:4" x14ac:dyDescent="0.2">
      <c r="D1304" s="201"/>
    </row>
    <row r="1305" spans="4:4" x14ac:dyDescent="0.2">
      <c r="D1305" s="201"/>
    </row>
    <row r="1306" spans="4:4" x14ac:dyDescent="0.2">
      <c r="D1306" s="201"/>
    </row>
    <row r="1307" spans="4:4" x14ac:dyDescent="0.2">
      <c r="D1307" s="201"/>
    </row>
    <row r="1308" spans="4:4" x14ac:dyDescent="0.2">
      <c r="D1308" s="201"/>
    </row>
    <row r="1309" spans="4:4" x14ac:dyDescent="0.2">
      <c r="D1309" s="201"/>
    </row>
    <row r="1310" spans="4:4" x14ac:dyDescent="0.2">
      <c r="D1310" s="201"/>
    </row>
    <row r="1311" spans="4:4" x14ac:dyDescent="0.2">
      <c r="D1311" s="201"/>
    </row>
    <row r="1312" spans="4:4" x14ac:dyDescent="0.2">
      <c r="D1312" s="201"/>
    </row>
    <row r="1313" spans="4:4" x14ac:dyDescent="0.2">
      <c r="D1313" s="201"/>
    </row>
    <row r="1314" spans="4:4" x14ac:dyDescent="0.2">
      <c r="D1314" s="201"/>
    </row>
    <row r="1315" spans="4:4" x14ac:dyDescent="0.2">
      <c r="D1315" s="201"/>
    </row>
    <row r="1316" spans="4:4" x14ac:dyDescent="0.2">
      <c r="D1316" s="201"/>
    </row>
    <row r="1317" spans="4:4" x14ac:dyDescent="0.2">
      <c r="D1317" s="201"/>
    </row>
    <row r="1318" spans="4:4" x14ac:dyDescent="0.2">
      <c r="D1318" s="201"/>
    </row>
    <row r="1319" spans="4:4" x14ac:dyDescent="0.2">
      <c r="D1319" s="201"/>
    </row>
    <row r="1320" spans="4:4" x14ac:dyDescent="0.2">
      <c r="D1320" s="201"/>
    </row>
    <row r="1321" spans="4:4" x14ac:dyDescent="0.2">
      <c r="D1321" s="201"/>
    </row>
    <row r="1322" spans="4:4" x14ac:dyDescent="0.2">
      <c r="D1322" s="201"/>
    </row>
    <row r="1323" spans="4:4" x14ac:dyDescent="0.2">
      <c r="D1323" s="201"/>
    </row>
    <row r="1324" spans="4:4" x14ac:dyDescent="0.2">
      <c r="D1324" s="201"/>
    </row>
    <row r="1325" spans="4:4" x14ac:dyDescent="0.2">
      <c r="D1325" s="201"/>
    </row>
    <row r="1326" spans="4:4" x14ac:dyDescent="0.2">
      <c r="D1326" s="201"/>
    </row>
    <row r="1327" spans="4:4" x14ac:dyDescent="0.2">
      <c r="D1327" s="201"/>
    </row>
    <row r="1328" spans="4:4" x14ac:dyDescent="0.2">
      <c r="D1328" s="201"/>
    </row>
    <row r="1329" spans="4:4" x14ac:dyDescent="0.2">
      <c r="D1329" s="201"/>
    </row>
    <row r="1330" spans="4:4" x14ac:dyDescent="0.2">
      <c r="D1330" s="201"/>
    </row>
    <row r="1331" spans="4:4" x14ac:dyDescent="0.2">
      <c r="D1331" s="201"/>
    </row>
    <row r="1332" spans="4:4" x14ac:dyDescent="0.2">
      <c r="D1332" s="201"/>
    </row>
    <row r="1333" spans="4:4" x14ac:dyDescent="0.2">
      <c r="D1333" s="201"/>
    </row>
    <row r="1334" spans="4:4" x14ac:dyDescent="0.2">
      <c r="D1334" s="201"/>
    </row>
    <row r="1335" spans="4:4" x14ac:dyDescent="0.2">
      <c r="D1335" s="201"/>
    </row>
    <row r="1336" spans="4:4" x14ac:dyDescent="0.2">
      <c r="D1336" s="201"/>
    </row>
    <row r="1337" spans="4:4" x14ac:dyDescent="0.2">
      <c r="D1337" s="201"/>
    </row>
    <row r="1338" spans="4:4" x14ac:dyDescent="0.2">
      <c r="D1338" s="201"/>
    </row>
    <row r="1339" spans="4:4" x14ac:dyDescent="0.2">
      <c r="D1339" s="201"/>
    </row>
    <row r="1340" spans="4:4" x14ac:dyDescent="0.2">
      <c r="D1340" s="201"/>
    </row>
    <row r="1341" spans="4:4" x14ac:dyDescent="0.2">
      <c r="D1341" s="201"/>
    </row>
    <row r="1342" spans="4:4" x14ac:dyDescent="0.2">
      <c r="D1342" s="201"/>
    </row>
    <row r="1343" spans="4:4" x14ac:dyDescent="0.2">
      <c r="D1343" s="201"/>
    </row>
    <row r="1344" spans="4:4" x14ac:dyDescent="0.2">
      <c r="D1344" s="201"/>
    </row>
    <row r="1345" spans="4:4" x14ac:dyDescent="0.2">
      <c r="D1345" s="201"/>
    </row>
    <row r="1346" spans="4:4" x14ac:dyDescent="0.2">
      <c r="D1346" s="201"/>
    </row>
    <row r="1347" spans="4:4" x14ac:dyDescent="0.2">
      <c r="D1347" s="201"/>
    </row>
    <row r="1348" spans="4:4" x14ac:dyDescent="0.2">
      <c r="D1348" s="201"/>
    </row>
    <row r="1349" spans="4:4" x14ac:dyDescent="0.2">
      <c r="D1349" s="201"/>
    </row>
    <row r="1350" spans="4:4" x14ac:dyDescent="0.2">
      <c r="D1350" s="201"/>
    </row>
    <row r="1351" spans="4:4" x14ac:dyDescent="0.2">
      <c r="D1351" s="201"/>
    </row>
    <row r="1352" spans="4:4" x14ac:dyDescent="0.2">
      <c r="D1352" s="201"/>
    </row>
    <row r="1353" spans="4:4" x14ac:dyDescent="0.2">
      <c r="D1353" s="201"/>
    </row>
    <row r="1354" spans="4:4" x14ac:dyDescent="0.2">
      <c r="D1354" s="201"/>
    </row>
    <row r="1355" spans="4:4" x14ac:dyDescent="0.2">
      <c r="D1355" s="201"/>
    </row>
    <row r="1356" spans="4:4" x14ac:dyDescent="0.2">
      <c r="D1356" s="201"/>
    </row>
    <row r="1357" spans="4:4" x14ac:dyDescent="0.2">
      <c r="D1357" s="201"/>
    </row>
    <row r="1358" spans="4:4" x14ac:dyDescent="0.2">
      <c r="D1358" s="201"/>
    </row>
    <row r="1359" spans="4:4" x14ac:dyDescent="0.2">
      <c r="D1359" s="201"/>
    </row>
    <row r="1360" spans="4:4" x14ac:dyDescent="0.2">
      <c r="D1360" s="201"/>
    </row>
    <row r="1361" spans="4:4" x14ac:dyDescent="0.2">
      <c r="D1361" s="201"/>
    </row>
    <row r="1362" spans="4:4" x14ac:dyDescent="0.2">
      <c r="D1362" s="201"/>
    </row>
    <row r="1363" spans="4:4" x14ac:dyDescent="0.2">
      <c r="D1363" s="201"/>
    </row>
    <row r="1364" spans="4:4" x14ac:dyDescent="0.2">
      <c r="D1364" s="201"/>
    </row>
    <row r="1365" spans="4:4" x14ac:dyDescent="0.2">
      <c r="D1365" s="201"/>
    </row>
    <row r="1366" spans="4:4" x14ac:dyDescent="0.2">
      <c r="D1366" s="201"/>
    </row>
    <row r="1367" spans="4:4" x14ac:dyDescent="0.2">
      <c r="D1367" s="201"/>
    </row>
    <row r="1368" spans="4:4" x14ac:dyDescent="0.2">
      <c r="D1368" s="201"/>
    </row>
    <row r="1369" spans="4:4" x14ac:dyDescent="0.2">
      <c r="D1369" s="201"/>
    </row>
    <row r="1370" spans="4:4" x14ac:dyDescent="0.2">
      <c r="D1370" s="201"/>
    </row>
    <row r="1371" spans="4:4" x14ac:dyDescent="0.2">
      <c r="D1371" s="201"/>
    </row>
    <row r="1372" spans="4:4" x14ac:dyDescent="0.2">
      <c r="D1372" s="201"/>
    </row>
    <row r="1373" spans="4:4" x14ac:dyDescent="0.2">
      <c r="D1373" s="201"/>
    </row>
    <row r="1374" spans="4:4" x14ac:dyDescent="0.2">
      <c r="D1374" s="201"/>
    </row>
    <row r="1375" spans="4:4" x14ac:dyDescent="0.2">
      <c r="D1375" s="201"/>
    </row>
    <row r="1376" spans="4:4" x14ac:dyDescent="0.2">
      <c r="D1376" s="201"/>
    </row>
    <row r="1377" spans="4:4" x14ac:dyDescent="0.2">
      <c r="D1377" s="201"/>
    </row>
    <row r="1378" spans="4:4" x14ac:dyDescent="0.2">
      <c r="D1378" s="201"/>
    </row>
    <row r="1379" spans="4:4" x14ac:dyDescent="0.2">
      <c r="D1379" s="201"/>
    </row>
    <row r="1380" spans="4:4" x14ac:dyDescent="0.2">
      <c r="D1380" s="201"/>
    </row>
    <row r="1381" spans="4:4" x14ac:dyDescent="0.2">
      <c r="D1381" s="201"/>
    </row>
    <row r="1382" spans="4:4" x14ac:dyDescent="0.2">
      <c r="D1382" s="201"/>
    </row>
    <row r="1383" spans="4:4" x14ac:dyDescent="0.2">
      <c r="D1383" s="201"/>
    </row>
    <row r="1384" spans="4:4" x14ac:dyDescent="0.2">
      <c r="D1384" s="201"/>
    </row>
    <row r="1385" spans="4:4" x14ac:dyDescent="0.2">
      <c r="D1385" s="201"/>
    </row>
    <row r="1386" spans="4:4" x14ac:dyDescent="0.2">
      <c r="D1386" s="201"/>
    </row>
    <row r="1387" spans="4:4" x14ac:dyDescent="0.2">
      <c r="D1387" s="201"/>
    </row>
    <row r="1388" spans="4:4" x14ac:dyDescent="0.2">
      <c r="D1388" s="201"/>
    </row>
    <row r="1389" spans="4:4" x14ac:dyDescent="0.2">
      <c r="D1389" s="201"/>
    </row>
    <row r="1390" spans="4:4" x14ac:dyDescent="0.2">
      <c r="D1390" s="201"/>
    </row>
    <row r="1391" spans="4:4" x14ac:dyDescent="0.2">
      <c r="D1391" s="201"/>
    </row>
    <row r="1392" spans="4:4" x14ac:dyDescent="0.2">
      <c r="D1392" s="201"/>
    </row>
    <row r="1393" spans="4:4" x14ac:dyDescent="0.2">
      <c r="D1393" s="201"/>
    </row>
    <row r="1394" spans="4:4" x14ac:dyDescent="0.2">
      <c r="D1394" s="201"/>
    </row>
    <row r="1395" spans="4:4" x14ac:dyDescent="0.2">
      <c r="D1395" s="201"/>
    </row>
    <row r="1396" spans="4:4" x14ac:dyDescent="0.2">
      <c r="D1396" s="201"/>
    </row>
    <row r="1397" spans="4:4" x14ac:dyDescent="0.2">
      <c r="D1397" s="201"/>
    </row>
    <row r="1398" spans="4:4" x14ac:dyDescent="0.2">
      <c r="D1398" s="201"/>
    </row>
    <row r="1399" spans="4:4" x14ac:dyDescent="0.2">
      <c r="D1399" s="201"/>
    </row>
    <row r="1400" spans="4:4" x14ac:dyDescent="0.2">
      <c r="D1400" s="201"/>
    </row>
    <row r="1401" spans="4:4" x14ac:dyDescent="0.2">
      <c r="D1401" s="201"/>
    </row>
    <row r="1402" spans="4:4" x14ac:dyDescent="0.2">
      <c r="D1402" s="201"/>
    </row>
    <row r="1403" spans="4:4" x14ac:dyDescent="0.2">
      <c r="D1403" s="201"/>
    </row>
    <row r="1404" spans="4:4" x14ac:dyDescent="0.2">
      <c r="D1404" s="201"/>
    </row>
    <row r="1405" spans="4:4" x14ac:dyDescent="0.2">
      <c r="D1405" s="201"/>
    </row>
    <row r="1406" spans="4:4" x14ac:dyDescent="0.2">
      <c r="D1406" s="201"/>
    </row>
    <row r="1407" spans="4:4" x14ac:dyDescent="0.2">
      <c r="D1407" s="201"/>
    </row>
    <row r="1408" spans="4:4" x14ac:dyDescent="0.2">
      <c r="D1408" s="201"/>
    </row>
    <row r="1409" spans="4:4" x14ac:dyDescent="0.2">
      <c r="D1409" s="201"/>
    </row>
    <row r="1410" spans="4:4" x14ac:dyDescent="0.2">
      <c r="D1410" s="201"/>
    </row>
    <row r="1411" spans="4:4" x14ac:dyDescent="0.2">
      <c r="D1411" s="201"/>
    </row>
    <row r="1412" spans="4:4" x14ac:dyDescent="0.2">
      <c r="D1412" s="201"/>
    </row>
    <row r="1413" spans="4:4" x14ac:dyDescent="0.2">
      <c r="D1413" s="201"/>
    </row>
    <row r="1414" spans="4:4" x14ac:dyDescent="0.2">
      <c r="D1414" s="201"/>
    </row>
    <row r="1415" spans="4:4" x14ac:dyDescent="0.2">
      <c r="D1415" s="201"/>
    </row>
    <row r="1416" spans="4:4" x14ac:dyDescent="0.2">
      <c r="D1416" s="201"/>
    </row>
    <row r="1417" spans="4:4" x14ac:dyDescent="0.2">
      <c r="D1417" s="201"/>
    </row>
    <row r="1418" spans="4:4" x14ac:dyDescent="0.2">
      <c r="D1418" s="201"/>
    </row>
    <row r="1419" spans="4:4" x14ac:dyDescent="0.2">
      <c r="D1419" s="201"/>
    </row>
    <row r="1420" spans="4:4" x14ac:dyDescent="0.2">
      <c r="D1420" s="201"/>
    </row>
    <row r="1421" spans="4:4" x14ac:dyDescent="0.2">
      <c r="D1421" s="201"/>
    </row>
    <row r="1422" spans="4:4" x14ac:dyDescent="0.2">
      <c r="D1422" s="201"/>
    </row>
    <row r="1423" spans="4:4" x14ac:dyDescent="0.2">
      <c r="D1423" s="201"/>
    </row>
    <row r="1424" spans="4:4" x14ac:dyDescent="0.2">
      <c r="D1424" s="201"/>
    </row>
    <row r="1425" spans="4:4" x14ac:dyDescent="0.2">
      <c r="D1425" s="201"/>
    </row>
    <row r="1426" spans="4:4" x14ac:dyDescent="0.2">
      <c r="D1426" s="201"/>
    </row>
    <row r="1427" spans="4:4" x14ac:dyDescent="0.2">
      <c r="D1427" s="201"/>
    </row>
    <row r="1428" spans="4:4" x14ac:dyDescent="0.2">
      <c r="D1428" s="201"/>
    </row>
    <row r="1429" spans="4:4" x14ac:dyDescent="0.2">
      <c r="D1429" s="201"/>
    </row>
    <row r="1430" spans="4:4" x14ac:dyDescent="0.2">
      <c r="D1430" s="201"/>
    </row>
    <row r="1431" spans="4:4" x14ac:dyDescent="0.2">
      <c r="D1431" s="201"/>
    </row>
    <row r="1432" spans="4:4" x14ac:dyDescent="0.2">
      <c r="D1432" s="201"/>
    </row>
    <row r="1433" spans="4:4" x14ac:dyDescent="0.2">
      <c r="D1433" s="201"/>
    </row>
    <row r="1434" spans="4:4" x14ac:dyDescent="0.2">
      <c r="D1434" s="201"/>
    </row>
    <row r="1435" spans="4:4" x14ac:dyDescent="0.2">
      <c r="D1435" s="201"/>
    </row>
    <row r="1436" spans="4:4" x14ac:dyDescent="0.2">
      <c r="D1436" s="201"/>
    </row>
    <row r="1437" spans="4:4" x14ac:dyDescent="0.2">
      <c r="D1437" s="201"/>
    </row>
    <row r="1438" spans="4:4" x14ac:dyDescent="0.2">
      <c r="D1438" s="201"/>
    </row>
    <row r="1439" spans="4:4" x14ac:dyDescent="0.2">
      <c r="D1439" s="201"/>
    </row>
    <row r="1440" spans="4:4" x14ac:dyDescent="0.2">
      <c r="D1440" s="201"/>
    </row>
    <row r="1441" spans="4:4" x14ac:dyDescent="0.2">
      <c r="D1441" s="201"/>
    </row>
    <row r="1442" spans="4:4" x14ac:dyDescent="0.2">
      <c r="D1442" s="201"/>
    </row>
    <row r="1443" spans="4:4" x14ac:dyDescent="0.2">
      <c r="D1443" s="201"/>
    </row>
    <row r="1444" spans="4:4" x14ac:dyDescent="0.2">
      <c r="D1444" s="201"/>
    </row>
    <row r="1445" spans="4:4" x14ac:dyDescent="0.2">
      <c r="D1445" s="201"/>
    </row>
    <row r="1446" spans="4:4" x14ac:dyDescent="0.2">
      <c r="D1446" s="201"/>
    </row>
    <row r="1447" spans="4:4" x14ac:dyDescent="0.2">
      <c r="D1447" s="201"/>
    </row>
    <row r="1448" spans="4:4" x14ac:dyDescent="0.2">
      <c r="D1448" s="201"/>
    </row>
    <row r="1449" spans="4:4" x14ac:dyDescent="0.2">
      <c r="D1449" s="201"/>
    </row>
    <row r="1450" spans="4:4" x14ac:dyDescent="0.2">
      <c r="D1450" s="201"/>
    </row>
    <row r="1451" spans="4:4" x14ac:dyDescent="0.2">
      <c r="D1451" s="201"/>
    </row>
    <row r="1452" spans="4:4" x14ac:dyDescent="0.2">
      <c r="D1452" s="201"/>
    </row>
    <row r="1453" spans="4:4" x14ac:dyDescent="0.2">
      <c r="D1453" s="201"/>
    </row>
    <row r="1454" spans="4:4" x14ac:dyDescent="0.2">
      <c r="D1454" s="201"/>
    </row>
    <row r="1455" spans="4:4" x14ac:dyDescent="0.2">
      <c r="D1455" s="201"/>
    </row>
    <row r="1456" spans="4:4" x14ac:dyDescent="0.2">
      <c r="D1456" s="201"/>
    </row>
    <row r="1457" spans="4:4" x14ac:dyDescent="0.2">
      <c r="D1457" s="201"/>
    </row>
    <row r="1458" spans="4:4" x14ac:dyDescent="0.2">
      <c r="D1458" s="201"/>
    </row>
    <row r="1459" spans="4:4" x14ac:dyDescent="0.2">
      <c r="D1459" s="201"/>
    </row>
    <row r="1460" spans="4:4" x14ac:dyDescent="0.2">
      <c r="D1460" s="201"/>
    </row>
    <row r="1461" spans="4:4" x14ac:dyDescent="0.2">
      <c r="D1461" s="201"/>
    </row>
    <row r="1462" spans="4:4" x14ac:dyDescent="0.2">
      <c r="D1462" s="201"/>
    </row>
    <row r="1463" spans="4:4" x14ac:dyDescent="0.2">
      <c r="D1463" s="201"/>
    </row>
    <row r="1464" spans="4:4" x14ac:dyDescent="0.2">
      <c r="D1464" s="201"/>
    </row>
    <row r="1465" spans="4:4" x14ac:dyDescent="0.2">
      <c r="D1465" s="201"/>
    </row>
    <row r="1466" spans="4:4" x14ac:dyDescent="0.2">
      <c r="D1466" s="201"/>
    </row>
    <row r="1467" spans="4:4" x14ac:dyDescent="0.2">
      <c r="D1467" s="201"/>
    </row>
    <row r="1468" spans="4:4" x14ac:dyDescent="0.2">
      <c r="D1468" s="201"/>
    </row>
    <row r="1469" spans="4:4" x14ac:dyDescent="0.2">
      <c r="D1469" s="201"/>
    </row>
    <row r="1470" spans="4:4" x14ac:dyDescent="0.2">
      <c r="D1470" s="201"/>
    </row>
    <row r="1471" spans="4:4" x14ac:dyDescent="0.2">
      <c r="D1471" s="201"/>
    </row>
    <row r="1472" spans="4:4" x14ac:dyDescent="0.2">
      <c r="D1472" s="201"/>
    </row>
    <row r="1473" spans="4:4" x14ac:dyDescent="0.2">
      <c r="D1473" s="201"/>
    </row>
    <row r="1474" spans="4:4" x14ac:dyDescent="0.2">
      <c r="D1474" s="201"/>
    </row>
    <row r="1475" spans="4:4" x14ac:dyDescent="0.2">
      <c r="D1475" s="201"/>
    </row>
    <row r="1476" spans="4:4" x14ac:dyDescent="0.2">
      <c r="D1476" s="201"/>
    </row>
    <row r="1477" spans="4:4" x14ac:dyDescent="0.2">
      <c r="D1477" s="201"/>
    </row>
    <row r="1478" spans="4:4" x14ac:dyDescent="0.2">
      <c r="D1478" s="201"/>
    </row>
    <row r="1479" spans="4:4" x14ac:dyDescent="0.2">
      <c r="D1479" s="201"/>
    </row>
    <row r="1480" spans="4:4" x14ac:dyDescent="0.2">
      <c r="D1480" s="201"/>
    </row>
    <row r="1481" spans="4:4" x14ac:dyDescent="0.2">
      <c r="D1481" s="201"/>
    </row>
    <row r="1482" spans="4:4" x14ac:dyDescent="0.2">
      <c r="D1482" s="201"/>
    </row>
    <row r="1483" spans="4:4" x14ac:dyDescent="0.2">
      <c r="D1483" s="201"/>
    </row>
    <row r="1484" spans="4:4" x14ac:dyDescent="0.2">
      <c r="D1484" s="201"/>
    </row>
    <row r="1485" spans="4:4" x14ac:dyDescent="0.2">
      <c r="D1485" s="201"/>
    </row>
    <row r="1486" spans="4:4" x14ac:dyDescent="0.2">
      <c r="D1486" s="201"/>
    </row>
    <row r="1487" spans="4:4" x14ac:dyDescent="0.2">
      <c r="D1487" s="201"/>
    </row>
    <row r="1488" spans="4:4" x14ac:dyDescent="0.2">
      <c r="D1488" s="201"/>
    </row>
    <row r="1489" spans="4:4" x14ac:dyDescent="0.2">
      <c r="D1489" s="201"/>
    </row>
    <row r="1490" spans="4:4" x14ac:dyDescent="0.2">
      <c r="D1490" s="201"/>
    </row>
    <row r="1491" spans="4:4" x14ac:dyDescent="0.2">
      <c r="D1491" s="201"/>
    </row>
    <row r="1492" spans="4:4" x14ac:dyDescent="0.2">
      <c r="D1492" s="201"/>
    </row>
    <row r="1493" spans="4:4" x14ac:dyDescent="0.2">
      <c r="D1493" s="201"/>
    </row>
    <row r="1494" spans="4:4" x14ac:dyDescent="0.2">
      <c r="D1494" s="201"/>
    </row>
    <row r="1495" spans="4:4" x14ac:dyDescent="0.2">
      <c r="D1495" s="201"/>
    </row>
    <row r="1496" spans="4:4" x14ac:dyDescent="0.2">
      <c r="D1496" s="201"/>
    </row>
    <row r="1497" spans="4:4" x14ac:dyDescent="0.2">
      <c r="D1497" s="201"/>
    </row>
    <row r="1498" spans="4:4" x14ac:dyDescent="0.2">
      <c r="D1498" s="201"/>
    </row>
    <row r="1499" spans="4:4" x14ac:dyDescent="0.2">
      <c r="D1499" s="201"/>
    </row>
    <row r="1500" spans="4:4" x14ac:dyDescent="0.2">
      <c r="D1500" s="201"/>
    </row>
    <row r="1501" spans="4:4" x14ac:dyDescent="0.2">
      <c r="D1501" s="201"/>
    </row>
    <row r="1502" spans="4:4" x14ac:dyDescent="0.2">
      <c r="D1502" s="201"/>
    </row>
    <row r="1503" spans="4:4" x14ac:dyDescent="0.2">
      <c r="D1503" s="201"/>
    </row>
    <row r="1504" spans="4:4" x14ac:dyDescent="0.2">
      <c r="D1504" s="201"/>
    </row>
    <row r="1505" spans="4:4" x14ac:dyDescent="0.2">
      <c r="D1505" s="201"/>
    </row>
    <row r="1506" spans="4:4" x14ac:dyDescent="0.2">
      <c r="D1506" s="201"/>
    </row>
    <row r="1507" spans="4:4" x14ac:dyDescent="0.2">
      <c r="D1507" s="201"/>
    </row>
    <row r="1508" spans="4:4" x14ac:dyDescent="0.2">
      <c r="D1508" s="201"/>
    </row>
    <row r="1509" spans="4:4" x14ac:dyDescent="0.2">
      <c r="D1509" s="201"/>
    </row>
    <row r="1510" spans="4:4" x14ac:dyDescent="0.2">
      <c r="D1510" s="201"/>
    </row>
    <row r="1511" spans="4:4" x14ac:dyDescent="0.2">
      <c r="D1511" s="201"/>
    </row>
    <row r="1512" spans="4:4" x14ac:dyDescent="0.2">
      <c r="D1512" s="201"/>
    </row>
    <row r="1513" spans="4:4" x14ac:dyDescent="0.2">
      <c r="D1513" s="201"/>
    </row>
    <row r="1514" spans="4:4" x14ac:dyDescent="0.2">
      <c r="D1514" s="201"/>
    </row>
    <row r="1515" spans="4:4" x14ac:dyDescent="0.2">
      <c r="D1515" s="201"/>
    </row>
    <row r="1516" spans="4:4" x14ac:dyDescent="0.2">
      <c r="D1516" s="201"/>
    </row>
    <row r="1517" spans="4:4" x14ac:dyDescent="0.2">
      <c r="D1517" s="201"/>
    </row>
    <row r="1518" spans="4:4" x14ac:dyDescent="0.2">
      <c r="D1518" s="201"/>
    </row>
    <row r="1519" spans="4:4" x14ac:dyDescent="0.2">
      <c r="D1519" s="201"/>
    </row>
    <row r="1520" spans="4:4" x14ac:dyDescent="0.2">
      <c r="D1520" s="201"/>
    </row>
    <row r="1521" spans="4:4" x14ac:dyDescent="0.2">
      <c r="D1521" s="201"/>
    </row>
    <row r="1522" spans="4:4" x14ac:dyDescent="0.2">
      <c r="D1522" s="201"/>
    </row>
    <row r="1523" spans="4:4" x14ac:dyDescent="0.2">
      <c r="D1523" s="201"/>
    </row>
    <row r="1524" spans="4:4" x14ac:dyDescent="0.2">
      <c r="D1524" s="201"/>
    </row>
    <row r="1525" spans="4:4" x14ac:dyDescent="0.2">
      <c r="D1525" s="201"/>
    </row>
    <row r="1526" spans="4:4" x14ac:dyDescent="0.2">
      <c r="D1526" s="201"/>
    </row>
    <row r="1527" spans="4:4" x14ac:dyDescent="0.2">
      <c r="D1527" s="201"/>
    </row>
    <row r="1528" spans="4:4" x14ac:dyDescent="0.2">
      <c r="D1528" s="201"/>
    </row>
    <row r="1529" spans="4:4" x14ac:dyDescent="0.2">
      <c r="D1529" s="201"/>
    </row>
    <row r="1530" spans="4:4" x14ac:dyDescent="0.2">
      <c r="D1530" s="201"/>
    </row>
    <row r="1531" spans="4:4" x14ac:dyDescent="0.2">
      <c r="D1531" s="201"/>
    </row>
    <row r="1532" spans="4:4" x14ac:dyDescent="0.2">
      <c r="D1532" s="201"/>
    </row>
    <row r="1533" spans="4:4" x14ac:dyDescent="0.2">
      <c r="D1533" s="201"/>
    </row>
    <row r="1534" spans="4:4" x14ac:dyDescent="0.2">
      <c r="D1534" s="201"/>
    </row>
    <row r="1535" spans="4:4" x14ac:dyDescent="0.2">
      <c r="D1535" s="201"/>
    </row>
    <row r="1536" spans="4:4" x14ac:dyDescent="0.2">
      <c r="D1536" s="201"/>
    </row>
    <row r="1537" spans="4:4" x14ac:dyDescent="0.2">
      <c r="D1537" s="201"/>
    </row>
    <row r="1538" spans="4:4" x14ac:dyDescent="0.2">
      <c r="D1538" s="201"/>
    </row>
    <row r="1539" spans="4:4" x14ac:dyDescent="0.2">
      <c r="D1539" s="201"/>
    </row>
    <row r="1540" spans="4:4" x14ac:dyDescent="0.2">
      <c r="D1540" s="201"/>
    </row>
    <row r="1541" spans="4:4" x14ac:dyDescent="0.2">
      <c r="D1541" s="201"/>
    </row>
    <row r="1542" spans="4:4" x14ac:dyDescent="0.2">
      <c r="D1542" s="201"/>
    </row>
    <row r="1543" spans="4:4" x14ac:dyDescent="0.2">
      <c r="D1543" s="201"/>
    </row>
    <row r="1544" spans="4:4" x14ac:dyDescent="0.2">
      <c r="D1544" s="201"/>
    </row>
    <row r="1545" spans="4:4" x14ac:dyDescent="0.2">
      <c r="D1545" s="201"/>
    </row>
    <row r="1546" spans="4:4" x14ac:dyDescent="0.2">
      <c r="D1546" s="201"/>
    </row>
    <row r="1547" spans="4:4" x14ac:dyDescent="0.2">
      <c r="D1547" s="201"/>
    </row>
    <row r="1548" spans="4:4" x14ac:dyDescent="0.2">
      <c r="D1548" s="201"/>
    </row>
    <row r="1549" spans="4:4" x14ac:dyDescent="0.2">
      <c r="D1549" s="201"/>
    </row>
    <row r="1550" spans="4:4" x14ac:dyDescent="0.2">
      <c r="D1550" s="201"/>
    </row>
    <row r="1551" spans="4:4" x14ac:dyDescent="0.2">
      <c r="D1551" s="201"/>
    </row>
    <row r="1552" spans="4:4" x14ac:dyDescent="0.2">
      <c r="D1552" s="201"/>
    </row>
    <row r="1553" spans="4:4" x14ac:dyDescent="0.2">
      <c r="D1553" s="201"/>
    </row>
    <row r="1554" spans="4:4" x14ac:dyDescent="0.2">
      <c r="D1554" s="201"/>
    </row>
    <row r="1555" spans="4:4" x14ac:dyDescent="0.2">
      <c r="D1555" s="201"/>
    </row>
    <row r="1556" spans="4:4" x14ac:dyDescent="0.2">
      <c r="D1556" s="201"/>
    </row>
    <row r="1557" spans="4:4" x14ac:dyDescent="0.2">
      <c r="D1557" s="201"/>
    </row>
    <row r="1558" spans="4:4" x14ac:dyDescent="0.2">
      <c r="D1558" s="201"/>
    </row>
    <row r="1559" spans="4:4" x14ac:dyDescent="0.2">
      <c r="D1559" s="201"/>
    </row>
    <row r="1560" spans="4:4" x14ac:dyDescent="0.2">
      <c r="D1560" s="201"/>
    </row>
    <row r="1561" spans="4:4" x14ac:dyDescent="0.2">
      <c r="D1561" s="201"/>
    </row>
    <row r="1562" spans="4:4" x14ac:dyDescent="0.2">
      <c r="D1562" s="201"/>
    </row>
    <row r="1563" spans="4:4" x14ac:dyDescent="0.2">
      <c r="D1563" s="201"/>
    </row>
    <row r="1564" spans="4:4" x14ac:dyDescent="0.2">
      <c r="D1564" s="201"/>
    </row>
    <row r="1565" spans="4:4" x14ac:dyDescent="0.2">
      <c r="D1565" s="201"/>
    </row>
    <row r="1566" spans="4:4" x14ac:dyDescent="0.2">
      <c r="D1566" s="201"/>
    </row>
    <row r="1567" spans="4:4" x14ac:dyDescent="0.2">
      <c r="D1567" s="201"/>
    </row>
    <row r="1568" spans="4:4" x14ac:dyDescent="0.2">
      <c r="D1568" s="201"/>
    </row>
    <row r="1569" spans="4:4" x14ac:dyDescent="0.2">
      <c r="D1569" s="201"/>
    </row>
    <row r="1570" spans="4:4" x14ac:dyDescent="0.2">
      <c r="D1570" s="201"/>
    </row>
    <row r="1571" spans="4:4" x14ac:dyDescent="0.2">
      <c r="D1571" s="201"/>
    </row>
    <row r="1572" spans="4:4" x14ac:dyDescent="0.2">
      <c r="D1572" s="201"/>
    </row>
    <row r="1573" spans="4:4" x14ac:dyDescent="0.2">
      <c r="D1573" s="201"/>
    </row>
    <row r="1574" spans="4:4" x14ac:dyDescent="0.2">
      <c r="D1574" s="201"/>
    </row>
    <row r="1575" spans="4:4" x14ac:dyDescent="0.2">
      <c r="D1575" s="201"/>
    </row>
    <row r="1576" spans="4:4" x14ac:dyDescent="0.2">
      <c r="D1576" s="201"/>
    </row>
    <row r="1577" spans="4:4" x14ac:dyDescent="0.2">
      <c r="D1577" s="201"/>
    </row>
    <row r="1578" spans="4:4" x14ac:dyDescent="0.2">
      <c r="D1578" s="201"/>
    </row>
    <row r="1579" spans="4:4" x14ac:dyDescent="0.2">
      <c r="D1579" s="201"/>
    </row>
    <row r="1580" spans="4:4" x14ac:dyDescent="0.2">
      <c r="D1580" s="201"/>
    </row>
    <row r="1581" spans="4:4" x14ac:dyDescent="0.2">
      <c r="D1581" s="201"/>
    </row>
    <row r="1582" spans="4:4" x14ac:dyDescent="0.2">
      <c r="D1582" s="201"/>
    </row>
    <row r="1583" spans="4:4" x14ac:dyDescent="0.2">
      <c r="D1583" s="201"/>
    </row>
    <row r="1584" spans="4:4" x14ac:dyDescent="0.2">
      <c r="D1584" s="201"/>
    </row>
    <row r="1585" spans="4:4" x14ac:dyDescent="0.2">
      <c r="D1585" s="201"/>
    </row>
    <row r="1586" spans="4:4" x14ac:dyDescent="0.2">
      <c r="D1586" s="201"/>
    </row>
    <row r="1587" spans="4:4" x14ac:dyDescent="0.2">
      <c r="D1587" s="201"/>
    </row>
    <row r="1588" spans="4:4" x14ac:dyDescent="0.2">
      <c r="D1588" s="201"/>
    </row>
    <row r="1589" spans="4:4" x14ac:dyDescent="0.2">
      <c r="D1589" s="201"/>
    </row>
    <row r="1590" spans="4:4" x14ac:dyDescent="0.2">
      <c r="D1590" s="201"/>
    </row>
    <row r="1591" spans="4:4" x14ac:dyDescent="0.2">
      <c r="D1591" s="201"/>
    </row>
    <row r="1592" spans="4:4" x14ac:dyDescent="0.2">
      <c r="D1592" s="201"/>
    </row>
    <row r="1593" spans="4:4" x14ac:dyDescent="0.2">
      <c r="D1593" s="201"/>
    </row>
    <row r="1594" spans="4:4" x14ac:dyDescent="0.2">
      <c r="D1594" s="201"/>
    </row>
    <row r="1595" spans="4:4" x14ac:dyDescent="0.2">
      <c r="D1595" s="201"/>
    </row>
    <row r="1596" spans="4:4" x14ac:dyDescent="0.2">
      <c r="D1596" s="201"/>
    </row>
    <row r="1597" spans="4:4" x14ac:dyDescent="0.2">
      <c r="D1597" s="201"/>
    </row>
    <row r="1598" spans="4:4" x14ac:dyDescent="0.2">
      <c r="D1598" s="201"/>
    </row>
    <row r="1599" spans="4:4" x14ac:dyDescent="0.2">
      <c r="D1599" s="201"/>
    </row>
    <row r="1600" spans="4:4" x14ac:dyDescent="0.2">
      <c r="D1600" s="201"/>
    </row>
    <row r="1601" spans="4:4" x14ac:dyDescent="0.2">
      <c r="D1601" s="201"/>
    </row>
    <row r="1602" spans="4:4" x14ac:dyDescent="0.2">
      <c r="D1602" s="201"/>
    </row>
    <row r="1603" spans="4:4" x14ac:dyDescent="0.2">
      <c r="D1603" s="201"/>
    </row>
    <row r="1604" spans="4:4" x14ac:dyDescent="0.2">
      <c r="D1604" s="201"/>
    </row>
    <row r="1605" spans="4:4" x14ac:dyDescent="0.2">
      <c r="D1605" s="201"/>
    </row>
    <row r="1606" spans="4:4" x14ac:dyDescent="0.2">
      <c r="D1606" s="201"/>
    </row>
    <row r="1607" spans="4:4" x14ac:dyDescent="0.2">
      <c r="D1607" s="201"/>
    </row>
    <row r="1608" spans="4:4" x14ac:dyDescent="0.2">
      <c r="D1608" s="201"/>
    </row>
    <row r="1609" spans="4:4" x14ac:dyDescent="0.2">
      <c r="D1609" s="201"/>
    </row>
    <row r="1610" spans="4:4" x14ac:dyDescent="0.2">
      <c r="D1610" s="201"/>
    </row>
    <row r="1611" spans="4:4" x14ac:dyDescent="0.2">
      <c r="D1611" s="201"/>
    </row>
    <row r="1612" spans="4:4" x14ac:dyDescent="0.2">
      <c r="D1612" s="201"/>
    </row>
    <row r="1613" spans="4:4" x14ac:dyDescent="0.2">
      <c r="D1613" s="201"/>
    </row>
    <row r="1614" spans="4:4" x14ac:dyDescent="0.2">
      <c r="D1614" s="201"/>
    </row>
    <row r="1615" spans="4:4" x14ac:dyDescent="0.2">
      <c r="D1615" s="201"/>
    </row>
    <row r="1616" spans="4:4" x14ac:dyDescent="0.2">
      <c r="D1616" s="201"/>
    </row>
    <row r="1617" spans="4:4" x14ac:dyDescent="0.2">
      <c r="D1617" s="201"/>
    </row>
    <row r="1618" spans="4:4" x14ac:dyDescent="0.2">
      <c r="D1618" s="201"/>
    </row>
    <row r="1619" spans="4:4" x14ac:dyDescent="0.2">
      <c r="D1619" s="201"/>
    </row>
    <row r="1620" spans="4:4" x14ac:dyDescent="0.2">
      <c r="D1620" s="201"/>
    </row>
    <row r="1621" spans="4:4" x14ac:dyDescent="0.2">
      <c r="D1621" s="201"/>
    </row>
    <row r="1622" spans="4:4" x14ac:dyDescent="0.2">
      <c r="D1622" s="201"/>
    </row>
    <row r="1623" spans="4:4" x14ac:dyDescent="0.2">
      <c r="D1623" s="201"/>
    </row>
    <row r="1624" spans="4:4" x14ac:dyDescent="0.2">
      <c r="D1624" s="201"/>
    </row>
    <row r="1625" spans="4:4" x14ac:dyDescent="0.2">
      <c r="D1625" s="201"/>
    </row>
    <row r="1626" spans="4:4" x14ac:dyDescent="0.2">
      <c r="D1626" s="201"/>
    </row>
    <row r="1627" spans="4:4" x14ac:dyDescent="0.2">
      <c r="D1627" s="201"/>
    </row>
    <row r="1628" spans="4:4" x14ac:dyDescent="0.2">
      <c r="D1628" s="201"/>
    </row>
    <row r="1629" spans="4:4" x14ac:dyDescent="0.2">
      <c r="D1629" s="201"/>
    </row>
    <row r="1630" spans="4:4" x14ac:dyDescent="0.2">
      <c r="D1630" s="201"/>
    </row>
    <row r="1631" spans="4:4" x14ac:dyDescent="0.2">
      <c r="D1631" s="201"/>
    </row>
    <row r="1632" spans="4:4" x14ac:dyDescent="0.2">
      <c r="D1632" s="201"/>
    </row>
    <row r="1633" spans="4:4" x14ac:dyDescent="0.2">
      <c r="D1633" s="201"/>
    </row>
    <row r="1634" spans="4:4" x14ac:dyDescent="0.2">
      <c r="D1634" s="201"/>
    </row>
    <row r="1635" spans="4:4" x14ac:dyDescent="0.2">
      <c r="D1635" s="201"/>
    </row>
    <row r="1636" spans="4:4" x14ac:dyDescent="0.2">
      <c r="D1636" s="201"/>
    </row>
    <row r="1637" spans="4:4" x14ac:dyDescent="0.2">
      <c r="D1637" s="201"/>
    </row>
    <row r="1638" spans="4:4" x14ac:dyDescent="0.2">
      <c r="D1638" s="201"/>
    </row>
    <row r="1639" spans="4:4" x14ac:dyDescent="0.2">
      <c r="D1639" s="201"/>
    </row>
    <row r="1640" spans="4:4" x14ac:dyDescent="0.2">
      <c r="D1640" s="201"/>
    </row>
    <row r="1641" spans="4:4" x14ac:dyDescent="0.2">
      <c r="D1641" s="201"/>
    </row>
    <row r="1642" spans="4:4" x14ac:dyDescent="0.2">
      <c r="D1642" s="201"/>
    </row>
    <row r="1643" spans="4:4" x14ac:dyDescent="0.2">
      <c r="D1643" s="201"/>
    </row>
    <row r="1644" spans="4:4" x14ac:dyDescent="0.2">
      <c r="D1644" s="201"/>
    </row>
    <row r="1645" spans="4:4" x14ac:dyDescent="0.2">
      <c r="D1645" s="201"/>
    </row>
    <row r="1646" spans="4:4" x14ac:dyDescent="0.2">
      <c r="D1646" s="201"/>
    </row>
    <row r="1647" spans="4:4" x14ac:dyDescent="0.2">
      <c r="D1647" s="201"/>
    </row>
    <row r="1648" spans="4:4" x14ac:dyDescent="0.2">
      <c r="D1648" s="201"/>
    </row>
    <row r="1649" spans="4:4" x14ac:dyDescent="0.2">
      <c r="D1649" s="201"/>
    </row>
    <row r="1650" spans="4:4" x14ac:dyDescent="0.2">
      <c r="D1650" s="201"/>
    </row>
    <row r="1651" spans="4:4" x14ac:dyDescent="0.2">
      <c r="D1651" s="201"/>
    </row>
    <row r="1652" spans="4:4" x14ac:dyDescent="0.2">
      <c r="D1652" s="201"/>
    </row>
    <row r="1653" spans="4:4" x14ac:dyDescent="0.2">
      <c r="D1653" s="201"/>
    </row>
    <row r="1654" spans="4:4" x14ac:dyDescent="0.2">
      <c r="D1654" s="201"/>
    </row>
    <row r="1655" spans="4:4" x14ac:dyDescent="0.2">
      <c r="D1655" s="201"/>
    </row>
    <row r="1656" spans="4:4" x14ac:dyDescent="0.2">
      <c r="D1656" s="201"/>
    </row>
    <row r="1657" spans="4:4" x14ac:dyDescent="0.2">
      <c r="D1657" s="201"/>
    </row>
    <row r="1658" spans="4:4" x14ac:dyDescent="0.2">
      <c r="D1658" s="201"/>
    </row>
    <row r="1659" spans="4:4" x14ac:dyDescent="0.2">
      <c r="D1659" s="201"/>
    </row>
    <row r="1660" spans="4:4" x14ac:dyDescent="0.2">
      <c r="D1660" s="201"/>
    </row>
    <row r="1661" spans="4:4" x14ac:dyDescent="0.2">
      <c r="D1661" s="201"/>
    </row>
    <row r="1662" spans="4:4" x14ac:dyDescent="0.2">
      <c r="D1662" s="201"/>
    </row>
    <row r="1663" spans="4:4" x14ac:dyDescent="0.2">
      <c r="D1663" s="201"/>
    </row>
    <row r="1664" spans="4:4" x14ac:dyDescent="0.2">
      <c r="D1664" s="201"/>
    </row>
    <row r="1665" spans="4:4" x14ac:dyDescent="0.2">
      <c r="D1665" s="201"/>
    </row>
    <row r="1666" spans="4:4" x14ac:dyDescent="0.2">
      <c r="D1666" s="201"/>
    </row>
    <row r="1667" spans="4:4" x14ac:dyDescent="0.2">
      <c r="D1667" s="201"/>
    </row>
    <row r="1668" spans="4:4" x14ac:dyDescent="0.2">
      <c r="D1668" s="201"/>
    </row>
    <row r="1669" spans="4:4" x14ac:dyDescent="0.2">
      <c r="D1669" s="201"/>
    </row>
    <row r="1670" spans="4:4" x14ac:dyDescent="0.2">
      <c r="D1670" s="201"/>
    </row>
    <row r="1671" spans="4:4" x14ac:dyDescent="0.2">
      <c r="D1671" s="201"/>
    </row>
    <row r="1672" spans="4:4" x14ac:dyDescent="0.2">
      <c r="D1672" s="201"/>
    </row>
    <row r="1673" spans="4:4" x14ac:dyDescent="0.2">
      <c r="D1673" s="201"/>
    </row>
    <row r="1674" spans="4:4" x14ac:dyDescent="0.2">
      <c r="D1674" s="201"/>
    </row>
    <row r="1675" spans="4:4" x14ac:dyDescent="0.2">
      <c r="D1675" s="201"/>
    </row>
    <row r="1676" spans="4:4" x14ac:dyDescent="0.2">
      <c r="D1676" s="201"/>
    </row>
    <row r="1677" spans="4:4" x14ac:dyDescent="0.2">
      <c r="D1677" s="201"/>
    </row>
    <row r="1678" spans="4:4" x14ac:dyDescent="0.2">
      <c r="D1678" s="201"/>
    </row>
    <row r="1679" spans="4:4" x14ac:dyDescent="0.2">
      <c r="D1679" s="201"/>
    </row>
    <row r="1680" spans="4:4" x14ac:dyDescent="0.2">
      <c r="D1680" s="201"/>
    </row>
    <row r="1681" spans="4:4" x14ac:dyDescent="0.2">
      <c r="D1681" s="201"/>
    </row>
    <row r="1682" spans="4:4" x14ac:dyDescent="0.2">
      <c r="D1682" s="201"/>
    </row>
    <row r="1683" spans="4:4" x14ac:dyDescent="0.2">
      <c r="D1683" s="201"/>
    </row>
    <row r="1684" spans="4:4" x14ac:dyDescent="0.2">
      <c r="D1684" s="201"/>
    </row>
    <row r="1685" spans="4:4" x14ac:dyDescent="0.2">
      <c r="D1685" s="201"/>
    </row>
    <row r="1686" spans="4:4" x14ac:dyDescent="0.2">
      <c r="D1686" s="201"/>
    </row>
    <row r="1687" spans="4:4" x14ac:dyDescent="0.2">
      <c r="D1687" s="201"/>
    </row>
    <row r="1688" spans="4:4" x14ac:dyDescent="0.2">
      <c r="D1688" s="201"/>
    </row>
    <row r="1689" spans="4:4" x14ac:dyDescent="0.2">
      <c r="D1689" s="201"/>
    </row>
    <row r="1690" spans="4:4" x14ac:dyDescent="0.2">
      <c r="D1690" s="201"/>
    </row>
    <row r="1691" spans="4:4" x14ac:dyDescent="0.2">
      <c r="D1691" s="201"/>
    </row>
    <row r="1692" spans="4:4" x14ac:dyDescent="0.2">
      <c r="D1692" s="201"/>
    </row>
    <row r="1693" spans="4:4" x14ac:dyDescent="0.2">
      <c r="D1693" s="201"/>
    </row>
    <row r="1694" spans="4:4" x14ac:dyDescent="0.2">
      <c r="D1694" s="201"/>
    </row>
    <row r="1695" spans="4:4" x14ac:dyDescent="0.2">
      <c r="D1695" s="201"/>
    </row>
    <row r="1696" spans="4:4" x14ac:dyDescent="0.2">
      <c r="D1696" s="201"/>
    </row>
    <row r="1697" spans="4:4" x14ac:dyDescent="0.2">
      <c r="D1697" s="201"/>
    </row>
    <row r="1698" spans="4:4" x14ac:dyDescent="0.2">
      <c r="D1698" s="201"/>
    </row>
    <row r="1699" spans="4:4" x14ac:dyDescent="0.2">
      <c r="D1699" s="201"/>
    </row>
    <row r="1700" spans="4:4" x14ac:dyDescent="0.2">
      <c r="D1700" s="201"/>
    </row>
    <row r="1701" spans="4:4" x14ac:dyDescent="0.2">
      <c r="D1701" s="201"/>
    </row>
    <row r="1702" spans="4:4" x14ac:dyDescent="0.2">
      <c r="D1702" s="201"/>
    </row>
    <row r="1703" spans="4:4" x14ac:dyDescent="0.2">
      <c r="D1703" s="201"/>
    </row>
    <row r="1704" spans="4:4" x14ac:dyDescent="0.2">
      <c r="D1704" s="201"/>
    </row>
    <row r="1705" spans="4:4" x14ac:dyDescent="0.2">
      <c r="D1705" s="201"/>
    </row>
    <row r="1706" spans="4:4" x14ac:dyDescent="0.2">
      <c r="D1706" s="201"/>
    </row>
    <row r="1707" spans="4:4" x14ac:dyDescent="0.2">
      <c r="D1707" s="201"/>
    </row>
    <row r="1708" spans="4:4" x14ac:dyDescent="0.2">
      <c r="D1708" s="201"/>
    </row>
    <row r="1709" spans="4:4" x14ac:dyDescent="0.2">
      <c r="D1709" s="201"/>
    </row>
    <row r="1710" spans="4:4" x14ac:dyDescent="0.2">
      <c r="D1710" s="201"/>
    </row>
    <row r="1711" spans="4:4" x14ac:dyDescent="0.2">
      <c r="D1711" s="201"/>
    </row>
    <row r="1712" spans="4:4" x14ac:dyDescent="0.2">
      <c r="D1712" s="201"/>
    </row>
    <row r="1713" spans="4:4" x14ac:dyDescent="0.2">
      <c r="D1713" s="201"/>
    </row>
    <row r="1714" spans="4:4" x14ac:dyDescent="0.2">
      <c r="D1714" s="201"/>
    </row>
    <row r="1715" spans="4:4" x14ac:dyDescent="0.2">
      <c r="D1715" s="201"/>
    </row>
    <row r="1716" spans="4:4" x14ac:dyDescent="0.2">
      <c r="D1716" s="201"/>
    </row>
    <row r="1717" spans="4:4" x14ac:dyDescent="0.2">
      <c r="D1717" s="201"/>
    </row>
    <row r="1718" spans="4:4" x14ac:dyDescent="0.2">
      <c r="D1718" s="201"/>
    </row>
    <row r="1719" spans="4:4" x14ac:dyDescent="0.2">
      <c r="D1719" s="201"/>
    </row>
    <row r="1720" spans="4:4" x14ac:dyDescent="0.2">
      <c r="D1720" s="201"/>
    </row>
    <row r="1721" spans="4:4" x14ac:dyDescent="0.2">
      <c r="D1721" s="201"/>
    </row>
    <row r="1722" spans="4:4" x14ac:dyDescent="0.2">
      <c r="D1722" s="201"/>
    </row>
    <row r="1723" spans="4:4" x14ac:dyDescent="0.2">
      <c r="D1723" s="201"/>
    </row>
    <row r="1724" spans="4:4" x14ac:dyDescent="0.2">
      <c r="D1724" s="201"/>
    </row>
    <row r="1725" spans="4:4" x14ac:dyDescent="0.2">
      <c r="D1725" s="201"/>
    </row>
    <row r="1726" spans="4:4" x14ac:dyDescent="0.2">
      <c r="D1726" s="201"/>
    </row>
    <row r="1727" spans="4:4" x14ac:dyDescent="0.2">
      <c r="D1727" s="201"/>
    </row>
    <row r="1728" spans="4:4" x14ac:dyDescent="0.2">
      <c r="D1728" s="201"/>
    </row>
    <row r="1729" spans="4:4" x14ac:dyDescent="0.2">
      <c r="D1729" s="201"/>
    </row>
    <row r="1730" spans="4:4" x14ac:dyDescent="0.2">
      <c r="D1730" s="201"/>
    </row>
    <row r="1731" spans="4:4" x14ac:dyDescent="0.2">
      <c r="D1731" s="201"/>
    </row>
    <row r="1732" spans="4:4" x14ac:dyDescent="0.2">
      <c r="D1732" s="201"/>
    </row>
    <row r="1733" spans="4:4" x14ac:dyDescent="0.2">
      <c r="D1733" s="201"/>
    </row>
    <row r="1734" spans="4:4" x14ac:dyDescent="0.2">
      <c r="D1734" s="201"/>
    </row>
    <row r="1735" spans="4:4" x14ac:dyDescent="0.2">
      <c r="D1735" s="201"/>
    </row>
    <row r="1736" spans="4:4" x14ac:dyDescent="0.2">
      <c r="D1736" s="201"/>
    </row>
    <row r="1737" spans="4:4" x14ac:dyDescent="0.2">
      <c r="D1737" s="201"/>
    </row>
    <row r="1738" spans="4:4" x14ac:dyDescent="0.2">
      <c r="D1738" s="201"/>
    </row>
    <row r="1739" spans="4:4" x14ac:dyDescent="0.2">
      <c r="D1739" s="201"/>
    </row>
    <row r="1740" spans="4:4" x14ac:dyDescent="0.2">
      <c r="D1740" s="201"/>
    </row>
    <row r="1741" spans="4:4" x14ac:dyDescent="0.2">
      <c r="D1741" s="201"/>
    </row>
    <row r="1742" spans="4:4" x14ac:dyDescent="0.2">
      <c r="D1742" s="201"/>
    </row>
    <row r="1743" spans="4:4" x14ac:dyDescent="0.2">
      <c r="D1743" s="201"/>
    </row>
    <row r="1744" spans="4:4" x14ac:dyDescent="0.2">
      <c r="D1744" s="201"/>
    </row>
    <row r="1745" spans="4:4" x14ac:dyDescent="0.2">
      <c r="D1745" s="201"/>
    </row>
    <row r="1746" spans="4:4" x14ac:dyDescent="0.2">
      <c r="D1746" s="201"/>
    </row>
    <row r="1747" spans="4:4" x14ac:dyDescent="0.2">
      <c r="D1747" s="201"/>
    </row>
    <row r="1748" spans="4:4" x14ac:dyDescent="0.2">
      <c r="D1748" s="201"/>
    </row>
    <row r="1749" spans="4:4" x14ac:dyDescent="0.2">
      <c r="D1749" s="201"/>
    </row>
    <row r="1750" spans="4:4" x14ac:dyDescent="0.2">
      <c r="D1750" s="201"/>
    </row>
    <row r="1751" spans="4:4" x14ac:dyDescent="0.2">
      <c r="D1751" s="201"/>
    </row>
    <row r="1752" spans="4:4" x14ac:dyDescent="0.2">
      <c r="D1752" s="201"/>
    </row>
    <row r="1753" spans="4:4" x14ac:dyDescent="0.2">
      <c r="D1753" s="201"/>
    </row>
    <row r="1754" spans="4:4" x14ac:dyDescent="0.2">
      <c r="D1754" s="201"/>
    </row>
    <row r="1755" spans="4:4" x14ac:dyDescent="0.2">
      <c r="D1755" s="201"/>
    </row>
    <row r="1756" spans="4:4" x14ac:dyDescent="0.2">
      <c r="D1756" s="201"/>
    </row>
    <row r="1757" spans="4:4" x14ac:dyDescent="0.2">
      <c r="D1757" s="201"/>
    </row>
    <row r="1758" spans="4:4" x14ac:dyDescent="0.2">
      <c r="D1758" s="201"/>
    </row>
    <row r="1759" spans="4:4" x14ac:dyDescent="0.2">
      <c r="D1759" s="201"/>
    </row>
    <row r="1760" spans="4:4" x14ac:dyDescent="0.2">
      <c r="D1760" s="201"/>
    </row>
    <row r="1761" spans="4:4" x14ac:dyDescent="0.2">
      <c r="D1761" s="201"/>
    </row>
    <row r="1762" spans="4:4" x14ac:dyDescent="0.2">
      <c r="D1762" s="201"/>
    </row>
    <row r="1763" spans="4:4" x14ac:dyDescent="0.2">
      <c r="D1763" s="201"/>
    </row>
    <row r="1764" spans="4:4" x14ac:dyDescent="0.2">
      <c r="D1764" s="201"/>
    </row>
    <row r="1765" spans="4:4" x14ac:dyDescent="0.2">
      <c r="D1765" s="201"/>
    </row>
    <row r="1766" spans="4:4" x14ac:dyDescent="0.2">
      <c r="D1766" s="201"/>
    </row>
    <row r="1767" spans="4:4" x14ac:dyDescent="0.2">
      <c r="D1767" s="201"/>
    </row>
    <row r="1768" spans="4:4" x14ac:dyDescent="0.2">
      <c r="D1768" s="201"/>
    </row>
    <row r="1769" spans="4:4" x14ac:dyDescent="0.2">
      <c r="D1769" s="201"/>
    </row>
    <row r="1770" spans="4:4" x14ac:dyDescent="0.2">
      <c r="D1770" s="201"/>
    </row>
    <row r="1771" spans="4:4" x14ac:dyDescent="0.2">
      <c r="D1771" s="201"/>
    </row>
    <row r="1772" spans="4:4" x14ac:dyDescent="0.2">
      <c r="D1772" s="201"/>
    </row>
    <row r="1773" spans="4:4" x14ac:dyDescent="0.2">
      <c r="D1773" s="201"/>
    </row>
    <row r="1774" spans="4:4" x14ac:dyDescent="0.2">
      <c r="D1774" s="201"/>
    </row>
    <row r="1775" spans="4:4" x14ac:dyDescent="0.2">
      <c r="D1775" s="201"/>
    </row>
    <row r="1776" spans="4:4" x14ac:dyDescent="0.2">
      <c r="D1776" s="201"/>
    </row>
    <row r="1777" spans="4:4" x14ac:dyDescent="0.2">
      <c r="D1777" s="201"/>
    </row>
    <row r="1778" spans="4:4" x14ac:dyDescent="0.2">
      <c r="D1778" s="201"/>
    </row>
    <row r="1779" spans="4:4" x14ac:dyDescent="0.2">
      <c r="D1779" s="201"/>
    </row>
    <row r="1780" spans="4:4" x14ac:dyDescent="0.2">
      <c r="D1780" s="201"/>
    </row>
    <row r="1781" spans="4:4" x14ac:dyDescent="0.2">
      <c r="D1781" s="201"/>
    </row>
    <row r="1782" spans="4:4" x14ac:dyDescent="0.2">
      <c r="D1782" s="201"/>
    </row>
    <row r="1783" spans="4:4" x14ac:dyDescent="0.2">
      <c r="D1783" s="201"/>
    </row>
    <row r="1784" spans="4:4" x14ac:dyDescent="0.2">
      <c r="D1784" s="201"/>
    </row>
    <row r="1785" spans="4:4" x14ac:dyDescent="0.2">
      <c r="D1785" s="201"/>
    </row>
    <row r="1786" spans="4:4" x14ac:dyDescent="0.2">
      <c r="D1786" s="201"/>
    </row>
    <row r="1787" spans="4:4" x14ac:dyDescent="0.2">
      <c r="D1787" s="201"/>
    </row>
    <row r="1788" spans="4:4" x14ac:dyDescent="0.2">
      <c r="D1788" s="201"/>
    </row>
    <row r="1789" spans="4:4" x14ac:dyDescent="0.2">
      <c r="D1789" s="201"/>
    </row>
    <row r="1790" spans="4:4" x14ac:dyDescent="0.2">
      <c r="D1790" s="201"/>
    </row>
    <row r="1791" spans="4:4" x14ac:dyDescent="0.2">
      <c r="D1791" s="201"/>
    </row>
    <row r="1792" spans="4:4" x14ac:dyDescent="0.2">
      <c r="D1792" s="201"/>
    </row>
    <row r="1793" spans="4:4" x14ac:dyDescent="0.2">
      <c r="D1793" s="201"/>
    </row>
    <row r="1794" spans="4:4" x14ac:dyDescent="0.2">
      <c r="D1794" s="201"/>
    </row>
    <row r="1795" spans="4:4" x14ac:dyDescent="0.2">
      <c r="D1795" s="201"/>
    </row>
    <row r="1796" spans="4:4" x14ac:dyDescent="0.2">
      <c r="D1796" s="201"/>
    </row>
    <row r="1797" spans="4:4" x14ac:dyDescent="0.2">
      <c r="D1797" s="201"/>
    </row>
    <row r="1798" spans="4:4" x14ac:dyDescent="0.2">
      <c r="D1798" s="201"/>
    </row>
    <row r="1799" spans="4:4" x14ac:dyDescent="0.2">
      <c r="D1799" s="201"/>
    </row>
    <row r="1800" spans="4:4" x14ac:dyDescent="0.2">
      <c r="D1800" s="201"/>
    </row>
    <row r="1801" spans="4:4" x14ac:dyDescent="0.2">
      <c r="D1801" s="201"/>
    </row>
    <row r="1802" spans="4:4" x14ac:dyDescent="0.2">
      <c r="D1802" s="201"/>
    </row>
    <row r="1803" spans="4:4" x14ac:dyDescent="0.2">
      <c r="D1803" s="201"/>
    </row>
    <row r="1804" spans="4:4" x14ac:dyDescent="0.2">
      <c r="D1804" s="201"/>
    </row>
    <row r="1805" spans="4:4" x14ac:dyDescent="0.2">
      <c r="D1805" s="201"/>
    </row>
    <row r="1806" spans="4:4" x14ac:dyDescent="0.2">
      <c r="D1806" s="201"/>
    </row>
    <row r="1807" spans="4:4" x14ac:dyDescent="0.2">
      <c r="D1807" s="201"/>
    </row>
    <row r="1808" spans="4:4" x14ac:dyDescent="0.2">
      <c r="D1808" s="201"/>
    </row>
    <row r="1809" spans="4:4" x14ac:dyDescent="0.2">
      <c r="D1809" s="201"/>
    </row>
    <row r="1810" spans="4:4" x14ac:dyDescent="0.2">
      <c r="D1810" s="201"/>
    </row>
    <row r="1811" spans="4:4" x14ac:dyDescent="0.2">
      <c r="D1811" s="201"/>
    </row>
    <row r="1812" spans="4:4" x14ac:dyDescent="0.2">
      <c r="D1812" s="201"/>
    </row>
    <row r="1813" spans="4:4" x14ac:dyDescent="0.2">
      <c r="D1813" s="201"/>
    </row>
    <row r="1814" spans="4:4" x14ac:dyDescent="0.2">
      <c r="D1814" s="201"/>
    </row>
    <row r="1815" spans="4:4" x14ac:dyDescent="0.2">
      <c r="D1815" s="201"/>
    </row>
    <row r="1816" spans="4:4" x14ac:dyDescent="0.2">
      <c r="D1816" s="201"/>
    </row>
    <row r="1817" spans="4:4" x14ac:dyDescent="0.2">
      <c r="D1817" s="201"/>
    </row>
    <row r="1818" spans="4:4" x14ac:dyDescent="0.2">
      <c r="D1818" s="201"/>
    </row>
    <row r="1819" spans="4:4" x14ac:dyDescent="0.2">
      <c r="D1819" s="201"/>
    </row>
    <row r="1820" spans="4:4" x14ac:dyDescent="0.2">
      <c r="D1820" s="201"/>
    </row>
    <row r="1821" spans="4:4" x14ac:dyDescent="0.2">
      <c r="D1821" s="201"/>
    </row>
    <row r="1822" spans="4:4" x14ac:dyDescent="0.2">
      <c r="D1822" s="201"/>
    </row>
    <row r="1823" spans="4:4" x14ac:dyDescent="0.2">
      <c r="D1823" s="201"/>
    </row>
    <row r="1824" spans="4:4" x14ac:dyDescent="0.2">
      <c r="D1824" s="201"/>
    </row>
    <row r="1825" spans="4:4" x14ac:dyDescent="0.2">
      <c r="D1825" s="201"/>
    </row>
    <row r="1826" spans="4:4" x14ac:dyDescent="0.2">
      <c r="D1826" s="201"/>
    </row>
    <row r="1827" spans="4:4" x14ac:dyDescent="0.2">
      <c r="D1827" s="201"/>
    </row>
    <row r="1828" spans="4:4" x14ac:dyDescent="0.2">
      <c r="D1828" s="201"/>
    </row>
    <row r="1829" spans="4:4" x14ac:dyDescent="0.2">
      <c r="D1829" s="201"/>
    </row>
    <row r="1830" spans="4:4" x14ac:dyDescent="0.2">
      <c r="D1830" s="201"/>
    </row>
    <row r="1831" spans="4:4" x14ac:dyDescent="0.2">
      <c r="D1831" s="201"/>
    </row>
    <row r="1832" spans="4:4" x14ac:dyDescent="0.2">
      <c r="D1832" s="201"/>
    </row>
    <row r="1833" spans="4:4" x14ac:dyDescent="0.2">
      <c r="D1833" s="201"/>
    </row>
    <row r="1834" spans="4:4" x14ac:dyDescent="0.2">
      <c r="D1834" s="201"/>
    </row>
    <row r="1835" spans="4:4" x14ac:dyDescent="0.2">
      <c r="D1835" s="201"/>
    </row>
    <row r="1836" spans="4:4" x14ac:dyDescent="0.2">
      <c r="D1836" s="201"/>
    </row>
    <row r="1837" spans="4:4" x14ac:dyDescent="0.2">
      <c r="D1837" s="201"/>
    </row>
    <row r="1838" spans="4:4" x14ac:dyDescent="0.2">
      <c r="D1838" s="201"/>
    </row>
    <row r="1839" spans="4:4" x14ac:dyDescent="0.2">
      <c r="D1839" s="201"/>
    </row>
    <row r="1840" spans="4:4" x14ac:dyDescent="0.2">
      <c r="D1840" s="201"/>
    </row>
    <row r="1841" spans="4:4" x14ac:dyDescent="0.2">
      <c r="D1841" s="201"/>
    </row>
    <row r="1842" spans="4:4" x14ac:dyDescent="0.2">
      <c r="D1842" s="201"/>
    </row>
    <row r="1843" spans="4:4" x14ac:dyDescent="0.2">
      <c r="D1843" s="201"/>
    </row>
    <row r="1844" spans="4:4" x14ac:dyDescent="0.2">
      <c r="D1844" s="201"/>
    </row>
    <row r="1845" spans="4:4" x14ac:dyDescent="0.2">
      <c r="D1845" s="201"/>
    </row>
    <row r="1846" spans="4:4" x14ac:dyDescent="0.2">
      <c r="D1846" s="201"/>
    </row>
    <row r="1847" spans="4:4" x14ac:dyDescent="0.2">
      <c r="D1847" s="201"/>
    </row>
    <row r="1848" spans="4:4" x14ac:dyDescent="0.2">
      <c r="D1848" s="201"/>
    </row>
    <row r="1849" spans="4:4" x14ac:dyDescent="0.2">
      <c r="D1849" s="201"/>
    </row>
    <row r="1850" spans="4:4" x14ac:dyDescent="0.2">
      <c r="D1850" s="201"/>
    </row>
    <row r="1851" spans="4:4" x14ac:dyDescent="0.2">
      <c r="D1851" s="201"/>
    </row>
    <row r="1852" spans="4:4" x14ac:dyDescent="0.2">
      <c r="D1852" s="201"/>
    </row>
    <row r="1853" spans="4:4" x14ac:dyDescent="0.2">
      <c r="D1853" s="201"/>
    </row>
    <row r="1854" spans="4:4" x14ac:dyDescent="0.2">
      <c r="D1854" s="201"/>
    </row>
    <row r="1855" spans="4:4" x14ac:dyDescent="0.2">
      <c r="D1855" s="201"/>
    </row>
    <row r="1856" spans="4:4" x14ac:dyDescent="0.2">
      <c r="D1856" s="201"/>
    </row>
    <row r="1857" spans="4:4" x14ac:dyDescent="0.2">
      <c r="D1857" s="201"/>
    </row>
    <row r="1858" spans="4:4" x14ac:dyDescent="0.2">
      <c r="D1858" s="201"/>
    </row>
    <row r="1859" spans="4:4" x14ac:dyDescent="0.2">
      <c r="D1859" s="201"/>
    </row>
    <row r="1860" spans="4:4" x14ac:dyDescent="0.2">
      <c r="D1860" s="201"/>
    </row>
    <row r="1861" spans="4:4" x14ac:dyDescent="0.2">
      <c r="D1861" s="201"/>
    </row>
    <row r="1862" spans="4:4" x14ac:dyDescent="0.2">
      <c r="D1862" s="201"/>
    </row>
    <row r="1863" spans="4:4" x14ac:dyDescent="0.2">
      <c r="D1863" s="201"/>
    </row>
    <row r="1864" spans="4:4" x14ac:dyDescent="0.2">
      <c r="D1864" s="201"/>
    </row>
    <row r="1865" spans="4:4" x14ac:dyDescent="0.2">
      <c r="D1865" s="201"/>
    </row>
    <row r="1866" spans="4:4" x14ac:dyDescent="0.2">
      <c r="D1866" s="201"/>
    </row>
    <row r="1867" spans="4:4" x14ac:dyDescent="0.2">
      <c r="D1867" s="201"/>
    </row>
    <row r="1868" spans="4:4" x14ac:dyDescent="0.2">
      <c r="D1868" s="201"/>
    </row>
    <row r="1869" spans="4:4" x14ac:dyDescent="0.2">
      <c r="D1869" s="201"/>
    </row>
    <row r="1870" spans="4:4" x14ac:dyDescent="0.2">
      <c r="D1870" s="201"/>
    </row>
    <row r="1871" spans="4:4" x14ac:dyDescent="0.2">
      <c r="D1871" s="201"/>
    </row>
    <row r="1872" spans="4:4" x14ac:dyDescent="0.2">
      <c r="D1872" s="201"/>
    </row>
    <row r="1873" spans="4:4" x14ac:dyDescent="0.2">
      <c r="D1873" s="201"/>
    </row>
    <row r="1874" spans="4:4" x14ac:dyDescent="0.2">
      <c r="D1874" s="201"/>
    </row>
    <row r="1875" spans="4:4" x14ac:dyDescent="0.2">
      <c r="D1875" s="201"/>
    </row>
    <row r="1876" spans="4:4" x14ac:dyDescent="0.2">
      <c r="D1876" s="201"/>
    </row>
    <row r="1877" spans="4:4" x14ac:dyDescent="0.2">
      <c r="D1877" s="201"/>
    </row>
    <row r="1878" spans="4:4" x14ac:dyDescent="0.2">
      <c r="D1878" s="201"/>
    </row>
    <row r="1879" spans="4:4" x14ac:dyDescent="0.2">
      <c r="D1879" s="201"/>
    </row>
    <row r="1880" spans="4:4" x14ac:dyDescent="0.2">
      <c r="D1880" s="201"/>
    </row>
    <row r="1881" spans="4:4" x14ac:dyDescent="0.2">
      <c r="D1881" s="201"/>
    </row>
    <row r="1882" spans="4:4" x14ac:dyDescent="0.2">
      <c r="D1882" s="201"/>
    </row>
    <row r="1883" spans="4:4" x14ac:dyDescent="0.2">
      <c r="D1883" s="201"/>
    </row>
    <row r="1884" spans="4:4" x14ac:dyDescent="0.2">
      <c r="D1884" s="201"/>
    </row>
    <row r="1885" spans="4:4" x14ac:dyDescent="0.2">
      <c r="D1885" s="201"/>
    </row>
    <row r="1886" spans="4:4" x14ac:dyDescent="0.2">
      <c r="D1886" s="201"/>
    </row>
    <row r="1887" spans="4:4" x14ac:dyDescent="0.2">
      <c r="D1887" s="201"/>
    </row>
    <row r="1888" spans="4:4" x14ac:dyDescent="0.2">
      <c r="D1888" s="201"/>
    </row>
    <row r="1889" spans="4:4" x14ac:dyDescent="0.2">
      <c r="D1889" s="201"/>
    </row>
    <row r="1890" spans="4:4" x14ac:dyDescent="0.2">
      <c r="D1890" s="201"/>
    </row>
    <row r="1891" spans="4:4" x14ac:dyDescent="0.2">
      <c r="D1891" s="201"/>
    </row>
    <row r="1892" spans="4:4" x14ac:dyDescent="0.2">
      <c r="D1892" s="201"/>
    </row>
    <row r="1893" spans="4:4" x14ac:dyDescent="0.2">
      <c r="D1893" s="201"/>
    </row>
    <row r="1894" spans="4:4" x14ac:dyDescent="0.2">
      <c r="D1894" s="201"/>
    </row>
    <row r="1895" spans="4:4" x14ac:dyDescent="0.2">
      <c r="D1895" s="201"/>
    </row>
    <row r="1896" spans="4:4" x14ac:dyDescent="0.2">
      <c r="D1896" s="201"/>
    </row>
    <row r="1897" spans="4:4" x14ac:dyDescent="0.2">
      <c r="D1897" s="201"/>
    </row>
    <row r="1898" spans="4:4" x14ac:dyDescent="0.2">
      <c r="D1898" s="201"/>
    </row>
    <row r="1899" spans="4:4" x14ac:dyDescent="0.2">
      <c r="D1899" s="201"/>
    </row>
    <row r="1900" spans="4:4" x14ac:dyDescent="0.2">
      <c r="D1900" s="201"/>
    </row>
    <row r="1901" spans="4:4" x14ac:dyDescent="0.2">
      <c r="D1901" s="201"/>
    </row>
    <row r="1902" spans="4:4" x14ac:dyDescent="0.2">
      <c r="D1902" s="201"/>
    </row>
    <row r="1903" spans="4:4" x14ac:dyDescent="0.2">
      <c r="D1903" s="201"/>
    </row>
    <row r="1904" spans="4:4" x14ac:dyDescent="0.2">
      <c r="D1904" s="201"/>
    </row>
    <row r="1905" spans="4:4" x14ac:dyDescent="0.2">
      <c r="D1905" s="201"/>
    </row>
    <row r="1906" spans="4:4" x14ac:dyDescent="0.2">
      <c r="D1906" s="201"/>
    </row>
    <row r="1907" spans="4:4" x14ac:dyDescent="0.2">
      <c r="D1907" s="201"/>
    </row>
    <row r="1908" spans="4:4" x14ac:dyDescent="0.2">
      <c r="D1908" s="201"/>
    </row>
    <row r="1909" spans="4:4" x14ac:dyDescent="0.2">
      <c r="D1909" s="201"/>
    </row>
    <row r="1910" spans="4:4" x14ac:dyDescent="0.2">
      <c r="D1910" s="201"/>
    </row>
    <row r="1911" spans="4:4" x14ac:dyDescent="0.2">
      <c r="D1911" s="201"/>
    </row>
    <row r="1912" spans="4:4" x14ac:dyDescent="0.2">
      <c r="D1912" s="201"/>
    </row>
    <row r="1913" spans="4:4" x14ac:dyDescent="0.2">
      <c r="D1913" s="201"/>
    </row>
    <row r="1914" spans="4:4" x14ac:dyDescent="0.2">
      <c r="D1914" s="201"/>
    </row>
    <row r="1915" spans="4:4" x14ac:dyDescent="0.2">
      <c r="D1915" s="201"/>
    </row>
    <row r="1916" spans="4:4" x14ac:dyDescent="0.2">
      <c r="D1916" s="201"/>
    </row>
    <row r="1917" spans="4:4" x14ac:dyDescent="0.2">
      <c r="D1917" s="201"/>
    </row>
    <row r="1918" spans="4:4" x14ac:dyDescent="0.2">
      <c r="D1918" s="201"/>
    </row>
    <row r="1919" spans="4:4" x14ac:dyDescent="0.2">
      <c r="D1919" s="201"/>
    </row>
    <row r="1920" spans="4:4" x14ac:dyDescent="0.2">
      <c r="D1920" s="201"/>
    </row>
    <row r="1921" spans="4:4" x14ac:dyDescent="0.2">
      <c r="D1921" s="201"/>
    </row>
    <row r="1922" spans="4:4" x14ac:dyDescent="0.2">
      <c r="D1922" s="201"/>
    </row>
    <row r="1923" spans="4:4" x14ac:dyDescent="0.2">
      <c r="D1923" s="201"/>
    </row>
    <row r="1924" spans="4:4" x14ac:dyDescent="0.2">
      <c r="D1924" s="201"/>
    </row>
    <row r="1925" spans="4:4" x14ac:dyDescent="0.2">
      <c r="D1925" s="201"/>
    </row>
    <row r="1926" spans="4:4" x14ac:dyDescent="0.2">
      <c r="D1926" s="201"/>
    </row>
    <row r="1927" spans="4:4" x14ac:dyDescent="0.2">
      <c r="D1927" s="201"/>
    </row>
    <row r="1928" spans="4:4" x14ac:dyDescent="0.2">
      <c r="D1928" s="201"/>
    </row>
    <row r="1929" spans="4:4" x14ac:dyDescent="0.2">
      <c r="D1929" s="201"/>
    </row>
    <row r="1930" spans="4:4" x14ac:dyDescent="0.2">
      <c r="D1930" s="201"/>
    </row>
    <row r="1931" spans="4:4" x14ac:dyDescent="0.2">
      <c r="D1931" s="201"/>
    </row>
    <row r="1932" spans="4:4" x14ac:dyDescent="0.2">
      <c r="D1932" s="201"/>
    </row>
    <row r="1933" spans="4:4" x14ac:dyDescent="0.2">
      <c r="D1933" s="201"/>
    </row>
    <row r="1934" spans="4:4" x14ac:dyDescent="0.2">
      <c r="D1934" s="201"/>
    </row>
    <row r="1935" spans="4:4" x14ac:dyDescent="0.2">
      <c r="D1935" s="201"/>
    </row>
    <row r="1936" spans="4:4" x14ac:dyDescent="0.2">
      <c r="D1936" s="201"/>
    </row>
    <row r="1937" spans="4:4" x14ac:dyDescent="0.2">
      <c r="D1937" s="201"/>
    </row>
    <row r="1938" spans="4:4" x14ac:dyDescent="0.2">
      <c r="D1938" s="201"/>
    </row>
    <row r="1939" spans="4:4" x14ac:dyDescent="0.2">
      <c r="D1939" s="201"/>
    </row>
    <row r="1940" spans="4:4" x14ac:dyDescent="0.2">
      <c r="D1940" s="201"/>
    </row>
    <row r="1941" spans="4:4" x14ac:dyDescent="0.2">
      <c r="D1941" s="201"/>
    </row>
    <row r="1942" spans="4:4" x14ac:dyDescent="0.2">
      <c r="D1942" s="201"/>
    </row>
    <row r="1943" spans="4:4" x14ac:dyDescent="0.2">
      <c r="D1943" s="201"/>
    </row>
    <row r="1944" spans="4:4" x14ac:dyDescent="0.2">
      <c r="D1944" s="201"/>
    </row>
    <row r="1945" spans="4:4" x14ac:dyDescent="0.2">
      <c r="D1945" s="201"/>
    </row>
    <row r="1946" spans="4:4" x14ac:dyDescent="0.2">
      <c r="D1946" s="201"/>
    </row>
    <row r="1947" spans="4:4" x14ac:dyDescent="0.2">
      <c r="D1947" s="201"/>
    </row>
    <row r="1948" spans="4:4" x14ac:dyDescent="0.2">
      <c r="D1948" s="201"/>
    </row>
    <row r="1949" spans="4:4" x14ac:dyDescent="0.2">
      <c r="D1949" s="201"/>
    </row>
    <row r="1950" spans="4:4" x14ac:dyDescent="0.2">
      <c r="D1950" s="201"/>
    </row>
    <row r="1951" spans="4:4" x14ac:dyDescent="0.2">
      <c r="D1951" s="201"/>
    </row>
    <row r="1952" spans="4:4" x14ac:dyDescent="0.2">
      <c r="D1952" s="201"/>
    </row>
    <row r="1953" spans="4:4" x14ac:dyDescent="0.2">
      <c r="D1953" s="201"/>
    </row>
    <row r="1954" spans="4:4" x14ac:dyDescent="0.2">
      <c r="D1954" s="201"/>
    </row>
    <row r="1955" spans="4:4" x14ac:dyDescent="0.2">
      <c r="D1955" s="201"/>
    </row>
    <row r="1956" spans="4:4" x14ac:dyDescent="0.2">
      <c r="D1956" s="201"/>
    </row>
    <row r="1957" spans="4:4" x14ac:dyDescent="0.2">
      <c r="D1957" s="201"/>
    </row>
    <row r="1958" spans="4:4" x14ac:dyDescent="0.2">
      <c r="D1958" s="201"/>
    </row>
    <row r="1959" spans="4:4" x14ac:dyDescent="0.2">
      <c r="D1959" s="201"/>
    </row>
    <row r="1960" spans="4:4" x14ac:dyDescent="0.2">
      <c r="D1960" s="201"/>
    </row>
    <row r="1961" spans="4:4" x14ac:dyDescent="0.2">
      <c r="D1961" s="201"/>
    </row>
    <row r="1962" spans="4:4" x14ac:dyDescent="0.2">
      <c r="D1962" s="201"/>
    </row>
    <row r="1963" spans="4:4" x14ac:dyDescent="0.2">
      <c r="D1963" s="201"/>
    </row>
    <row r="1964" spans="4:4" x14ac:dyDescent="0.2">
      <c r="D1964" s="201"/>
    </row>
    <row r="1965" spans="4:4" x14ac:dyDescent="0.2">
      <c r="D1965" s="201"/>
    </row>
    <row r="1966" spans="4:4" x14ac:dyDescent="0.2">
      <c r="D1966" s="201"/>
    </row>
    <row r="1967" spans="4:4" x14ac:dyDescent="0.2">
      <c r="D1967" s="201"/>
    </row>
    <row r="1968" spans="4:4" x14ac:dyDescent="0.2">
      <c r="D1968" s="201"/>
    </row>
    <row r="1969" spans="4:4" x14ac:dyDescent="0.2">
      <c r="D1969" s="201"/>
    </row>
    <row r="1970" spans="4:4" x14ac:dyDescent="0.2">
      <c r="D1970" s="201"/>
    </row>
    <row r="1971" spans="4:4" x14ac:dyDescent="0.2">
      <c r="D1971" s="201"/>
    </row>
    <row r="1972" spans="4:4" x14ac:dyDescent="0.2">
      <c r="D1972" s="201"/>
    </row>
    <row r="1973" spans="4:4" x14ac:dyDescent="0.2">
      <c r="D1973" s="201"/>
    </row>
    <row r="1974" spans="4:4" x14ac:dyDescent="0.2">
      <c r="D1974" s="201"/>
    </row>
    <row r="1975" spans="4:4" x14ac:dyDescent="0.2">
      <c r="D1975" s="201"/>
    </row>
    <row r="1976" spans="4:4" x14ac:dyDescent="0.2">
      <c r="D1976" s="201"/>
    </row>
    <row r="1977" spans="4:4" x14ac:dyDescent="0.2">
      <c r="D1977" s="201"/>
    </row>
    <row r="1978" spans="4:4" x14ac:dyDescent="0.2">
      <c r="D1978" s="201"/>
    </row>
    <row r="1979" spans="4:4" x14ac:dyDescent="0.2">
      <c r="D1979" s="201"/>
    </row>
    <row r="1980" spans="4:4" x14ac:dyDescent="0.2">
      <c r="D1980" s="201"/>
    </row>
    <row r="1981" spans="4:4" x14ac:dyDescent="0.2">
      <c r="D1981" s="201"/>
    </row>
    <row r="1982" spans="4:4" x14ac:dyDescent="0.2">
      <c r="D1982" s="201"/>
    </row>
    <row r="1983" spans="4:4" x14ac:dyDescent="0.2">
      <c r="D1983" s="201"/>
    </row>
    <row r="1984" spans="4:4" x14ac:dyDescent="0.2">
      <c r="D1984" s="201"/>
    </row>
    <row r="1985" spans="4:4" x14ac:dyDescent="0.2">
      <c r="D1985" s="201"/>
    </row>
    <row r="1986" spans="4:4" x14ac:dyDescent="0.2">
      <c r="D1986" s="201"/>
    </row>
    <row r="1987" spans="4:4" x14ac:dyDescent="0.2">
      <c r="D1987" s="201"/>
    </row>
    <row r="1988" spans="4:4" x14ac:dyDescent="0.2">
      <c r="D1988" s="201"/>
    </row>
    <row r="1989" spans="4:4" x14ac:dyDescent="0.2">
      <c r="D1989" s="201"/>
    </row>
    <row r="1990" spans="4:4" x14ac:dyDescent="0.2">
      <c r="D1990" s="201"/>
    </row>
    <row r="1991" spans="4:4" x14ac:dyDescent="0.2">
      <c r="D1991" s="201"/>
    </row>
    <row r="1992" spans="4:4" x14ac:dyDescent="0.2">
      <c r="D1992" s="201"/>
    </row>
    <row r="1993" spans="4:4" x14ac:dyDescent="0.2">
      <c r="D1993" s="201"/>
    </row>
    <row r="1994" spans="4:4" x14ac:dyDescent="0.2">
      <c r="D1994" s="201"/>
    </row>
    <row r="1995" spans="4:4" x14ac:dyDescent="0.2">
      <c r="D1995" s="201"/>
    </row>
    <row r="1996" spans="4:4" x14ac:dyDescent="0.2">
      <c r="D1996" s="201"/>
    </row>
    <row r="1997" spans="4:4" x14ac:dyDescent="0.2">
      <c r="D1997" s="201"/>
    </row>
    <row r="1998" spans="4:4" x14ac:dyDescent="0.2">
      <c r="D1998" s="201"/>
    </row>
    <row r="1999" spans="4:4" x14ac:dyDescent="0.2">
      <c r="D1999" s="201"/>
    </row>
    <row r="2000" spans="4:4" x14ac:dyDescent="0.2">
      <c r="D2000" s="201"/>
    </row>
    <row r="2001" spans="4:4" x14ac:dyDescent="0.2">
      <c r="D2001" s="201"/>
    </row>
    <row r="2002" spans="4:4" x14ac:dyDescent="0.2">
      <c r="D2002" s="201"/>
    </row>
    <row r="2003" spans="4:4" x14ac:dyDescent="0.2">
      <c r="D2003" s="201"/>
    </row>
    <row r="2004" spans="4:4" x14ac:dyDescent="0.2">
      <c r="D2004" s="201"/>
    </row>
    <row r="2005" spans="4:4" x14ac:dyDescent="0.2">
      <c r="D2005" s="201"/>
    </row>
    <row r="2006" spans="4:4" x14ac:dyDescent="0.2">
      <c r="D2006" s="201"/>
    </row>
    <row r="2007" spans="4:4" x14ac:dyDescent="0.2">
      <c r="D2007" s="201"/>
    </row>
    <row r="2008" spans="4:4" x14ac:dyDescent="0.2">
      <c r="D2008" s="201"/>
    </row>
    <row r="2009" spans="4:4" x14ac:dyDescent="0.2">
      <c r="D2009" s="201"/>
    </row>
    <row r="2010" spans="4:4" x14ac:dyDescent="0.2">
      <c r="D2010" s="201"/>
    </row>
    <row r="2011" spans="4:4" x14ac:dyDescent="0.2">
      <c r="D2011" s="201"/>
    </row>
    <row r="2012" spans="4:4" x14ac:dyDescent="0.2">
      <c r="D2012" s="201"/>
    </row>
    <row r="2013" spans="4:4" x14ac:dyDescent="0.2">
      <c r="D2013" s="201"/>
    </row>
    <row r="2014" spans="4:4" x14ac:dyDescent="0.2">
      <c r="D2014" s="201"/>
    </row>
    <row r="2015" spans="4:4" x14ac:dyDescent="0.2">
      <c r="D2015" s="201"/>
    </row>
    <row r="2016" spans="4:4" x14ac:dyDescent="0.2">
      <c r="D2016" s="201"/>
    </row>
    <row r="2017" spans="4:4" x14ac:dyDescent="0.2">
      <c r="D2017" s="201"/>
    </row>
    <row r="2018" spans="4:4" x14ac:dyDescent="0.2">
      <c r="D2018" s="201"/>
    </row>
    <row r="2019" spans="4:4" x14ac:dyDescent="0.2">
      <c r="D2019" s="201"/>
    </row>
    <row r="2020" spans="4:4" x14ac:dyDescent="0.2">
      <c r="D2020" s="201"/>
    </row>
    <row r="2021" spans="4:4" x14ac:dyDescent="0.2">
      <c r="D2021" s="201"/>
    </row>
    <row r="2022" spans="4:4" x14ac:dyDescent="0.2">
      <c r="D2022" s="201"/>
    </row>
    <row r="2023" spans="4:4" x14ac:dyDescent="0.2">
      <c r="D2023" s="201"/>
    </row>
    <row r="2024" spans="4:4" x14ac:dyDescent="0.2">
      <c r="D2024" s="201"/>
    </row>
    <row r="2025" spans="4:4" x14ac:dyDescent="0.2">
      <c r="D2025" s="201"/>
    </row>
    <row r="2026" spans="4:4" x14ac:dyDescent="0.2">
      <c r="D2026" s="201"/>
    </row>
    <row r="2027" spans="4:4" x14ac:dyDescent="0.2">
      <c r="D2027" s="201"/>
    </row>
    <row r="2028" spans="4:4" x14ac:dyDescent="0.2">
      <c r="D2028" s="201"/>
    </row>
    <row r="2029" spans="4:4" x14ac:dyDescent="0.2">
      <c r="D2029" s="201"/>
    </row>
    <row r="2030" spans="4:4" x14ac:dyDescent="0.2">
      <c r="D2030" s="201"/>
    </row>
    <row r="2031" spans="4:4" x14ac:dyDescent="0.2">
      <c r="D2031" s="201"/>
    </row>
    <row r="2032" spans="4:4" x14ac:dyDescent="0.2">
      <c r="D2032" s="201"/>
    </row>
    <row r="2033" spans="4:4" x14ac:dyDescent="0.2">
      <c r="D2033" s="201"/>
    </row>
    <row r="2034" spans="4:4" x14ac:dyDescent="0.2">
      <c r="D2034" s="201"/>
    </row>
    <row r="2035" spans="4:4" x14ac:dyDescent="0.2">
      <c r="D2035" s="201"/>
    </row>
    <row r="2036" spans="4:4" x14ac:dyDescent="0.2">
      <c r="D2036" s="201"/>
    </row>
    <row r="2037" spans="4:4" x14ac:dyDescent="0.2">
      <c r="D2037" s="201"/>
    </row>
    <row r="2038" spans="4:4" x14ac:dyDescent="0.2">
      <c r="D2038" s="201"/>
    </row>
    <row r="2039" spans="4:4" x14ac:dyDescent="0.2">
      <c r="D2039" s="201"/>
    </row>
    <row r="2040" spans="4:4" x14ac:dyDescent="0.2">
      <c r="D2040" s="201"/>
    </row>
    <row r="2041" spans="4:4" x14ac:dyDescent="0.2">
      <c r="D2041" s="201"/>
    </row>
    <row r="2042" spans="4:4" x14ac:dyDescent="0.2">
      <c r="D2042" s="201"/>
    </row>
    <row r="2043" spans="4:4" x14ac:dyDescent="0.2">
      <c r="D2043" s="201"/>
    </row>
    <row r="2044" spans="4:4" x14ac:dyDescent="0.2">
      <c r="D2044" s="201"/>
    </row>
    <row r="2045" spans="4:4" x14ac:dyDescent="0.2">
      <c r="D2045" s="201"/>
    </row>
    <row r="2046" spans="4:4" x14ac:dyDescent="0.2">
      <c r="D2046" s="201"/>
    </row>
    <row r="2047" spans="4:4" x14ac:dyDescent="0.2">
      <c r="D2047" s="201"/>
    </row>
    <row r="2048" spans="4:4" x14ac:dyDescent="0.2">
      <c r="D2048" s="201"/>
    </row>
    <row r="2049" spans="4:4" x14ac:dyDescent="0.2">
      <c r="D2049" s="201"/>
    </row>
    <row r="2050" spans="4:4" x14ac:dyDescent="0.2">
      <c r="D2050" s="201"/>
    </row>
    <row r="2051" spans="4:4" x14ac:dyDescent="0.2">
      <c r="D2051" s="201"/>
    </row>
    <row r="2052" spans="4:4" x14ac:dyDescent="0.2">
      <c r="D2052" s="201"/>
    </row>
    <row r="2053" spans="4:4" x14ac:dyDescent="0.2">
      <c r="D2053" s="201"/>
    </row>
    <row r="2054" spans="4:4" x14ac:dyDescent="0.2">
      <c r="D2054" s="201"/>
    </row>
    <row r="2055" spans="4:4" x14ac:dyDescent="0.2">
      <c r="D2055" s="201"/>
    </row>
    <row r="2056" spans="4:4" x14ac:dyDescent="0.2">
      <c r="D2056" s="201"/>
    </row>
    <row r="2057" spans="4:4" x14ac:dyDescent="0.2">
      <c r="D2057" s="201"/>
    </row>
    <row r="2058" spans="4:4" x14ac:dyDescent="0.2">
      <c r="D2058" s="201"/>
    </row>
    <row r="2059" spans="4:4" x14ac:dyDescent="0.2">
      <c r="D2059" s="201"/>
    </row>
    <row r="2060" spans="4:4" x14ac:dyDescent="0.2">
      <c r="D2060" s="201"/>
    </row>
    <row r="2061" spans="4:4" x14ac:dyDescent="0.2">
      <c r="D2061" s="201"/>
    </row>
    <row r="2062" spans="4:4" x14ac:dyDescent="0.2">
      <c r="D2062" s="201"/>
    </row>
    <row r="2063" spans="4:4" x14ac:dyDescent="0.2">
      <c r="D2063" s="201"/>
    </row>
    <row r="2064" spans="4:4" x14ac:dyDescent="0.2">
      <c r="D2064" s="201"/>
    </row>
    <row r="2065" spans="4:4" x14ac:dyDescent="0.2">
      <c r="D2065" s="201"/>
    </row>
    <row r="2066" spans="4:4" x14ac:dyDescent="0.2">
      <c r="D2066" s="201"/>
    </row>
    <row r="2067" spans="4:4" x14ac:dyDescent="0.2">
      <c r="D2067" s="201"/>
    </row>
    <row r="2068" spans="4:4" x14ac:dyDescent="0.2">
      <c r="D2068" s="201"/>
    </row>
    <row r="2069" spans="4:4" x14ac:dyDescent="0.2">
      <c r="D2069" s="201"/>
    </row>
    <row r="2070" spans="4:4" x14ac:dyDescent="0.2">
      <c r="D2070" s="201"/>
    </row>
    <row r="2071" spans="4:4" x14ac:dyDescent="0.2">
      <c r="D2071" s="201"/>
    </row>
    <row r="2072" spans="4:4" x14ac:dyDescent="0.2">
      <c r="D2072" s="201"/>
    </row>
    <row r="2073" spans="4:4" x14ac:dyDescent="0.2">
      <c r="D2073" s="201"/>
    </row>
    <row r="2074" spans="4:4" x14ac:dyDescent="0.2">
      <c r="D2074" s="201"/>
    </row>
    <row r="2075" spans="4:4" x14ac:dyDescent="0.2">
      <c r="D2075" s="201"/>
    </row>
    <row r="2076" spans="4:4" x14ac:dyDescent="0.2">
      <c r="D2076" s="201"/>
    </row>
    <row r="2077" spans="4:4" x14ac:dyDescent="0.2">
      <c r="D2077" s="201"/>
    </row>
    <row r="2078" spans="4:4" x14ac:dyDescent="0.2">
      <c r="D2078" s="201"/>
    </row>
    <row r="2079" spans="4:4" x14ac:dyDescent="0.2">
      <c r="D2079" s="201"/>
    </row>
    <row r="2080" spans="4:4" x14ac:dyDescent="0.2">
      <c r="D2080" s="201"/>
    </row>
    <row r="2081" spans="4:4" x14ac:dyDescent="0.2">
      <c r="D2081" s="201"/>
    </row>
    <row r="2082" spans="4:4" x14ac:dyDescent="0.2">
      <c r="D2082" s="201"/>
    </row>
    <row r="2083" spans="4:4" x14ac:dyDescent="0.2">
      <c r="D2083" s="201"/>
    </row>
    <row r="2084" spans="4:4" x14ac:dyDescent="0.2">
      <c r="D2084" s="201"/>
    </row>
    <row r="2085" spans="4:4" x14ac:dyDescent="0.2">
      <c r="D2085" s="201"/>
    </row>
    <row r="2086" spans="4:4" x14ac:dyDescent="0.2">
      <c r="D2086" s="201"/>
    </row>
    <row r="2087" spans="4:4" x14ac:dyDescent="0.2">
      <c r="D2087" s="201"/>
    </row>
    <row r="2088" spans="4:4" x14ac:dyDescent="0.2">
      <c r="D2088" s="201"/>
    </row>
    <row r="2089" spans="4:4" x14ac:dyDescent="0.2">
      <c r="D2089" s="201"/>
    </row>
    <row r="2090" spans="4:4" x14ac:dyDescent="0.2">
      <c r="D2090" s="201"/>
    </row>
    <row r="2091" spans="4:4" x14ac:dyDescent="0.2">
      <c r="D2091" s="201"/>
    </row>
    <row r="2092" spans="4:4" x14ac:dyDescent="0.2">
      <c r="D2092" s="201"/>
    </row>
    <row r="2093" spans="4:4" x14ac:dyDescent="0.2">
      <c r="D2093" s="201"/>
    </row>
    <row r="2094" spans="4:4" x14ac:dyDescent="0.2">
      <c r="D2094" s="201"/>
    </row>
    <row r="2095" spans="4:4" x14ac:dyDescent="0.2">
      <c r="D2095" s="201"/>
    </row>
    <row r="2096" spans="4:4" x14ac:dyDescent="0.2">
      <c r="D2096" s="201"/>
    </row>
    <row r="2097" spans="4:4" x14ac:dyDescent="0.2">
      <c r="D2097" s="201"/>
    </row>
    <row r="2098" spans="4:4" x14ac:dyDescent="0.2">
      <c r="D2098" s="201"/>
    </row>
    <row r="2099" spans="4:4" x14ac:dyDescent="0.2">
      <c r="D2099" s="201"/>
    </row>
    <row r="2100" spans="4:4" x14ac:dyDescent="0.2">
      <c r="D2100" s="201"/>
    </row>
    <row r="2101" spans="4:4" x14ac:dyDescent="0.2">
      <c r="D2101" s="201"/>
    </row>
    <row r="2102" spans="4:4" x14ac:dyDescent="0.2">
      <c r="D2102" s="201"/>
    </row>
    <row r="2103" spans="4:4" x14ac:dyDescent="0.2">
      <c r="D2103" s="201"/>
    </row>
    <row r="2104" spans="4:4" x14ac:dyDescent="0.2">
      <c r="D2104" s="201"/>
    </row>
    <row r="2105" spans="4:4" x14ac:dyDescent="0.2">
      <c r="D2105" s="201"/>
    </row>
    <row r="2106" spans="4:4" x14ac:dyDescent="0.2">
      <c r="D2106" s="201"/>
    </row>
    <row r="2107" spans="4:4" x14ac:dyDescent="0.2">
      <c r="D2107" s="201"/>
    </row>
    <row r="2108" spans="4:4" x14ac:dyDescent="0.2">
      <c r="D2108" s="201"/>
    </row>
    <row r="2109" spans="4:4" x14ac:dyDescent="0.2">
      <c r="D2109" s="201"/>
    </row>
    <row r="2110" spans="4:4" x14ac:dyDescent="0.2">
      <c r="D2110" s="201"/>
    </row>
    <row r="2111" spans="4:4" x14ac:dyDescent="0.2">
      <c r="D2111" s="201"/>
    </row>
    <row r="2112" spans="4:4" x14ac:dyDescent="0.2">
      <c r="D2112" s="201"/>
    </row>
    <row r="2113" spans="4:4" x14ac:dyDescent="0.2">
      <c r="D2113" s="201"/>
    </row>
    <row r="2114" spans="4:4" x14ac:dyDescent="0.2">
      <c r="D2114" s="201"/>
    </row>
    <row r="2115" spans="4:4" x14ac:dyDescent="0.2">
      <c r="D2115" s="201"/>
    </row>
    <row r="2116" spans="4:4" x14ac:dyDescent="0.2">
      <c r="D2116" s="201"/>
    </row>
    <row r="2117" spans="4:4" x14ac:dyDescent="0.2">
      <c r="D2117" s="201"/>
    </row>
    <row r="2118" spans="4:4" x14ac:dyDescent="0.2">
      <c r="D2118" s="201"/>
    </row>
    <row r="2119" spans="4:4" x14ac:dyDescent="0.2">
      <c r="D2119" s="201"/>
    </row>
    <row r="2120" spans="4:4" x14ac:dyDescent="0.2">
      <c r="D2120" s="201"/>
    </row>
    <row r="2121" spans="4:4" x14ac:dyDescent="0.2">
      <c r="D2121" s="201"/>
    </row>
    <row r="2122" spans="4:4" x14ac:dyDescent="0.2">
      <c r="D2122" s="201"/>
    </row>
    <row r="2123" spans="4:4" x14ac:dyDescent="0.2">
      <c r="D2123" s="201"/>
    </row>
    <row r="2124" spans="4:4" x14ac:dyDescent="0.2">
      <c r="D2124" s="201"/>
    </row>
    <row r="2125" spans="4:4" x14ac:dyDescent="0.2">
      <c r="D2125" s="201"/>
    </row>
    <row r="2126" spans="4:4" x14ac:dyDescent="0.2">
      <c r="D2126" s="201"/>
    </row>
    <row r="2127" spans="4:4" x14ac:dyDescent="0.2">
      <c r="D2127" s="201"/>
    </row>
    <row r="2128" spans="4:4" x14ac:dyDescent="0.2">
      <c r="D2128" s="201"/>
    </row>
    <row r="2129" spans="4:4" x14ac:dyDescent="0.2">
      <c r="D2129" s="201"/>
    </row>
    <row r="2130" spans="4:4" x14ac:dyDescent="0.2">
      <c r="D2130" s="201"/>
    </row>
    <row r="2131" spans="4:4" x14ac:dyDescent="0.2">
      <c r="D2131" s="201"/>
    </row>
    <row r="2132" spans="4:4" x14ac:dyDescent="0.2">
      <c r="D2132" s="201"/>
    </row>
    <row r="2133" spans="4:4" x14ac:dyDescent="0.2">
      <c r="D2133" s="201"/>
    </row>
    <row r="2134" spans="4:4" x14ac:dyDescent="0.2">
      <c r="D2134" s="201"/>
    </row>
    <row r="2135" spans="4:4" x14ac:dyDescent="0.2">
      <c r="D2135" s="201"/>
    </row>
    <row r="2136" spans="4:4" x14ac:dyDescent="0.2">
      <c r="D2136" s="201"/>
    </row>
    <row r="2137" spans="4:4" x14ac:dyDescent="0.2">
      <c r="D2137" s="201"/>
    </row>
    <row r="2138" spans="4:4" x14ac:dyDescent="0.2">
      <c r="D2138" s="201"/>
    </row>
    <row r="2139" spans="4:4" x14ac:dyDescent="0.2">
      <c r="D2139" s="201"/>
    </row>
    <row r="2140" spans="4:4" x14ac:dyDescent="0.2">
      <c r="D2140" s="201"/>
    </row>
    <row r="2141" spans="4:4" x14ac:dyDescent="0.2">
      <c r="D2141" s="201"/>
    </row>
    <row r="2142" spans="4:4" x14ac:dyDescent="0.2">
      <c r="D2142" s="201"/>
    </row>
    <row r="2143" spans="4:4" x14ac:dyDescent="0.2">
      <c r="D2143" s="201"/>
    </row>
    <row r="2144" spans="4:4" x14ac:dyDescent="0.2">
      <c r="D2144" s="201"/>
    </row>
    <row r="2145" spans="4:4" x14ac:dyDescent="0.2">
      <c r="D2145" s="201"/>
    </row>
    <row r="2146" spans="4:4" x14ac:dyDescent="0.2">
      <c r="D2146" s="201"/>
    </row>
    <row r="2147" spans="4:4" x14ac:dyDescent="0.2">
      <c r="D2147" s="201"/>
    </row>
    <row r="2148" spans="4:4" x14ac:dyDescent="0.2">
      <c r="D2148" s="201"/>
    </row>
    <row r="2149" spans="4:4" x14ac:dyDescent="0.2">
      <c r="D2149" s="201"/>
    </row>
    <row r="2150" spans="4:4" x14ac:dyDescent="0.2">
      <c r="D2150" s="201"/>
    </row>
    <row r="2151" spans="4:4" x14ac:dyDescent="0.2">
      <c r="D2151" s="201"/>
    </row>
    <row r="2152" spans="4:4" x14ac:dyDescent="0.2">
      <c r="D2152" s="201"/>
    </row>
    <row r="2153" spans="4:4" x14ac:dyDescent="0.2">
      <c r="D2153" s="201"/>
    </row>
    <row r="2154" spans="4:4" x14ac:dyDescent="0.2">
      <c r="D2154" s="201"/>
    </row>
    <row r="2155" spans="4:4" x14ac:dyDescent="0.2">
      <c r="D2155" s="201"/>
    </row>
    <row r="2156" spans="4:4" x14ac:dyDescent="0.2">
      <c r="D2156" s="201"/>
    </row>
    <row r="2157" spans="4:4" x14ac:dyDescent="0.2">
      <c r="D2157" s="201"/>
    </row>
    <row r="2158" spans="4:4" x14ac:dyDescent="0.2">
      <c r="D2158" s="201"/>
    </row>
    <row r="2159" spans="4:4" x14ac:dyDescent="0.2">
      <c r="D2159" s="201"/>
    </row>
    <row r="2160" spans="4:4" x14ac:dyDescent="0.2">
      <c r="D2160" s="201"/>
    </row>
    <row r="2161" spans="4:4" x14ac:dyDescent="0.2">
      <c r="D2161" s="201"/>
    </row>
    <row r="2162" spans="4:4" x14ac:dyDescent="0.2">
      <c r="D2162" s="201"/>
    </row>
    <row r="2163" spans="4:4" x14ac:dyDescent="0.2">
      <c r="D2163" s="201"/>
    </row>
    <row r="2164" spans="4:4" x14ac:dyDescent="0.2">
      <c r="D2164" s="201"/>
    </row>
    <row r="2165" spans="4:4" x14ac:dyDescent="0.2">
      <c r="D2165" s="201"/>
    </row>
    <row r="2166" spans="4:4" x14ac:dyDescent="0.2">
      <c r="D2166" s="201"/>
    </row>
    <row r="2167" spans="4:4" x14ac:dyDescent="0.2">
      <c r="D2167" s="201"/>
    </row>
    <row r="2168" spans="4:4" x14ac:dyDescent="0.2">
      <c r="D2168" s="201"/>
    </row>
    <row r="2169" spans="4:4" x14ac:dyDescent="0.2">
      <c r="D2169" s="201"/>
    </row>
    <row r="2170" spans="4:4" x14ac:dyDescent="0.2">
      <c r="D2170" s="201"/>
    </row>
    <row r="2171" spans="4:4" x14ac:dyDescent="0.2">
      <c r="D2171" s="201"/>
    </row>
    <row r="2172" spans="4:4" x14ac:dyDescent="0.2">
      <c r="D2172" s="201"/>
    </row>
    <row r="2173" spans="4:4" x14ac:dyDescent="0.2">
      <c r="D2173" s="201"/>
    </row>
    <row r="2174" spans="4:4" x14ac:dyDescent="0.2">
      <c r="D2174" s="201"/>
    </row>
    <row r="2175" spans="4:4" x14ac:dyDescent="0.2">
      <c r="D2175" s="201"/>
    </row>
    <row r="2176" spans="4:4" x14ac:dyDescent="0.2">
      <c r="D2176" s="201"/>
    </row>
    <row r="2177" spans="4:4" x14ac:dyDescent="0.2">
      <c r="D2177" s="201"/>
    </row>
    <row r="2178" spans="4:4" x14ac:dyDescent="0.2">
      <c r="D2178" s="201"/>
    </row>
    <row r="2179" spans="4:4" x14ac:dyDescent="0.2">
      <c r="D2179" s="201"/>
    </row>
    <row r="2180" spans="4:4" x14ac:dyDescent="0.2">
      <c r="D2180" s="201"/>
    </row>
    <row r="2181" spans="4:4" x14ac:dyDescent="0.2">
      <c r="D2181" s="201"/>
    </row>
    <row r="2182" spans="4:4" x14ac:dyDescent="0.2">
      <c r="D2182" s="201"/>
    </row>
    <row r="2183" spans="4:4" x14ac:dyDescent="0.2">
      <c r="D2183" s="201"/>
    </row>
    <row r="2184" spans="4:4" x14ac:dyDescent="0.2">
      <c r="D2184" s="201"/>
    </row>
    <row r="2185" spans="4:4" x14ac:dyDescent="0.2">
      <c r="D2185" s="201"/>
    </row>
    <row r="2186" spans="4:4" x14ac:dyDescent="0.2">
      <c r="D2186" s="201"/>
    </row>
    <row r="2187" spans="4:4" x14ac:dyDescent="0.2">
      <c r="D2187" s="201"/>
    </row>
    <row r="2188" spans="4:4" x14ac:dyDescent="0.2">
      <c r="D2188" s="201"/>
    </row>
    <row r="2189" spans="4:4" x14ac:dyDescent="0.2">
      <c r="D2189" s="201"/>
    </row>
    <row r="2190" spans="4:4" x14ac:dyDescent="0.2">
      <c r="D2190" s="201"/>
    </row>
    <row r="2191" spans="4:4" x14ac:dyDescent="0.2">
      <c r="D2191" s="201"/>
    </row>
    <row r="2192" spans="4:4" x14ac:dyDescent="0.2">
      <c r="D2192" s="201"/>
    </row>
    <row r="2193" spans="4:4" x14ac:dyDescent="0.2">
      <c r="D2193" s="201"/>
    </row>
    <row r="2194" spans="4:4" x14ac:dyDescent="0.2">
      <c r="D2194" s="201"/>
    </row>
    <row r="2195" spans="4:4" x14ac:dyDescent="0.2">
      <c r="D2195" s="201"/>
    </row>
    <row r="2196" spans="4:4" x14ac:dyDescent="0.2">
      <c r="D2196" s="201"/>
    </row>
    <row r="2197" spans="4:4" x14ac:dyDescent="0.2">
      <c r="D2197" s="201"/>
    </row>
    <row r="2198" spans="4:4" x14ac:dyDescent="0.2">
      <c r="D2198" s="201"/>
    </row>
    <row r="2199" spans="4:4" x14ac:dyDescent="0.2">
      <c r="D2199" s="201"/>
    </row>
    <row r="2200" spans="4:4" x14ac:dyDescent="0.2">
      <c r="D2200" s="201"/>
    </row>
    <row r="2201" spans="4:4" x14ac:dyDescent="0.2">
      <c r="D2201" s="201"/>
    </row>
    <row r="2202" spans="4:4" x14ac:dyDescent="0.2">
      <c r="D2202" s="201"/>
    </row>
    <row r="2203" spans="4:4" x14ac:dyDescent="0.2">
      <c r="D2203" s="201"/>
    </row>
    <row r="2204" spans="4:4" x14ac:dyDescent="0.2">
      <c r="D2204" s="201"/>
    </row>
    <row r="2205" spans="4:4" x14ac:dyDescent="0.2">
      <c r="D2205" s="201"/>
    </row>
    <row r="2206" spans="4:4" x14ac:dyDescent="0.2">
      <c r="D2206" s="201"/>
    </row>
    <row r="2207" spans="4:4" x14ac:dyDescent="0.2">
      <c r="D2207" s="201"/>
    </row>
    <row r="2208" spans="4:4" x14ac:dyDescent="0.2">
      <c r="D2208" s="201"/>
    </row>
    <row r="2209" spans="4:4" x14ac:dyDescent="0.2">
      <c r="D2209" s="201"/>
    </row>
    <row r="2210" spans="4:4" x14ac:dyDescent="0.2">
      <c r="D2210" s="201"/>
    </row>
    <row r="2211" spans="4:4" x14ac:dyDescent="0.2">
      <c r="D2211" s="201"/>
    </row>
    <row r="2212" spans="4:4" x14ac:dyDescent="0.2">
      <c r="D2212" s="201"/>
    </row>
    <row r="2213" spans="4:4" x14ac:dyDescent="0.2">
      <c r="D2213" s="201"/>
    </row>
    <row r="2214" spans="4:4" x14ac:dyDescent="0.2">
      <c r="D2214" s="201"/>
    </row>
    <row r="2215" spans="4:4" x14ac:dyDescent="0.2">
      <c r="D2215" s="201"/>
    </row>
    <row r="2216" spans="4:4" x14ac:dyDescent="0.2">
      <c r="D2216" s="201"/>
    </row>
    <row r="2217" spans="4:4" x14ac:dyDescent="0.2">
      <c r="D2217" s="201"/>
    </row>
    <row r="2218" spans="4:4" x14ac:dyDescent="0.2">
      <c r="D2218" s="201"/>
    </row>
    <row r="2219" spans="4:4" x14ac:dyDescent="0.2">
      <c r="D2219" s="201"/>
    </row>
    <row r="2220" spans="4:4" x14ac:dyDescent="0.2">
      <c r="D2220" s="201"/>
    </row>
    <row r="2221" spans="4:4" x14ac:dyDescent="0.2">
      <c r="D2221" s="201"/>
    </row>
    <row r="2222" spans="4:4" x14ac:dyDescent="0.2">
      <c r="D2222" s="201"/>
    </row>
    <row r="2223" spans="4:4" x14ac:dyDescent="0.2">
      <c r="D2223" s="201"/>
    </row>
    <row r="2224" spans="4:4" x14ac:dyDescent="0.2">
      <c r="D2224" s="201"/>
    </row>
    <row r="2225" spans="4:4" x14ac:dyDescent="0.2">
      <c r="D2225" s="201"/>
    </row>
    <row r="2226" spans="4:4" x14ac:dyDescent="0.2">
      <c r="D2226" s="201"/>
    </row>
    <row r="2227" spans="4:4" x14ac:dyDescent="0.2">
      <c r="D2227" s="201"/>
    </row>
    <row r="2228" spans="4:4" x14ac:dyDescent="0.2">
      <c r="D2228" s="201"/>
    </row>
    <row r="2229" spans="4:4" x14ac:dyDescent="0.2">
      <c r="D2229" s="201"/>
    </row>
    <row r="2230" spans="4:4" x14ac:dyDescent="0.2">
      <c r="D2230" s="201"/>
    </row>
    <row r="2231" spans="4:4" x14ac:dyDescent="0.2">
      <c r="D2231" s="201"/>
    </row>
    <row r="2232" spans="4:4" x14ac:dyDescent="0.2">
      <c r="D2232" s="201"/>
    </row>
    <row r="2233" spans="4:4" x14ac:dyDescent="0.2">
      <c r="D2233" s="201"/>
    </row>
    <row r="2234" spans="4:4" x14ac:dyDescent="0.2">
      <c r="D2234" s="201"/>
    </row>
    <row r="2235" spans="4:4" x14ac:dyDescent="0.2">
      <c r="D2235" s="201"/>
    </row>
    <row r="2236" spans="4:4" x14ac:dyDescent="0.2">
      <c r="D2236" s="201"/>
    </row>
    <row r="2237" spans="4:4" x14ac:dyDescent="0.2">
      <c r="D2237" s="201"/>
    </row>
    <row r="2238" spans="4:4" x14ac:dyDescent="0.2">
      <c r="D2238" s="201"/>
    </row>
    <row r="2239" spans="4:4" x14ac:dyDescent="0.2">
      <c r="D2239" s="201"/>
    </row>
    <row r="2240" spans="4:4" x14ac:dyDescent="0.2">
      <c r="D2240" s="201"/>
    </row>
    <row r="2241" spans="4:4" x14ac:dyDescent="0.2">
      <c r="D2241" s="201"/>
    </row>
    <row r="2242" spans="4:4" x14ac:dyDescent="0.2">
      <c r="D2242" s="201"/>
    </row>
    <row r="2243" spans="4:4" x14ac:dyDescent="0.2">
      <c r="D2243" s="201"/>
    </row>
    <row r="2244" spans="4:4" x14ac:dyDescent="0.2">
      <c r="D2244" s="201"/>
    </row>
    <row r="2245" spans="4:4" x14ac:dyDescent="0.2">
      <c r="D2245" s="201"/>
    </row>
    <row r="2246" spans="4:4" x14ac:dyDescent="0.2">
      <c r="D2246" s="201"/>
    </row>
    <row r="2247" spans="4:4" x14ac:dyDescent="0.2">
      <c r="D2247" s="201"/>
    </row>
    <row r="2248" spans="4:4" x14ac:dyDescent="0.2">
      <c r="D2248" s="201"/>
    </row>
    <row r="2249" spans="4:4" x14ac:dyDescent="0.2">
      <c r="D2249" s="201"/>
    </row>
    <row r="2250" spans="4:4" x14ac:dyDescent="0.2">
      <c r="D2250" s="201"/>
    </row>
    <row r="2251" spans="4:4" x14ac:dyDescent="0.2">
      <c r="D2251" s="201"/>
    </row>
    <row r="2252" spans="4:4" x14ac:dyDescent="0.2">
      <c r="D2252" s="201"/>
    </row>
    <row r="2253" spans="4:4" x14ac:dyDescent="0.2">
      <c r="D2253" s="201"/>
    </row>
    <row r="2254" spans="4:4" x14ac:dyDescent="0.2">
      <c r="D2254" s="201"/>
    </row>
    <row r="2255" spans="4:4" x14ac:dyDescent="0.2">
      <c r="D2255" s="201"/>
    </row>
    <row r="2256" spans="4:4" x14ac:dyDescent="0.2">
      <c r="D2256" s="201"/>
    </row>
    <row r="2257" spans="4:4" x14ac:dyDescent="0.2">
      <c r="D2257" s="201"/>
    </row>
    <row r="2258" spans="4:4" x14ac:dyDescent="0.2">
      <c r="D2258" s="201"/>
    </row>
    <row r="2259" spans="4:4" x14ac:dyDescent="0.2">
      <c r="D2259" s="201"/>
    </row>
    <row r="2260" spans="4:4" x14ac:dyDescent="0.2">
      <c r="D2260" s="201"/>
    </row>
    <row r="2261" spans="4:4" x14ac:dyDescent="0.2">
      <c r="D2261" s="201"/>
    </row>
    <row r="2262" spans="4:4" x14ac:dyDescent="0.2">
      <c r="D2262" s="201"/>
    </row>
    <row r="2263" spans="4:4" x14ac:dyDescent="0.2">
      <c r="D2263" s="201"/>
    </row>
    <row r="2264" spans="4:4" x14ac:dyDescent="0.2">
      <c r="D2264" s="201"/>
    </row>
    <row r="2265" spans="4:4" x14ac:dyDescent="0.2">
      <c r="D2265" s="201"/>
    </row>
    <row r="2266" spans="4:4" x14ac:dyDescent="0.2">
      <c r="D2266" s="201"/>
    </row>
    <row r="2267" spans="4:4" x14ac:dyDescent="0.2">
      <c r="D2267" s="201"/>
    </row>
    <row r="2268" spans="4:4" x14ac:dyDescent="0.2">
      <c r="D2268" s="201"/>
    </row>
    <row r="2269" spans="4:4" x14ac:dyDescent="0.2">
      <c r="D2269" s="201"/>
    </row>
    <row r="2270" spans="4:4" x14ac:dyDescent="0.2">
      <c r="D2270" s="201"/>
    </row>
    <row r="2271" spans="4:4" x14ac:dyDescent="0.2">
      <c r="D2271" s="201"/>
    </row>
    <row r="2272" spans="4:4" x14ac:dyDescent="0.2">
      <c r="D2272" s="201"/>
    </row>
    <row r="2273" spans="4:4" x14ac:dyDescent="0.2">
      <c r="D2273" s="201"/>
    </row>
    <row r="2274" spans="4:4" x14ac:dyDescent="0.2">
      <c r="D2274" s="201"/>
    </row>
    <row r="2275" spans="4:4" x14ac:dyDescent="0.2">
      <c r="D2275" s="201"/>
    </row>
    <row r="2276" spans="4:4" x14ac:dyDescent="0.2">
      <c r="D2276" s="201"/>
    </row>
    <row r="2277" spans="4:4" x14ac:dyDescent="0.2">
      <c r="D2277" s="201"/>
    </row>
    <row r="2278" spans="4:4" x14ac:dyDescent="0.2">
      <c r="D2278" s="201"/>
    </row>
    <row r="2279" spans="4:4" x14ac:dyDescent="0.2">
      <c r="D2279" s="201"/>
    </row>
    <row r="2280" spans="4:4" x14ac:dyDescent="0.2">
      <c r="D2280" s="201"/>
    </row>
    <row r="2281" spans="4:4" x14ac:dyDescent="0.2">
      <c r="D2281" s="201"/>
    </row>
    <row r="2282" spans="4:4" x14ac:dyDescent="0.2">
      <c r="D2282" s="201"/>
    </row>
    <row r="2283" spans="4:4" x14ac:dyDescent="0.2">
      <c r="D2283" s="201"/>
    </row>
    <row r="2284" spans="4:4" x14ac:dyDescent="0.2">
      <c r="D2284" s="201"/>
    </row>
    <row r="2285" spans="4:4" x14ac:dyDescent="0.2">
      <c r="D2285" s="201"/>
    </row>
    <row r="2286" spans="4:4" x14ac:dyDescent="0.2">
      <c r="D2286" s="201"/>
    </row>
    <row r="2287" spans="4:4" x14ac:dyDescent="0.2">
      <c r="D2287" s="201"/>
    </row>
    <row r="2288" spans="4:4" x14ac:dyDescent="0.2">
      <c r="D2288" s="201"/>
    </row>
    <row r="2289" spans="4:4" x14ac:dyDescent="0.2">
      <c r="D2289" s="201"/>
    </row>
    <row r="2290" spans="4:4" x14ac:dyDescent="0.2">
      <c r="D2290" s="201"/>
    </row>
    <row r="2291" spans="4:4" x14ac:dyDescent="0.2">
      <c r="D2291" s="201"/>
    </row>
    <row r="2292" spans="4:4" x14ac:dyDescent="0.2">
      <c r="D2292" s="201"/>
    </row>
    <row r="2293" spans="4:4" x14ac:dyDescent="0.2">
      <c r="D2293" s="201"/>
    </row>
    <row r="2294" spans="4:4" x14ac:dyDescent="0.2">
      <c r="D2294" s="201"/>
    </row>
    <row r="2295" spans="4:4" x14ac:dyDescent="0.2">
      <c r="D2295" s="201"/>
    </row>
    <row r="2296" spans="4:4" x14ac:dyDescent="0.2">
      <c r="D2296" s="201"/>
    </row>
    <row r="2297" spans="4:4" x14ac:dyDescent="0.2">
      <c r="D2297" s="201"/>
    </row>
    <row r="2298" spans="4:4" x14ac:dyDescent="0.2">
      <c r="D2298" s="201"/>
    </row>
    <row r="2299" spans="4:4" x14ac:dyDescent="0.2">
      <c r="D2299" s="201"/>
    </row>
    <row r="2300" spans="4:4" x14ac:dyDescent="0.2">
      <c r="D2300" s="201"/>
    </row>
    <row r="2301" spans="4:4" x14ac:dyDescent="0.2">
      <c r="D2301" s="201"/>
    </row>
    <row r="2302" spans="4:4" x14ac:dyDescent="0.2">
      <c r="D2302" s="201"/>
    </row>
    <row r="2303" spans="4:4" x14ac:dyDescent="0.2">
      <c r="D2303" s="201"/>
    </row>
    <row r="2304" spans="4:4" x14ac:dyDescent="0.2">
      <c r="D2304" s="201"/>
    </row>
    <row r="2305" spans="4:4" x14ac:dyDescent="0.2">
      <c r="D2305" s="201"/>
    </row>
    <row r="2306" spans="4:4" x14ac:dyDescent="0.2">
      <c r="D2306" s="201"/>
    </row>
    <row r="2307" spans="4:4" x14ac:dyDescent="0.2">
      <c r="D2307" s="201"/>
    </row>
    <row r="2308" spans="4:4" x14ac:dyDescent="0.2">
      <c r="D2308" s="201"/>
    </row>
    <row r="2309" spans="4:4" x14ac:dyDescent="0.2">
      <c r="D2309" s="201"/>
    </row>
    <row r="2310" spans="4:4" x14ac:dyDescent="0.2">
      <c r="D2310" s="201"/>
    </row>
    <row r="2311" spans="4:4" x14ac:dyDescent="0.2">
      <c r="D2311" s="201"/>
    </row>
    <row r="2312" spans="4:4" x14ac:dyDescent="0.2">
      <c r="D2312" s="201"/>
    </row>
    <row r="2313" spans="4:4" x14ac:dyDescent="0.2">
      <c r="D2313" s="201"/>
    </row>
    <row r="2314" spans="4:4" x14ac:dyDescent="0.2">
      <c r="D2314" s="201"/>
    </row>
    <row r="2315" spans="4:4" x14ac:dyDescent="0.2">
      <c r="D2315" s="201"/>
    </row>
    <row r="2316" spans="4:4" x14ac:dyDescent="0.2">
      <c r="D2316" s="201"/>
    </row>
    <row r="2317" spans="4:4" x14ac:dyDescent="0.2">
      <c r="D2317" s="201"/>
    </row>
    <row r="2318" spans="4:4" x14ac:dyDescent="0.2">
      <c r="D2318" s="201"/>
    </row>
    <row r="2319" spans="4:4" x14ac:dyDescent="0.2">
      <c r="D2319" s="201"/>
    </row>
    <row r="2320" spans="4:4" x14ac:dyDescent="0.2">
      <c r="D2320" s="201"/>
    </row>
    <row r="2321" spans="4:4" x14ac:dyDescent="0.2">
      <c r="D2321" s="201"/>
    </row>
    <row r="2322" spans="4:4" x14ac:dyDescent="0.2">
      <c r="D2322" s="201"/>
    </row>
    <row r="2323" spans="4:4" x14ac:dyDescent="0.2">
      <c r="D2323" s="201"/>
    </row>
    <row r="2324" spans="4:4" x14ac:dyDescent="0.2">
      <c r="D2324" s="201"/>
    </row>
    <row r="2325" spans="4:4" x14ac:dyDescent="0.2">
      <c r="D2325" s="201"/>
    </row>
    <row r="2326" spans="4:4" x14ac:dyDescent="0.2">
      <c r="D2326" s="201"/>
    </row>
    <row r="2327" spans="4:4" x14ac:dyDescent="0.2">
      <c r="D2327" s="201"/>
    </row>
    <row r="2328" spans="4:4" x14ac:dyDescent="0.2">
      <c r="D2328" s="201"/>
    </row>
    <row r="2329" spans="4:4" x14ac:dyDescent="0.2">
      <c r="D2329" s="201"/>
    </row>
    <row r="2330" spans="4:4" x14ac:dyDescent="0.2">
      <c r="D2330" s="201"/>
    </row>
    <row r="2331" spans="4:4" x14ac:dyDescent="0.2">
      <c r="D2331" s="201"/>
    </row>
    <row r="2332" spans="4:4" x14ac:dyDescent="0.2">
      <c r="D2332" s="201"/>
    </row>
    <row r="2333" spans="4:4" x14ac:dyDescent="0.2">
      <c r="D2333" s="201"/>
    </row>
    <row r="2334" spans="4:4" x14ac:dyDescent="0.2">
      <c r="D2334" s="201"/>
    </row>
    <row r="2335" spans="4:4" x14ac:dyDescent="0.2">
      <c r="D2335" s="201"/>
    </row>
    <row r="2336" spans="4:4" x14ac:dyDescent="0.2">
      <c r="D2336" s="201"/>
    </row>
    <row r="2337" spans="4:4" x14ac:dyDescent="0.2">
      <c r="D2337" s="201"/>
    </row>
    <row r="2338" spans="4:4" x14ac:dyDescent="0.2">
      <c r="D2338" s="201"/>
    </row>
    <row r="2339" spans="4:4" x14ac:dyDescent="0.2">
      <c r="D2339" s="201"/>
    </row>
    <row r="2340" spans="4:4" x14ac:dyDescent="0.2">
      <c r="D2340" s="201"/>
    </row>
    <row r="2341" spans="4:4" x14ac:dyDescent="0.2">
      <c r="D2341" s="201"/>
    </row>
    <row r="2342" spans="4:4" x14ac:dyDescent="0.2">
      <c r="D2342" s="201"/>
    </row>
    <row r="2343" spans="4:4" x14ac:dyDescent="0.2">
      <c r="D2343" s="201"/>
    </row>
    <row r="2344" spans="4:4" x14ac:dyDescent="0.2">
      <c r="D2344" s="201"/>
    </row>
    <row r="2345" spans="4:4" x14ac:dyDescent="0.2">
      <c r="D2345" s="201"/>
    </row>
    <row r="2346" spans="4:4" x14ac:dyDescent="0.2">
      <c r="D2346" s="201"/>
    </row>
    <row r="2347" spans="4:4" x14ac:dyDescent="0.2">
      <c r="D2347" s="201"/>
    </row>
    <row r="2348" spans="4:4" x14ac:dyDescent="0.2">
      <c r="D2348" s="201"/>
    </row>
    <row r="2349" spans="4:4" x14ac:dyDescent="0.2">
      <c r="D2349" s="201"/>
    </row>
    <row r="2350" spans="4:4" x14ac:dyDescent="0.2">
      <c r="D2350" s="201"/>
    </row>
    <row r="2351" spans="4:4" x14ac:dyDescent="0.2">
      <c r="D2351" s="201"/>
    </row>
    <row r="2352" spans="4:4" x14ac:dyDescent="0.2">
      <c r="D2352" s="201"/>
    </row>
    <row r="2353" spans="4:4" x14ac:dyDescent="0.2">
      <c r="D2353" s="201"/>
    </row>
    <row r="2354" spans="4:4" x14ac:dyDescent="0.2">
      <c r="D2354" s="201"/>
    </row>
    <row r="2355" spans="4:4" x14ac:dyDescent="0.2">
      <c r="D2355" s="201"/>
    </row>
    <row r="2356" spans="4:4" x14ac:dyDescent="0.2">
      <c r="D2356" s="201"/>
    </row>
    <row r="2357" spans="4:4" x14ac:dyDescent="0.2">
      <c r="D2357" s="201"/>
    </row>
    <row r="2358" spans="4:4" x14ac:dyDescent="0.2">
      <c r="D2358" s="201"/>
    </row>
    <row r="2359" spans="4:4" x14ac:dyDescent="0.2">
      <c r="D2359" s="201"/>
    </row>
    <row r="2360" spans="4:4" x14ac:dyDescent="0.2">
      <c r="D2360" s="201"/>
    </row>
    <row r="2361" spans="4:4" x14ac:dyDescent="0.2">
      <c r="D2361" s="201"/>
    </row>
    <row r="2362" spans="4:4" x14ac:dyDescent="0.2">
      <c r="D2362" s="201"/>
    </row>
    <row r="2363" spans="4:4" x14ac:dyDescent="0.2">
      <c r="D2363" s="201"/>
    </row>
    <row r="2364" spans="4:4" x14ac:dyDescent="0.2">
      <c r="D2364" s="201"/>
    </row>
    <row r="2365" spans="4:4" x14ac:dyDescent="0.2">
      <c r="D2365" s="201"/>
    </row>
    <row r="2366" spans="4:4" x14ac:dyDescent="0.2">
      <c r="D2366" s="201"/>
    </row>
    <row r="2367" spans="4:4" x14ac:dyDescent="0.2">
      <c r="D2367" s="201"/>
    </row>
    <row r="2368" spans="4:4" x14ac:dyDescent="0.2">
      <c r="D2368" s="201"/>
    </row>
    <row r="2369" spans="4:4" x14ac:dyDescent="0.2">
      <c r="D2369" s="201"/>
    </row>
    <row r="2370" spans="4:4" x14ac:dyDescent="0.2">
      <c r="D2370" s="201"/>
    </row>
    <row r="2371" spans="4:4" x14ac:dyDescent="0.2">
      <c r="D2371" s="201"/>
    </row>
    <row r="2372" spans="4:4" x14ac:dyDescent="0.2">
      <c r="D2372" s="201"/>
    </row>
    <row r="2373" spans="4:4" x14ac:dyDescent="0.2">
      <c r="D2373" s="201"/>
    </row>
    <row r="2374" spans="4:4" x14ac:dyDescent="0.2">
      <c r="D2374" s="201"/>
    </row>
    <row r="2375" spans="4:4" x14ac:dyDescent="0.2">
      <c r="D2375" s="201"/>
    </row>
    <row r="2376" spans="4:4" x14ac:dyDescent="0.2">
      <c r="D2376" s="201"/>
    </row>
    <row r="2377" spans="4:4" x14ac:dyDescent="0.2">
      <c r="D2377" s="201"/>
    </row>
    <row r="2378" spans="4:4" x14ac:dyDescent="0.2">
      <c r="D2378" s="201"/>
    </row>
    <row r="2379" spans="4:4" x14ac:dyDescent="0.2">
      <c r="D2379" s="201"/>
    </row>
    <row r="2380" spans="4:4" x14ac:dyDescent="0.2">
      <c r="D2380" s="201"/>
    </row>
    <row r="2381" spans="4:4" x14ac:dyDescent="0.2">
      <c r="D2381" s="201"/>
    </row>
    <row r="2382" spans="4:4" x14ac:dyDescent="0.2">
      <c r="D2382" s="201"/>
    </row>
    <row r="2383" spans="4:4" x14ac:dyDescent="0.2">
      <c r="D2383" s="201"/>
    </row>
    <row r="2384" spans="4:4" x14ac:dyDescent="0.2">
      <c r="D2384" s="201"/>
    </row>
    <row r="2385" spans="4:4" x14ac:dyDescent="0.2">
      <c r="D2385" s="201"/>
    </row>
    <row r="2386" spans="4:4" x14ac:dyDescent="0.2">
      <c r="D2386" s="201"/>
    </row>
    <row r="2387" spans="4:4" x14ac:dyDescent="0.2">
      <c r="D2387" s="201"/>
    </row>
    <row r="2388" spans="4:4" x14ac:dyDescent="0.2">
      <c r="D2388" s="201"/>
    </row>
    <row r="2389" spans="4:4" x14ac:dyDescent="0.2">
      <c r="D2389" s="201"/>
    </row>
    <row r="2390" spans="4:4" x14ac:dyDescent="0.2">
      <c r="D2390" s="201"/>
    </row>
    <row r="2391" spans="4:4" x14ac:dyDescent="0.2">
      <c r="D2391" s="201"/>
    </row>
    <row r="2392" spans="4:4" x14ac:dyDescent="0.2">
      <c r="D2392" s="201"/>
    </row>
    <row r="2393" spans="4:4" x14ac:dyDescent="0.2">
      <c r="D2393" s="201"/>
    </row>
    <row r="2394" spans="4:4" x14ac:dyDescent="0.2">
      <c r="D2394" s="201"/>
    </row>
    <row r="2395" spans="4:4" x14ac:dyDescent="0.2">
      <c r="D2395" s="201"/>
    </row>
    <row r="2396" spans="4:4" x14ac:dyDescent="0.2">
      <c r="D2396" s="201"/>
    </row>
    <row r="2397" spans="4:4" x14ac:dyDescent="0.2">
      <c r="D2397" s="201"/>
    </row>
    <row r="2398" spans="4:4" x14ac:dyDescent="0.2">
      <c r="D2398" s="201"/>
    </row>
    <row r="2399" spans="4:4" x14ac:dyDescent="0.2">
      <c r="D2399" s="201"/>
    </row>
    <row r="2400" spans="4:4" x14ac:dyDescent="0.2">
      <c r="D2400" s="201"/>
    </row>
    <row r="2401" spans="4:4" x14ac:dyDescent="0.2">
      <c r="D2401" s="201"/>
    </row>
    <row r="2402" spans="4:4" x14ac:dyDescent="0.2">
      <c r="D2402" s="201"/>
    </row>
    <row r="2403" spans="4:4" x14ac:dyDescent="0.2">
      <c r="D2403" s="201"/>
    </row>
    <row r="2404" spans="4:4" x14ac:dyDescent="0.2">
      <c r="D2404" s="201"/>
    </row>
    <row r="2405" spans="4:4" x14ac:dyDescent="0.2">
      <c r="D2405" s="201"/>
    </row>
    <row r="2406" spans="4:4" x14ac:dyDescent="0.2">
      <c r="D2406" s="201"/>
    </row>
    <row r="2407" spans="4:4" x14ac:dyDescent="0.2">
      <c r="D2407" s="201"/>
    </row>
    <row r="2408" spans="4:4" x14ac:dyDescent="0.2">
      <c r="D2408" s="201"/>
    </row>
    <row r="2409" spans="4:4" x14ac:dyDescent="0.2">
      <c r="D2409" s="201"/>
    </row>
    <row r="2410" spans="4:4" x14ac:dyDescent="0.2">
      <c r="D2410" s="201"/>
    </row>
    <row r="2411" spans="4:4" x14ac:dyDescent="0.2">
      <c r="D2411" s="201"/>
    </row>
    <row r="2412" spans="4:4" x14ac:dyDescent="0.2">
      <c r="D2412" s="201"/>
    </row>
    <row r="2413" spans="4:4" x14ac:dyDescent="0.2">
      <c r="D2413" s="201"/>
    </row>
    <row r="2414" spans="4:4" x14ac:dyDescent="0.2">
      <c r="D2414" s="201"/>
    </row>
    <row r="2415" spans="4:4" x14ac:dyDescent="0.2">
      <c r="D2415" s="201"/>
    </row>
    <row r="2416" spans="4:4" x14ac:dyDescent="0.2">
      <c r="D2416" s="201"/>
    </row>
    <row r="2417" spans="4:4" x14ac:dyDescent="0.2">
      <c r="D2417" s="201"/>
    </row>
    <row r="2418" spans="4:4" x14ac:dyDescent="0.2">
      <c r="D2418" s="201"/>
    </row>
    <row r="2419" spans="4:4" x14ac:dyDescent="0.2">
      <c r="D2419" s="201"/>
    </row>
    <row r="2420" spans="4:4" x14ac:dyDescent="0.2">
      <c r="D2420" s="201"/>
    </row>
    <row r="2421" spans="4:4" x14ac:dyDescent="0.2">
      <c r="D2421" s="201"/>
    </row>
    <row r="2422" spans="4:4" x14ac:dyDescent="0.2">
      <c r="D2422" s="201"/>
    </row>
    <row r="2423" spans="4:4" x14ac:dyDescent="0.2">
      <c r="D2423" s="201"/>
    </row>
    <row r="2424" spans="4:4" x14ac:dyDescent="0.2">
      <c r="D2424" s="201"/>
    </row>
    <row r="2425" spans="4:4" x14ac:dyDescent="0.2">
      <c r="D2425" s="201"/>
    </row>
    <row r="2426" spans="4:4" x14ac:dyDescent="0.2">
      <c r="D2426" s="201"/>
    </row>
    <row r="2427" spans="4:4" x14ac:dyDescent="0.2">
      <c r="D2427" s="201"/>
    </row>
    <row r="2428" spans="4:4" x14ac:dyDescent="0.2">
      <c r="D2428" s="201"/>
    </row>
    <row r="2429" spans="4:4" x14ac:dyDescent="0.2">
      <c r="D2429" s="201"/>
    </row>
    <row r="2430" spans="4:4" x14ac:dyDescent="0.2">
      <c r="D2430" s="201"/>
    </row>
    <row r="2431" spans="4:4" x14ac:dyDescent="0.2">
      <c r="D2431" s="201"/>
    </row>
    <row r="2432" spans="4:4" x14ac:dyDescent="0.2">
      <c r="D2432" s="201"/>
    </row>
    <row r="2433" spans="4:4" x14ac:dyDescent="0.2">
      <c r="D2433" s="201"/>
    </row>
    <row r="2434" spans="4:4" x14ac:dyDescent="0.2">
      <c r="D2434" s="201"/>
    </row>
    <row r="2435" spans="4:4" x14ac:dyDescent="0.2">
      <c r="D2435" s="201"/>
    </row>
    <row r="2436" spans="4:4" x14ac:dyDescent="0.2">
      <c r="D2436" s="201"/>
    </row>
    <row r="2437" spans="4:4" x14ac:dyDescent="0.2">
      <c r="D2437" s="201"/>
    </row>
    <row r="2438" spans="4:4" x14ac:dyDescent="0.2">
      <c r="D2438" s="201"/>
    </row>
    <row r="2439" spans="4:4" x14ac:dyDescent="0.2">
      <c r="D2439" s="201"/>
    </row>
    <row r="2440" spans="4:4" x14ac:dyDescent="0.2">
      <c r="D2440" s="201"/>
    </row>
    <row r="2441" spans="4:4" x14ac:dyDescent="0.2">
      <c r="D2441" s="201"/>
    </row>
    <row r="2442" spans="4:4" x14ac:dyDescent="0.2">
      <c r="D2442" s="201"/>
    </row>
    <row r="2443" spans="4:4" x14ac:dyDescent="0.2">
      <c r="D2443" s="201"/>
    </row>
    <row r="2444" spans="4:4" x14ac:dyDescent="0.2">
      <c r="D2444" s="201"/>
    </row>
    <row r="2445" spans="4:4" x14ac:dyDescent="0.2">
      <c r="D2445" s="201"/>
    </row>
    <row r="2446" spans="4:4" x14ac:dyDescent="0.2">
      <c r="D2446" s="201"/>
    </row>
    <row r="2447" spans="4:4" x14ac:dyDescent="0.2">
      <c r="D2447" s="201"/>
    </row>
    <row r="2448" spans="4:4" x14ac:dyDescent="0.2">
      <c r="D2448" s="201"/>
    </row>
    <row r="2449" spans="4:4" x14ac:dyDescent="0.2">
      <c r="D2449" s="201"/>
    </row>
    <row r="2450" spans="4:4" x14ac:dyDescent="0.2">
      <c r="D2450" s="201"/>
    </row>
    <row r="2451" spans="4:4" x14ac:dyDescent="0.2">
      <c r="D2451" s="201"/>
    </row>
    <row r="2452" spans="4:4" x14ac:dyDescent="0.2">
      <c r="D2452" s="201"/>
    </row>
    <row r="2453" spans="4:4" x14ac:dyDescent="0.2">
      <c r="D2453" s="201"/>
    </row>
    <row r="2454" spans="4:4" x14ac:dyDescent="0.2">
      <c r="D2454" s="201"/>
    </row>
    <row r="2455" spans="4:4" x14ac:dyDescent="0.2">
      <c r="D2455" s="201"/>
    </row>
    <row r="2456" spans="4:4" x14ac:dyDescent="0.2">
      <c r="D2456" s="201"/>
    </row>
    <row r="2457" spans="4:4" x14ac:dyDescent="0.2">
      <c r="D2457" s="201"/>
    </row>
    <row r="2458" spans="4:4" x14ac:dyDescent="0.2">
      <c r="D2458" s="201"/>
    </row>
    <row r="2459" spans="4:4" x14ac:dyDescent="0.2">
      <c r="D2459" s="201"/>
    </row>
    <row r="2460" spans="4:4" x14ac:dyDescent="0.2">
      <c r="D2460" s="201"/>
    </row>
    <row r="2461" spans="4:4" x14ac:dyDescent="0.2">
      <c r="D2461" s="201"/>
    </row>
    <row r="2462" spans="4:4" x14ac:dyDescent="0.2">
      <c r="D2462" s="201"/>
    </row>
    <row r="2463" spans="4:4" x14ac:dyDescent="0.2">
      <c r="D2463" s="201"/>
    </row>
    <row r="2464" spans="4:4" x14ac:dyDescent="0.2">
      <c r="D2464" s="201"/>
    </row>
    <row r="2465" spans="4:4" x14ac:dyDescent="0.2">
      <c r="D2465" s="201"/>
    </row>
    <row r="2466" spans="4:4" x14ac:dyDescent="0.2">
      <c r="D2466" s="201"/>
    </row>
    <row r="2467" spans="4:4" x14ac:dyDescent="0.2">
      <c r="D2467" s="201"/>
    </row>
    <row r="2468" spans="4:4" x14ac:dyDescent="0.2">
      <c r="D2468" s="201"/>
    </row>
    <row r="2469" spans="4:4" x14ac:dyDescent="0.2">
      <c r="D2469" s="201"/>
    </row>
    <row r="2470" spans="4:4" x14ac:dyDescent="0.2">
      <c r="D2470" s="201"/>
    </row>
    <row r="2471" spans="4:4" x14ac:dyDescent="0.2">
      <c r="D2471" s="201"/>
    </row>
    <row r="2472" spans="4:4" x14ac:dyDescent="0.2">
      <c r="D2472" s="201"/>
    </row>
    <row r="2473" spans="4:4" x14ac:dyDescent="0.2">
      <c r="D2473" s="201"/>
    </row>
    <row r="2474" spans="4:4" x14ac:dyDescent="0.2">
      <c r="D2474" s="201"/>
    </row>
    <row r="2475" spans="4:4" x14ac:dyDescent="0.2">
      <c r="D2475" s="201"/>
    </row>
    <row r="2476" spans="4:4" x14ac:dyDescent="0.2">
      <c r="D2476" s="201"/>
    </row>
    <row r="2477" spans="4:4" x14ac:dyDescent="0.2">
      <c r="D2477" s="201"/>
    </row>
    <row r="2478" spans="4:4" x14ac:dyDescent="0.2">
      <c r="D2478" s="201"/>
    </row>
    <row r="2479" spans="4:4" x14ac:dyDescent="0.2">
      <c r="D2479" s="201"/>
    </row>
    <row r="2480" spans="4:4" x14ac:dyDescent="0.2">
      <c r="D2480" s="201"/>
    </row>
    <row r="2481" spans="4:4" x14ac:dyDescent="0.2">
      <c r="D2481" s="201"/>
    </row>
    <row r="2482" spans="4:4" x14ac:dyDescent="0.2">
      <c r="D2482" s="201"/>
    </row>
    <row r="2483" spans="4:4" x14ac:dyDescent="0.2">
      <c r="D2483" s="201"/>
    </row>
    <row r="2484" spans="4:4" x14ac:dyDescent="0.2">
      <c r="D2484" s="201"/>
    </row>
    <row r="2485" spans="4:4" x14ac:dyDescent="0.2">
      <c r="D2485" s="201"/>
    </row>
    <row r="2486" spans="4:4" x14ac:dyDescent="0.2">
      <c r="D2486" s="201"/>
    </row>
    <row r="2487" spans="4:4" x14ac:dyDescent="0.2">
      <c r="D2487" s="201"/>
    </row>
    <row r="2488" spans="4:4" x14ac:dyDescent="0.2">
      <c r="D2488" s="201"/>
    </row>
    <row r="2489" spans="4:4" x14ac:dyDescent="0.2">
      <c r="D2489" s="201"/>
    </row>
    <row r="2490" spans="4:4" x14ac:dyDescent="0.2">
      <c r="D2490" s="201"/>
    </row>
    <row r="2491" spans="4:4" x14ac:dyDescent="0.2">
      <c r="D2491" s="201"/>
    </row>
    <row r="2492" spans="4:4" x14ac:dyDescent="0.2">
      <c r="D2492" s="201"/>
    </row>
    <row r="2493" spans="4:4" x14ac:dyDescent="0.2">
      <c r="D2493" s="201"/>
    </row>
    <row r="2494" spans="4:4" x14ac:dyDescent="0.2">
      <c r="D2494" s="201"/>
    </row>
    <row r="2495" spans="4:4" x14ac:dyDescent="0.2">
      <c r="D2495" s="201"/>
    </row>
    <row r="2496" spans="4:4" x14ac:dyDescent="0.2">
      <c r="D2496" s="201"/>
    </row>
    <row r="2497" spans="4:4" x14ac:dyDescent="0.2">
      <c r="D2497" s="201"/>
    </row>
    <row r="2498" spans="4:4" x14ac:dyDescent="0.2">
      <c r="D2498" s="201"/>
    </row>
    <row r="2499" spans="4:4" x14ac:dyDescent="0.2">
      <c r="D2499" s="201"/>
    </row>
    <row r="2500" spans="4:4" x14ac:dyDescent="0.2">
      <c r="D2500" s="201"/>
    </row>
    <row r="2501" spans="4:4" x14ac:dyDescent="0.2">
      <c r="D2501" s="201"/>
    </row>
    <row r="2502" spans="4:4" x14ac:dyDescent="0.2">
      <c r="D2502" s="201"/>
    </row>
    <row r="2503" spans="4:4" x14ac:dyDescent="0.2">
      <c r="D2503" s="201"/>
    </row>
    <row r="2504" spans="4:4" x14ac:dyDescent="0.2">
      <c r="D2504" s="201"/>
    </row>
    <row r="2505" spans="4:4" x14ac:dyDescent="0.2">
      <c r="D2505" s="201"/>
    </row>
    <row r="2506" spans="4:4" x14ac:dyDescent="0.2">
      <c r="D2506" s="201"/>
    </row>
    <row r="2507" spans="4:4" x14ac:dyDescent="0.2">
      <c r="D2507" s="201"/>
    </row>
    <row r="2508" spans="4:4" x14ac:dyDescent="0.2">
      <c r="D2508" s="201"/>
    </row>
    <row r="2509" spans="4:4" x14ac:dyDescent="0.2">
      <c r="D2509" s="201"/>
    </row>
    <row r="2510" spans="4:4" x14ac:dyDescent="0.2">
      <c r="D2510" s="201"/>
    </row>
    <row r="2511" spans="4:4" x14ac:dyDescent="0.2">
      <c r="D2511" s="201"/>
    </row>
    <row r="2512" spans="4:4" x14ac:dyDescent="0.2">
      <c r="D2512" s="201"/>
    </row>
    <row r="2513" spans="4:4" x14ac:dyDescent="0.2">
      <c r="D2513" s="201"/>
    </row>
    <row r="2514" spans="4:4" x14ac:dyDescent="0.2">
      <c r="D2514" s="201"/>
    </row>
    <row r="2515" spans="4:4" x14ac:dyDescent="0.2">
      <c r="D2515" s="201"/>
    </row>
    <row r="2516" spans="4:4" x14ac:dyDescent="0.2">
      <c r="D2516" s="201"/>
    </row>
    <row r="2517" spans="4:4" x14ac:dyDescent="0.2">
      <c r="D2517" s="201"/>
    </row>
    <row r="2518" spans="4:4" x14ac:dyDescent="0.2">
      <c r="D2518" s="201"/>
    </row>
    <row r="2519" spans="4:4" x14ac:dyDescent="0.2">
      <c r="D2519" s="201"/>
    </row>
    <row r="2520" spans="4:4" x14ac:dyDescent="0.2">
      <c r="D2520" s="201"/>
    </row>
    <row r="2521" spans="4:4" x14ac:dyDescent="0.2">
      <c r="D2521" s="201"/>
    </row>
    <row r="2522" spans="4:4" x14ac:dyDescent="0.2">
      <c r="D2522" s="201"/>
    </row>
    <row r="2523" spans="4:4" x14ac:dyDescent="0.2">
      <c r="D2523" s="201"/>
    </row>
    <row r="2524" spans="4:4" x14ac:dyDescent="0.2">
      <c r="D2524" s="201"/>
    </row>
    <row r="2525" spans="4:4" x14ac:dyDescent="0.2">
      <c r="D2525" s="201"/>
    </row>
    <row r="2526" spans="4:4" x14ac:dyDescent="0.2">
      <c r="D2526" s="201"/>
    </row>
    <row r="2527" spans="4:4" x14ac:dyDescent="0.2">
      <c r="D2527" s="201"/>
    </row>
    <row r="2528" spans="4:4" x14ac:dyDescent="0.2">
      <c r="D2528" s="201"/>
    </row>
    <row r="2529" spans="4:4" x14ac:dyDescent="0.2">
      <c r="D2529" s="201"/>
    </row>
    <row r="2530" spans="4:4" x14ac:dyDescent="0.2">
      <c r="D2530" s="201"/>
    </row>
    <row r="2531" spans="4:4" x14ac:dyDescent="0.2">
      <c r="D2531" s="201"/>
    </row>
    <row r="2532" spans="4:4" x14ac:dyDescent="0.2">
      <c r="D2532" s="201"/>
    </row>
    <row r="2533" spans="4:4" x14ac:dyDescent="0.2">
      <c r="D2533" s="201"/>
    </row>
    <row r="2534" spans="4:4" x14ac:dyDescent="0.2">
      <c r="D2534" s="201"/>
    </row>
    <row r="2535" spans="4:4" x14ac:dyDescent="0.2">
      <c r="D2535" s="201"/>
    </row>
    <row r="2536" spans="4:4" x14ac:dyDescent="0.2">
      <c r="D2536" s="201"/>
    </row>
    <row r="2537" spans="4:4" x14ac:dyDescent="0.2">
      <c r="D2537" s="201"/>
    </row>
    <row r="2538" spans="4:4" x14ac:dyDescent="0.2">
      <c r="D2538" s="201"/>
    </row>
    <row r="2539" spans="4:4" x14ac:dyDescent="0.2">
      <c r="D2539" s="201"/>
    </row>
    <row r="2540" spans="4:4" x14ac:dyDescent="0.2">
      <c r="D2540" s="201"/>
    </row>
    <row r="2541" spans="4:4" x14ac:dyDescent="0.2">
      <c r="D2541" s="201"/>
    </row>
    <row r="2542" spans="4:4" x14ac:dyDescent="0.2">
      <c r="D2542" s="201"/>
    </row>
    <row r="2543" spans="4:4" x14ac:dyDescent="0.2">
      <c r="D2543" s="201"/>
    </row>
    <row r="2544" spans="4:4" x14ac:dyDescent="0.2">
      <c r="D2544" s="201"/>
    </row>
    <row r="2545" spans="4:4" x14ac:dyDescent="0.2">
      <c r="D2545" s="201"/>
    </row>
    <row r="2546" spans="4:4" x14ac:dyDescent="0.2">
      <c r="D2546" s="201"/>
    </row>
    <row r="2547" spans="4:4" x14ac:dyDescent="0.2">
      <c r="D2547" s="201"/>
    </row>
    <row r="2548" spans="4:4" x14ac:dyDescent="0.2">
      <c r="D2548" s="201"/>
    </row>
    <row r="2549" spans="4:4" x14ac:dyDescent="0.2">
      <c r="D2549" s="201"/>
    </row>
    <row r="2550" spans="4:4" x14ac:dyDescent="0.2">
      <c r="D2550" s="201"/>
    </row>
    <row r="2551" spans="4:4" x14ac:dyDescent="0.2">
      <c r="D2551" s="201"/>
    </row>
    <row r="2552" spans="4:4" x14ac:dyDescent="0.2">
      <c r="D2552" s="201"/>
    </row>
    <row r="2553" spans="4:4" x14ac:dyDescent="0.2">
      <c r="D2553" s="201"/>
    </row>
    <row r="2554" spans="4:4" x14ac:dyDescent="0.2">
      <c r="D2554" s="201"/>
    </row>
    <row r="2555" spans="4:4" x14ac:dyDescent="0.2">
      <c r="D2555" s="201"/>
    </row>
    <row r="2556" spans="4:4" x14ac:dyDescent="0.2">
      <c r="D2556" s="201"/>
    </row>
    <row r="2557" spans="4:4" x14ac:dyDescent="0.2">
      <c r="D2557" s="201"/>
    </row>
    <row r="2558" spans="4:4" x14ac:dyDescent="0.2">
      <c r="D2558" s="201"/>
    </row>
    <row r="2559" spans="4:4" x14ac:dyDescent="0.2">
      <c r="D2559" s="201"/>
    </row>
    <row r="2560" spans="4:4" x14ac:dyDescent="0.2">
      <c r="D2560" s="201"/>
    </row>
    <row r="2561" spans="4:4" x14ac:dyDescent="0.2">
      <c r="D2561" s="201"/>
    </row>
    <row r="2562" spans="4:4" x14ac:dyDescent="0.2">
      <c r="D2562" s="201"/>
    </row>
    <row r="2563" spans="4:4" x14ac:dyDescent="0.2">
      <c r="D2563" s="201"/>
    </row>
    <row r="2564" spans="4:4" x14ac:dyDescent="0.2">
      <c r="D2564" s="201"/>
    </row>
    <row r="2565" spans="4:4" x14ac:dyDescent="0.2">
      <c r="D2565" s="201"/>
    </row>
    <row r="2566" spans="4:4" x14ac:dyDescent="0.2">
      <c r="D2566" s="201"/>
    </row>
    <row r="2567" spans="4:4" x14ac:dyDescent="0.2">
      <c r="D2567" s="201"/>
    </row>
    <row r="2568" spans="4:4" x14ac:dyDescent="0.2">
      <c r="D2568" s="201"/>
    </row>
    <row r="2569" spans="4:4" x14ac:dyDescent="0.2">
      <c r="D2569" s="201"/>
    </row>
    <row r="2570" spans="4:4" x14ac:dyDescent="0.2">
      <c r="D2570" s="201"/>
    </row>
    <row r="2571" spans="4:4" x14ac:dyDescent="0.2">
      <c r="D2571" s="201"/>
    </row>
    <row r="2572" spans="4:4" x14ac:dyDescent="0.2">
      <c r="D2572" s="201"/>
    </row>
    <row r="2573" spans="4:4" x14ac:dyDescent="0.2">
      <c r="D2573" s="201"/>
    </row>
    <row r="2574" spans="4:4" x14ac:dyDescent="0.2">
      <c r="D2574" s="201"/>
    </row>
    <row r="2575" spans="4:4" x14ac:dyDescent="0.2">
      <c r="D2575" s="201"/>
    </row>
    <row r="2576" spans="4:4" x14ac:dyDescent="0.2">
      <c r="D2576" s="201"/>
    </row>
    <row r="2577" spans="4:4" x14ac:dyDescent="0.2">
      <c r="D2577" s="201"/>
    </row>
    <row r="2578" spans="4:4" x14ac:dyDescent="0.2">
      <c r="D2578" s="201"/>
    </row>
    <row r="2579" spans="4:4" x14ac:dyDescent="0.2">
      <c r="D2579" s="201"/>
    </row>
    <row r="2580" spans="4:4" x14ac:dyDescent="0.2">
      <c r="D2580" s="201"/>
    </row>
    <row r="2581" spans="4:4" x14ac:dyDescent="0.2">
      <c r="D2581" s="201"/>
    </row>
    <row r="2582" spans="4:4" x14ac:dyDescent="0.2">
      <c r="D2582" s="201"/>
    </row>
    <row r="2583" spans="4:4" x14ac:dyDescent="0.2">
      <c r="D2583" s="201"/>
    </row>
    <row r="2584" spans="4:4" x14ac:dyDescent="0.2">
      <c r="D2584" s="201"/>
    </row>
    <row r="2585" spans="4:4" x14ac:dyDescent="0.2">
      <c r="D2585" s="201"/>
    </row>
    <row r="2586" spans="4:4" x14ac:dyDescent="0.2">
      <c r="D2586" s="201"/>
    </row>
    <row r="2587" spans="4:4" x14ac:dyDescent="0.2">
      <c r="D2587" s="201"/>
    </row>
    <row r="2588" spans="4:4" x14ac:dyDescent="0.2">
      <c r="D2588" s="201"/>
    </row>
    <row r="2589" spans="4:4" x14ac:dyDescent="0.2">
      <c r="D2589" s="201"/>
    </row>
    <row r="2590" spans="4:4" x14ac:dyDescent="0.2">
      <c r="D2590" s="201"/>
    </row>
    <row r="2591" spans="4:4" x14ac:dyDescent="0.2">
      <c r="D2591" s="201"/>
    </row>
    <row r="2592" spans="4:4" x14ac:dyDescent="0.2">
      <c r="D2592" s="201"/>
    </row>
    <row r="2593" spans="4:4" x14ac:dyDescent="0.2">
      <c r="D2593" s="201"/>
    </row>
    <row r="2594" spans="4:4" x14ac:dyDescent="0.2">
      <c r="D2594" s="201"/>
    </row>
    <row r="2595" spans="4:4" x14ac:dyDescent="0.2">
      <c r="D2595" s="201"/>
    </row>
    <row r="2596" spans="4:4" x14ac:dyDescent="0.2">
      <c r="D2596" s="201"/>
    </row>
    <row r="2597" spans="4:4" x14ac:dyDescent="0.2">
      <c r="D2597" s="201"/>
    </row>
    <row r="2598" spans="4:4" x14ac:dyDescent="0.2">
      <c r="D2598" s="201"/>
    </row>
    <row r="2599" spans="4:4" x14ac:dyDescent="0.2">
      <c r="D2599" s="201"/>
    </row>
    <row r="2600" spans="4:4" x14ac:dyDescent="0.2">
      <c r="D2600" s="201"/>
    </row>
    <row r="2601" spans="4:4" x14ac:dyDescent="0.2">
      <c r="D2601" s="201"/>
    </row>
    <row r="2602" spans="4:4" x14ac:dyDescent="0.2">
      <c r="D2602" s="201"/>
    </row>
    <row r="2603" spans="4:4" x14ac:dyDescent="0.2">
      <c r="D2603" s="201"/>
    </row>
    <row r="2604" spans="4:4" x14ac:dyDescent="0.2">
      <c r="D2604" s="201"/>
    </row>
    <row r="2605" spans="4:4" x14ac:dyDescent="0.2">
      <c r="D2605" s="201"/>
    </row>
    <row r="2606" spans="4:4" x14ac:dyDescent="0.2">
      <c r="D2606" s="201"/>
    </row>
    <row r="2607" spans="4:4" x14ac:dyDescent="0.2">
      <c r="D2607" s="201"/>
    </row>
    <row r="2608" spans="4:4" x14ac:dyDescent="0.2">
      <c r="D2608" s="201"/>
    </row>
    <row r="2609" spans="4:4" x14ac:dyDescent="0.2">
      <c r="D2609" s="201"/>
    </row>
    <row r="2610" spans="4:4" x14ac:dyDescent="0.2">
      <c r="D2610" s="201"/>
    </row>
    <row r="2611" spans="4:4" x14ac:dyDescent="0.2">
      <c r="D2611" s="201"/>
    </row>
    <row r="2612" spans="4:4" x14ac:dyDescent="0.2">
      <c r="D2612" s="201"/>
    </row>
    <row r="2613" spans="4:4" x14ac:dyDescent="0.2">
      <c r="D2613" s="201"/>
    </row>
    <row r="2614" spans="4:4" x14ac:dyDescent="0.2">
      <c r="D2614" s="201"/>
    </row>
    <row r="2615" spans="4:4" x14ac:dyDescent="0.2">
      <c r="D2615" s="201"/>
    </row>
    <row r="2616" spans="4:4" x14ac:dyDescent="0.2">
      <c r="D2616" s="201"/>
    </row>
    <row r="2617" spans="4:4" x14ac:dyDescent="0.2">
      <c r="D2617" s="201"/>
    </row>
    <row r="2618" spans="4:4" x14ac:dyDescent="0.2">
      <c r="D2618" s="201"/>
    </row>
    <row r="2619" spans="4:4" x14ac:dyDescent="0.2">
      <c r="D2619" s="201"/>
    </row>
    <row r="2620" spans="4:4" x14ac:dyDescent="0.2">
      <c r="D2620" s="201"/>
    </row>
    <row r="2621" spans="4:4" x14ac:dyDescent="0.2">
      <c r="D2621" s="201"/>
    </row>
    <row r="2622" spans="4:4" x14ac:dyDescent="0.2">
      <c r="D2622" s="201"/>
    </row>
    <row r="2623" spans="4:4" x14ac:dyDescent="0.2">
      <c r="D2623" s="201"/>
    </row>
    <row r="2624" spans="4:4" x14ac:dyDescent="0.2">
      <c r="D2624" s="201"/>
    </row>
    <row r="2625" spans="4:4" x14ac:dyDescent="0.2">
      <c r="D2625" s="201"/>
    </row>
    <row r="2626" spans="4:4" x14ac:dyDescent="0.2">
      <c r="D2626" s="201"/>
    </row>
    <row r="2627" spans="4:4" x14ac:dyDescent="0.2">
      <c r="D2627" s="201"/>
    </row>
    <row r="2628" spans="4:4" x14ac:dyDescent="0.2">
      <c r="D2628" s="201"/>
    </row>
    <row r="2629" spans="4:4" x14ac:dyDescent="0.2">
      <c r="D2629" s="201"/>
    </row>
    <row r="2630" spans="4:4" x14ac:dyDescent="0.2">
      <c r="D2630" s="201"/>
    </row>
    <row r="2631" spans="4:4" x14ac:dyDescent="0.2">
      <c r="D2631" s="201"/>
    </row>
    <row r="2632" spans="4:4" x14ac:dyDescent="0.2">
      <c r="D2632" s="201"/>
    </row>
    <row r="2633" spans="4:4" x14ac:dyDescent="0.2">
      <c r="D2633" s="201"/>
    </row>
    <row r="2634" spans="4:4" x14ac:dyDescent="0.2">
      <c r="D2634" s="201"/>
    </row>
    <row r="2635" spans="4:4" x14ac:dyDescent="0.2">
      <c r="D2635" s="201"/>
    </row>
    <row r="2636" spans="4:4" x14ac:dyDescent="0.2">
      <c r="D2636" s="201"/>
    </row>
    <row r="2637" spans="4:4" x14ac:dyDescent="0.2">
      <c r="D2637" s="201"/>
    </row>
    <row r="2638" spans="4:4" x14ac:dyDescent="0.2">
      <c r="D2638" s="201"/>
    </row>
    <row r="2639" spans="4:4" x14ac:dyDescent="0.2">
      <c r="D2639" s="201"/>
    </row>
    <row r="2640" spans="4:4" x14ac:dyDescent="0.2">
      <c r="D2640" s="201"/>
    </row>
    <row r="2641" spans="4:4" x14ac:dyDescent="0.2">
      <c r="D2641" s="201"/>
    </row>
    <row r="2642" spans="4:4" x14ac:dyDescent="0.2">
      <c r="D2642" s="201"/>
    </row>
    <row r="2643" spans="4:4" x14ac:dyDescent="0.2">
      <c r="D2643" s="201"/>
    </row>
    <row r="2644" spans="4:4" x14ac:dyDescent="0.2">
      <c r="D2644" s="201"/>
    </row>
    <row r="2645" spans="4:4" x14ac:dyDescent="0.2">
      <c r="D2645" s="201"/>
    </row>
    <row r="2646" spans="4:4" x14ac:dyDescent="0.2">
      <c r="D2646" s="201"/>
    </row>
    <row r="2647" spans="4:4" x14ac:dyDescent="0.2">
      <c r="D2647" s="201"/>
    </row>
    <row r="2648" spans="4:4" x14ac:dyDescent="0.2">
      <c r="D2648" s="201"/>
    </row>
    <row r="2649" spans="4:4" x14ac:dyDescent="0.2">
      <c r="D2649" s="201"/>
    </row>
    <row r="2650" spans="4:4" x14ac:dyDescent="0.2">
      <c r="D2650" s="201"/>
    </row>
    <row r="2651" spans="4:4" x14ac:dyDescent="0.2">
      <c r="D2651" s="201"/>
    </row>
    <row r="2652" spans="4:4" x14ac:dyDescent="0.2">
      <c r="D2652" s="201"/>
    </row>
    <row r="2653" spans="4:4" x14ac:dyDescent="0.2">
      <c r="D2653" s="201"/>
    </row>
    <row r="2654" spans="4:4" x14ac:dyDescent="0.2">
      <c r="D2654" s="201"/>
    </row>
    <row r="2655" spans="4:4" x14ac:dyDescent="0.2">
      <c r="D2655" s="201"/>
    </row>
    <row r="2656" spans="4:4" x14ac:dyDescent="0.2">
      <c r="D2656" s="201"/>
    </row>
    <row r="2657" spans="4:4" x14ac:dyDescent="0.2">
      <c r="D2657" s="201"/>
    </row>
    <row r="2658" spans="4:4" x14ac:dyDescent="0.2">
      <c r="D2658" s="201"/>
    </row>
    <row r="2659" spans="4:4" x14ac:dyDescent="0.2">
      <c r="D2659" s="201"/>
    </row>
    <row r="2660" spans="4:4" x14ac:dyDescent="0.2">
      <c r="D2660" s="201"/>
    </row>
    <row r="2661" spans="4:4" x14ac:dyDescent="0.2">
      <c r="D2661" s="201"/>
    </row>
    <row r="2662" spans="4:4" x14ac:dyDescent="0.2">
      <c r="D2662" s="201"/>
    </row>
    <row r="2663" spans="4:4" x14ac:dyDescent="0.2">
      <c r="D2663" s="201"/>
    </row>
    <row r="2664" spans="4:4" x14ac:dyDescent="0.2">
      <c r="D2664" s="201"/>
    </row>
    <row r="2665" spans="4:4" x14ac:dyDescent="0.2">
      <c r="D2665" s="201"/>
    </row>
    <row r="2666" spans="4:4" x14ac:dyDescent="0.2">
      <c r="D2666" s="201"/>
    </row>
    <row r="2667" spans="4:4" x14ac:dyDescent="0.2">
      <c r="D2667" s="201"/>
    </row>
    <row r="2668" spans="4:4" x14ac:dyDescent="0.2">
      <c r="D2668" s="201"/>
    </row>
    <row r="2669" spans="4:4" x14ac:dyDescent="0.2">
      <c r="D2669" s="201"/>
    </row>
    <row r="2670" spans="4:4" x14ac:dyDescent="0.2">
      <c r="D2670" s="201"/>
    </row>
    <row r="2671" spans="4:4" x14ac:dyDescent="0.2">
      <c r="D2671" s="201"/>
    </row>
    <row r="2672" spans="4:4" x14ac:dyDescent="0.2">
      <c r="D2672" s="201"/>
    </row>
    <row r="2673" spans="4:4" x14ac:dyDescent="0.2">
      <c r="D2673" s="201"/>
    </row>
    <row r="2674" spans="4:4" x14ac:dyDescent="0.2">
      <c r="D2674" s="201"/>
    </row>
    <row r="2675" spans="4:4" x14ac:dyDescent="0.2">
      <c r="D2675" s="201"/>
    </row>
    <row r="2676" spans="4:4" x14ac:dyDescent="0.2">
      <c r="D2676" s="201"/>
    </row>
    <row r="2677" spans="4:4" x14ac:dyDescent="0.2">
      <c r="D2677" s="201"/>
    </row>
    <row r="2678" spans="4:4" x14ac:dyDescent="0.2">
      <c r="D2678" s="201"/>
    </row>
    <row r="2679" spans="4:4" x14ac:dyDescent="0.2">
      <c r="D2679" s="201"/>
    </row>
    <row r="2680" spans="4:4" x14ac:dyDescent="0.2">
      <c r="D2680" s="201"/>
    </row>
    <row r="2681" spans="4:4" x14ac:dyDescent="0.2">
      <c r="D2681" s="201"/>
    </row>
    <row r="2682" spans="4:4" x14ac:dyDescent="0.2">
      <c r="D2682" s="201"/>
    </row>
    <row r="2683" spans="4:4" x14ac:dyDescent="0.2">
      <c r="D2683" s="201"/>
    </row>
    <row r="2684" spans="4:4" x14ac:dyDescent="0.2">
      <c r="D2684" s="201"/>
    </row>
    <row r="2685" spans="4:4" x14ac:dyDescent="0.2">
      <c r="D2685" s="201"/>
    </row>
    <row r="2686" spans="4:4" x14ac:dyDescent="0.2">
      <c r="D2686" s="201"/>
    </row>
    <row r="2687" spans="4:4" x14ac:dyDescent="0.2">
      <c r="D2687" s="201"/>
    </row>
    <row r="2688" spans="4:4" x14ac:dyDescent="0.2">
      <c r="D2688" s="201"/>
    </row>
    <row r="2689" spans="4:4" x14ac:dyDescent="0.2">
      <c r="D2689" s="201"/>
    </row>
    <row r="2690" spans="4:4" x14ac:dyDescent="0.2">
      <c r="D2690" s="201"/>
    </row>
    <row r="2691" spans="4:4" x14ac:dyDescent="0.2">
      <c r="D2691" s="201"/>
    </row>
    <row r="2692" spans="4:4" x14ac:dyDescent="0.2">
      <c r="D2692" s="201"/>
    </row>
    <row r="2693" spans="4:4" x14ac:dyDescent="0.2">
      <c r="D2693" s="201"/>
    </row>
    <row r="2694" spans="4:4" x14ac:dyDescent="0.2">
      <c r="D2694" s="201"/>
    </row>
    <row r="2695" spans="4:4" x14ac:dyDescent="0.2">
      <c r="D2695" s="201"/>
    </row>
    <row r="2696" spans="4:4" x14ac:dyDescent="0.2">
      <c r="D2696" s="201"/>
    </row>
    <row r="2697" spans="4:4" x14ac:dyDescent="0.2">
      <c r="D2697" s="201"/>
    </row>
    <row r="2698" spans="4:4" x14ac:dyDescent="0.2">
      <c r="D2698" s="201"/>
    </row>
    <row r="2699" spans="4:4" x14ac:dyDescent="0.2">
      <c r="D2699" s="201"/>
    </row>
    <row r="2700" spans="4:4" x14ac:dyDescent="0.2">
      <c r="D2700" s="201"/>
    </row>
    <row r="2701" spans="4:4" x14ac:dyDescent="0.2">
      <c r="D2701" s="201"/>
    </row>
    <row r="2702" spans="4:4" x14ac:dyDescent="0.2">
      <c r="D2702" s="201"/>
    </row>
    <row r="2703" spans="4:4" x14ac:dyDescent="0.2">
      <c r="D2703" s="201"/>
    </row>
    <row r="2704" spans="4:4" x14ac:dyDescent="0.2">
      <c r="D2704" s="201"/>
    </row>
    <row r="2705" spans="4:4" x14ac:dyDescent="0.2">
      <c r="D2705" s="201"/>
    </row>
    <row r="2706" spans="4:4" x14ac:dyDescent="0.2">
      <c r="D2706" s="201"/>
    </row>
    <row r="2707" spans="4:4" x14ac:dyDescent="0.2">
      <c r="D2707" s="201"/>
    </row>
    <row r="2708" spans="4:4" x14ac:dyDescent="0.2">
      <c r="D2708" s="201"/>
    </row>
    <row r="2709" spans="4:4" x14ac:dyDescent="0.2">
      <c r="D2709" s="201"/>
    </row>
    <row r="2710" spans="4:4" x14ac:dyDescent="0.2">
      <c r="D2710" s="201"/>
    </row>
    <row r="2711" spans="4:4" x14ac:dyDescent="0.2">
      <c r="D2711" s="201"/>
    </row>
    <row r="2712" spans="4:4" x14ac:dyDescent="0.2">
      <c r="D2712" s="201"/>
    </row>
    <row r="2713" spans="4:4" x14ac:dyDescent="0.2">
      <c r="D2713" s="201"/>
    </row>
    <row r="2714" spans="4:4" x14ac:dyDescent="0.2">
      <c r="D2714" s="201"/>
    </row>
    <row r="2715" spans="4:4" x14ac:dyDescent="0.2">
      <c r="D2715" s="201"/>
    </row>
    <row r="2716" spans="4:4" x14ac:dyDescent="0.2">
      <c r="D2716" s="201"/>
    </row>
    <row r="2717" spans="4:4" x14ac:dyDescent="0.2">
      <c r="D2717" s="201"/>
    </row>
    <row r="2718" spans="4:4" x14ac:dyDescent="0.2">
      <c r="D2718" s="201"/>
    </row>
    <row r="2719" spans="4:4" x14ac:dyDescent="0.2">
      <c r="D2719" s="201"/>
    </row>
    <row r="2720" spans="4:4" x14ac:dyDescent="0.2">
      <c r="D2720" s="201"/>
    </row>
    <row r="2721" spans="4:4" x14ac:dyDescent="0.2">
      <c r="D2721" s="201"/>
    </row>
    <row r="2722" spans="4:4" x14ac:dyDescent="0.2">
      <c r="D2722" s="201"/>
    </row>
    <row r="2723" spans="4:4" x14ac:dyDescent="0.2">
      <c r="D2723" s="201"/>
    </row>
    <row r="2724" spans="4:4" x14ac:dyDescent="0.2">
      <c r="D2724" s="201"/>
    </row>
    <row r="2725" spans="4:4" x14ac:dyDescent="0.2">
      <c r="D2725" s="201"/>
    </row>
    <row r="2726" spans="4:4" x14ac:dyDescent="0.2">
      <c r="D2726" s="201"/>
    </row>
    <row r="2727" spans="4:4" x14ac:dyDescent="0.2">
      <c r="D2727" s="201"/>
    </row>
    <row r="2728" spans="4:4" x14ac:dyDescent="0.2">
      <c r="D2728" s="201"/>
    </row>
    <row r="2729" spans="4:4" x14ac:dyDescent="0.2">
      <c r="D2729" s="201"/>
    </row>
    <row r="2730" spans="4:4" x14ac:dyDescent="0.2">
      <c r="D2730" s="201"/>
    </row>
    <row r="2731" spans="4:4" x14ac:dyDescent="0.2">
      <c r="D2731" s="201"/>
    </row>
    <row r="2732" spans="4:4" x14ac:dyDescent="0.2">
      <c r="D2732" s="201"/>
    </row>
    <row r="2733" spans="4:4" x14ac:dyDescent="0.2">
      <c r="D2733" s="201"/>
    </row>
    <row r="2734" spans="4:4" x14ac:dyDescent="0.2">
      <c r="D2734" s="201"/>
    </row>
    <row r="2735" spans="4:4" x14ac:dyDescent="0.2">
      <c r="D2735" s="201"/>
    </row>
    <row r="2736" spans="4:4" x14ac:dyDescent="0.2">
      <c r="D2736" s="201"/>
    </row>
    <row r="2737" spans="4:4" x14ac:dyDescent="0.2">
      <c r="D2737" s="201"/>
    </row>
    <row r="2738" spans="4:4" x14ac:dyDescent="0.2">
      <c r="D2738" s="201"/>
    </row>
    <row r="2739" spans="4:4" x14ac:dyDescent="0.2">
      <c r="D2739" s="201"/>
    </row>
    <row r="2740" spans="4:4" x14ac:dyDescent="0.2">
      <c r="D2740" s="201"/>
    </row>
    <row r="2741" spans="4:4" x14ac:dyDescent="0.2">
      <c r="D2741" s="201"/>
    </row>
    <row r="2742" spans="4:4" x14ac:dyDescent="0.2">
      <c r="D2742" s="201"/>
    </row>
    <row r="2743" spans="4:4" x14ac:dyDescent="0.2">
      <c r="D2743" s="201"/>
    </row>
    <row r="2744" spans="4:4" x14ac:dyDescent="0.2">
      <c r="D2744" s="201"/>
    </row>
    <row r="2745" spans="4:4" x14ac:dyDescent="0.2">
      <c r="D2745" s="201"/>
    </row>
    <row r="2746" spans="4:4" x14ac:dyDescent="0.2">
      <c r="D2746" s="201"/>
    </row>
    <row r="2747" spans="4:4" x14ac:dyDescent="0.2">
      <c r="D2747" s="201"/>
    </row>
    <row r="2748" spans="4:4" x14ac:dyDescent="0.2">
      <c r="D2748" s="201"/>
    </row>
    <row r="2749" spans="4:4" x14ac:dyDescent="0.2">
      <c r="D2749" s="201"/>
    </row>
    <row r="2750" spans="4:4" x14ac:dyDescent="0.2">
      <c r="D2750" s="201"/>
    </row>
    <row r="2751" spans="4:4" x14ac:dyDescent="0.2">
      <c r="D2751" s="201"/>
    </row>
    <row r="2752" spans="4:4" x14ac:dyDescent="0.2">
      <c r="D2752" s="201"/>
    </row>
    <row r="2753" spans="4:4" x14ac:dyDescent="0.2">
      <c r="D2753" s="201"/>
    </row>
    <row r="2754" spans="4:4" x14ac:dyDescent="0.2">
      <c r="D2754" s="201"/>
    </row>
    <row r="2755" spans="4:4" x14ac:dyDescent="0.2">
      <c r="D2755" s="201"/>
    </row>
    <row r="2756" spans="4:4" x14ac:dyDescent="0.2">
      <c r="D2756" s="201"/>
    </row>
    <row r="2757" spans="4:4" x14ac:dyDescent="0.2">
      <c r="D2757" s="201"/>
    </row>
    <row r="2758" spans="4:4" x14ac:dyDescent="0.2">
      <c r="D2758" s="201"/>
    </row>
    <row r="2759" spans="4:4" x14ac:dyDescent="0.2">
      <c r="D2759" s="201"/>
    </row>
    <row r="2760" spans="4:4" x14ac:dyDescent="0.2">
      <c r="D2760" s="201"/>
    </row>
    <row r="2761" spans="4:4" x14ac:dyDescent="0.2">
      <c r="D2761" s="201"/>
    </row>
    <row r="2762" spans="4:4" x14ac:dyDescent="0.2">
      <c r="D2762" s="201"/>
    </row>
    <row r="2763" spans="4:4" x14ac:dyDescent="0.2">
      <c r="D2763" s="201"/>
    </row>
    <row r="2764" spans="4:4" x14ac:dyDescent="0.2">
      <c r="D2764" s="201"/>
    </row>
    <row r="2765" spans="4:4" x14ac:dyDescent="0.2">
      <c r="D2765" s="201"/>
    </row>
    <row r="2766" spans="4:4" x14ac:dyDescent="0.2">
      <c r="D2766" s="201"/>
    </row>
    <row r="2767" spans="4:4" x14ac:dyDescent="0.2">
      <c r="D2767" s="201"/>
    </row>
    <row r="2768" spans="4:4" x14ac:dyDescent="0.2">
      <c r="D2768" s="201"/>
    </row>
    <row r="2769" spans="4:4" x14ac:dyDescent="0.2">
      <c r="D2769" s="201"/>
    </row>
    <row r="2770" spans="4:4" x14ac:dyDescent="0.2">
      <c r="D2770" s="201"/>
    </row>
    <row r="2771" spans="4:4" x14ac:dyDescent="0.2">
      <c r="D2771" s="201"/>
    </row>
    <row r="2772" spans="4:4" x14ac:dyDescent="0.2">
      <c r="D2772" s="201"/>
    </row>
    <row r="2773" spans="4:4" x14ac:dyDescent="0.2">
      <c r="D2773" s="201"/>
    </row>
    <row r="2774" spans="4:4" x14ac:dyDescent="0.2">
      <c r="D2774" s="201"/>
    </row>
    <row r="2775" spans="4:4" x14ac:dyDescent="0.2">
      <c r="D2775" s="201"/>
    </row>
    <row r="2776" spans="4:4" x14ac:dyDescent="0.2">
      <c r="D2776" s="201"/>
    </row>
    <row r="2777" spans="4:4" x14ac:dyDescent="0.2">
      <c r="D2777" s="201"/>
    </row>
    <row r="2778" spans="4:4" x14ac:dyDescent="0.2">
      <c r="D2778" s="201"/>
    </row>
    <row r="2779" spans="4:4" x14ac:dyDescent="0.2">
      <c r="D2779" s="201"/>
    </row>
    <row r="2780" spans="4:4" x14ac:dyDescent="0.2">
      <c r="D2780" s="201"/>
    </row>
    <row r="2781" spans="4:4" x14ac:dyDescent="0.2">
      <c r="D2781" s="201"/>
    </row>
    <row r="2782" spans="4:4" x14ac:dyDescent="0.2">
      <c r="D2782" s="201"/>
    </row>
    <row r="2783" spans="4:4" x14ac:dyDescent="0.2">
      <c r="D2783" s="201"/>
    </row>
    <row r="2784" spans="4:4" x14ac:dyDescent="0.2">
      <c r="D2784" s="201"/>
    </row>
    <row r="2785" spans="4:4" x14ac:dyDescent="0.2">
      <c r="D2785" s="201"/>
    </row>
    <row r="2786" spans="4:4" x14ac:dyDescent="0.2">
      <c r="D2786" s="201"/>
    </row>
    <row r="2787" spans="4:4" x14ac:dyDescent="0.2">
      <c r="D2787" s="201"/>
    </row>
    <row r="2788" spans="4:4" x14ac:dyDescent="0.2">
      <c r="D2788" s="201"/>
    </row>
    <row r="2789" spans="4:4" x14ac:dyDescent="0.2">
      <c r="D2789" s="201"/>
    </row>
    <row r="2790" spans="4:4" x14ac:dyDescent="0.2">
      <c r="D2790" s="201"/>
    </row>
    <row r="2791" spans="4:4" x14ac:dyDescent="0.2">
      <c r="D2791" s="201"/>
    </row>
    <row r="2792" spans="4:4" x14ac:dyDescent="0.2">
      <c r="D2792" s="201"/>
    </row>
    <row r="2793" spans="4:4" x14ac:dyDescent="0.2">
      <c r="D2793" s="201"/>
    </row>
    <row r="2794" spans="4:4" x14ac:dyDescent="0.2">
      <c r="D2794" s="201"/>
    </row>
    <row r="2795" spans="4:4" x14ac:dyDescent="0.2">
      <c r="D2795" s="201"/>
    </row>
    <row r="2796" spans="4:4" x14ac:dyDescent="0.2">
      <c r="D2796" s="201"/>
    </row>
    <row r="2797" spans="4:4" x14ac:dyDescent="0.2">
      <c r="D2797" s="201"/>
    </row>
    <row r="2798" spans="4:4" x14ac:dyDescent="0.2">
      <c r="D2798" s="201"/>
    </row>
    <row r="2799" spans="4:4" x14ac:dyDescent="0.2">
      <c r="D2799" s="201"/>
    </row>
    <row r="2800" spans="4:4" x14ac:dyDescent="0.2">
      <c r="D2800" s="201"/>
    </row>
    <row r="2801" spans="4:4" x14ac:dyDescent="0.2">
      <c r="D2801" s="201"/>
    </row>
    <row r="2802" spans="4:4" x14ac:dyDescent="0.2">
      <c r="D2802" s="201"/>
    </row>
    <row r="2803" spans="4:4" x14ac:dyDescent="0.2">
      <c r="D2803" s="201"/>
    </row>
    <row r="2804" spans="4:4" x14ac:dyDescent="0.2">
      <c r="D2804" s="201"/>
    </row>
    <row r="2805" spans="4:4" x14ac:dyDescent="0.2">
      <c r="D2805" s="201"/>
    </row>
    <row r="2806" spans="4:4" x14ac:dyDescent="0.2">
      <c r="D2806" s="201"/>
    </row>
    <row r="2807" spans="4:4" x14ac:dyDescent="0.2">
      <c r="D2807" s="201"/>
    </row>
    <row r="2808" spans="4:4" x14ac:dyDescent="0.2">
      <c r="D2808" s="201"/>
    </row>
    <row r="2809" spans="4:4" x14ac:dyDescent="0.2">
      <c r="D2809" s="201"/>
    </row>
    <row r="2810" spans="4:4" x14ac:dyDescent="0.2">
      <c r="D2810" s="201"/>
    </row>
    <row r="2811" spans="4:4" x14ac:dyDescent="0.2">
      <c r="D2811" s="201"/>
    </row>
    <row r="2812" spans="4:4" x14ac:dyDescent="0.2">
      <c r="D2812" s="201"/>
    </row>
    <row r="2813" spans="4:4" x14ac:dyDescent="0.2">
      <c r="D2813" s="201"/>
    </row>
    <row r="2814" spans="4:4" x14ac:dyDescent="0.2">
      <c r="D2814" s="201"/>
    </row>
    <row r="2815" spans="4:4" x14ac:dyDescent="0.2">
      <c r="D2815" s="201"/>
    </row>
    <row r="2816" spans="4:4" x14ac:dyDescent="0.2">
      <c r="D2816" s="201"/>
    </row>
    <row r="2817" spans="4:4" x14ac:dyDescent="0.2">
      <c r="D2817" s="201"/>
    </row>
    <row r="2818" spans="4:4" x14ac:dyDescent="0.2">
      <c r="D2818" s="201"/>
    </row>
    <row r="2819" spans="4:4" x14ac:dyDescent="0.2">
      <c r="D2819" s="201"/>
    </row>
    <row r="2820" spans="4:4" x14ac:dyDescent="0.2">
      <c r="D2820" s="201"/>
    </row>
    <row r="2821" spans="4:4" x14ac:dyDescent="0.2">
      <c r="D2821" s="201"/>
    </row>
    <row r="2822" spans="4:4" x14ac:dyDescent="0.2">
      <c r="D2822" s="201"/>
    </row>
    <row r="2823" spans="4:4" x14ac:dyDescent="0.2">
      <c r="D2823" s="201"/>
    </row>
    <row r="2824" spans="4:4" x14ac:dyDescent="0.2">
      <c r="D2824" s="201"/>
    </row>
    <row r="2825" spans="4:4" x14ac:dyDescent="0.2">
      <c r="D2825" s="201"/>
    </row>
    <row r="2826" spans="4:4" x14ac:dyDescent="0.2">
      <c r="D2826" s="201"/>
    </row>
    <row r="2827" spans="4:4" x14ac:dyDescent="0.2">
      <c r="D2827" s="201"/>
    </row>
    <row r="2828" spans="4:4" x14ac:dyDescent="0.2">
      <c r="D2828" s="201"/>
    </row>
    <row r="2829" spans="4:4" x14ac:dyDescent="0.2">
      <c r="D2829" s="201"/>
    </row>
    <row r="2830" spans="4:4" x14ac:dyDescent="0.2">
      <c r="D2830" s="201"/>
    </row>
    <row r="2831" spans="4:4" x14ac:dyDescent="0.2">
      <c r="D2831" s="201"/>
    </row>
    <row r="2832" spans="4:4" x14ac:dyDescent="0.2">
      <c r="D2832" s="201"/>
    </row>
    <row r="2833" spans="4:4" x14ac:dyDescent="0.2">
      <c r="D2833" s="201"/>
    </row>
    <row r="2834" spans="4:4" x14ac:dyDescent="0.2">
      <c r="D2834" s="201"/>
    </row>
    <row r="2835" spans="4:4" x14ac:dyDescent="0.2">
      <c r="D2835" s="201"/>
    </row>
    <row r="2836" spans="4:4" x14ac:dyDescent="0.2">
      <c r="D2836" s="201"/>
    </row>
    <row r="2837" spans="4:4" x14ac:dyDescent="0.2">
      <c r="D2837" s="201"/>
    </row>
    <row r="2838" spans="4:4" x14ac:dyDescent="0.2">
      <c r="D2838" s="201"/>
    </row>
    <row r="2839" spans="4:4" x14ac:dyDescent="0.2">
      <c r="D2839" s="201"/>
    </row>
    <row r="2840" spans="4:4" x14ac:dyDescent="0.2">
      <c r="D2840" s="201"/>
    </row>
    <row r="2841" spans="4:4" x14ac:dyDescent="0.2">
      <c r="D2841" s="201"/>
    </row>
    <row r="2842" spans="4:4" x14ac:dyDescent="0.2">
      <c r="D2842" s="201"/>
    </row>
    <row r="2843" spans="4:4" x14ac:dyDescent="0.2">
      <c r="D2843" s="201"/>
    </row>
    <row r="2844" spans="4:4" x14ac:dyDescent="0.2">
      <c r="D2844" s="201"/>
    </row>
    <row r="2845" spans="4:4" x14ac:dyDescent="0.2">
      <c r="D2845" s="201"/>
    </row>
    <row r="2846" spans="4:4" x14ac:dyDescent="0.2">
      <c r="D2846" s="201"/>
    </row>
    <row r="2847" spans="4:4" x14ac:dyDescent="0.2">
      <c r="D2847" s="201"/>
    </row>
    <row r="2848" spans="4:4" x14ac:dyDescent="0.2">
      <c r="D2848" s="201"/>
    </row>
    <row r="2849" spans="4:4" x14ac:dyDescent="0.2">
      <c r="D2849" s="201"/>
    </row>
    <row r="2850" spans="4:4" x14ac:dyDescent="0.2">
      <c r="D2850" s="201"/>
    </row>
    <row r="2851" spans="4:4" x14ac:dyDescent="0.2">
      <c r="D2851" s="201"/>
    </row>
    <row r="2852" spans="4:4" x14ac:dyDescent="0.2">
      <c r="D2852" s="201"/>
    </row>
    <row r="2853" spans="4:4" x14ac:dyDescent="0.2">
      <c r="D2853" s="201"/>
    </row>
    <row r="2854" spans="4:4" x14ac:dyDescent="0.2">
      <c r="D2854" s="201"/>
    </row>
    <row r="2855" spans="4:4" x14ac:dyDescent="0.2">
      <c r="D2855" s="201"/>
    </row>
    <row r="2856" spans="4:4" x14ac:dyDescent="0.2">
      <c r="D2856" s="201"/>
    </row>
    <row r="2857" spans="4:4" x14ac:dyDescent="0.2">
      <c r="D2857" s="201"/>
    </row>
    <row r="2858" spans="4:4" x14ac:dyDescent="0.2">
      <c r="D2858" s="201"/>
    </row>
    <row r="2859" spans="4:4" x14ac:dyDescent="0.2">
      <c r="D2859" s="201"/>
    </row>
    <row r="2860" spans="4:4" x14ac:dyDescent="0.2">
      <c r="D2860" s="201"/>
    </row>
    <row r="2861" spans="4:4" x14ac:dyDescent="0.2">
      <c r="D2861" s="201"/>
    </row>
    <row r="2862" spans="4:4" x14ac:dyDescent="0.2">
      <c r="D2862" s="201"/>
    </row>
    <row r="2863" spans="4:4" x14ac:dyDescent="0.2">
      <c r="D2863" s="201"/>
    </row>
    <row r="2864" spans="4:4" x14ac:dyDescent="0.2">
      <c r="D2864" s="201"/>
    </row>
    <row r="2865" spans="4:4" x14ac:dyDescent="0.2">
      <c r="D2865" s="201"/>
    </row>
    <row r="2866" spans="4:4" x14ac:dyDescent="0.2">
      <c r="D2866" s="201"/>
    </row>
    <row r="2867" spans="4:4" x14ac:dyDescent="0.2">
      <c r="D2867" s="201"/>
    </row>
    <row r="2868" spans="4:4" x14ac:dyDescent="0.2">
      <c r="D2868" s="201"/>
    </row>
    <row r="2869" spans="4:4" x14ac:dyDescent="0.2">
      <c r="D2869" s="201"/>
    </row>
    <row r="2870" spans="4:4" x14ac:dyDescent="0.2">
      <c r="D2870" s="201"/>
    </row>
    <row r="2871" spans="4:4" x14ac:dyDescent="0.2">
      <c r="D2871" s="201"/>
    </row>
    <row r="2872" spans="4:4" x14ac:dyDescent="0.2">
      <c r="D2872" s="201"/>
    </row>
    <row r="2873" spans="4:4" x14ac:dyDescent="0.2">
      <c r="D2873" s="201"/>
    </row>
    <row r="2874" spans="4:4" x14ac:dyDescent="0.2">
      <c r="D2874" s="201"/>
    </row>
    <row r="2875" spans="4:4" x14ac:dyDescent="0.2">
      <c r="D2875" s="201"/>
    </row>
    <row r="2876" spans="4:4" x14ac:dyDescent="0.2">
      <c r="D2876" s="201"/>
    </row>
    <row r="2877" spans="4:4" x14ac:dyDescent="0.2">
      <c r="D2877" s="201"/>
    </row>
    <row r="2878" spans="4:4" x14ac:dyDescent="0.2">
      <c r="D2878" s="201"/>
    </row>
    <row r="2879" spans="4:4" x14ac:dyDescent="0.2">
      <c r="D2879" s="201"/>
    </row>
    <row r="2880" spans="4:4" x14ac:dyDescent="0.2">
      <c r="D2880" s="201"/>
    </row>
    <row r="2881" spans="4:4" x14ac:dyDescent="0.2">
      <c r="D2881" s="201"/>
    </row>
    <row r="2882" spans="4:4" x14ac:dyDescent="0.2">
      <c r="D2882" s="201"/>
    </row>
    <row r="2883" spans="4:4" x14ac:dyDescent="0.2">
      <c r="D2883" s="201"/>
    </row>
    <row r="2884" spans="4:4" x14ac:dyDescent="0.2">
      <c r="D2884" s="201"/>
    </row>
    <row r="2885" spans="4:4" x14ac:dyDescent="0.2">
      <c r="D2885" s="201"/>
    </row>
    <row r="2886" spans="4:4" x14ac:dyDescent="0.2">
      <c r="D2886" s="201"/>
    </row>
    <row r="2887" spans="4:4" x14ac:dyDescent="0.2">
      <c r="D2887" s="201"/>
    </row>
    <row r="2888" spans="4:4" x14ac:dyDescent="0.2">
      <c r="D2888" s="201"/>
    </row>
    <row r="2889" spans="4:4" x14ac:dyDescent="0.2">
      <c r="D2889" s="201"/>
    </row>
    <row r="2890" spans="4:4" x14ac:dyDescent="0.2">
      <c r="D2890" s="201"/>
    </row>
    <row r="2891" spans="4:4" x14ac:dyDescent="0.2">
      <c r="D2891" s="201"/>
    </row>
    <row r="2892" spans="4:4" x14ac:dyDescent="0.2">
      <c r="D2892" s="201"/>
    </row>
    <row r="2893" spans="4:4" x14ac:dyDescent="0.2">
      <c r="D2893" s="201"/>
    </row>
    <row r="2894" spans="4:4" x14ac:dyDescent="0.2">
      <c r="D2894" s="201"/>
    </row>
    <row r="2895" spans="4:4" x14ac:dyDescent="0.2">
      <c r="D2895" s="201"/>
    </row>
    <row r="2896" spans="4:4" x14ac:dyDescent="0.2">
      <c r="D2896" s="201"/>
    </row>
    <row r="2897" spans="4:4" x14ac:dyDescent="0.2">
      <c r="D2897" s="201"/>
    </row>
    <row r="2898" spans="4:4" x14ac:dyDescent="0.2">
      <c r="D2898" s="201"/>
    </row>
    <row r="2899" spans="4:4" x14ac:dyDescent="0.2">
      <c r="D2899" s="201"/>
    </row>
    <row r="2900" spans="4:4" x14ac:dyDescent="0.2">
      <c r="D2900" s="201"/>
    </row>
    <row r="2901" spans="4:4" x14ac:dyDescent="0.2">
      <c r="D2901" s="201"/>
    </row>
    <row r="2902" spans="4:4" x14ac:dyDescent="0.2">
      <c r="D2902" s="201"/>
    </row>
    <row r="2903" spans="4:4" x14ac:dyDescent="0.2">
      <c r="D2903" s="201"/>
    </row>
    <row r="2904" spans="4:4" x14ac:dyDescent="0.2">
      <c r="D2904" s="201"/>
    </row>
    <row r="2905" spans="4:4" x14ac:dyDescent="0.2">
      <c r="D2905" s="201"/>
    </row>
    <row r="2906" spans="4:4" x14ac:dyDescent="0.2">
      <c r="D2906" s="201"/>
    </row>
    <row r="2907" spans="4:4" x14ac:dyDescent="0.2">
      <c r="D2907" s="201"/>
    </row>
    <row r="2908" spans="4:4" x14ac:dyDescent="0.2">
      <c r="D2908" s="201"/>
    </row>
    <row r="2909" spans="4:4" x14ac:dyDescent="0.2">
      <c r="D2909" s="201"/>
    </row>
    <row r="2910" spans="4:4" x14ac:dyDescent="0.2">
      <c r="D2910" s="201"/>
    </row>
    <row r="2911" spans="4:4" x14ac:dyDescent="0.2">
      <c r="D2911" s="201"/>
    </row>
    <row r="2912" spans="4:4" x14ac:dyDescent="0.2">
      <c r="D2912" s="201"/>
    </row>
    <row r="2913" spans="4:4" x14ac:dyDescent="0.2">
      <c r="D2913" s="201"/>
    </row>
    <row r="2914" spans="4:4" x14ac:dyDescent="0.2">
      <c r="D2914" s="201"/>
    </row>
    <row r="2915" spans="4:4" x14ac:dyDescent="0.2">
      <c r="D2915" s="201"/>
    </row>
    <row r="2916" spans="4:4" x14ac:dyDescent="0.2">
      <c r="D2916" s="201"/>
    </row>
    <row r="2917" spans="4:4" x14ac:dyDescent="0.2">
      <c r="D2917" s="201"/>
    </row>
    <row r="2918" spans="4:4" x14ac:dyDescent="0.2">
      <c r="D2918" s="201"/>
    </row>
    <row r="2919" spans="4:4" x14ac:dyDescent="0.2">
      <c r="D2919" s="201"/>
    </row>
    <row r="2920" spans="4:4" x14ac:dyDescent="0.2">
      <c r="D2920" s="201"/>
    </row>
    <row r="2921" spans="4:4" x14ac:dyDescent="0.2">
      <c r="D2921" s="201"/>
    </row>
    <row r="2922" spans="4:4" x14ac:dyDescent="0.2">
      <c r="D2922" s="201"/>
    </row>
    <row r="2923" spans="4:4" x14ac:dyDescent="0.2">
      <c r="D2923" s="201"/>
    </row>
    <row r="2924" spans="4:4" x14ac:dyDescent="0.2">
      <c r="D2924" s="201"/>
    </row>
    <row r="2925" spans="4:4" x14ac:dyDescent="0.2">
      <c r="D2925" s="201"/>
    </row>
    <row r="2926" spans="4:4" x14ac:dyDescent="0.2">
      <c r="D2926" s="201"/>
    </row>
    <row r="2927" spans="4:4" x14ac:dyDescent="0.2">
      <c r="D2927" s="201"/>
    </row>
    <row r="2928" spans="4:4" x14ac:dyDescent="0.2">
      <c r="D2928" s="201"/>
    </row>
    <row r="2929" spans="4:4" x14ac:dyDescent="0.2">
      <c r="D2929" s="201"/>
    </row>
    <row r="2930" spans="4:4" x14ac:dyDescent="0.2">
      <c r="D2930" s="201"/>
    </row>
    <row r="2931" spans="4:4" x14ac:dyDescent="0.2">
      <c r="D2931" s="201"/>
    </row>
    <row r="2932" spans="4:4" x14ac:dyDescent="0.2">
      <c r="D2932" s="201"/>
    </row>
    <row r="2933" spans="4:4" x14ac:dyDescent="0.2">
      <c r="D2933" s="201"/>
    </row>
    <row r="2934" spans="4:4" x14ac:dyDescent="0.2">
      <c r="D2934" s="201"/>
    </row>
    <row r="2935" spans="4:4" x14ac:dyDescent="0.2">
      <c r="D2935" s="201"/>
    </row>
    <row r="2936" spans="4:4" x14ac:dyDescent="0.2">
      <c r="D2936" s="201"/>
    </row>
    <row r="2937" spans="4:4" x14ac:dyDescent="0.2">
      <c r="D2937" s="201"/>
    </row>
    <row r="2938" spans="4:4" x14ac:dyDescent="0.2">
      <c r="D2938" s="201"/>
    </row>
    <row r="2939" spans="4:4" x14ac:dyDescent="0.2">
      <c r="D2939" s="201"/>
    </row>
    <row r="2940" spans="4:4" x14ac:dyDescent="0.2">
      <c r="D2940" s="201"/>
    </row>
    <row r="2941" spans="4:4" x14ac:dyDescent="0.2">
      <c r="D2941" s="201"/>
    </row>
    <row r="2942" spans="4:4" x14ac:dyDescent="0.2">
      <c r="D2942" s="201"/>
    </row>
    <row r="2943" spans="4:4" x14ac:dyDescent="0.2">
      <c r="D2943" s="201"/>
    </row>
    <row r="2944" spans="4:4" x14ac:dyDescent="0.2">
      <c r="D2944" s="201"/>
    </row>
    <row r="2945" spans="4:4" x14ac:dyDescent="0.2">
      <c r="D2945" s="201"/>
    </row>
    <row r="2946" spans="4:4" x14ac:dyDescent="0.2">
      <c r="D2946" s="201"/>
    </row>
    <row r="2947" spans="4:4" x14ac:dyDescent="0.2">
      <c r="D2947" s="201"/>
    </row>
    <row r="2948" spans="4:4" x14ac:dyDescent="0.2">
      <c r="D2948" s="201"/>
    </row>
    <row r="2949" spans="4:4" x14ac:dyDescent="0.2">
      <c r="D2949" s="201"/>
    </row>
    <row r="2950" spans="4:4" x14ac:dyDescent="0.2">
      <c r="D2950" s="201"/>
    </row>
    <row r="2951" spans="4:4" x14ac:dyDescent="0.2">
      <c r="D2951" s="201"/>
    </row>
    <row r="2952" spans="4:4" x14ac:dyDescent="0.2">
      <c r="D2952" s="201"/>
    </row>
    <row r="2953" spans="4:4" x14ac:dyDescent="0.2">
      <c r="D2953" s="201"/>
    </row>
    <row r="2954" spans="4:4" x14ac:dyDescent="0.2">
      <c r="D2954" s="201"/>
    </row>
    <row r="2955" spans="4:4" x14ac:dyDescent="0.2">
      <c r="D2955" s="201"/>
    </row>
    <row r="2956" spans="4:4" x14ac:dyDescent="0.2">
      <c r="D2956" s="201"/>
    </row>
    <row r="2957" spans="4:4" x14ac:dyDescent="0.2">
      <c r="D2957" s="201"/>
    </row>
    <row r="2958" spans="4:4" x14ac:dyDescent="0.2">
      <c r="D2958" s="201"/>
    </row>
    <row r="2959" spans="4:4" x14ac:dyDescent="0.2">
      <c r="D2959" s="201"/>
    </row>
    <row r="2960" spans="4:4" x14ac:dyDescent="0.2">
      <c r="D2960" s="201"/>
    </row>
    <row r="2961" spans="4:4" x14ac:dyDescent="0.2">
      <c r="D2961" s="201"/>
    </row>
    <row r="2962" spans="4:4" x14ac:dyDescent="0.2">
      <c r="D2962" s="201"/>
    </row>
    <row r="2963" spans="4:4" x14ac:dyDescent="0.2">
      <c r="D2963" s="201"/>
    </row>
    <row r="2964" spans="4:4" x14ac:dyDescent="0.2">
      <c r="D2964" s="201"/>
    </row>
    <row r="2965" spans="4:4" x14ac:dyDescent="0.2">
      <c r="D2965" s="201"/>
    </row>
    <row r="2966" spans="4:4" x14ac:dyDescent="0.2">
      <c r="D2966" s="201"/>
    </row>
    <row r="2967" spans="4:4" x14ac:dyDescent="0.2">
      <c r="D2967" s="201"/>
    </row>
    <row r="2968" spans="4:4" x14ac:dyDescent="0.2">
      <c r="D2968" s="201"/>
    </row>
    <row r="2969" spans="4:4" x14ac:dyDescent="0.2">
      <c r="D2969" s="201"/>
    </row>
    <row r="2970" spans="4:4" x14ac:dyDescent="0.2">
      <c r="D2970" s="201"/>
    </row>
    <row r="2971" spans="4:4" x14ac:dyDescent="0.2">
      <c r="D2971" s="201"/>
    </row>
    <row r="2972" spans="4:4" x14ac:dyDescent="0.2">
      <c r="D2972" s="201"/>
    </row>
    <row r="2973" spans="4:4" x14ac:dyDescent="0.2">
      <c r="D2973" s="201"/>
    </row>
    <row r="2974" spans="4:4" x14ac:dyDescent="0.2">
      <c r="D2974" s="201"/>
    </row>
    <row r="2975" spans="4:4" x14ac:dyDescent="0.2">
      <c r="D2975" s="201"/>
    </row>
    <row r="2976" spans="4:4" x14ac:dyDescent="0.2">
      <c r="D2976" s="201"/>
    </row>
    <row r="2977" spans="4:4" x14ac:dyDescent="0.2">
      <c r="D2977" s="201"/>
    </row>
    <row r="2978" spans="4:4" x14ac:dyDescent="0.2">
      <c r="D2978" s="201"/>
    </row>
    <row r="2979" spans="4:4" x14ac:dyDescent="0.2">
      <c r="D2979" s="201"/>
    </row>
    <row r="2980" spans="4:4" x14ac:dyDescent="0.2">
      <c r="D2980" s="201"/>
    </row>
    <row r="2981" spans="4:4" x14ac:dyDescent="0.2">
      <c r="D2981" s="201"/>
    </row>
    <row r="2982" spans="4:4" x14ac:dyDescent="0.2">
      <c r="D2982" s="201"/>
    </row>
    <row r="2983" spans="4:4" x14ac:dyDescent="0.2">
      <c r="D2983" s="201"/>
    </row>
    <row r="2984" spans="4:4" x14ac:dyDescent="0.2">
      <c r="D2984" s="201"/>
    </row>
    <row r="2985" spans="4:4" x14ac:dyDescent="0.2">
      <c r="D2985" s="201"/>
    </row>
    <row r="2986" spans="4:4" x14ac:dyDescent="0.2">
      <c r="D2986" s="201"/>
    </row>
    <row r="2987" spans="4:4" x14ac:dyDescent="0.2">
      <c r="D2987" s="201"/>
    </row>
    <row r="2988" spans="4:4" x14ac:dyDescent="0.2">
      <c r="D2988" s="201"/>
    </row>
    <row r="2989" spans="4:4" x14ac:dyDescent="0.2">
      <c r="D2989" s="201"/>
    </row>
    <row r="2990" spans="4:4" x14ac:dyDescent="0.2">
      <c r="D2990" s="201"/>
    </row>
    <row r="2991" spans="4:4" x14ac:dyDescent="0.2">
      <c r="D2991" s="201"/>
    </row>
    <row r="2992" spans="4:4" x14ac:dyDescent="0.2">
      <c r="D2992" s="201"/>
    </row>
    <row r="2993" spans="4:4" x14ac:dyDescent="0.2">
      <c r="D2993" s="201"/>
    </row>
    <row r="2994" spans="4:4" x14ac:dyDescent="0.2">
      <c r="D2994" s="201"/>
    </row>
    <row r="2995" spans="4:4" x14ac:dyDescent="0.2">
      <c r="D2995" s="201"/>
    </row>
    <row r="2996" spans="4:4" x14ac:dyDescent="0.2">
      <c r="D2996" s="201"/>
    </row>
    <row r="2997" spans="4:4" x14ac:dyDescent="0.2">
      <c r="D2997" s="201"/>
    </row>
    <row r="2998" spans="4:4" x14ac:dyDescent="0.2">
      <c r="D2998" s="201"/>
    </row>
    <row r="2999" spans="4:4" x14ac:dyDescent="0.2">
      <c r="D2999" s="201"/>
    </row>
    <row r="3000" spans="4:4" x14ac:dyDescent="0.2">
      <c r="D3000" s="201"/>
    </row>
    <row r="3001" spans="4:4" x14ac:dyDescent="0.2">
      <c r="D3001" s="201"/>
    </row>
    <row r="3002" spans="4:4" x14ac:dyDescent="0.2">
      <c r="D3002" s="201"/>
    </row>
    <row r="3003" spans="4:4" x14ac:dyDescent="0.2">
      <c r="D3003" s="201"/>
    </row>
    <row r="3004" spans="4:4" x14ac:dyDescent="0.2">
      <c r="D3004" s="201"/>
    </row>
    <row r="3005" spans="4:4" x14ac:dyDescent="0.2">
      <c r="D3005" s="201"/>
    </row>
    <row r="3006" spans="4:4" x14ac:dyDescent="0.2">
      <c r="D3006" s="201"/>
    </row>
    <row r="3007" spans="4:4" x14ac:dyDescent="0.2">
      <c r="D3007" s="201"/>
    </row>
    <row r="3008" spans="4:4" x14ac:dyDescent="0.2">
      <c r="D3008" s="201"/>
    </row>
    <row r="3009" spans="4:4" x14ac:dyDescent="0.2">
      <c r="D3009" s="201"/>
    </row>
    <row r="3010" spans="4:4" x14ac:dyDescent="0.2">
      <c r="D3010" s="201"/>
    </row>
    <row r="3011" spans="4:4" x14ac:dyDescent="0.2">
      <c r="D3011" s="201"/>
    </row>
    <row r="3012" spans="4:4" x14ac:dyDescent="0.2">
      <c r="D3012" s="201"/>
    </row>
    <row r="3013" spans="4:4" x14ac:dyDescent="0.2">
      <c r="D3013" s="201"/>
    </row>
    <row r="3014" spans="4:4" x14ac:dyDescent="0.2">
      <c r="D3014" s="201"/>
    </row>
    <row r="3015" spans="4:4" x14ac:dyDescent="0.2">
      <c r="D3015" s="201"/>
    </row>
    <row r="3016" spans="4:4" x14ac:dyDescent="0.2">
      <c r="D3016" s="201"/>
    </row>
    <row r="3017" spans="4:4" x14ac:dyDescent="0.2">
      <c r="D3017" s="201"/>
    </row>
    <row r="3018" spans="4:4" x14ac:dyDescent="0.2">
      <c r="D3018" s="201"/>
    </row>
    <row r="3019" spans="4:4" x14ac:dyDescent="0.2">
      <c r="D3019" s="201"/>
    </row>
    <row r="3020" spans="4:4" x14ac:dyDescent="0.2">
      <c r="D3020" s="201"/>
    </row>
    <row r="3021" spans="4:4" x14ac:dyDescent="0.2">
      <c r="D3021" s="201"/>
    </row>
    <row r="3022" spans="4:4" x14ac:dyDescent="0.2">
      <c r="D3022" s="201"/>
    </row>
    <row r="3023" spans="4:4" x14ac:dyDescent="0.2">
      <c r="D3023" s="201"/>
    </row>
    <row r="3024" spans="4:4" x14ac:dyDescent="0.2">
      <c r="D3024" s="201"/>
    </row>
    <row r="3025" spans="4:4" x14ac:dyDescent="0.2">
      <c r="D3025" s="201"/>
    </row>
    <row r="3026" spans="4:4" x14ac:dyDescent="0.2">
      <c r="D3026" s="201"/>
    </row>
    <row r="3027" spans="4:4" x14ac:dyDescent="0.2">
      <c r="D3027" s="201"/>
    </row>
    <row r="3028" spans="4:4" x14ac:dyDescent="0.2">
      <c r="D3028" s="201"/>
    </row>
    <row r="3029" spans="4:4" x14ac:dyDescent="0.2">
      <c r="D3029" s="201"/>
    </row>
    <row r="3030" spans="4:4" x14ac:dyDescent="0.2">
      <c r="D3030" s="201"/>
    </row>
    <row r="3031" spans="4:4" x14ac:dyDescent="0.2">
      <c r="D3031" s="201"/>
    </row>
    <row r="3032" spans="4:4" x14ac:dyDescent="0.2">
      <c r="D3032" s="201"/>
    </row>
    <row r="3033" spans="4:4" x14ac:dyDescent="0.2">
      <c r="D3033" s="201"/>
    </row>
    <row r="3034" spans="4:4" x14ac:dyDescent="0.2">
      <c r="D3034" s="201"/>
    </row>
    <row r="3035" spans="4:4" x14ac:dyDescent="0.2">
      <c r="D3035" s="201"/>
    </row>
    <row r="3036" spans="4:4" x14ac:dyDescent="0.2">
      <c r="D3036" s="201"/>
    </row>
    <row r="3037" spans="4:4" x14ac:dyDescent="0.2">
      <c r="D3037" s="201"/>
    </row>
    <row r="3038" spans="4:4" x14ac:dyDescent="0.2">
      <c r="D3038" s="201"/>
    </row>
    <row r="3039" spans="4:4" x14ac:dyDescent="0.2">
      <c r="D3039" s="201"/>
    </row>
    <row r="3040" spans="4:4" x14ac:dyDescent="0.2">
      <c r="D3040" s="201"/>
    </row>
    <row r="3041" spans="4:4" x14ac:dyDescent="0.2">
      <c r="D3041" s="201"/>
    </row>
    <row r="3042" spans="4:4" x14ac:dyDescent="0.2">
      <c r="D3042" s="201"/>
    </row>
    <row r="3043" spans="4:4" x14ac:dyDescent="0.2">
      <c r="D3043" s="201"/>
    </row>
    <row r="3044" spans="4:4" x14ac:dyDescent="0.2">
      <c r="D3044" s="201"/>
    </row>
    <row r="3045" spans="4:4" x14ac:dyDescent="0.2">
      <c r="D3045" s="201"/>
    </row>
    <row r="3046" spans="4:4" x14ac:dyDescent="0.2">
      <c r="D3046" s="201"/>
    </row>
    <row r="3047" spans="4:4" x14ac:dyDescent="0.2">
      <c r="D3047" s="201"/>
    </row>
    <row r="3048" spans="4:4" x14ac:dyDescent="0.2">
      <c r="D3048" s="201"/>
    </row>
    <row r="3049" spans="4:4" x14ac:dyDescent="0.2">
      <c r="D3049" s="201"/>
    </row>
    <row r="3050" spans="4:4" x14ac:dyDescent="0.2">
      <c r="D3050" s="201"/>
    </row>
    <row r="3051" spans="4:4" x14ac:dyDescent="0.2">
      <c r="D3051" s="201"/>
    </row>
    <row r="3052" spans="4:4" x14ac:dyDescent="0.2">
      <c r="D3052" s="201"/>
    </row>
    <row r="3053" spans="4:4" x14ac:dyDescent="0.2">
      <c r="D3053" s="201"/>
    </row>
    <row r="3054" spans="4:4" x14ac:dyDescent="0.2">
      <c r="D3054" s="201"/>
    </row>
    <row r="3055" spans="4:4" x14ac:dyDescent="0.2">
      <c r="D3055" s="201"/>
    </row>
    <row r="3056" spans="4:4" x14ac:dyDescent="0.2">
      <c r="D3056" s="201"/>
    </row>
    <row r="3057" spans="4:4" x14ac:dyDescent="0.2">
      <c r="D3057" s="201"/>
    </row>
    <row r="3058" spans="4:4" x14ac:dyDescent="0.2">
      <c r="D3058" s="201"/>
    </row>
    <row r="3059" spans="4:4" x14ac:dyDescent="0.2">
      <c r="D3059" s="201"/>
    </row>
    <row r="3060" spans="4:4" x14ac:dyDescent="0.2">
      <c r="D3060" s="201"/>
    </row>
    <row r="3061" spans="4:4" x14ac:dyDescent="0.2">
      <c r="D3061" s="201"/>
    </row>
    <row r="3062" spans="4:4" x14ac:dyDescent="0.2">
      <c r="D3062" s="201"/>
    </row>
    <row r="3063" spans="4:4" x14ac:dyDescent="0.2">
      <c r="D3063" s="201"/>
    </row>
    <row r="3064" spans="4:4" x14ac:dyDescent="0.2">
      <c r="D3064" s="201"/>
    </row>
    <row r="3065" spans="4:4" x14ac:dyDescent="0.2">
      <c r="D3065" s="201"/>
    </row>
    <row r="3066" spans="4:4" x14ac:dyDescent="0.2">
      <c r="D3066" s="201"/>
    </row>
    <row r="3067" spans="4:4" x14ac:dyDescent="0.2">
      <c r="D3067" s="201"/>
    </row>
    <row r="3068" spans="4:4" x14ac:dyDescent="0.2">
      <c r="D3068" s="201"/>
    </row>
    <row r="3069" spans="4:4" x14ac:dyDescent="0.2">
      <c r="D3069" s="201"/>
    </row>
    <row r="3070" spans="4:4" x14ac:dyDescent="0.2">
      <c r="D3070" s="201"/>
    </row>
    <row r="3071" spans="4:4" x14ac:dyDescent="0.2">
      <c r="D3071" s="201"/>
    </row>
    <row r="3072" spans="4:4" x14ac:dyDescent="0.2">
      <c r="D3072" s="201"/>
    </row>
    <row r="3073" spans="4:4" x14ac:dyDescent="0.2">
      <c r="D3073" s="201"/>
    </row>
    <row r="3074" spans="4:4" x14ac:dyDescent="0.2">
      <c r="D3074" s="201"/>
    </row>
    <row r="3075" spans="4:4" x14ac:dyDescent="0.2">
      <c r="D3075" s="201"/>
    </row>
    <row r="3076" spans="4:4" x14ac:dyDescent="0.2">
      <c r="D3076" s="201"/>
    </row>
    <row r="3077" spans="4:4" x14ac:dyDescent="0.2">
      <c r="D3077" s="201"/>
    </row>
    <row r="3078" spans="4:4" x14ac:dyDescent="0.2">
      <c r="D3078" s="201"/>
    </row>
    <row r="3079" spans="4:4" x14ac:dyDescent="0.2">
      <c r="D3079" s="201"/>
    </row>
    <row r="3080" spans="4:4" x14ac:dyDescent="0.2">
      <c r="D3080" s="201"/>
    </row>
    <row r="3081" spans="4:4" x14ac:dyDescent="0.2">
      <c r="D3081" s="201"/>
    </row>
    <row r="3082" spans="4:4" x14ac:dyDescent="0.2">
      <c r="D3082" s="201"/>
    </row>
    <row r="3083" spans="4:4" x14ac:dyDescent="0.2">
      <c r="D3083" s="201"/>
    </row>
    <row r="3084" spans="4:4" x14ac:dyDescent="0.2">
      <c r="D3084" s="201"/>
    </row>
    <row r="3085" spans="4:4" x14ac:dyDescent="0.2">
      <c r="D3085" s="201"/>
    </row>
    <row r="3086" spans="4:4" x14ac:dyDescent="0.2">
      <c r="D3086" s="201"/>
    </row>
    <row r="3087" spans="4:4" x14ac:dyDescent="0.2">
      <c r="D3087" s="201"/>
    </row>
    <row r="3088" spans="4:4" x14ac:dyDescent="0.2">
      <c r="D3088" s="201"/>
    </row>
    <row r="3089" spans="4:4" x14ac:dyDescent="0.2">
      <c r="D3089" s="201"/>
    </row>
    <row r="3090" spans="4:4" x14ac:dyDescent="0.2">
      <c r="D3090" s="201"/>
    </row>
    <row r="3091" spans="4:4" x14ac:dyDescent="0.2">
      <c r="D3091" s="201"/>
    </row>
    <row r="3092" spans="4:4" x14ac:dyDescent="0.2">
      <c r="D3092" s="201"/>
    </row>
    <row r="3093" spans="4:4" x14ac:dyDescent="0.2">
      <c r="D3093" s="201"/>
    </row>
    <row r="3094" spans="4:4" x14ac:dyDescent="0.2">
      <c r="D3094" s="201"/>
    </row>
    <row r="3095" spans="4:4" x14ac:dyDescent="0.2">
      <c r="D3095" s="201"/>
    </row>
    <row r="3096" spans="4:4" x14ac:dyDescent="0.2">
      <c r="D3096" s="201"/>
    </row>
    <row r="3097" spans="4:4" x14ac:dyDescent="0.2">
      <c r="D3097" s="201"/>
    </row>
    <row r="3098" spans="4:4" x14ac:dyDescent="0.2">
      <c r="D3098" s="201"/>
    </row>
    <row r="3099" spans="4:4" x14ac:dyDescent="0.2">
      <c r="D3099" s="201"/>
    </row>
    <row r="3100" spans="4:4" x14ac:dyDescent="0.2">
      <c r="D3100" s="201"/>
    </row>
    <row r="3101" spans="4:4" x14ac:dyDescent="0.2">
      <c r="D3101" s="201"/>
    </row>
    <row r="3102" spans="4:4" x14ac:dyDescent="0.2">
      <c r="D3102" s="201"/>
    </row>
    <row r="3103" spans="4:4" x14ac:dyDescent="0.2">
      <c r="D3103" s="201"/>
    </row>
    <row r="3104" spans="4:4" x14ac:dyDescent="0.2">
      <c r="D3104" s="201"/>
    </row>
    <row r="3105" spans="4:4" x14ac:dyDescent="0.2">
      <c r="D3105" s="201"/>
    </row>
    <row r="3106" spans="4:4" x14ac:dyDescent="0.2">
      <c r="D3106" s="201"/>
    </row>
    <row r="3107" spans="4:4" x14ac:dyDescent="0.2">
      <c r="D3107" s="201"/>
    </row>
    <row r="3108" spans="4:4" x14ac:dyDescent="0.2">
      <c r="D3108" s="201"/>
    </row>
    <row r="3109" spans="4:4" x14ac:dyDescent="0.2">
      <c r="D3109" s="201"/>
    </row>
    <row r="3110" spans="4:4" x14ac:dyDescent="0.2">
      <c r="D3110" s="201"/>
    </row>
    <row r="3111" spans="4:4" x14ac:dyDescent="0.2">
      <c r="D3111" s="201"/>
    </row>
    <row r="3112" spans="4:4" x14ac:dyDescent="0.2">
      <c r="D3112" s="201"/>
    </row>
    <row r="3113" spans="4:4" x14ac:dyDescent="0.2">
      <c r="D3113" s="201"/>
    </row>
    <row r="3114" spans="4:4" x14ac:dyDescent="0.2">
      <c r="D3114" s="201"/>
    </row>
    <row r="3115" spans="4:4" x14ac:dyDescent="0.2">
      <c r="D3115" s="201"/>
    </row>
    <row r="3116" spans="4:4" x14ac:dyDescent="0.2">
      <c r="D3116" s="201"/>
    </row>
    <row r="3117" spans="4:4" x14ac:dyDescent="0.2">
      <c r="D3117" s="201"/>
    </row>
    <row r="3118" spans="4:4" x14ac:dyDescent="0.2">
      <c r="D3118" s="201"/>
    </row>
    <row r="3119" spans="4:4" x14ac:dyDescent="0.2">
      <c r="D3119" s="201"/>
    </row>
    <row r="3120" spans="4:4" x14ac:dyDescent="0.2">
      <c r="D3120" s="201"/>
    </row>
    <row r="3121" spans="4:4" x14ac:dyDescent="0.2">
      <c r="D3121" s="201"/>
    </row>
    <row r="3122" spans="4:4" x14ac:dyDescent="0.2">
      <c r="D3122" s="201"/>
    </row>
    <row r="3123" spans="4:4" x14ac:dyDescent="0.2">
      <c r="D3123" s="201"/>
    </row>
    <row r="3124" spans="4:4" x14ac:dyDescent="0.2">
      <c r="D3124" s="201"/>
    </row>
    <row r="3125" spans="4:4" x14ac:dyDescent="0.2">
      <c r="D3125" s="201"/>
    </row>
    <row r="3126" spans="4:4" x14ac:dyDescent="0.2">
      <c r="D3126" s="201"/>
    </row>
    <row r="3127" spans="4:4" x14ac:dyDescent="0.2">
      <c r="D3127" s="201"/>
    </row>
    <row r="3128" spans="4:4" x14ac:dyDescent="0.2">
      <c r="D3128" s="201"/>
    </row>
    <row r="3129" spans="4:4" x14ac:dyDescent="0.2">
      <c r="D3129" s="201"/>
    </row>
    <row r="3130" spans="4:4" x14ac:dyDescent="0.2">
      <c r="D3130" s="201"/>
    </row>
    <row r="3131" spans="4:4" x14ac:dyDescent="0.2">
      <c r="D3131" s="201"/>
    </row>
    <row r="3132" spans="4:4" x14ac:dyDescent="0.2">
      <c r="D3132" s="201"/>
    </row>
    <row r="3133" spans="4:4" x14ac:dyDescent="0.2">
      <c r="D3133" s="201"/>
    </row>
    <row r="3134" spans="4:4" x14ac:dyDescent="0.2">
      <c r="D3134" s="201"/>
    </row>
    <row r="3135" spans="4:4" x14ac:dyDescent="0.2">
      <c r="D3135" s="201"/>
    </row>
    <row r="3136" spans="4:4" x14ac:dyDescent="0.2">
      <c r="D3136" s="201"/>
    </row>
    <row r="3137" spans="4:4" x14ac:dyDescent="0.2">
      <c r="D3137" s="201"/>
    </row>
    <row r="3138" spans="4:4" x14ac:dyDescent="0.2">
      <c r="D3138" s="201"/>
    </row>
    <row r="3139" spans="4:4" x14ac:dyDescent="0.2">
      <c r="D3139" s="201"/>
    </row>
    <row r="3140" spans="4:4" x14ac:dyDescent="0.2">
      <c r="D3140" s="201"/>
    </row>
    <row r="3141" spans="4:4" x14ac:dyDescent="0.2">
      <c r="D3141" s="201"/>
    </row>
    <row r="3142" spans="4:4" x14ac:dyDescent="0.2">
      <c r="D3142" s="201"/>
    </row>
    <row r="3143" spans="4:4" x14ac:dyDescent="0.2">
      <c r="D3143" s="201"/>
    </row>
    <row r="3144" spans="4:4" x14ac:dyDescent="0.2">
      <c r="D3144" s="201"/>
    </row>
    <row r="3145" spans="4:4" x14ac:dyDescent="0.2">
      <c r="D3145" s="201"/>
    </row>
    <row r="3146" spans="4:4" x14ac:dyDescent="0.2">
      <c r="D3146" s="201"/>
    </row>
    <row r="3147" spans="4:4" x14ac:dyDescent="0.2">
      <c r="D3147" s="201"/>
    </row>
    <row r="3148" spans="4:4" x14ac:dyDescent="0.2">
      <c r="D3148" s="201"/>
    </row>
    <row r="3149" spans="4:4" x14ac:dyDescent="0.2">
      <c r="D3149" s="201"/>
    </row>
    <row r="3150" spans="4:4" x14ac:dyDescent="0.2">
      <c r="D3150" s="201"/>
    </row>
    <row r="3151" spans="4:4" x14ac:dyDescent="0.2">
      <c r="D3151" s="201"/>
    </row>
    <row r="3152" spans="4:4" x14ac:dyDescent="0.2">
      <c r="D3152" s="201"/>
    </row>
    <row r="3153" spans="4:4" x14ac:dyDescent="0.2">
      <c r="D3153" s="201"/>
    </row>
    <row r="3154" spans="4:4" x14ac:dyDescent="0.2">
      <c r="D3154" s="201"/>
    </row>
    <row r="3155" spans="4:4" x14ac:dyDescent="0.2">
      <c r="D3155" s="201"/>
    </row>
    <row r="3156" spans="4:4" x14ac:dyDescent="0.2">
      <c r="D3156" s="201"/>
    </row>
    <row r="3157" spans="4:4" x14ac:dyDescent="0.2">
      <c r="D3157" s="201"/>
    </row>
    <row r="3158" spans="4:4" x14ac:dyDescent="0.2">
      <c r="D3158" s="201"/>
    </row>
    <row r="3159" spans="4:4" x14ac:dyDescent="0.2">
      <c r="D3159" s="201"/>
    </row>
    <row r="3160" spans="4:4" x14ac:dyDescent="0.2">
      <c r="D3160" s="201"/>
    </row>
    <row r="3161" spans="4:4" x14ac:dyDescent="0.2">
      <c r="D3161" s="201"/>
    </row>
    <row r="3162" spans="4:4" x14ac:dyDescent="0.2">
      <c r="D3162" s="201"/>
    </row>
    <row r="3163" spans="4:4" x14ac:dyDescent="0.2">
      <c r="D3163" s="201"/>
    </row>
    <row r="3164" spans="4:4" x14ac:dyDescent="0.2">
      <c r="D3164" s="201"/>
    </row>
    <row r="3165" spans="4:4" x14ac:dyDescent="0.2">
      <c r="D3165" s="201"/>
    </row>
    <row r="3166" spans="4:4" x14ac:dyDescent="0.2">
      <c r="D3166" s="201"/>
    </row>
    <row r="3167" spans="4:4" x14ac:dyDescent="0.2">
      <c r="D3167" s="201"/>
    </row>
    <row r="3168" spans="4:4" x14ac:dyDescent="0.2">
      <c r="D3168" s="201"/>
    </row>
    <row r="3169" spans="4:4" x14ac:dyDescent="0.2">
      <c r="D3169" s="201"/>
    </row>
    <row r="3170" spans="4:4" x14ac:dyDescent="0.2">
      <c r="D3170" s="201"/>
    </row>
    <row r="3171" spans="4:4" x14ac:dyDescent="0.2">
      <c r="D3171" s="201"/>
    </row>
    <row r="3172" spans="4:4" x14ac:dyDescent="0.2">
      <c r="D3172" s="201"/>
    </row>
    <row r="3173" spans="4:4" x14ac:dyDescent="0.2">
      <c r="D3173" s="201"/>
    </row>
    <row r="3174" spans="4:4" x14ac:dyDescent="0.2">
      <c r="D3174" s="201"/>
    </row>
    <row r="3175" spans="4:4" x14ac:dyDescent="0.2">
      <c r="D3175" s="201"/>
    </row>
    <row r="3176" spans="4:4" x14ac:dyDescent="0.2">
      <c r="D3176" s="201"/>
    </row>
    <row r="3177" spans="4:4" x14ac:dyDescent="0.2">
      <c r="D3177" s="201"/>
    </row>
    <row r="3178" spans="4:4" x14ac:dyDescent="0.2">
      <c r="D3178" s="201"/>
    </row>
    <row r="3179" spans="4:4" x14ac:dyDescent="0.2">
      <c r="D3179" s="201"/>
    </row>
    <row r="3180" spans="4:4" x14ac:dyDescent="0.2">
      <c r="D3180" s="201"/>
    </row>
    <row r="3181" spans="4:4" x14ac:dyDescent="0.2">
      <c r="D3181" s="201"/>
    </row>
    <row r="3182" spans="4:4" x14ac:dyDescent="0.2">
      <c r="D3182" s="201"/>
    </row>
    <row r="3183" spans="4:4" x14ac:dyDescent="0.2">
      <c r="D3183" s="201"/>
    </row>
    <row r="3184" spans="4:4" x14ac:dyDescent="0.2">
      <c r="D3184" s="201"/>
    </row>
    <row r="3185" spans="4:4" x14ac:dyDescent="0.2">
      <c r="D3185" s="201"/>
    </row>
    <row r="3186" spans="4:4" x14ac:dyDescent="0.2">
      <c r="D3186" s="201"/>
    </row>
    <row r="3187" spans="4:4" x14ac:dyDescent="0.2">
      <c r="D3187" s="201"/>
    </row>
    <row r="3188" spans="4:4" x14ac:dyDescent="0.2">
      <c r="D3188" s="201"/>
    </row>
    <row r="3189" spans="4:4" x14ac:dyDescent="0.2">
      <c r="D3189" s="201"/>
    </row>
    <row r="3190" spans="4:4" x14ac:dyDescent="0.2">
      <c r="D3190" s="201"/>
    </row>
    <row r="3191" spans="4:4" x14ac:dyDescent="0.2">
      <c r="D3191" s="201"/>
    </row>
    <row r="3192" spans="4:4" x14ac:dyDescent="0.2">
      <c r="D3192" s="201"/>
    </row>
    <row r="3193" spans="4:4" x14ac:dyDescent="0.2">
      <c r="D3193" s="201"/>
    </row>
    <row r="3194" spans="4:4" x14ac:dyDescent="0.2">
      <c r="D3194" s="201"/>
    </row>
    <row r="3195" spans="4:4" x14ac:dyDescent="0.2">
      <c r="D3195" s="201"/>
    </row>
    <row r="3196" spans="4:4" x14ac:dyDescent="0.2">
      <c r="D3196" s="201"/>
    </row>
    <row r="3197" spans="4:4" x14ac:dyDescent="0.2">
      <c r="D3197" s="201"/>
    </row>
    <row r="3198" spans="4:4" x14ac:dyDescent="0.2">
      <c r="D3198" s="201"/>
    </row>
    <row r="3199" spans="4:4" x14ac:dyDescent="0.2">
      <c r="D3199" s="201"/>
    </row>
    <row r="3200" spans="4:4" x14ac:dyDescent="0.2">
      <c r="D3200" s="201"/>
    </row>
    <row r="3201" spans="4:4" x14ac:dyDescent="0.2">
      <c r="D3201" s="201"/>
    </row>
    <row r="3202" spans="4:4" x14ac:dyDescent="0.2">
      <c r="D3202" s="201"/>
    </row>
    <row r="3203" spans="4:4" x14ac:dyDescent="0.2">
      <c r="D3203" s="201"/>
    </row>
    <row r="3204" spans="4:4" x14ac:dyDescent="0.2">
      <c r="D3204" s="201"/>
    </row>
    <row r="3205" spans="4:4" x14ac:dyDescent="0.2">
      <c r="D3205" s="201"/>
    </row>
    <row r="3206" spans="4:4" x14ac:dyDescent="0.2">
      <c r="D3206" s="201"/>
    </row>
    <row r="3207" spans="4:4" x14ac:dyDescent="0.2">
      <c r="D3207" s="201"/>
    </row>
    <row r="3208" spans="4:4" x14ac:dyDescent="0.2">
      <c r="D3208" s="201"/>
    </row>
    <row r="3209" spans="4:4" x14ac:dyDescent="0.2">
      <c r="D3209" s="201"/>
    </row>
    <row r="3210" spans="4:4" x14ac:dyDescent="0.2">
      <c r="D3210" s="201"/>
    </row>
    <row r="3211" spans="4:4" x14ac:dyDescent="0.2">
      <c r="D3211" s="201"/>
    </row>
    <row r="3212" spans="4:4" x14ac:dyDescent="0.2">
      <c r="D3212" s="201"/>
    </row>
    <row r="3213" spans="4:4" x14ac:dyDescent="0.2">
      <c r="D3213" s="201"/>
    </row>
    <row r="3214" spans="4:4" x14ac:dyDescent="0.2">
      <c r="D3214" s="201"/>
    </row>
    <row r="3215" spans="4:4" x14ac:dyDescent="0.2">
      <c r="D3215" s="201"/>
    </row>
    <row r="3216" spans="4:4" x14ac:dyDescent="0.2">
      <c r="D3216" s="201"/>
    </row>
    <row r="3217" spans="4:4" x14ac:dyDescent="0.2">
      <c r="D3217" s="201"/>
    </row>
    <row r="3218" spans="4:4" x14ac:dyDescent="0.2">
      <c r="D3218" s="201"/>
    </row>
    <row r="3219" spans="4:4" x14ac:dyDescent="0.2">
      <c r="D3219" s="201"/>
    </row>
    <row r="3220" spans="4:4" x14ac:dyDescent="0.2">
      <c r="D3220" s="201"/>
    </row>
    <row r="3221" spans="4:4" x14ac:dyDescent="0.2">
      <c r="D3221" s="201"/>
    </row>
    <row r="3222" spans="4:4" x14ac:dyDescent="0.2">
      <c r="D3222" s="201"/>
    </row>
    <row r="3223" spans="4:4" x14ac:dyDescent="0.2">
      <c r="D3223" s="201"/>
    </row>
    <row r="3224" spans="4:4" x14ac:dyDescent="0.2">
      <c r="D3224" s="201"/>
    </row>
    <row r="3225" spans="4:4" x14ac:dyDescent="0.2">
      <c r="D3225" s="201"/>
    </row>
    <row r="3226" spans="4:4" x14ac:dyDescent="0.2">
      <c r="D3226" s="201"/>
    </row>
    <row r="3227" spans="4:4" x14ac:dyDescent="0.2">
      <c r="D3227" s="201"/>
    </row>
    <row r="3228" spans="4:4" x14ac:dyDescent="0.2">
      <c r="D3228" s="201"/>
    </row>
    <row r="3229" spans="4:4" x14ac:dyDescent="0.2">
      <c r="D3229" s="201"/>
    </row>
    <row r="3230" spans="4:4" x14ac:dyDescent="0.2">
      <c r="D3230" s="201"/>
    </row>
    <row r="3231" spans="4:4" x14ac:dyDescent="0.2">
      <c r="D3231" s="201"/>
    </row>
    <row r="3232" spans="4:4" x14ac:dyDescent="0.2">
      <c r="D3232" s="201"/>
    </row>
    <row r="3233" spans="4:4" x14ac:dyDescent="0.2">
      <c r="D3233" s="201"/>
    </row>
    <row r="3234" spans="4:4" x14ac:dyDescent="0.2">
      <c r="D3234" s="201"/>
    </row>
    <row r="3235" spans="4:4" x14ac:dyDescent="0.2">
      <c r="D3235" s="201"/>
    </row>
    <row r="3236" spans="4:4" x14ac:dyDescent="0.2">
      <c r="D3236" s="201"/>
    </row>
    <row r="3237" spans="4:4" x14ac:dyDescent="0.2">
      <c r="D3237" s="201"/>
    </row>
    <row r="3238" spans="4:4" x14ac:dyDescent="0.2">
      <c r="D3238" s="201"/>
    </row>
    <row r="3239" spans="4:4" x14ac:dyDescent="0.2">
      <c r="D3239" s="201"/>
    </row>
    <row r="3240" spans="4:4" x14ac:dyDescent="0.2">
      <c r="D3240" s="201"/>
    </row>
    <row r="3241" spans="4:4" x14ac:dyDescent="0.2">
      <c r="D3241" s="201"/>
    </row>
    <row r="3242" spans="4:4" x14ac:dyDescent="0.2">
      <c r="D3242" s="201"/>
    </row>
    <row r="3243" spans="4:4" x14ac:dyDescent="0.2">
      <c r="D3243" s="201"/>
    </row>
    <row r="3244" spans="4:4" x14ac:dyDescent="0.2">
      <c r="D3244" s="201"/>
    </row>
    <row r="3245" spans="4:4" x14ac:dyDescent="0.2">
      <c r="D3245" s="201"/>
    </row>
    <row r="3246" spans="4:4" x14ac:dyDescent="0.2">
      <c r="D3246" s="201"/>
    </row>
    <row r="3247" spans="4:4" x14ac:dyDescent="0.2">
      <c r="D3247" s="201"/>
    </row>
    <row r="3248" spans="4:4" x14ac:dyDescent="0.2">
      <c r="D3248" s="201"/>
    </row>
    <row r="3249" spans="4:4" x14ac:dyDescent="0.2">
      <c r="D3249" s="201"/>
    </row>
    <row r="3250" spans="4:4" x14ac:dyDescent="0.2">
      <c r="D3250" s="201"/>
    </row>
    <row r="3251" spans="4:4" x14ac:dyDescent="0.2">
      <c r="D3251" s="201"/>
    </row>
    <row r="3252" spans="4:4" x14ac:dyDescent="0.2">
      <c r="D3252" s="201"/>
    </row>
    <row r="3253" spans="4:4" x14ac:dyDescent="0.2">
      <c r="D3253" s="201"/>
    </row>
    <row r="3254" spans="4:4" x14ac:dyDescent="0.2">
      <c r="D3254" s="201"/>
    </row>
    <row r="3255" spans="4:4" x14ac:dyDescent="0.2">
      <c r="D3255" s="201"/>
    </row>
    <row r="3256" spans="4:4" x14ac:dyDescent="0.2">
      <c r="D3256" s="201"/>
    </row>
    <row r="3257" spans="4:4" x14ac:dyDescent="0.2">
      <c r="D3257" s="201"/>
    </row>
    <row r="3258" spans="4:4" x14ac:dyDescent="0.2">
      <c r="D3258" s="201"/>
    </row>
    <row r="3259" spans="4:4" x14ac:dyDescent="0.2">
      <c r="D3259" s="201"/>
    </row>
    <row r="3260" spans="4:4" x14ac:dyDescent="0.2">
      <c r="D3260" s="201"/>
    </row>
    <row r="3261" spans="4:4" x14ac:dyDescent="0.2">
      <c r="D3261" s="201"/>
    </row>
    <row r="3262" spans="4:4" x14ac:dyDescent="0.2">
      <c r="D3262" s="201"/>
    </row>
    <row r="3263" spans="4:4" x14ac:dyDescent="0.2">
      <c r="D3263" s="201"/>
    </row>
    <row r="3264" spans="4:4" x14ac:dyDescent="0.2">
      <c r="D3264" s="201"/>
    </row>
    <row r="3265" spans="4:4" x14ac:dyDescent="0.2">
      <c r="D3265" s="201"/>
    </row>
    <row r="3266" spans="4:4" x14ac:dyDescent="0.2">
      <c r="D3266" s="201"/>
    </row>
    <row r="3267" spans="4:4" x14ac:dyDescent="0.2">
      <c r="D3267" s="201"/>
    </row>
    <row r="3268" spans="4:4" x14ac:dyDescent="0.2">
      <c r="D3268" s="201"/>
    </row>
    <row r="3269" spans="4:4" x14ac:dyDescent="0.2">
      <c r="D3269" s="201"/>
    </row>
    <row r="3270" spans="4:4" x14ac:dyDescent="0.2">
      <c r="D3270" s="201"/>
    </row>
    <row r="3271" spans="4:4" x14ac:dyDescent="0.2">
      <c r="D3271" s="201"/>
    </row>
    <row r="3272" spans="4:4" x14ac:dyDescent="0.2">
      <c r="D3272" s="201"/>
    </row>
    <row r="3273" spans="4:4" x14ac:dyDescent="0.2">
      <c r="D3273" s="201"/>
    </row>
    <row r="3274" spans="4:4" x14ac:dyDescent="0.2">
      <c r="D3274" s="201"/>
    </row>
    <row r="3275" spans="4:4" x14ac:dyDescent="0.2">
      <c r="D3275" s="201"/>
    </row>
    <row r="3276" spans="4:4" x14ac:dyDescent="0.2">
      <c r="D3276" s="201"/>
    </row>
    <row r="3277" spans="4:4" x14ac:dyDescent="0.2">
      <c r="D3277" s="201"/>
    </row>
    <row r="3278" spans="4:4" x14ac:dyDescent="0.2">
      <c r="D3278" s="201"/>
    </row>
    <row r="3279" spans="4:4" x14ac:dyDescent="0.2">
      <c r="D3279" s="201"/>
    </row>
    <row r="3280" spans="4:4" x14ac:dyDescent="0.2">
      <c r="D3280" s="201"/>
    </row>
    <row r="3281" spans="4:4" x14ac:dyDescent="0.2">
      <c r="D3281" s="201"/>
    </row>
    <row r="3282" spans="4:4" x14ac:dyDescent="0.2">
      <c r="D3282" s="201"/>
    </row>
    <row r="3283" spans="4:4" x14ac:dyDescent="0.2">
      <c r="D3283" s="201"/>
    </row>
    <row r="3284" spans="4:4" x14ac:dyDescent="0.2">
      <c r="D3284" s="201"/>
    </row>
    <row r="3285" spans="4:4" x14ac:dyDescent="0.2">
      <c r="D3285" s="201"/>
    </row>
    <row r="3286" spans="4:4" x14ac:dyDescent="0.2">
      <c r="D3286" s="201"/>
    </row>
    <row r="3287" spans="4:4" x14ac:dyDescent="0.2">
      <c r="D3287" s="201"/>
    </row>
    <row r="3288" spans="4:4" x14ac:dyDescent="0.2">
      <c r="D3288" s="201"/>
    </row>
    <row r="3289" spans="4:4" x14ac:dyDescent="0.2">
      <c r="D3289" s="201"/>
    </row>
    <row r="3290" spans="4:4" x14ac:dyDescent="0.2">
      <c r="D3290" s="201"/>
    </row>
    <row r="3291" spans="4:4" x14ac:dyDescent="0.2">
      <c r="D3291" s="201"/>
    </row>
    <row r="3292" spans="4:4" x14ac:dyDescent="0.2">
      <c r="D3292" s="201"/>
    </row>
    <row r="3293" spans="4:4" x14ac:dyDescent="0.2">
      <c r="D3293" s="201"/>
    </row>
    <row r="3294" spans="4:4" x14ac:dyDescent="0.2">
      <c r="D3294" s="201"/>
    </row>
    <row r="3295" spans="4:4" x14ac:dyDescent="0.2">
      <c r="D3295" s="201"/>
    </row>
    <row r="3296" spans="4:4" x14ac:dyDescent="0.2">
      <c r="D3296" s="201"/>
    </row>
    <row r="3297" spans="4:4" x14ac:dyDescent="0.2">
      <c r="D3297" s="201"/>
    </row>
    <row r="3298" spans="4:4" x14ac:dyDescent="0.2">
      <c r="D3298" s="201"/>
    </row>
    <row r="3299" spans="4:4" x14ac:dyDescent="0.2">
      <c r="D3299" s="201"/>
    </row>
    <row r="3300" spans="4:4" x14ac:dyDescent="0.2">
      <c r="D3300" s="201"/>
    </row>
    <row r="3301" spans="4:4" x14ac:dyDescent="0.2">
      <c r="D3301" s="201"/>
    </row>
    <row r="3302" spans="4:4" x14ac:dyDescent="0.2">
      <c r="D3302" s="201"/>
    </row>
    <row r="3303" spans="4:4" x14ac:dyDescent="0.2">
      <c r="D3303" s="201"/>
    </row>
    <row r="3304" spans="4:4" x14ac:dyDescent="0.2">
      <c r="D3304" s="201"/>
    </row>
    <row r="3305" spans="4:4" x14ac:dyDescent="0.2">
      <c r="D3305" s="201"/>
    </row>
    <row r="3306" spans="4:4" x14ac:dyDescent="0.2">
      <c r="D3306" s="201"/>
    </row>
    <row r="3307" spans="4:4" x14ac:dyDescent="0.2">
      <c r="D3307" s="201"/>
    </row>
    <row r="3308" spans="4:4" x14ac:dyDescent="0.2">
      <c r="D3308" s="201"/>
    </row>
    <row r="3309" spans="4:4" x14ac:dyDescent="0.2">
      <c r="D3309" s="201"/>
    </row>
    <row r="3310" spans="4:4" x14ac:dyDescent="0.2">
      <c r="D3310" s="201"/>
    </row>
    <row r="3311" spans="4:4" x14ac:dyDescent="0.2">
      <c r="D3311" s="201"/>
    </row>
    <row r="3312" spans="4:4" x14ac:dyDescent="0.2">
      <c r="D3312" s="201"/>
    </row>
    <row r="3313" spans="4:4" x14ac:dyDescent="0.2">
      <c r="D3313" s="201"/>
    </row>
    <row r="3314" spans="4:4" x14ac:dyDescent="0.2">
      <c r="D3314" s="201"/>
    </row>
    <row r="3315" spans="4:4" x14ac:dyDescent="0.2">
      <c r="D3315" s="201"/>
    </row>
    <row r="3316" spans="4:4" x14ac:dyDescent="0.2">
      <c r="D3316" s="201"/>
    </row>
    <row r="3317" spans="4:4" x14ac:dyDescent="0.2">
      <c r="D3317" s="201"/>
    </row>
    <row r="3318" spans="4:4" x14ac:dyDescent="0.2">
      <c r="D3318" s="201"/>
    </row>
    <row r="3319" spans="4:4" x14ac:dyDescent="0.2">
      <c r="D3319" s="201"/>
    </row>
    <row r="3320" spans="4:4" x14ac:dyDescent="0.2">
      <c r="D3320" s="201"/>
    </row>
    <row r="3321" spans="4:4" x14ac:dyDescent="0.2">
      <c r="D3321" s="201"/>
    </row>
    <row r="3322" spans="4:4" x14ac:dyDescent="0.2">
      <c r="D3322" s="201"/>
    </row>
    <row r="3323" spans="4:4" x14ac:dyDescent="0.2">
      <c r="D3323" s="201"/>
    </row>
    <row r="3324" spans="4:4" x14ac:dyDescent="0.2">
      <c r="D3324" s="201"/>
    </row>
    <row r="3325" spans="4:4" x14ac:dyDescent="0.2">
      <c r="D3325" s="201"/>
    </row>
    <row r="3326" spans="4:4" x14ac:dyDescent="0.2">
      <c r="D3326" s="201"/>
    </row>
    <row r="3327" spans="4:4" x14ac:dyDescent="0.2">
      <c r="D3327" s="201"/>
    </row>
    <row r="3328" spans="4:4" x14ac:dyDescent="0.2">
      <c r="D3328" s="201"/>
    </row>
    <row r="3329" spans="4:4" x14ac:dyDescent="0.2">
      <c r="D3329" s="201"/>
    </row>
    <row r="3330" spans="4:4" x14ac:dyDescent="0.2">
      <c r="D3330" s="201"/>
    </row>
    <row r="3331" spans="4:4" x14ac:dyDescent="0.2">
      <c r="D3331" s="201"/>
    </row>
    <row r="3332" spans="4:4" x14ac:dyDescent="0.2">
      <c r="D3332" s="201"/>
    </row>
    <row r="3333" spans="4:4" x14ac:dyDescent="0.2">
      <c r="D3333" s="201"/>
    </row>
    <row r="3334" spans="4:4" x14ac:dyDescent="0.2">
      <c r="D3334" s="201"/>
    </row>
    <row r="3335" spans="4:4" x14ac:dyDescent="0.2">
      <c r="D3335" s="201"/>
    </row>
    <row r="3336" spans="4:4" x14ac:dyDescent="0.2">
      <c r="D3336" s="201"/>
    </row>
    <row r="3337" spans="4:4" x14ac:dyDescent="0.2">
      <c r="D3337" s="201"/>
    </row>
    <row r="3338" spans="4:4" x14ac:dyDescent="0.2">
      <c r="D3338" s="201"/>
    </row>
    <row r="3339" spans="4:4" x14ac:dyDescent="0.2">
      <c r="D3339" s="201"/>
    </row>
    <row r="3340" spans="4:4" x14ac:dyDescent="0.2">
      <c r="D3340" s="201"/>
    </row>
    <row r="3341" spans="4:4" x14ac:dyDescent="0.2">
      <c r="D3341" s="201"/>
    </row>
    <row r="3342" spans="4:4" x14ac:dyDescent="0.2">
      <c r="D3342" s="201"/>
    </row>
    <row r="3343" spans="4:4" x14ac:dyDescent="0.2">
      <c r="D3343" s="201"/>
    </row>
    <row r="3344" spans="4:4" x14ac:dyDescent="0.2">
      <c r="D3344" s="201"/>
    </row>
    <row r="3345" spans="4:4" x14ac:dyDescent="0.2">
      <c r="D3345" s="201"/>
    </row>
    <row r="3346" spans="4:4" x14ac:dyDescent="0.2">
      <c r="D3346" s="201"/>
    </row>
    <row r="3347" spans="4:4" x14ac:dyDescent="0.2">
      <c r="D3347" s="201"/>
    </row>
    <row r="3348" spans="4:4" x14ac:dyDescent="0.2">
      <c r="D3348" s="201"/>
    </row>
    <row r="3349" spans="4:4" x14ac:dyDescent="0.2">
      <c r="D3349" s="201"/>
    </row>
    <row r="3350" spans="4:4" x14ac:dyDescent="0.2">
      <c r="D3350" s="201"/>
    </row>
    <row r="3351" spans="4:4" x14ac:dyDescent="0.2">
      <c r="D3351" s="201"/>
    </row>
    <row r="3352" spans="4:4" x14ac:dyDescent="0.2">
      <c r="D3352" s="201"/>
    </row>
    <row r="3353" spans="4:4" x14ac:dyDescent="0.2">
      <c r="D3353" s="201"/>
    </row>
    <row r="3354" spans="4:4" x14ac:dyDescent="0.2">
      <c r="D3354" s="201"/>
    </row>
    <row r="3355" spans="4:4" x14ac:dyDescent="0.2">
      <c r="D3355" s="201"/>
    </row>
    <row r="3356" spans="4:4" x14ac:dyDescent="0.2">
      <c r="D3356" s="201"/>
    </row>
    <row r="3357" spans="4:4" x14ac:dyDescent="0.2">
      <c r="D3357" s="201"/>
    </row>
    <row r="3358" spans="4:4" x14ac:dyDescent="0.2">
      <c r="D3358" s="201"/>
    </row>
    <row r="3359" spans="4:4" x14ac:dyDescent="0.2">
      <c r="D3359" s="201"/>
    </row>
    <row r="3360" spans="4:4" x14ac:dyDescent="0.2">
      <c r="D3360" s="201"/>
    </row>
    <row r="3361" spans="4:4" x14ac:dyDescent="0.2">
      <c r="D3361" s="201"/>
    </row>
    <row r="3362" spans="4:4" x14ac:dyDescent="0.2">
      <c r="D3362" s="201"/>
    </row>
    <row r="3363" spans="4:4" x14ac:dyDescent="0.2">
      <c r="D3363" s="201"/>
    </row>
    <row r="3364" spans="4:4" x14ac:dyDescent="0.2">
      <c r="D3364" s="201"/>
    </row>
    <row r="3365" spans="4:4" x14ac:dyDescent="0.2">
      <c r="D3365" s="201"/>
    </row>
    <row r="3366" spans="4:4" x14ac:dyDescent="0.2">
      <c r="D3366" s="201"/>
    </row>
    <row r="3367" spans="4:4" x14ac:dyDescent="0.2">
      <c r="D3367" s="201"/>
    </row>
    <row r="3368" spans="4:4" x14ac:dyDescent="0.2">
      <c r="D3368" s="201"/>
    </row>
    <row r="3369" spans="4:4" x14ac:dyDescent="0.2">
      <c r="D3369" s="201"/>
    </row>
    <row r="3370" spans="4:4" x14ac:dyDescent="0.2">
      <c r="D3370" s="201"/>
    </row>
    <row r="3371" spans="4:4" x14ac:dyDescent="0.2">
      <c r="D3371" s="201"/>
    </row>
    <row r="3372" spans="4:4" x14ac:dyDescent="0.2">
      <c r="D3372" s="201"/>
    </row>
    <row r="3373" spans="4:4" x14ac:dyDescent="0.2">
      <c r="D3373" s="201"/>
    </row>
    <row r="3374" spans="4:4" x14ac:dyDescent="0.2">
      <c r="D3374" s="201"/>
    </row>
    <row r="3375" spans="4:4" x14ac:dyDescent="0.2">
      <c r="D3375" s="201"/>
    </row>
    <row r="3376" spans="4:4" x14ac:dyDescent="0.2">
      <c r="D3376" s="201"/>
    </row>
    <row r="3377" spans="4:4" x14ac:dyDescent="0.2">
      <c r="D3377" s="201"/>
    </row>
    <row r="3378" spans="4:4" x14ac:dyDescent="0.2">
      <c r="D3378" s="201"/>
    </row>
    <row r="3379" spans="4:4" x14ac:dyDescent="0.2">
      <c r="D3379" s="201"/>
    </row>
    <row r="3380" spans="4:4" x14ac:dyDescent="0.2">
      <c r="D3380" s="201"/>
    </row>
    <row r="3381" spans="4:4" x14ac:dyDescent="0.2">
      <c r="D3381" s="201"/>
    </row>
    <row r="3382" spans="4:4" x14ac:dyDescent="0.2">
      <c r="D3382" s="201"/>
    </row>
    <row r="3383" spans="4:4" x14ac:dyDescent="0.2">
      <c r="D3383" s="201"/>
    </row>
    <row r="3384" spans="4:4" x14ac:dyDescent="0.2">
      <c r="D3384" s="201"/>
    </row>
    <row r="3385" spans="4:4" x14ac:dyDescent="0.2">
      <c r="D3385" s="201"/>
    </row>
    <row r="3386" spans="4:4" x14ac:dyDescent="0.2">
      <c r="D3386" s="201"/>
    </row>
    <row r="3387" spans="4:4" x14ac:dyDescent="0.2">
      <c r="D3387" s="201"/>
    </row>
    <row r="3388" spans="4:4" x14ac:dyDescent="0.2">
      <c r="D3388" s="201"/>
    </row>
    <row r="3389" spans="4:4" x14ac:dyDescent="0.2">
      <c r="D3389" s="201"/>
    </row>
    <row r="3390" spans="4:4" x14ac:dyDescent="0.2">
      <c r="D3390" s="201"/>
    </row>
    <row r="3391" spans="4:4" x14ac:dyDescent="0.2">
      <c r="D3391" s="201"/>
    </row>
    <row r="3392" spans="4:4" x14ac:dyDescent="0.2">
      <c r="D3392" s="201"/>
    </row>
    <row r="3393" spans="4:4" x14ac:dyDescent="0.2">
      <c r="D3393" s="201"/>
    </row>
    <row r="3394" spans="4:4" x14ac:dyDescent="0.2">
      <c r="D3394" s="201"/>
    </row>
    <row r="3395" spans="4:4" x14ac:dyDescent="0.2">
      <c r="D3395" s="201"/>
    </row>
    <row r="3396" spans="4:4" x14ac:dyDescent="0.2">
      <c r="D3396" s="201"/>
    </row>
    <row r="3397" spans="4:4" x14ac:dyDescent="0.2">
      <c r="D3397" s="201"/>
    </row>
    <row r="3398" spans="4:4" x14ac:dyDescent="0.2">
      <c r="D3398" s="201"/>
    </row>
    <row r="3399" spans="4:4" x14ac:dyDescent="0.2">
      <c r="D3399" s="201"/>
    </row>
    <row r="3400" spans="4:4" x14ac:dyDescent="0.2">
      <c r="D3400" s="201"/>
    </row>
    <row r="3401" spans="4:4" x14ac:dyDescent="0.2">
      <c r="D3401" s="201"/>
    </row>
    <row r="3402" spans="4:4" x14ac:dyDescent="0.2">
      <c r="D3402" s="201"/>
    </row>
    <row r="3403" spans="4:4" x14ac:dyDescent="0.2">
      <c r="D3403" s="201"/>
    </row>
    <row r="3404" spans="4:4" x14ac:dyDescent="0.2">
      <c r="D3404" s="201"/>
    </row>
    <row r="3405" spans="4:4" x14ac:dyDescent="0.2">
      <c r="D3405" s="201"/>
    </row>
    <row r="3406" spans="4:4" x14ac:dyDescent="0.2">
      <c r="D3406" s="201"/>
    </row>
    <row r="3407" spans="4:4" x14ac:dyDescent="0.2">
      <c r="D3407" s="201"/>
    </row>
    <row r="3408" spans="4:4" x14ac:dyDescent="0.2">
      <c r="D3408" s="201"/>
    </row>
    <row r="3409" spans="4:4" x14ac:dyDescent="0.2">
      <c r="D3409" s="201"/>
    </row>
    <row r="3410" spans="4:4" x14ac:dyDescent="0.2">
      <c r="D3410" s="201"/>
    </row>
    <row r="3411" spans="4:4" x14ac:dyDescent="0.2">
      <c r="D3411" s="201"/>
    </row>
    <row r="3412" spans="4:4" x14ac:dyDescent="0.2">
      <c r="D3412" s="201"/>
    </row>
    <row r="3413" spans="4:4" x14ac:dyDescent="0.2">
      <c r="D3413" s="201"/>
    </row>
    <row r="3414" spans="4:4" x14ac:dyDescent="0.2">
      <c r="D3414" s="201"/>
    </row>
    <row r="3415" spans="4:4" x14ac:dyDescent="0.2">
      <c r="D3415" s="201"/>
    </row>
    <row r="3416" spans="4:4" x14ac:dyDescent="0.2">
      <c r="D3416" s="201"/>
    </row>
    <row r="3417" spans="4:4" x14ac:dyDescent="0.2">
      <c r="D3417" s="201"/>
    </row>
    <row r="3418" spans="4:4" x14ac:dyDescent="0.2">
      <c r="D3418" s="201"/>
    </row>
    <row r="3419" spans="4:4" x14ac:dyDescent="0.2">
      <c r="D3419" s="201"/>
    </row>
    <row r="3420" spans="4:4" x14ac:dyDescent="0.2">
      <c r="D3420" s="201"/>
    </row>
    <row r="3421" spans="4:4" x14ac:dyDescent="0.2">
      <c r="D3421" s="201"/>
    </row>
    <row r="3422" spans="4:4" x14ac:dyDescent="0.2">
      <c r="D3422" s="201"/>
    </row>
    <row r="3423" spans="4:4" x14ac:dyDescent="0.2">
      <c r="D3423" s="201"/>
    </row>
    <row r="3424" spans="4:4" x14ac:dyDescent="0.2">
      <c r="D3424" s="201"/>
    </row>
    <row r="3425" spans="4:4" x14ac:dyDescent="0.2">
      <c r="D3425" s="201"/>
    </row>
    <row r="3426" spans="4:4" x14ac:dyDescent="0.2">
      <c r="D3426" s="201"/>
    </row>
    <row r="3427" spans="4:4" x14ac:dyDescent="0.2">
      <c r="D3427" s="201"/>
    </row>
    <row r="3428" spans="4:4" x14ac:dyDescent="0.2">
      <c r="D3428" s="201"/>
    </row>
    <row r="3429" spans="4:4" x14ac:dyDescent="0.2">
      <c r="D3429" s="201"/>
    </row>
    <row r="3430" spans="4:4" x14ac:dyDescent="0.2">
      <c r="D3430" s="201"/>
    </row>
    <row r="3431" spans="4:4" x14ac:dyDescent="0.2">
      <c r="D3431" s="201"/>
    </row>
    <row r="3432" spans="4:4" x14ac:dyDescent="0.2">
      <c r="D3432" s="201"/>
    </row>
    <row r="3433" spans="4:4" x14ac:dyDescent="0.2">
      <c r="D3433" s="201"/>
    </row>
    <row r="3434" spans="4:4" x14ac:dyDescent="0.2">
      <c r="D3434" s="201"/>
    </row>
    <row r="3435" spans="4:4" x14ac:dyDescent="0.2">
      <c r="D3435" s="201"/>
    </row>
    <row r="3436" spans="4:4" x14ac:dyDescent="0.2">
      <c r="D3436" s="201"/>
    </row>
    <row r="3437" spans="4:4" x14ac:dyDescent="0.2">
      <c r="D3437" s="201"/>
    </row>
    <row r="3438" spans="4:4" x14ac:dyDescent="0.2">
      <c r="D3438" s="201"/>
    </row>
    <row r="3439" spans="4:4" x14ac:dyDescent="0.2">
      <c r="D3439" s="201"/>
    </row>
    <row r="3440" spans="4:4" x14ac:dyDescent="0.2">
      <c r="D3440" s="201"/>
    </row>
    <row r="3441" spans="4:4" x14ac:dyDescent="0.2">
      <c r="D3441" s="201"/>
    </row>
    <row r="3442" spans="4:4" x14ac:dyDescent="0.2">
      <c r="D3442" s="201"/>
    </row>
    <row r="3443" spans="4:4" x14ac:dyDescent="0.2">
      <c r="D3443" s="201"/>
    </row>
    <row r="3444" spans="4:4" x14ac:dyDescent="0.2">
      <c r="D3444" s="201"/>
    </row>
    <row r="3445" spans="4:4" x14ac:dyDescent="0.2">
      <c r="D3445" s="201"/>
    </row>
    <row r="3446" spans="4:4" x14ac:dyDescent="0.2">
      <c r="D3446" s="201"/>
    </row>
    <row r="3447" spans="4:4" x14ac:dyDescent="0.2">
      <c r="D3447" s="201"/>
    </row>
    <row r="3448" spans="4:4" x14ac:dyDescent="0.2">
      <c r="D3448" s="201"/>
    </row>
    <row r="3449" spans="4:4" x14ac:dyDescent="0.2">
      <c r="D3449" s="201"/>
    </row>
    <row r="3450" spans="4:4" x14ac:dyDescent="0.2">
      <c r="D3450" s="201"/>
    </row>
    <row r="3451" spans="4:4" x14ac:dyDescent="0.2">
      <c r="D3451" s="201"/>
    </row>
    <row r="3452" spans="4:4" x14ac:dyDescent="0.2">
      <c r="D3452" s="201"/>
    </row>
    <row r="3453" spans="4:4" x14ac:dyDescent="0.2">
      <c r="D3453" s="201"/>
    </row>
    <row r="3454" spans="4:4" x14ac:dyDescent="0.2">
      <c r="D3454" s="201"/>
    </row>
    <row r="3455" spans="4:4" x14ac:dyDescent="0.2">
      <c r="D3455" s="201"/>
    </row>
    <row r="3456" spans="4:4" x14ac:dyDescent="0.2">
      <c r="D3456" s="201"/>
    </row>
    <row r="3457" spans="4:4" x14ac:dyDescent="0.2">
      <c r="D3457" s="201"/>
    </row>
    <row r="3458" spans="4:4" x14ac:dyDescent="0.2">
      <c r="D3458" s="201"/>
    </row>
    <row r="3459" spans="4:4" x14ac:dyDescent="0.2">
      <c r="D3459" s="201"/>
    </row>
    <row r="3460" spans="4:4" x14ac:dyDescent="0.2">
      <c r="D3460" s="201"/>
    </row>
    <row r="3461" spans="4:4" x14ac:dyDescent="0.2">
      <c r="D3461" s="201"/>
    </row>
    <row r="3462" spans="4:4" x14ac:dyDescent="0.2">
      <c r="D3462" s="201"/>
    </row>
    <row r="3463" spans="4:4" x14ac:dyDescent="0.2">
      <c r="D3463" s="201"/>
    </row>
    <row r="3464" spans="4:4" x14ac:dyDescent="0.2">
      <c r="D3464" s="201"/>
    </row>
    <row r="3465" spans="4:4" x14ac:dyDescent="0.2">
      <c r="D3465" s="201"/>
    </row>
    <row r="3466" spans="4:4" x14ac:dyDescent="0.2">
      <c r="D3466" s="201"/>
    </row>
    <row r="3467" spans="4:4" x14ac:dyDescent="0.2">
      <c r="D3467" s="201"/>
    </row>
    <row r="3468" spans="4:4" x14ac:dyDescent="0.2">
      <c r="D3468" s="201"/>
    </row>
    <row r="3469" spans="4:4" x14ac:dyDescent="0.2">
      <c r="D3469" s="201"/>
    </row>
    <row r="3470" spans="4:4" x14ac:dyDescent="0.2">
      <c r="D3470" s="201"/>
    </row>
    <row r="3471" spans="4:4" x14ac:dyDescent="0.2">
      <c r="D3471" s="201"/>
    </row>
    <row r="3472" spans="4:4" x14ac:dyDescent="0.2">
      <c r="D3472" s="201"/>
    </row>
    <row r="3473" spans="4:4" x14ac:dyDescent="0.2">
      <c r="D3473" s="201"/>
    </row>
    <row r="3474" spans="4:4" x14ac:dyDescent="0.2">
      <c r="D3474" s="201"/>
    </row>
    <row r="3475" spans="4:4" x14ac:dyDescent="0.2">
      <c r="D3475" s="201"/>
    </row>
    <row r="3476" spans="4:4" x14ac:dyDescent="0.2">
      <c r="D3476" s="201"/>
    </row>
    <row r="3477" spans="4:4" x14ac:dyDescent="0.2">
      <c r="D3477" s="201"/>
    </row>
    <row r="3478" spans="4:4" x14ac:dyDescent="0.2">
      <c r="D3478" s="201"/>
    </row>
    <row r="3479" spans="4:4" x14ac:dyDescent="0.2">
      <c r="D3479" s="201"/>
    </row>
    <row r="3480" spans="4:4" x14ac:dyDescent="0.2">
      <c r="D3480" s="201"/>
    </row>
    <row r="3481" spans="4:4" x14ac:dyDescent="0.2">
      <c r="D3481" s="201"/>
    </row>
    <row r="3482" spans="4:4" x14ac:dyDescent="0.2">
      <c r="D3482" s="201"/>
    </row>
    <row r="3483" spans="4:4" x14ac:dyDescent="0.2">
      <c r="D3483" s="201"/>
    </row>
    <row r="3484" spans="4:4" x14ac:dyDescent="0.2">
      <c r="D3484" s="201"/>
    </row>
    <row r="3485" spans="4:4" x14ac:dyDescent="0.2">
      <c r="D3485" s="201"/>
    </row>
    <row r="3486" spans="4:4" x14ac:dyDescent="0.2">
      <c r="D3486" s="201"/>
    </row>
    <row r="3487" spans="4:4" x14ac:dyDescent="0.2">
      <c r="D3487" s="201"/>
    </row>
    <row r="3488" spans="4:4" x14ac:dyDescent="0.2">
      <c r="D3488" s="201"/>
    </row>
    <row r="3489" spans="4:4" x14ac:dyDescent="0.2">
      <c r="D3489" s="201"/>
    </row>
    <row r="3490" spans="4:4" x14ac:dyDescent="0.2">
      <c r="D3490" s="201"/>
    </row>
    <row r="3491" spans="4:4" x14ac:dyDescent="0.2">
      <c r="D3491" s="201"/>
    </row>
    <row r="3492" spans="4:4" x14ac:dyDescent="0.2">
      <c r="D3492" s="201"/>
    </row>
    <row r="3493" spans="4:4" x14ac:dyDescent="0.2">
      <c r="D3493" s="201"/>
    </row>
    <row r="3494" spans="4:4" x14ac:dyDescent="0.2">
      <c r="D3494" s="201"/>
    </row>
    <row r="3495" spans="4:4" x14ac:dyDescent="0.2">
      <c r="D3495" s="201"/>
    </row>
    <row r="3496" spans="4:4" x14ac:dyDescent="0.2">
      <c r="D3496" s="201"/>
    </row>
    <row r="3497" spans="4:4" x14ac:dyDescent="0.2">
      <c r="D3497" s="201"/>
    </row>
    <row r="3498" spans="4:4" x14ac:dyDescent="0.2">
      <c r="D3498" s="201"/>
    </row>
    <row r="3499" spans="4:4" x14ac:dyDescent="0.2">
      <c r="D3499" s="201"/>
    </row>
    <row r="3500" spans="4:4" x14ac:dyDescent="0.2">
      <c r="D3500" s="201"/>
    </row>
    <row r="3501" spans="4:4" x14ac:dyDescent="0.2">
      <c r="D3501" s="201"/>
    </row>
    <row r="3502" spans="4:4" x14ac:dyDescent="0.2">
      <c r="D3502" s="201"/>
    </row>
    <row r="3503" spans="4:4" x14ac:dyDescent="0.2">
      <c r="D3503" s="201"/>
    </row>
    <row r="3504" spans="4:4" x14ac:dyDescent="0.2">
      <c r="D3504" s="201"/>
    </row>
    <row r="3505" spans="4:4" x14ac:dyDescent="0.2">
      <c r="D3505" s="201"/>
    </row>
    <row r="3506" spans="4:4" x14ac:dyDescent="0.2">
      <c r="D3506" s="201"/>
    </row>
    <row r="3507" spans="4:4" x14ac:dyDescent="0.2">
      <c r="D3507" s="201"/>
    </row>
    <row r="3508" spans="4:4" x14ac:dyDescent="0.2">
      <c r="D3508" s="201"/>
    </row>
    <row r="3509" spans="4:4" x14ac:dyDescent="0.2">
      <c r="D3509" s="201"/>
    </row>
    <row r="3510" spans="4:4" x14ac:dyDescent="0.2">
      <c r="D3510" s="201"/>
    </row>
    <row r="3511" spans="4:4" x14ac:dyDescent="0.2">
      <c r="D3511" s="201"/>
    </row>
    <row r="3512" spans="4:4" x14ac:dyDescent="0.2">
      <c r="D3512" s="201"/>
    </row>
    <row r="3513" spans="4:4" x14ac:dyDescent="0.2">
      <c r="D3513" s="201"/>
    </row>
    <row r="3514" spans="4:4" x14ac:dyDescent="0.2">
      <c r="D3514" s="201"/>
    </row>
    <row r="3515" spans="4:4" x14ac:dyDescent="0.2">
      <c r="D3515" s="201"/>
    </row>
    <row r="3516" spans="4:4" x14ac:dyDescent="0.2">
      <c r="D3516" s="201"/>
    </row>
    <row r="3517" spans="4:4" x14ac:dyDescent="0.2">
      <c r="D3517" s="201"/>
    </row>
    <row r="3518" spans="4:4" x14ac:dyDescent="0.2">
      <c r="D3518" s="201"/>
    </row>
    <row r="3519" spans="4:4" x14ac:dyDescent="0.2">
      <c r="D3519" s="201"/>
    </row>
    <row r="3520" spans="4:4" x14ac:dyDescent="0.2">
      <c r="D3520" s="201"/>
    </row>
    <row r="3521" spans="4:4" x14ac:dyDescent="0.2">
      <c r="D3521" s="201"/>
    </row>
    <row r="3522" spans="4:4" x14ac:dyDescent="0.2">
      <c r="D3522" s="201"/>
    </row>
    <row r="3523" spans="4:4" x14ac:dyDescent="0.2">
      <c r="D3523" s="201"/>
    </row>
    <row r="3524" spans="4:4" x14ac:dyDescent="0.2">
      <c r="D3524" s="201"/>
    </row>
    <row r="3525" spans="4:4" x14ac:dyDescent="0.2">
      <c r="D3525" s="201"/>
    </row>
    <row r="3526" spans="4:4" x14ac:dyDescent="0.2">
      <c r="D3526" s="201"/>
    </row>
    <row r="3527" spans="4:4" x14ac:dyDescent="0.2">
      <c r="D3527" s="201"/>
    </row>
    <row r="3528" spans="4:4" x14ac:dyDescent="0.2">
      <c r="D3528" s="201"/>
    </row>
    <row r="3529" spans="4:4" x14ac:dyDescent="0.2">
      <c r="D3529" s="201"/>
    </row>
    <row r="3530" spans="4:4" x14ac:dyDescent="0.2">
      <c r="D3530" s="201"/>
    </row>
    <row r="3531" spans="4:4" x14ac:dyDescent="0.2">
      <c r="D3531" s="201"/>
    </row>
    <row r="3532" spans="4:4" x14ac:dyDescent="0.2">
      <c r="D3532" s="201"/>
    </row>
    <row r="3533" spans="4:4" x14ac:dyDescent="0.2">
      <c r="D3533" s="201"/>
    </row>
    <row r="3534" spans="4:4" x14ac:dyDescent="0.2">
      <c r="D3534" s="201"/>
    </row>
    <row r="3535" spans="4:4" x14ac:dyDescent="0.2">
      <c r="D3535" s="201"/>
    </row>
    <row r="3536" spans="4:4" x14ac:dyDescent="0.2">
      <c r="D3536" s="201"/>
    </row>
    <row r="3537" spans="4:4" x14ac:dyDescent="0.2">
      <c r="D3537" s="201"/>
    </row>
    <row r="3538" spans="4:4" x14ac:dyDescent="0.2">
      <c r="D3538" s="201"/>
    </row>
    <row r="3539" spans="4:4" x14ac:dyDescent="0.2">
      <c r="D3539" s="201"/>
    </row>
    <row r="3540" spans="4:4" x14ac:dyDescent="0.2">
      <c r="D3540" s="201"/>
    </row>
    <row r="3541" spans="4:4" x14ac:dyDescent="0.2">
      <c r="D3541" s="201"/>
    </row>
    <row r="3542" spans="4:4" x14ac:dyDescent="0.2">
      <c r="D3542" s="201"/>
    </row>
    <row r="3543" spans="4:4" x14ac:dyDescent="0.2">
      <c r="D3543" s="201"/>
    </row>
    <row r="3544" spans="4:4" x14ac:dyDescent="0.2">
      <c r="D3544" s="201"/>
    </row>
    <row r="3545" spans="4:4" x14ac:dyDescent="0.2">
      <c r="D3545" s="201"/>
    </row>
    <row r="3546" spans="4:4" x14ac:dyDescent="0.2">
      <c r="D3546" s="201"/>
    </row>
    <row r="3547" spans="4:4" x14ac:dyDescent="0.2">
      <c r="D3547" s="201"/>
    </row>
    <row r="3548" spans="4:4" x14ac:dyDescent="0.2">
      <c r="D3548" s="201"/>
    </row>
    <row r="3549" spans="4:4" x14ac:dyDescent="0.2">
      <c r="D3549" s="201"/>
    </row>
    <row r="3550" spans="4:4" x14ac:dyDescent="0.2">
      <c r="D3550" s="201"/>
    </row>
    <row r="3551" spans="4:4" x14ac:dyDescent="0.2">
      <c r="D3551" s="201"/>
    </row>
    <row r="3552" spans="4:4" x14ac:dyDescent="0.2">
      <c r="D3552" s="201"/>
    </row>
    <row r="3553" spans="4:4" x14ac:dyDescent="0.2">
      <c r="D3553" s="201"/>
    </row>
    <row r="3554" spans="4:4" x14ac:dyDescent="0.2">
      <c r="D3554" s="201"/>
    </row>
    <row r="3555" spans="4:4" x14ac:dyDescent="0.2">
      <c r="D3555" s="201"/>
    </row>
    <row r="3556" spans="4:4" x14ac:dyDescent="0.2">
      <c r="D3556" s="201"/>
    </row>
    <row r="3557" spans="4:4" x14ac:dyDescent="0.2">
      <c r="D3557" s="201"/>
    </row>
    <row r="3558" spans="4:4" x14ac:dyDescent="0.2">
      <c r="D3558" s="201"/>
    </row>
    <row r="3559" spans="4:4" x14ac:dyDescent="0.2">
      <c r="D3559" s="201"/>
    </row>
    <row r="3560" spans="4:4" x14ac:dyDescent="0.2">
      <c r="D3560" s="201"/>
    </row>
    <row r="3561" spans="4:4" x14ac:dyDescent="0.2">
      <c r="D3561" s="201"/>
    </row>
    <row r="3562" spans="4:4" x14ac:dyDescent="0.2">
      <c r="D3562" s="201"/>
    </row>
    <row r="3563" spans="4:4" x14ac:dyDescent="0.2">
      <c r="D3563" s="201"/>
    </row>
    <row r="3564" spans="4:4" x14ac:dyDescent="0.2">
      <c r="D3564" s="201"/>
    </row>
    <row r="3565" spans="4:4" x14ac:dyDescent="0.2">
      <c r="D3565" s="201"/>
    </row>
    <row r="3566" spans="4:4" x14ac:dyDescent="0.2">
      <c r="D3566" s="201"/>
    </row>
    <row r="3567" spans="4:4" x14ac:dyDescent="0.2">
      <c r="D3567" s="201"/>
    </row>
    <row r="3568" spans="4:4" x14ac:dyDescent="0.2">
      <c r="D3568" s="201"/>
    </row>
    <row r="3569" spans="4:4" x14ac:dyDescent="0.2">
      <c r="D3569" s="201"/>
    </row>
    <row r="3570" spans="4:4" x14ac:dyDescent="0.2">
      <c r="D3570" s="201"/>
    </row>
    <row r="3571" spans="4:4" x14ac:dyDescent="0.2">
      <c r="D3571" s="201"/>
    </row>
    <row r="3572" spans="4:4" x14ac:dyDescent="0.2">
      <c r="D3572" s="201"/>
    </row>
    <row r="3573" spans="4:4" x14ac:dyDescent="0.2">
      <c r="D3573" s="201"/>
    </row>
    <row r="3574" spans="4:4" x14ac:dyDescent="0.2">
      <c r="D3574" s="201"/>
    </row>
    <row r="3575" spans="4:4" x14ac:dyDescent="0.2">
      <c r="D3575" s="201"/>
    </row>
    <row r="3576" spans="4:4" x14ac:dyDescent="0.2">
      <c r="D3576" s="201"/>
    </row>
    <row r="3577" spans="4:4" x14ac:dyDescent="0.2">
      <c r="D3577" s="201"/>
    </row>
    <row r="3578" spans="4:4" x14ac:dyDescent="0.2">
      <c r="D3578" s="201"/>
    </row>
    <row r="3579" spans="4:4" x14ac:dyDescent="0.2">
      <c r="D3579" s="201"/>
    </row>
    <row r="3580" spans="4:4" x14ac:dyDescent="0.2">
      <c r="D3580" s="201"/>
    </row>
    <row r="3581" spans="4:4" x14ac:dyDescent="0.2">
      <c r="D3581" s="201"/>
    </row>
    <row r="3582" spans="4:4" x14ac:dyDescent="0.2">
      <c r="D3582" s="201"/>
    </row>
    <row r="3583" spans="4:4" x14ac:dyDescent="0.2">
      <c r="D3583" s="201"/>
    </row>
    <row r="3584" spans="4:4" x14ac:dyDescent="0.2">
      <c r="D3584" s="201"/>
    </row>
    <row r="3585" spans="4:4" x14ac:dyDescent="0.2">
      <c r="D3585" s="201"/>
    </row>
    <row r="3586" spans="4:4" x14ac:dyDescent="0.2">
      <c r="D3586" s="201"/>
    </row>
    <row r="3587" spans="4:4" x14ac:dyDescent="0.2">
      <c r="D3587" s="201"/>
    </row>
    <row r="3588" spans="4:4" x14ac:dyDescent="0.2">
      <c r="D3588" s="201"/>
    </row>
    <row r="3589" spans="4:4" x14ac:dyDescent="0.2">
      <c r="D3589" s="201"/>
    </row>
    <row r="3590" spans="4:4" x14ac:dyDescent="0.2">
      <c r="D3590" s="201"/>
    </row>
    <row r="3591" spans="4:4" x14ac:dyDescent="0.2">
      <c r="D3591" s="201"/>
    </row>
    <row r="3592" spans="4:4" x14ac:dyDescent="0.2">
      <c r="D3592" s="201"/>
    </row>
    <row r="3593" spans="4:4" x14ac:dyDescent="0.2">
      <c r="D3593" s="201"/>
    </row>
    <row r="3594" spans="4:4" x14ac:dyDescent="0.2">
      <c r="D3594" s="201"/>
    </row>
    <row r="3595" spans="4:4" x14ac:dyDescent="0.2">
      <c r="D3595" s="201"/>
    </row>
    <row r="3596" spans="4:4" x14ac:dyDescent="0.2">
      <c r="D3596" s="201"/>
    </row>
    <row r="3597" spans="4:4" x14ac:dyDescent="0.2">
      <c r="D3597" s="201"/>
    </row>
    <row r="3598" spans="4:4" x14ac:dyDescent="0.2">
      <c r="D3598" s="201"/>
    </row>
    <row r="3599" spans="4:4" x14ac:dyDescent="0.2">
      <c r="D3599" s="201"/>
    </row>
    <row r="3600" spans="4:4" x14ac:dyDescent="0.2">
      <c r="D3600" s="201"/>
    </row>
    <row r="3601" spans="4:4" x14ac:dyDescent="0.2">
      <c r="D3601" s="201"/>
    </row>
    <row r="3602" spans="4:4" x14ac:dyDescent="0.2">
      <c r="D3602" s="201"/>
    </row>
    <row r="3603" spans="4:4" x14ac:dyDescent="0.2">
      <c r="D3603" s="201"/>
    </row>
    <row r="3604" spans="4:4" x14ac:dyDescent="0.2">
      <c r="D3604" s="201"/>
    </row>
    <row r="3605" spans="4:4" x14ac:dyDescent="0.2">
      <c r="D3605" s="201"/>
    </row>
    <row r="3606" spans="4:4" x14ac:dyDescent="0.2">
      <c r="D3606" s="201"/>
    </row>
    <row r="3607" spans="4:4" x14ac:dyDescent="0.2">
      <c r="D3607" s="201"/>
    </row>
    <row r="3608" spans="4:4" x14ac:dyDescent="0.2">
      <c r="D3608" s="201"/>
    </row>
    <row r="3609" spans="4:4" x14ac:dyDescent="0.2">
      <c r="D3609" s="201"/>
    </row>
    <row r="3610" spans="4:4" x14ac:dyDescent="0.2">
      <c r="D3610" s="201"/>
    </row>
    <row r="3611" spans="4:4" x14ac:dyDescent="0.2">
      <c r="D3611" s="201"/>
    </row>
    <row r="3612" spans="4:4" x14ac:dyDescent="0.2">
      <c r="D3612" s="201"/>
    </row>
    <row r="3613" spans="4:4" x14ac:dyDescent="0.2">
      <c r="D3613" s="201"/>
    </row>
    <row r="3614" spans="4:4" x14ac:dyDescent="0.2">
      <c r="D3614" s="201"/>
    </row>
    <row r="3615" spans="4:4" x14ac:dyDescent="0.2">
      <c r="D3615" s="201"/>
    </row>
    <row r="3616" spans="4:4" x14ac:dyDescent="0.2">
      <c r="D3616" s="201"/>
    </row>
    <row r="3617" spans="4:4" x14ac:dyDescent="0.2">
      <c r="D3617" s="201"/>
    </row>
    <row r="3618" spans="4:4" x14ac:dyDescent="0.2">
      <c r="D3618" s="201"/>
    </row>
    <row r="3619" spans="4:4" x14ac:dyDescent="0.2">
      <c r="D3619" s="201"/>
    </row>
    <row r="3620" spans="4:4" x14ac:dyDescent="0.2">
      <c r="D3620" s="201"/>
    </row>
    <row r="3621" spans="4:4" x14ac:dyDescent="0.2">
      <c r="D3621" s="201"/>
    </row>
    <row r="3622" spans="4:4" x14ac:dyDescent="0.2">
      <c r="D3622" s="201"/>
    </row>
    <row r="3623" spans="4:4" x14ac:dyDescent="0.2">
      <c r="D3623" s="201"/>
    </row>
    <row r="3624" spans="4:4" x14ac:dyDescent="0.2">
      <c r="D3624" s="201"/>
    </row>
    <row r="3625" spans="4:4" x14ac:dyDescent="0.2">
      <c r="D3625" s="201"/>
    </row>
    <row r="3626" spans="4:4" x14ac:dyDescent="0.2">
      <c r="D3626" s="201"/>
    </row>
    <row r="3627" spans="4:4" x14ac:dyDescent="0.2">
      <c r="D3627" s="201"/>
    </row>
    <row r="3628" spans="4:4" x14ac:dyDescent="0.2">
      <c r="D3628" s="201"/>
    </row>
    <row r="3629" spans="4:4" x14ac:dyDescent="0.2">
      <c r="D3629" s="201"/>
    </row>
    <row r="3630" spans="4:4" x14ac:dyDescent="0.2">
      <c r="D3630" s="201"/>
    </row>
    <row r="3631" spans="4:4" x14ac:dyDescent="0.2">
      <c r="D3631" s="201"/>
    </row>
    <row r="3632" spans="4:4" x14ac:dyDescent="0.2">
      <c r="D3632" s="201"/>
    </row>
    <row r="3633" spans="4:4" x14ac:dyDescent="0.2">
      <c r="D3633" s="201"/>
    </row>
    <row r="3634" spans="4:4" x14ac:dyDescent="0.2">
      <c r="D3634" s="201"/>
    </row>
    <row r="3635" spans="4:4" x14ac:dyDescent="0.2">
      <c r="D3635" s="201"/>
    </row>
    <row r="3636" spans="4:4" x14ac:dyDescent="0.2">
      <c r="D3636" s="201"/>
    </row>
    <row r="3637" spans="4:4" x14ac:dyDescent="0.2">
      <c r="D3637" s="201"/>
    </row>
    <row r="3638" spans="4:4" x14ac:dyDescent="0.2">
      <c r="D3638" s="201"/>
    </row>
    <row r="3639" spans="4:4" x14ac:dyDescent="0.2">
      <c r="D3639" s="201"/>
    </row>
    <row r="3640" spans="4:4" x14ac:dyDescent="0.2">
      <c r="D3640" s="201"/>
    </row>
    <row r="3641" spans="4:4" x14ac:dyDescent="0.2">
      <c r="D3641" s="201"/>
    </row>
    <row r="3642" spans="4:4" x14ac:dyDescent="0.2">
      <c r="D3642" s="201"/>
    </row>
    <row r="3643" spans="4:4" x14ac:dyDescent="0.2">
      <c r="D3643" s="201"/>
    </row>
    <row r="3644" spans="4:4" x14ac:dyDescent="0.2">
      <c r="D3644" s="201"/>
    </row>
    <row r="3645" spans="4:4" x14ac:dyDescent="0.2">
      <c r="D3645" s="201"/>
    </row>
    <row r="3646" spans="4:4" x14ac:dyDescent="0.2">
      <c r="D3646" s="201"/>
    </row>
    <row r="3647" spans="4:4" x14ac:dyDescent="0.2">
      <c r="D3647" s="201"/>
    </row>
    <row r="3648" spans="4:4" x14ac:dyDescent="0.2">
      <c r="D3648" s="201"/>
    </row>
    <row r="3649" spans="4:4" x14ac:dyDescent="0.2">
      <c r="D3649" s="201"/>
    </row>
    <row r="3650" spans="4:4" x14ac:dyDescent="0.2">
      <c r="D3650" s="201"/>
    </row>
    <row r="3651" spans="4:4" x14ac:dyDescent="0.2">
      <c r="D3651" s="201"/>
    </row>
    <row r="3652" spans="4:4" x14ac:dyDescent="0.2">
      <c r="D3652" s="201"/>
    </row>
    <row r="3653" spans="4:4" x14ac:dyDescent="0.2">
      <c r="D3653" s="201"/>
    </row>
    <row r="3654" spans="4:4" x14ac:dyDescent="0.2">
      <c r="D3654" s="201"/>
    </row>
    <row r="3655" spans="4:4" x14ac:dyDescent="0.2">
      <c r="D3655" s="201"/>
    </row>
    <row r="3656" spans="4:4" x14ac:dyDescent="0.2">
      <c r="D3656" s="201"/>
    </row>
    <row r="3657" spans="4:4" x14ac:dyDescent="0.2">
      <c r="D3657" s="201"/>
    </row>
    <row r="3658" spans="4:4" x14ac:dyDescent="0.2">
      <c r="D3658" s="201"/>
    </row>
    <row r="3659" spans="4:4" x14ac:dyDescent="0.2">
      <c r="D3659" s="201"/>
    </row>
    <row r="3660" spans="4:4" x14ac:dyDescent="0.2">
      <c r="D3660" s="201"/>
    </row>
    <row r="3661" spans="4:4" x14ac:dyDescent="0.2">
      <c r="D3661" s="201"/>
    </row>
    <row r="3662" spans="4:4" x14ac:dyDescent="0.2">
      <c r="D3662" s="201"/>
    </row>
    <row r="3663" spans="4:4" x14ac:dyDescent="0.2">
      <c r="D3663" s="201"/>
    </row>
    <row r="3664" spans="4:4" x14ac:dyDescent="0.2">
      <c r="D3664" s="201"/>
    </row>
    <row r="3665" spans="4:4" x14ac:dyDescent="0.2">
      <c r="D3665" s="201"/>
    </row>
    <row r="3666" spans="4:4" x14ac:dyDescent="0.2">
      <c r="D3666" s="201"/>
    </row>
    <row r="3667" spans="4:4" x14ac:dyDescent="0.2">
      <c r="D3667" s="201"/>
    </row>
    <row r="3668" spans="4:4" x14ac:dyDescent="0.2">
      <c r="D3668" s="201"/>
    </row>
    <row r="3669" spans="4:4" x14ac:dyDescent="0.2">
      <c r="D3669" s="201"/>
    </row>
    <row r="3670" spans="4:4" x14ac:dyDescent="0.2">
      <c r="D3670" s="201"/>
    </row>
    <row r="3671" spans="4:4" x14ac:dyDescent="0.2">
      <c r="D3671" s="201"/>
    </row>
    <row r="3672" spans="4:4" x14ac:dyDescent="0.2">
      <c r="D3672" s="201"/>
    </row>
    <row r="3673" spans="4:4" x14ac:dyDescent="0.2">
      <c r="D3673" s="201"/>
    </row>
    <row r="3674" spans="4:4" x14ac:dyDescent="0.2">
      <c r="D3674" s="201"/>
    </row>
    <row r="3675" spans="4:4" x14ac:dyDescent="0.2">
      <c r="D3675" s="201"/>
    </row>
    <row r="3676" spans="4:4" x14ac:dyDescent="0.2">
      <c r="D3676" s="201"/>
    </row>
    <row r="3677" spans="4:4" x14ac:dyDescent="0.2">
      <c r="D3677" s="201"/>
    </row>
    <row r="3678" spans="4:4" x14ac:dyDescent="0.2">
      <c r="D3678" s="201"/>
    </row>
    <row r="3679" spans="4:4" x14ac:dyDescent="0.2">
      <c r="D3679" s="201"/>
    </row>
    <row r="3680" spans="4:4" x14ac:dyDescent="0.2">
      <c r="D3680" s="201"/>
    </row>
    <row r="3681" spans="4:4" x14ac:dyDescent="0.2">
      <c r="D3681" s="201"/>
    </row>
    <row r="3682" spans="4:4" x14ac:dyDescent="0.2">
      <c r="D3682" s="201"/>
    </row>
    <row r="3683" spans="4:4" x14ac:dyDescent="0.2">
      <c r="D3683" s="201"/>
    </row>
    <row r="3684" spans="4:4" x14ac:dyDescent="0.2">
      <c r="D3684" s="201"/>
    </row>
    <row r="3685" spans="4:4" x14ac:dyDescent="0.2">
      <c r="D3685" s="201"/>
    </row>
    <row r="3686" spans="4:4" x14ac:dyDescent="0.2">
      <c r="D3686" s="201"/>
    </row>
    <row r="3687" spans="4:4" x14ac:dyDescent="0.2">
      <c r="D3687" s="201"/>
    </row>
    <row r="3688" spans="4:4" x14ac:dyDescent="0.2">
      <c r="D3688" s="201"/>
    </row>
    <row r="3689" spans="4:4" x14ac:dyDescent="0.2">
      <c r="D3689" s="201"/>
    </row>
    <row r="3690" spans="4:4" x14ac:dyDescent="0.2">
      <c r="D3690" s="201"/>
    </row>
    <row r="3691" spans="4:4" x14ac:dyDescent="0.2">
      <c r="D3691" s="201"/>
    </row>
    <row r="3692" spans="4:4" x14ac:dyDescent="0.2">
      <c r="D3692" s="201"/>
    </row>
    <row r="3693" spans="4:4" x14ac:dyDescent="0.2">
      <c r="D3693" s="201"/>
    </row>
    <row r="3694" spans="4:4" x14ac:dyDescent="0.2">
      <c r="D3694" s="201"/>
    </row>
    <row r="3695" spans="4:4" x14ac:dyDescent="0.2">
      <c r="D3695" s="201"/>
    </row>
    <row r="3696" spans="4:4" x14ac:dyDescent="0.2">
      <c r="D3696" s="201"/>
    </row>
    <row r="3697" spans="4:4" x14ac:dyDescent="0.2">
      <c r="D3697" s="201"/>
    </row>
    <row r="3698" spans="4:4" x14ac:dyDescent="0.2">
      <c r="D3698" s="201"/>
    </row>
    <row r="3699" spans="4:4" x14ac:dyDescent="0.2">
      <c r="D3699" s="201"/>
    </row>
    <row r="3700" spans="4:4" x14ac:dyDescent="0.2">
      <c r="D3700" s="201"/>
    </row>
    <row r="3701" spans="4:4" x14ac:dyDescent="0.2">
      <c r="D3701" s="201"/>
    </row>
    <row r="3702" spans="4:4" x14ac:dyDescent="0.2">
      <c r="D3702" s="201"/>
    </row>
    <row r="3703" spans="4:4" x14ac:dyDescent="0.2">
      <c r="D3703" s="201"/>
    </row>
    <row r="3704" spans="4:4" x14ac:dyDescent="0.2">
      <c r="D3704" s="201"/>
    </row>
    <row r="3705" spans="4:4" x14ac:dyDescent="0.2">
      <c r="D3705" s="201"/>
    </row>
    <row r="3706" spans="4:4" x14ac:dyDescent="0.2">
      <c r="D3706" s="201"/>
    </row>
    <row r="3707" spans="4:4" x14ac:dyDescent="0.2">
      <c r="D3707" s="201"/>
    </row>
    <row r="3708" spans="4:4" x14ac:dyDescent="0.2">
      <c r="D3708" s="201"/>
    </row>
    <row r="3709" spans="4:4" x14ac:dyDescent="0.2">
      <c r="D3709" s="201"/>
    </row>
    <row r="3710" spans="4:4" x14ac:dyDescent="0.2">
      <c r="D3710" s="201"/>
    </row>
    <row r="3711" spans="4:4" x14ac:dyDescent="0.2">
      <c r="D3711" s="201"/>
    </row>
    <row r="3712" spans="4:4" x14ac:dyDescent="0.2">
      <c r="D3712" s="201"/>
    </row>
    <row r="3713" spans="4:4" x14ac:dyDescent="0.2">
      <c r="D3713" s="201"/>
    </row>
    <row r="3714" spans="4:4" x14ac:dyDescent="0.2">
      <c r="D3714" s="201"/>
    </row>
    <row r="3715" spans="4:4" x14ac:dyDescent="0.2">
      <c r="D3715" s="201"/>
    </row>
    <row r="3716" spans="4:4" x14ac:dyDescent="0.2">
      <c r="D3716" s="201"/>
    </row>
    <row r="3717" spans="4:4" x14ac:dyDescent="0.2">
      <c r="D3717" s="201"/>
    </row>
    <row r="3718" spans="4:4" x14ac:dyDescent="0.2">
      <c r="D3718" s="201"/>
    </row>
    <row r="3719" spans="4:4" x14ac:dyDescent="0.2">
      <c r="D3719" s="201"/>
    </row>
    <row r="3720" spans="4:4" x14ac:dyDescent="0.2">
      <c r="D3720" s="201"/>
    </row>
    <row r="3721" spans="4:4" x14ac:dyDescent="0.2">
      <c r="D3721" s="201"/>
    </row>
    <row r="3722" spans="4:4" x14ac:dyDescent="0.2">
      <c r="D3722" s="201"/>
    </row>
    <row r="3723" spans="4:4" x14ac:dyDescent="0.2">
      <c r="D3723" s="201"/>
    </row>
    <row r="3724" spans="4:4" x14ac:dyDescent="0.2">
      <c r="D3724" s="201"/>
    </row>
    <row r="3725" spans="4:4" x14ac:dyDescent="0.2">
      <c r="D3725" s="201"/>
    </row>
    <row r="3726" spans="4:4" x14ac:dyDescent="0.2">
      <c r="D3726" s="201"/>
    </row>
    <row r="3727" spans="4:4" x14ac:dyDescent="0.2">
      <c r="D3727" s="201"/>
    </row>
    <row r="3728" spans="4:4" x14ac:dyDescent="0.2">
      <c r="D3728" s="201"/>
    </row>
    <row r="3729" spans="4:4" x14ac:dyDescent="0.2">
      <c r="D3729" s="201"/>
    </row>
    <row r="3730" spans="4:4" x14ac:dyDescent="0.2">
      <c r="D3730" s="201"/>
    </row>
    <row r="3731" spans="4:4" x14ac:dyDescent="0.2">
      <c r="D3731" s="201"/>
    </row>
    <row r="3732" spans="4:4" x14ac:dyDescent="0.2">
      <c r="D3732" s="201"/>
    </row>
    <row r="3733" spans="4:4" x14ac:dyDescent="0.2">
      <c r="D3733" s="201"/>
    </row>
    <row r="3734" spans="4:4" x14ac:dyDescent="0.2">
      <c r="D3734" s="201"/>
    </row>
    <row r="3735" spans="4:4" x14ac:dyDescent="0.2">
      <c r="D3735" s="201"/>
    </row>
    <row r="3736" spans="4:4" x14ac:dyDescent="0.2">
      <c r="D3736" s="201"/>
    </row>
    <row r="3737" spans="4:4" x14ac:dyDescent="0.2">
      <c r="D3737" s="201"/>
    </row>
    <row r="3738" spans="4:4" x14ac:dyDescent="0.2">
      <c r="D3738" s="201"/>
    </row>
    <row r="3739" spans="4:4" x14ac:dyDescent="0.2">
      <c r="D3739" s="201"/>
    </row>
    <row r="3740" spans="4:4" x14ac:dyDescent="0.2">
      <c r="D3740" s="201"/>
    </row>
    <row r="3741" spans="4:4" x14ac:dyDescent="0.2">
      <c r="D3741" s="201"/>
    </row>
    <row r="3742" spans="4:4" x14ac:dyDescent="0.2">
      <c r="D3742" s="201"/>
    </row>
    <row r="3743" spans="4:4" x14ac:dyDescent="0.2">
      <c r="D3743" s="201"/>
    </row>
    <row r="3744" spans="4:4" x14ac:dyDescent="0.2">
      <c r="D3744" s="201"/>
    </row>
    <row r="3745" spans="4:4" x14ac:dyDescent="0.2">
      <c r="D3745" s="201"/>
    </row>
    <row r="3746" spans="4:4" x14ac:dyDescent="0.2">
      <c r="D3746" s="201"/>
    </row>
    <row r="3747" spans="4:4" x14ac:dyDescent="0.2">
      <c r="D3747" s="201"/>
    </row>
    <row r="3748" spans="4:4" x14ac:dyDescent="0.2">
      <c r="D3748" s="201"/>
    </row>
    <row r="3749" spans="4:4" x14ac:dyDescent="0.2">
      <c r="D3749" s="201"/>
    </row>
    <row r="3750" spans="4:4" x14ac:dyDescent="0.2">
      <c r="D3750" s="201"/>
    </row>
    <row r="3751" spans="4:4" x14ac:dyDescent="0.2">
      <c r="D3751" s="201"/>
    </row>
    <row r="3752" spans="4:4" x14ac:dyDescent="0.2">
      <c r="D3752" s="201"/>
    </row>
    <row r="3753" spans="4:4" x14ac:dyDescent="0.2">
      <c r="D3753" s="201"/>
    </row>
    <row r="3754" spans="4:4" x14ac:dyDescent="0.2">
      <c r="D3754" s="201"/>
    </row>
    <row r="3755" spans="4:4" x14ac:dyDescent="0.2">
      <c r="D3755" s="201"/>
    </row>
    <row r="3756" spans="4:4" x14ac:dyDescent="0.2">
      <c r="D3756" s="201"/>
    </row>
    <row r="3757" spans="4:4" x14ac:dyDescent="0.2">
      <c r="D3757" s="201"/>
    </row>
    <row r="3758" spans="4:4" x14ac:dyDescent="0.2">
      <c r="D3758" s="201"/>
    </row>
    <row r="3759" spans="4:4" x14ac:dyDescent="0.2">
      <c r="D3759" s="201"/>
    </row>
    <row r="3760" spans="4:4" x14ac:dyDescent="0.2">
      <c r="D3760" s="201"/>
    </row>
    <row r="3761" spans="4:4" x14ac:dyDescent="0.2">
      <c r="D3761" s="201"/>
    </row>
    <row r="3762" spans="4:4" x14ac:dyDescent="0.2">
      <c r="D3762" s="201"/>
    </row>
    <row r="3763" spans="4:4" x14ac:dyDescent="0.2">
      <c r="D3763" s="201"/>
    </row>
    <row r="3764" spans="4:4" x14ac:dyDescent="0.2">
      <c r="D3764" s="201"/>
    </row>
    <row r="3765" spans="4:4" x14ac:dyDescent="0.2">
      <c r="D3765" s="201"/>
    </row>
    <row r="3766" spans="4:4" x14ac:dyDescent="0.2">
      <c r="D3766" s="201"/>
    </row>
    <row r="3767" spans="4:4" x14ac:dyDescent="0.2">
      <c r="D3767" s="201"/>
    </row>
    <row r="3768" spans="4:4" x14ac:dyDescent="0.2">
      <c r="D3768" s="201"/>
    </row>
    <row r="3769" spans="4:4" x14ac:dyDescent="0.2">
      <c r="D3769" s="201"/>
    </row>
    <row r="3770" spans="4:4" x14ac:dyDescent="0.2">
      <c r="D3770" s="201"/>
    </row>
    <row r="3771" spans="4:4" x14ac:dyDescent="0.2">
      <c r="D3771" s="201"/>
    </row>
    <row r="3772" spans="4:4" x14ac:dyDescent="0.2">
      <c r="D3772" s="201"/>
    </row>
    <row r="3773" spans="4:4" x14ac:dyDescent="0.2">
      <c r="D3773" s="201"/>
    </row>
    <row r="3774" spans="4:4" x14ac:dyDescent="0.2">
      <c r="D3774" s="201"/>
    </row>
    <row r="3775" spans="4:4" x14ac:dyDescent="0.2">
      <c r="D3775" s="201"/>
    </row>
    <row r="3776" spans="4:4" x14ac:dyDescent="0.2">
      <c r="D3776" s="201"/>
    </row>
    <row r="3777" spans="4:4" x14ac:dyDescent="0.2">
      <c r="D3777" s="201"/>
    </row>
    <row r="3778" spans="4:4" x14ac:dyDescent="0.2">
      <c r="D3778" s="201"/>
    </row>
    <row r="3779" spans="4:4" x14ac:dyDescent="0.2">
      <c r="D3779" s="201"/>
    </row>
    <row r="3780" spans="4:4" x14ac:dyDescent="0.2">
      <c r="D3780" s="201"/>
    </row>
    <row r="3781" spans="4:4" x14ac:dyDescent="0.2">
      <c r="D3781" s="201"/>
    </row>
    <row r="3782" spans="4:4" x14ac:dyDescent="0.2">
      <c r="D3782" s="201"/>
    </row>
    <row r="3783" spans="4:4" x14ac:dyDescent="0.2">
      <c r="D3783" s="201"/>
    </row>
    <row r="3784" spans="4:4" x14ac:dyDescent="0.2">
      <c r="D3784" s="201"/>
    </row>
    <row r="3785" spans="4:4" x14ac:dyDescent="0.2">
      <c r="D3785" s="201"/>
    </row>
    <row r="3786" spans="4:4" x14ac:dyDescent="0.2">
      <c r="D3786" s="201"/>
    </row>
    <row r="3787" spans="4:4" x14ac:dyDescent="0.2">
      <c r="D3787" s="201"/>
    </row>
    <row r="3788" spans="4:4" x14ac:dyDescent="0.2">
      <c r="D3788" s="201"/>
    </row>
    <row r="3789" spans="4:4" x14ac:dyDescent="0.2">
      <c r="D3789" s="201"/>
    </row>
    <row r="3790" spans="4:4" x14ac:dyDescent="0.2">
      <c r="D3790" s="201"/>
    </row>
    <row r="3791" spans="4:4" x14ac:dyDescent="0.2">
      <c r="D3791" s="201"/>
    </row>
    <row r="3792" spans="4:4" x14ac:dyDescent="0.2">
      <c r="D3792" s="201"/>
    </row>
    <row r="3793" spans="4:4" x14ac:dyDescent="0.2">
      <c r="D3793" s="201"/>
    </row>
    <row r="3794" spans="4:4" x14ac:dyDescent="0.2">
      <c r="D3794" s="201"/>
    </row>
    <row r="3795" spans="4:4" x14ac:dyDescent="0.2">
      <c r="D3795" s="201"/>
    </row>
    <row r="3796" spans="4:4" x14ac:dyDescent="0.2">
      <c r="D3796" s="201"/>
    </row>
    <row r="3797" spans="4:4" x14ac:dyDescent="0.2">
      <c r="D3797" s="201"/>
    </row>
    <row r="3798" spans="4:4" x14ac:dyDescent="0.2">
      <c r="D3798" s="201"/>
    </row>
    <row r="3799" spans="4:4" x14ac:dyDescent="0.2">
      <c r="D3799" s="201"/>
    </row>
    <row r="3800" spans="4:4" x14ac:dyDescent="0.2">
      <c r="D3800" s="201"/>
    </row>
    <row r="3801" spans="4:4" x14ac:dyDescent="0.2">
      <c r="D3801" s="201"/>
    </row>
    <row r="3802" spans="4:4" x14ac:dyDescent="0.2">
      <c r="D3802" s="201"/>
    </row>
    <row r="3803" spans="4:4" x14ac:dyDescent="0.2">
      <c r="D3803" s="201"/>
    </row>
    <row r="3804" spans="4:4" x14ac:dyDescent="0.2">
      <c r="D3804" s="201"/>
    </row>
    <row r="3805" spans="4:4" x14ac:dyDescent="0.2">
      <c r="D3805" s="201"/>
    </row>
    <row r="3806" spans="4:4" x14ac:dyDescent="0.2">
      <c r="D3806" s="201"/>
    </row>
    <row r="3807" spans="4:4" x14ac:dyDescent="0.2">
      <c r="D3807" s="201"/>
    </row>
    <row r="3808" spans="4:4" x14ac:dyDescent="0.2">
      <c r="D3808" s="201"/>
    </row>
    <row r="3809" spans="4:4" x14ac:dyDescent="0.2">
      <c r="D3809" s="201"/>
    </row>
    <row r="3810" spans="4:4" x14ac:dyDescent="0.2">
      <c r="D3810" s="201"/>
    </row>
    <row r="3811" spans="4:4" x14ac:dyDescent="0.2">
      <c r="D3811" s="201"/>
    </row>
    <row r="3812" spans="4:4" x14ac:dyDescent="0.2">
      <c r="D3812" s="201"/>
    </row>
    <row r="3813" spans="4:4" x14ac:dyDescent="0.2">
      <c r="D3813" s="201"/>
    </row>
    <row r="3814" spans="4:4" x14ac:dyDescent="0.2">
      <c r="D3814" s="201"/>
    </row>
    <row r="3815" spans="4:4" x14ac:dyDescent="0.2">
      <c r="D3815" s="201"/>
    </row>
    <row r="3816" spans="4:4" x14ac:dyDescent="0.2">
      <c r="D3816" s="201"/>
    </row>
    <row r="3817" spans="4:4" x14ac:dyDescent="0.2">
      <c r="D3817" s="201"/>
    </row>
    <row r="3818" spans="4:4" x14ac:dyDescent="0.2">
      <c r="D3818" s="201"/>
    </row>
    <row r="3819" spans="4:4" x14ac:dyDescent="0.2">
      <c r="D3819" s="201"/>
    </row>
    <row r="3820" spans="4:4" x14ac:dyDescent="0.2">
      <c r="D3820" s="201"/>
    </row>
    <row r="3821" spans="4:4" x14ac:dyDescent="0.2">
      <c r="D3821" s="201"/>
    </row>
    <row r="3822" spans="4:4" x14ac:dyDescent="0.2">
      <c r="D3822" s="201"/>
    </row>
    <row r="3823" spans="4:4" x14ac:dyDescent="0.2">
      <c r="D3823" s="201"/>
    </row>
    <row r="3824" spans="4:4" x14ac:dyDescent="0.2">
      <c r="D3824" s="201"/>
    </row>
    <row r="3825" spans="4:4" x14ac:dyDescent="0.2">
      <c r="D3825" s="201"/>
    </row>
    <row r="3826" spans="4:4" x14ac:dyDescent="0.2">
      <c r="D3826" s="201"/>
    </row>
    <row r="3827" spans="4:4" x14ac:dyDescent="0.2">
      <c r="D3827" s="201"/>
    </row>
    <row r="3828" spans="4:4" x14ac:dyDescent="0.2">
      <c r="D3828" s="201"/>
    </row>
    <row r="3829" spans="4:4" x14ac:dyDescent="0.2">
      <c r="D3829" s="201"/>
    </row>
    <row r="3830" spans="4:4" x14ac:dyDescent="0.2">
      <c r="D3830" s="201"/>
    </row>
    <row r="3831" spans="4:4" x14ac:dyDescent="0.2">
      <c r="D3831" s="201"/>
    </row>
    <row r="3832" spans="4:4" x14ac:dyDescent="0.2">
      <c r="D3832" s="201"/>
    </row>
    <row r="3833" spans="4:4" x14ac:dyDescent="0.2">
      <c r="D3833" s="201"/>
    </row>
    <row r="3834" spans="4:4" x14ac:dyDescent="0.2">
      <c r="D3834" s="201"/>
    </row>
    <row r="3835" spans="4:4" x14ac:dyDescent="0.2">
      <c r="D3835" s="201"/>
    </row>
    <row r="3836" spans="4:4" x14ac:dyDescent="0.2">
      <c r="D3836" s="201"/>
    </row>
    <row r="3837" spans="4:4" x14ac:dyDescent="0.2">
      <c r="D3837" s="201"/>
    </row>
    <row r="3838" spans="4:4" x14ac:dyDescent="0.2">
      <c r="D3838" s="201"/>
    </row>
    <row r="3839" spans="4:4" x14ac:dyDescent="0.2">
      <c r="D3839" s="201"/>
    </row>
    <row r="3840" spans="4:4" x14ac:dyDescent="0.2">
      <c r="D3840" s="201"/>
    </row>
    <row r="3841" spans="4:4" x14ac:dyDescent="0.2">
      <c r="D3841" s="201"/>
    </row>
    <row r="3842" spans="4:4" x14ac:dyDescent="0.2">
      <c r="D3842" s="201"/>
    </row>
    <row r="3843" spans="4:4" x14ac:dyDescent="0.2">
      <c r="D3843" s="201"/>
    </row>
    <row r="3844" spans="4:4" x14ac:dyDescent="0.2">
      <c r="D3844" s="201"/>
    </row>
    <row r="3845" spans="4:4" x14ac:dyDescent="0.2">
      <c r="D3845" s="201"/>
    </row>
    <row r="3846" spans="4:4" x14ac:dyDescent="0.2">
      <c r="D3846" s="201"/>
    </row>
    <row r="3847" spans="4:4" x14ac:dyDescent="0.2">
      <c r="D3847" s="201"/>
    </row>
    <row r="3848" spans="4:4" x14ac:dyDescent="0.2">
      <c r="D3848" s="201"/>
    </row>
    <row r="3849" spans="4:4" x14ac:dyDescent="0.2">
      <c r="D3849" s="201"/>
    </row>
    <row r="3850" spans="4:4" x14ac:dyDescent="0.2">
      <c r="D3850" s="201"/>
    </row>
    <row r="3851" spans="4:4" x14ac:dyDescent="0.2">
      <c r="D3851" s="201"/>
    </row>
    <row r="3852" spans="4:4" x14ac:dyDescent="0.2">
      <c r="D3852" s="201"/>
    </row>
    <row r="3853" spans="4:4" x14ac:dyDescent="0.2">
      <c r="D3853" s="201"/>
    </row>
    <row r="3854" spans="4:4" x14ac:dyDescent="0.2">
      <c r="D3854" s="201"/>
    </row>
    <row r="3855" spans="4:4" x14ac:dyDescent="0.2">
      <c r="D3855" s="201"/>
    </row>
    <row r="3856" spans="4:4" x14ac:dyDescent="0.2">
      <c r="D3856" s="201"/>
    </row>
    <row r="3857" spans="4:4" x14ac:dyDescent="0.2">
      <c r="D3857" s="201"/>
    </row>
    <row r="3858" spans="4:4" x14ac:dyDescent="0.2">
      <c r="D3858" s="201"/>
    </row>
    <row r="3859" spans="4:4" x14ac:dyDescent="0.2">
      <c r="D3859" s="201"/>
    </row>
    <row r="3860" spans="4:4" x14ac:dyDescent="0.2">
      <c r="D3860" s="201"/>
    </row>
    <row r="3861" spans="4:4" x14ac:dyDescent="0.2">
      <c r="D3861" s="201"/>
    </row>
    <row r="3862" spans="4:4" x14ac:dyDescent="0.2">
      <c r="D3862" s="201"/>
    </row>
    <row r="3863" spans="4:4" x14ac:dyDescent="0.2">
      <c r="D3863" s="201"/>
    </row>
    <row r="3864" spans="4:4" x14ac:dyDescent="0.2">
      <c r="D3864" s="201"/>
    </row>
    <row r="3865" spans="4:4" x14ac:dyDescent="0.2">
      <c r="D3865" s="201"/>
    </row>
    <row r="3866" spans="4:4" x14ac:dyDescent="0.2">
      <c r="D3866" s="201"/>
    </row>
    <row r="3867" spans="4:4" x14ac:dyDescent="0.2">
      <c r="D3867" s="201"/>
    </row>
    <row r="3868" spans="4:4" x14ac:dyDescent="0.2">
      <c r="D3868" s="201"/>
    </row>
    <row r="3869" spans="4:4" x14ac:dyDescent="0.2">
      <c r="D3869" s="201"/>
    </row>
    <row r="3870" spans="4:4" x14ac:dyDescent="0.2">
      <c r="D3870" s="201"/>
    </row>
    <row r="3871" spans="4:4" x14ac:dyDescent="0.2">
      <c r="D3871" s="201"/>
    </row>
    <row r="3872" spans="4:4" x14ac:dyDescent="0.2">
      <c r="D3872" s="201"/>
    </row>
    <row r="3873" spans="4:4" x14ac:dyDescent="0.2">
      <c r="D3873" s="201"/>
    </row>
    <row r="3874" spans="4:4" x14ac:dyDescent="0.2">
      <c r="D3874" s="201"/>
    </row>
    <row r="3875" spans="4:4" x14ac:dyDescent="0.2">
      <c r="D3875" s="201"/>
    </row>
    <row r="3876" spans="4:4" x14ac:dyDescent="0.2">
      <c r="D3876" s="201"/>
    </row>
    <row r="3877" spans="4:4" x14ac:dyDescent="0.2">
      <c r="D3877" s="201"/>
    </row>
    <row r="3878" spans="4:4" x14ac:dyDescent="0.2">
      <c r="D3878" s="201"/>
    </row>
    <row r="3879" spans="4:4" x14ac:dyDescent="0.2">
      <c r="D3879" s="201"/>
    </row>
    <row r="3880" spans="4:4" x14ac:dyDescent="0.2">
      <c r="D3880" s="201"/>
    </row>
    <row r="3881" spans="4:4" x14ac:dyDescent="0.2">
      <c r="D3881" s="201"/>
    </row>
    <row r="3882" spans="4:4" x14ac:dyDescent="0.2">
      <c r="D3882" s="201"/>
    </row>
    <row r="3883" spans="4:4" x14ac:dyDescent="0.2">
      <c r="D3883" s="201"/>
    </row>
    <row r="3884" spans="4:4" x14ac:dyDescent="0.2">
      <c r="D3884" s="201"/>
    </row>
    <row r="3885" spans="4:4" x14ac:dyDescent="0.2">
      <c r="D3885" s="201"/>
    </row>
    <row r="3886" spans="4:4" x14ac:dyDescent="0.2">
      <c r="D3886" s="201"/>
    </row>
    <row r="3887" spans="4:4" x14ac:dyDescent="0.2">
      <c r="D3887" s="201"/>
    </row>
    <row r="3888" spans="4:4" x14ac:dyDescent="0.2">
      <c r="D3888" s="201"/>
    </row>
    <row r="3889" spans="4:4" x14ac:dyDescent="0.2">
      <c r="D3889" s="201"/>
    </row>
    <row r="3890" spans="4:4" x14ac:dyDescent="0.2">
      <c r="D3890" s="201"/>
    </row>
    <row r="3891" spans="4:4" x14ac:dyDescent="0.2">
      <c r="D3891" s="201"/>
    </row>
    <row r="3892" spans="4:4" x14ac:dyDescent="0.2">
      <c r="D3892" s="201"/>
    </row>
    <row r="3893" spans="4:4" x14ac:dyDescent="0.2">
      <c r="D3893" s="201"/>
    </row>
    <row r="3894" spans="4:4" x14ac:dyDescent="0.2">
      <c r="D3894" s="201"/>
    </row>
    <row r="3895" spans="4:4" x14ac:dyDescent="0.2">
      <c r="D3895" s="201"/>
    </row>
    <row r="3896" spans="4:4" x14ac:dyDescent="0.2">
      <c r="D3896" s="201"/>
    </row>
    <row r="3897" spans="4:4" x14ac:dyDescent="0.2">
      <c r="D3897" s="201"/>
    </row>
    <row r="3898" spans="4:4" x14ac:dyDescent="0.2">
      <c r="D3898" s="201"/>
    </row>
    <row r="3899" spans="4:4" x14ac:dyDescent="0.2">
      <c r="D3899" s="201"/>
    </row>
    <row r="3900" spans="4:4" x14ac:dyDescent="0.2">
      <c r="D3900" s="201"/>
    </row>
    <row r="3901" spans="4:4" x14ac:dyDescent="0.2">
      <c r="D3901" s="201"/>
    </row>
    <row r="3902" spans="4:4" x14ac:dyDescent="0.2">
      <c r="D3902" s="201"/>
    </row>
    <row r="3903" spans="4:4" x14ac:dyDescent="0.2">
      <c r="D3903" s="201"/>
    </row>
    <row r="3904" spans="4:4" x14ac:dyDescent="0.2">
      <c r="D3904" s="201"/>
    </row>
    <row r="3905" spans="4:4" x14ac:dyDescent="0.2">
      <c r="D3905" s="201"/>
    </row>
    <row r="3906" spans="4:4" x14ac:dyDescent="0.2">
      <c r="D3906" s="201"/>
    </row>
    <row r="3907" spans="4:4" x14ac:dyDescent="0.2">
      <c r="D3907" s="201"/>
    </row>
    <row r="3908" spans="4:4" x14ac:dyDescent="0.2">
      <c r="D3908" s="201"/>
    </row>
    <row r="3909" spans="4:4" x14ac:dyDescent="0.2">
      <c r="D3909" s="201"/>
    </row>
    <row r="3910" spans="4:4" x14ac:dyDescent="0.2">
      <c r="D3910" s="201"/>
    </row>
    <row r="3911" spans="4:4" x14ac:dyDescent="0.2">
      <c r="D3911" s="201"/>
    </row>
    <row r="3912" spans="4:4" x14ac:dyDescent="0.2">
      <c r="D3912" s="201"/>
    </row>
    <row r="3913" spans="4:4" x14ac:dyDescent="0.2">
      <c r="D3913" s="201"/>
    </row>
    <row r="3914" spans="4:4" x14ac:dyDescent="0.2">
      <c r="D3914" s="201"/>
    </row>
    <row r="3915" spans="4:4" x14ac:dyDescent="0.2">
      <c r="D3915" s="201"/>
    </row>
    <row r="3916" spans="4:4" x14ac:dyDescent="0.2">
      <c r="D3916" s="201"/>
    </row>
    <row r="3917" spans="4:4" x14ac:dyDescent="0.2">
      <c r="D3917" s="201"/>
    </row>
    <row r="3918" spans="4:4" x14ac:dyDescent="0.2">
      <c r="D3918" s="201"/>
    </row>
    <row r="3919" spans="4:4" x14ac:dyDescent="0.2">
      <c r="D3919" s="201"/>
    </row>
    <row r="3920" spans="4:4" x14ac:dyDescent="0.2">
      <c r="D3920" s="201"/>
    </row>
    <row r="3921" spans="4:4" x14ac:dyDescent="0.2">
      <c r="D3921" s="201"/>
    </row>
    <row r="3922" spans="4:4" x14ac:dyDescent="0.2">
      <c r="D3922" s="201"/>
    </row>
    <row r="3923" spans="4:4" x14ac:dyDescent="0.2">
      <c r="D3923" s="201"/>
    </row>
    <row r="3924" spans="4:4" x14ac:dyDescent="0.2">
      <c r="D3924" s="201"/>
    </row>
    <row r="3925" spans="4:4" x14ac:dyDescent="0.2">
      <c r="D3925" s="201"/>
    </row>
    <row r="3926" spans="4:4" x14ac:dyDescent="0.2">
      <c r="D3926" s="201"/>
    </row>
    <row r="3927" spans="4:4" x14ac:dyDescent="0.2">
      <c r="D3927" s="201"/>
    </row>
    <row r="3928" spans="4:4" x14ac:dyDescent="0.2">
      <c r="D3928" s="201"/>
    </row>
    <row r="3929" spans="4:4" x14ac:dyDescent="0.2">
      <c r="D3929" s="201"/>
    </row>
    <row r="3930" spans="4:4" x14ac:dyDescent="0.2">
      <c r="D3930" s="201"/>
    </row>
    <row r="3931" spans="4:4" x14ac:dyDescent="0.2">
      <c r="D3931" s="201"/>
    </row>
    <row r="3932" spans="4:4" x14ac:dyDescent="0.2">
      <c r="D3932" s="201"/>
    </row>
    <row r="3933" spans="4:4" x14ac:dyDescent="0.2">
      <c r="D3933" s="201"/>
    </row>
    <row r="3934" spans="4:4" x14ac:dyDescent="0.2">
      <c r="D3934" s="201"/>
    </row>
    <row r="3935" spans="4:4" x14ac:dyDescent="0.2">
      <c r="D3935" s="201"/>
    </row>
    <row r="3936" spans="4:4" x14ac:dyDescent="0.2">
      <c r="D3936" s="201"/>
    </row>
    <row r="3937" spans="4:4" x14ac:dyDescent="0.2">
      <c r="D3937" s="201"/>
    </row>
    <row r="3938" spans="4:4" x14ac:dyDescent="0.2">
      <c r="D3938" s="201"/>
    </row>
    <row r="3939" spans="4:4" x14ac:dyDescent="0.2">
      <c r="D3939" s="201"/>
    </row>
    <row r="3940" spans="4:4" x14ac:dyDescent="0.2">
      <c r="D3940" s="201"/>
    </row>
    <row r="3941" spans="4:4" x14ac:dyDescent="0.2">
      <c r="D3941" s="201"/>
    </row>
    <row r="3942" spans="4:4" x14ac:dyDescent="0.2">
      <c r="D3942" s="201"/>
    </row>
    <row r="3943" spans="4:4" x14ac:dyDescent="0.2">
      <c r="D3943" s="201"/>
    </row>
    <row r="3944" spans="4:4" x14ac:dyDescent="0.2">
      <c r="D3944" s="201"/>
    </row>
    <row r="3945" spans="4:4" x14ac:dyDescent="0.2">
      <c r="D3945" s="201"/>
    </row>
    <row r="3946" spans="4:4" x14ac:dyDescent="0.2">
      <c r="D3946" s="201"/>
    </row>
    <row r="3947" spans="4:4" x14ac:dyDescent="0.2">
      <c r="D3947" s="201"/>
    </row>
    <row r="3948" spans="4:4" x14ac:dyDescent="0.2">
      <c r="D3948" s="201"/>
    </row>
    <row r="3949" spans="4:4" x14ac:dyDescent="0.2">
      <c r="D3949" s="201"/>
    </row>
    <row r="3950" spans="4:4" x14ac:dyDescent="0.2">
      <c r="D3950" s="201"/>
    </row>
    <row r="3951" spans="4:4" x14ac:dyDescent="0.2">
      <c r="D3951" s="201"/>
    </row>
    <row r="3952" spans="4:4" x14ac:dyDescent="0.2">
      <c r="D3952" s="201"/>
    </row>
    <row r="3953" spans="4:4" x14ac:dyDescent="0.2">
      <c r="D3953" s="201"/>
    </row>
    <row r="3954" spans="4:4" x14ac:dyDescent="0.2">
      <c r="D3954" s="201"/>
    </row>
    <row r="3955" spans="4:4" x14ac:dyDescent="0.2">
      <c r="D3955" s="201"/>
    </row>
    <row r="3956" spans="4:4" x14ac:dyDescent="0.2">
      <c r="D3956" s="201"/>
    </row>
    <row r="3957" spans="4:4" x14ac:dyDescent="0.2">
      <c r="D3957" s="201"/>
    </row>
    <row r="3958" spans="4:4" x14ac:dyDescent="0.2">
      <c r="D3958" s="201"/>
    </row>
    <row r="3959" spans="4:4" x14ac:dyDescent="0.2">
      <c r="D3959" s="201"/>
    </row>
    <row r="3960" spans="4:4" x14ac:dyDescent="0.2">
      <c r="D3960" s="201"/>
    </row>
    <row r="3961" spans="4:4" x14ac:dyDescent="0.2">
      <c r="D3961" s="201"/>
    </row>
    <row r="3962" spans="4:4" x14ac:dyDescent="0.2">
      <c r="D3962" s="201"/>
    </row>
    <row r="3963" spans="4:4" x14ac:dyDescent="0.2">
      <c r="D3963" s="201"/>
    </row>
    <row r="3964" spans="4:4" x14ac:dyDescent="0.2">
      <c r="D3964" s="201"/>
    </row>
    <row r="3965" spans="4:4" x14ac:dyDescent="0.2">
      <c r="D3965" s="201"/>
    </row>
    <row r="3966" spans="4:4" x14ac:dyDescent="0.2">
      <c r="D3966" s="201"/>
    </row>
    <row r="3967" spans="4:4" x14ac:dyDescent="0.2">
      <c r="D3967" s="201"/>
    </row>
    <row r="3968" spans="4:4" x14ac:dyDescent="0.2">
      <c r="D3968" s="201"/>
    </row>
    <row r="3969" spans="4:4" x14ac:dyDescent="0.2">
      <c r="D3969" s="201"/>
    </row>
    <row r="3970" spans="4:4" x14ac:dyDescent="0.2">
      <c r="D3970" s="201"/>
    </row>
    <row r="3971" spans="4:4" x14ac:dyDescent="0.2">
      <c r="D3971" s="201"/>
    </row>
    <row r="3972" spans="4:4" x14ac:dyDescent="0.2">
      <c r="D3972" s="201"/>
    </row>
    <row r="3973" spans="4:4" x14ac:dyDescent="0.2">
      <c r="D3973" s="201"/>
    </row>
    <row r="3974" spans="4:4" x14ac:dyDescent="0.2">
      <c r="D3974" s="201"/>
    </row>
    <row r="3975" spans="4:4" x14ac:dyDescent="0.2">
      <c r="D3975" s="201"/>
    </row>
    <row r="3976" spans="4:4" x14ac:dyDescent="0.2">
      <c r="D3976" s="201"/>
    </row>
    <row r="3977" spans="4:4" x14ac:dyDescent="0.2">
      <c r="D3977" s="201"/>
    </row>
    <row r="3978" spans="4:4" x14ac:dyDescent="0.2">
      <c r="D3978" s="201"/>
    </row>
    <row r="3979" spans="4:4" x14ac:dyDescent="0.2">
      <c r="D3979" s="201"/>
    </row>
    <row r="3980" spans="4:4" x14ac:dyDescent="0.2">
      <c r="D3980" s="201"/>
    </row>
    <row r="3981" spans="4:4" x14ac:dyDescent="0.2">
      <c r="D3981" s="201"/>
    </row>
    <row r="3982" spans="4:4" x14ac:dyDescent="0.2">
      <c r="D3982" s="201"/>
    </row>
    <row r="3983" spans="4:4" x14ac:dyDescent="0.2">
      <c r="D3983" s="201"/>
    </row>
    <row r="3984" spans="4:4" x14ac:dyDescent="0.2">
      <c r="D3984" s="201"/>
    </row>
    <row r="3985" spans="4:4" x14ac:dyDescent="0.2">
      <c r="D3985" s="201"/>
    </row>
    <row r="3986" spans="4:4" x14ac:dyDescent="0.2">
      <c r="D3986" s="201"/>
    </row>
    <row r="3987" spans="4:4" x14ac:dyDescent="0.2">
      <c r="D3987" s="201"/>
    </row>
    <row r="3988" spans="4:4" x14ac:dyDescent="0.2">
      <c r="D3988" s="201"/>
    </row>
    <row r="3989" spans="4:4" x14ac:dyDescent="0.2">
      <c r="D3989" s="201"/>
    </row>
    <row r="3990" spans="4:4" x14ac:dyDescent="0.2">
      <c r="D3990" s="201"/>
    </row>
    <row r="3991" spans="4:4" x14ac:dyDescent="0.2">
      <c r="D3991" s="201"/>
    </row>
    <row r="3992" spans="4:4" x14ac:dyDescent="0.2">
      <c r="D3992" s="201"/>
    </row>
    <row r="3993" spans="4:4" x14ac:dyDescent="0.2">
      <c r="D3993" s="201"/>
    </row>
    <row r="3994" spans="4:4" x14ac:dyDescent="0.2">
      <c r="D3994" s="201"/>
    </row>
    <row r="3995" spans="4:4" x14ac:dyDescent="0.2">
      <c r="D3995" s="201"/>
    </row>
    <row r="3996" spans="4:4" x14ac:dyDescent="0.2">
      <c r="D3996" s="201"/>
    </row>
    <row r="3997" spans="4:4" x14ac:dyDescent="0.2">
      <c r="D3997" s="201"/>
    </row>
    <row r="3998" spans="4:4" x14ac:dyDescent="0.2">
      <c r="D3998" s="201"/>
    </row>
    <row r="3999" spans="4:4" x14ac:dyDescent="0.2">
      <c r="D3999" s="201"/>
    </row>
    <row r="4000" spans="4:4" x14ac:dyDescent="0.2">
      <c r="D4000" s="201"/>
    </row>
    <row r="4001" spans="4:4" x14ac:dyDescent="0.2">
      <c r="D4001" s="201"/>
    </row>
    <row r="4002" spans="4:4" x14ac:dyDescent="0.2">
      <c r="D4002" s="201"/>
    </row>
    <row r="4003" spans="4:4" x14ac:dyDescent="0.2">
      <c r="D4003" s="201"/>
    </row>
    <row r="4004" spans="4:4" x14ac:dyDescent="0.2">
      <c r="D4004" s="201"/>
    </row>
    <row r="4005" spans="4:4" x14ac:dyDescent="0.2">
      <c r="D4005" s="201"/>
    </row>
    <row r="4006" spans="4:4" x14ac:dyDescent="0.2">
      <c r="D4006" s="201"/>
    </row>
    <row r="4007" spans="4:4" x14ac:dyDescent="0.2">
      <c r="D4007" s="201"/>
    </row>
    <row r="4008" spans="4:4" x14ac:dyDescent="0.2">
      <c r="D4008" s="201"/>
    </row>
    <row r="4009" spans="4:4" x14ac:dyDescent="0.2">
      <c r="D4009" s="201"/>
    </row>
    <row r="4010" spans="4:4" x14ac:dyDescent="0.2">
      <c r="D4010" s="201"/>
    </row>
    <row r="4011" spans="4:4" x14ac:dyDescent="0.2">
      <c r="D4011" s="201"/>
    </row>
    <row r="4012" spans="4:4" x14ac:dyDescent="0.2">
      <c r="D4012" s="201"/>
    </row>
    <row r="4013" spans="4:4" x14ac:dyDescent="0.2">
      <c r="D4013" s="201"/>
    </row>
    <row r="4014" spans="4:4" x14ac:dyDescent="0.2">
      <c r="D4014" s="201"/>
    </row>
    <row r="4015" spans="4:4" x14ac:dyDescent="0.2">
      <c r="D4015" s="201"/>
    </row>
    <row r="4016" spans="4:4" x14ac:dyDescent="0.2">
      <c r="D4016" s="201"/>
    </row>
    <row r="4017" spans="4:4" x14ac:dyDescent="0.2">
      <c r="D4017" s="201"/>
    </row>
    <row r="4018" spans="4:4" x14ac:dyDescent="0.2">
      <c r="D4018" s="201"/>
    </row>
    <row r="4019" spans="4:4" x14ac:dyDescent="0.2">
      <c r="D4019" s="201"/>
    </row>
    <row r="4020" spans="4:4" x14ac:dyDescent="0.2">
      <c r="D4020" s="201"/>
    </row>
    <row r="4021" spans="4:4" x14ac:dyDescent="0.2">
      <c r="D4021" s="201"/>
    </row>
    <row r="4022" spans="4:4" x14ac:dyDescent="0.2">
      <c r="D4022" s="201"/>
    </row>
    <row r="4023" spans="4:4" x14ac:dyDescent="0.2">
      <c r="D4023" s="201"/>
    </row>
    <row r="4024" spans="4:4" x14ac:dyDescent="0.2">
      <c r="D4024" s="201"/>
    </row>
    <row r="4025" spans="4:4" x14ac:dyDescent="0.2">
      <c r="D4025" s="201"/>
    </row>
    <row r="4026" spans="4:4" x14ac:dyDescent="0.2">
      <c r="D4026" s="201"/>
    </row>
    <row r="4027" spans="4:4" x14ac:dyDescent="0.2">
      <c r="D4027" s="201"/>
    </row>
    <row r="4028" spans="4:4" x14ac:dyDescent="0.2">
      <c r="D4028" s="201"/>
    </row>
    <row r="4029" spans="4:4" x14ac:dyDescent="0.2">
      <c r="D4029" s="201"/>
    </row>
    <row r="4030" spans="4:4" x14ac:dyDescent="0.2">
      <c r="D4030" s="201"/>
    </row>
    <row r="4031" spans="4:4" x14ac:dyDescent="0.2">
      <c r="D4031" s="201"/>
    </row>
    <row r="4032" spans="4:4" x14ac:dyDescent="0.2">
      <c r="D4032" s="201"/>
    </row>
    <row r="4033" spans="4:4" x14ac:dyDescent="0.2">
      <c r="D4033" s="201"/>
    </row>
    <row r="4034" spans="4:4" x14ac:dyDescent="0.2">
      <c r="D4034" s="201"/>
    </row>
    <row r="4035" spans="4:4" x14ac:dyDescent="0.2">
      <c r="D4035" s="201"/>
    </row>
    <row r="4036" spans="4:4" x14ac:dyDescent="0.2">
      <c r="D4036" s="201"/>
    </row>
    <row r="4037" spans="4:4" x14ac:dyDescent="0.2">
      <c r="D4037" s="201"/>
    </row>
    <row r="4038" spans="4:4" x14ac:dyDescent="0.2">
      <c r="D4038" s="201"/>
    </row>
    <row r="4039" spans="4:4" x14ac:dyDescent="0.2">
      <c r="D4039" s="201"/>
    </row>
    <row r="4040" spans="4:4" x14ac:dyDescent="0.2">
      <c r="D4040" s="201"/>
    </row>
    <row r="4041" spans="4:4" x14ac:dyDescent="0.2">
      <c r="D4041" s="201"/>
    </row>
    <row r="4042" spans="4:4" x14ac:dyDescent="0.2">
      <c r="D4042" s="201"/>
    </row>
    <row r="4043" spans="4:4" x14ac:dyDescent="0.2">
      <c r="D4043" s="201"/>
    </row>
    <row r="4044" spans="4:4" x14ac:dyDescent="0.2">
      <c r="D4044" s="201"/>
    </row>
    <row r="4045" spans="4:4" x14ac:dyDescent="0.2">
      <c r="D4045" s="201"/>
    </row>
    <row r="4046" spans="4:4" x14ac:dyDescent="0.2">
      <c r="D4046" s="201"/>
    </row>
    <row r="4047" spans="4:4" x14ac:dyDescent="0.2">
      <c r="D4047" s="201"/>
    </row>
    <row r="4048" spans="4:4" x14ac:dyDescent="0.2">
      <c r="D4048" s="201"/>
    </row>
    <row r="4049" spans="4:4" x14ac:dyDescent="0.2">
      <c r="D4049" s="201"/>
    </row>
    <row r="4050" spans="4:4" x14ac:dyDescent="0.2">
      <c r="D4050" s="201"/>
    </row>
    <row r="4051" spans="4:4" x14ac:dyDescent="0.2">
      <c r="D4051" s="201"/>
    </row>
    <row r="4052" spans="4:4" x14ac:dyDescent="0.2">
      <c r="D4052" s="201"/>
    </row>
    <row r="4053" spans="4:4" x14ac:dyDescent="0.2">
      <c r="D4053" s="201"/>
    </row>
    <row r="4054" spans="4:4" x14ac:dyDescent="0.2">
      <c r="D4054" s="201"/>
    </row>
    <row r="4055" spans="4:4" x14ac:dyDescent="0.2">
      <c r="D4055" s="201"/>
    </row>
    <row r="4056" spans="4:4" x14ac:dyDescent="0.2">
      <c r="D4056" s="201"/>
    </row>
    <row r="4057" spans="4:4" x14ac:dyDescent="0.2">
      <c r="D4057" s="201"/>
    </row>
    <row r="4058" spans="4:4" x14ac:dyDescent="0.2">
      <c r="D4058" s="201"/>
    </row>
    <row r="4059" spans="4:4" x14ac:dyDescent="0.2">
      <c r="D4059" s="201"/>
    </row>
    <row r="4060" spans="4:4" x14ac:dyDescent="0.2">
      <c r="D4060" s="201"/>
    </row>
    <row r="4061" spans="4:4" x14ac:dyDescent="0.2">
      <c r="D4061" s="201"/>
    </row>
    <row r="4062" spans="4:4" x14ac:dyDescent="0.2">
      <c r="D4062" s="201"/>
    </row>
    <row r="4063" spans="4:4" x14ac:dyDescent="0.2">
      <c r="D4063" s="201"/>
    </row>
    <row r="4064" spans="4:4" x14ac:dyDescent="0.2">
      <c r="D4064" s="201"/>
    </row>
    <row r="4065" spans="4:4" x14ac:dyDescent="0.2">
      <c r="D4065" s="201"/>
    </row>
    <row r="4066" spans="4:4" x14ac:dyDescent="0.2">
      <c r="D4066" s="201"/>
    </row>
    <row r="4067" spans="4:4" x14ac:dyDescent="0.2">
      <c r="D4067" s="201"/>
    </row>
    <row r="4068" spans="4:4" x14ac:dyDescent="0.2">
      <c r="D4068" s="201"/>
    </row>
    <row r="4069" spans="4:4" x14ac:dyDescent="0.2">
      <c r="D4069" s="201"/>
    </row>
    <row r="4070" spans="4:4" x14ac:dyDescent="0.2">
      <c r="D4070" s="201"/>
    </row>
    <row r="4071" spans="4:4" x14ac:dyDescent="0.2">
      <c r="D4071" s="201"/>
    </row>
    <row r="4072" spans="4:4" x14ac:dyDescent="0.2">
      <c r="D4072" s="201"/>
    </row>
    <row r="4073" spans="4:4" x14ac:dyDescent="0.2">
      <c r="D4073" s="201"/>
    </row>
    <row r="4074" spans="4:4" x14ac:dyDescent="0.2">
      <c r="D4074" s="201"/>
    </row>
    <row r="4075" spans="4:4" x14ac:dyDescent="0.2">
      <c r="D4075" s="201"/>
    </row>
    <row r="4076" spans="4:4" x14ac:dyDescent="0.2">
      <c r="D4076" s="201"/>
    </row>
    <row r="4077" spans="4:4" x14ac:dyDescent="0.2">
      <c r="D4077" s="201"/>
    </row>
    <row r="4078" spans="4:4" x14ac:dyDescent="0.2">
      <c r="D4078" s="201"/>
    </row>
    <row r="4079" spans="4:4" x14ac:dyDescent="0.2">
      <c r="D4079" s="201"/>
    </row>
    <row r="4080" spans="4:4" x14ac:dyDescent="0.2">
      <c r="D4080" s="201"/>
    </row>
    <row r="4081" spans="4:4" x14ac:dyDescent="0.2">
      <c r="D4081" s="201"/>
    </row>
    <row r="4082" spans="4:4" x14ac:dyDescent="0.2">
      <c r="D4082" s="201"/>
    </row>
    <row r="4083" spans="4:4" x14ac:dyDescent="0.2">
      <c r="D4083" s="201"/>
    </row>
    <row r="4084" spans="4:4" x14ac:dyDescent="0.2">
      <c r="D4084" s="201"/>
    </row>
    <row r="4085" spans="4:4" x14ac:dyDescent="0.2">
      <c r="D4085" s="201"/>
    </row>
    <row r="4086" spans="4:4" x14ac:dyDescent="0.2">
      <c r="D4086" s="201"/>
    </row>
    <row r="4087" spans="4:4" x14ac:dyDescent="0.2">
      <c r="D4087" s="201"/>
    </row>
    <row r="4088" spans="4:4" x14ac:dyDescent="0.2">
      <c r="D4088" s="201"/>
    </row>
    <row r="4089" spans="4:4" x14ac:dyDescent="0.2">
      <c r="D4089" s="201"/>
    </row>
    <row r="4090" spans="4:4" x14ac:dyDescent="0.2">
      <c r="D4090" s="201"/>
    </row>
    <row r="4091" spans="4:4" x14ac:dyDescent="0.2">
      <c r="D4091" s="201"/>
    </row>
    <row r="4092" spans="4:4" x14ac:dyDescent="0.2">
      <c r="D4092" s="201"/>
    </row>
    <row r="4093" spans="4:4" x14ac:dyDescent="0.2">
      <c r="D4093" s="201"/>
    </row>
    <row r="4094" spans="4:4" x14ac:dyDescent="0.2">
      <c r="D4094" s="201"/>
    </row>
    <row r="4095" spans="4:4" x14ac:dyDescent="0.2">
      <c r="D4095" s="201"/>
    </row>
    <row r="4096" spans="4:4" x14ac:dyDescent="0.2">
      <c r="D4096" s="201"/>
    </row>
    <row r="4097" spans="4:4" x14ac:dyDescent="0.2">
      <c r="D4097" s="201"/>
    </row>
    <row r="4098" spans="4:4" x14ac:dyDescent="0.2">
      <c r="D4098" s="201"/>
    </row>
    <row r="4099" spans="4:4" x14ac:dyDescent="0.2">
      <c r="D4099" s="201"/>
    </row>
    <row r="4100" spans="4:4" x14ac:dyDescent="0.2">
      <c r="D4100" s="201"/>
    </row>
    <row r="4101" spans="4:4" x14ac:dyDescent="0.2">
      <c r="D4101" s="201"/>
    </row>
    <row r="4102" spans="4:4" x14ac:dyDescent="0.2">
      <c r="D4102" s="201"/>
    </row>
    <row r="4103" spans="4:4" x14ac:dyDescent="0.2">
      <c r="D4103" s="201"/>
    </row>
    <row r="4104" spans="4:4" x14ac:dyDescent="0.2">
      <c r="D4104" s="201"/>
    </row>
    <row r="4105" spans="4:4" x14ac:dyDescent="0.2">
      <c r="D4105" s="201"/>
    </row>
    <row r="4106" spans="4:4" x14ac:dyDescent="0.2">
      <c r="D4106" s="201"/>
    </row>
    <row r="4107" spans="4:4" x14ac:dyDescent="0.2">
      <c r="D4107" s="201"/>
    </row>
    <row r="4108" spans="4:4" x14ac:dyDescent="0.2">
      <c r="D4108" s="201"/>
    </row>
    <row r="4109" spans="4:4" x14ac:dyDescent="0.2">
      <c r="D4109" s="201"/>
    </row>
    <row r="4110" spans="4:4" x14ac:dyDescent="0.2">
      <c r="D4110" s="201"/>
    </row>
    <row r="4111" spans="4:4" x14ac:dyDescent="0.2">
      <c r="D4111" s="201"/>
    </row>
    <row r="4112" spans="4:4" x14ac:dyDescent="0.2">
      <c r="D4112" s="201"/>
    </row>
    <row r="4113" spans="4:4" x14ac:dyDescent="0.2">
      <c r="D4113" s="201"/>
    </row>
    <row r="4114" spans="4:4" x14ac:dyDescent="0.2">
      <c r="D4114" s="201"/>
    </row>
    <row r="4115" spans="4:4" x14ac:dyDescent="0.2">
      <c r="D4115" s="201"/>
    </row>
    <row r="4116" spans="4:4" x14ac:dyDescent="0.2">
      <c r="D4116" s="201"/>
    </row>
    <row r="4117" spans="4:4" x14ac:dyDescent="0.2">
      <c r="D4117" s="201"/>
    </row>
    <row r="4118" spans="4:4" x14ac:dyDescent="0.2">
      <c r="D4118" s="201"/>
    </row>
    <row r="4119" spans="4:4" x14ac:dyDescent="0.2">
      <c r="D4119" s="201"/>
    </row>
    <row r="4120" spans="4:4" x14ac:dyDescent="0.2">
      <c r="D4120" s="201"/>
    </row>
    <row r="4121" spans="4:4" x14ac:dyDescent="0.2">
      <c r="D4121" s="201"/>
    </row>
    <row r="4122" spans="4:4" x14ac:dyDescent="0.2">
      <c r="D4122" s="201"/>
    </row>
    <row r="4123" spans="4:4" x14ac:dyDescent="0.2">
      <c r="D4123" s="201"/>
    </row>
    <row r="4124" spans="4:4" x14ac:dyDescent="0.2">
      <c r="D4124" s="201"/>
    </row>
    <row r="4125" spans="4:4" x14ac:dyDescent="0.2">
      <c r="D4125" s="201"/>
    </row>
    <row r="4126" spans="4:4" x14ac:dyDescent="0.2">
      <c r="D4126" s="201"/>
    </row>
    <row r="4127" spans="4:4" x14ac:dyDescent="0.2">
      <c r="D4127" s="201"/>
    </row>
    <row r="4128" spans="4:4" x14ac:dyDescent="0.2">
      <c r="D4128" s="201"/>
    </row>
    <row r="4129" spans="4:4" x14ac:dyDescent="0.2">
      <c r="D4129" s="201"/>
    </row>
    <row r="4130" spans="4:4" x14ac:dyDescent="0.2">
      <c r="D4130" s="201"/>
    </row>
    <row r="4131" spans="4:4" x14ac:dyDescent="0.2">
      <c r="D4131" s="201"/>
    </row>
    <row r="4132" spans="4:4" x14ac:dyDescent="0.2">
      <c r="D4132" s="201"/>
    </row>
    <row r="4133" spans="4:4" x14ac:dyDescent="0.2">
      <c r="D4133" s="201"/>
    </row>
    <row r="4134" spans="4:4" x14ac:dyDescent="0.2">
      <c r="D4134" s="201"/>
    </row>
    <row r="4135" spans="4:4" x14ac:dyDescent="0.2">
      <c r="D4135" s="201"/>
    </row>
    <row r="4136" spans="4:4" x14ac:dyDescent="0.2">
      <c r="D4136" s="201"/>
    </row>
    <row r="4137" spans="4:4" x14ac:dyDescent="0.2">
      <c r="D4137" s="201"/>
    </row>
    <row r="4138" spans="4:4" x14ac:dyDescent="0.2">
      <c r="D4138" s="201"/>
    </row>
    <row r="4139" spans="4:4" x14ac:dyDescent="0.2">
      <c r="D4139" s="201"/>
    </row>
    <row r="4140" spans="4:4" x14ac:dyDescent="0.2">
      <c r="D4140" s="201"/>
    </row>
    <row r="4141" spans="4:4" x14ac:dyDescent="0.2">
      <c r="D4141" s="201"/>
    </row>
    <row r="4142" spans="4:4" x14ac:dyDescent="0.2">
      <c r="D4142" s="201"/>
    </row>
    <row r="4143" spans="4:4" x14ac:dyDescent="0.2">
      <c r="D4143" s="201"/>
    </row>
    <row r="4144" spans="4:4" x14ac:dyDescent="0.2">
      <c r="D4144" s="201"/>
    </row>
    <row r="4145" spans="4:4" x14ac:dyDescent="0.2">
      <c r="D4145" s="201"/>
    </row>
    <row r="4146" spans="4:4" x14ac:dyDescent="0.2">
      <c r="D4146" s="201"/>
    </row>
    <row r="4147" spans="4:4" x14ac:dyDescent="0.2">
      <c r="D4147" s="201"/>
    </row>
    <row r="4148" spans="4:4" x14ac:dyDescent="0.2">
      <c r="D4148" s="201"/>
    </row>
    <row r="4149" spans="4:4" x14ac:dyDescent="0.2">
      <c r="D4149" s="201"/>
    </row>
    <row r="4150" spans="4:4" x14ac:dyDescent="0.2">
      <c r="D4150" s="201"/>
    </row>
    <row r="4151" spans="4:4" x14ac:dyDescent="0.2">
      <c r="D4151" s="201"/>
    </row>
    <row r="4152" spans="4:4" x14ac:dyDescent="0.2">
      <c r="D4152" s="201"/>
    </row>
    <row r="4153" spans="4:4" x14ac:dyDescent="0.2">
      <c r="D4153" s="201"/>
    </row>
    <row r="4154" spans="4:4" x14ac:dyDescent="0.2">
      <c r="D4154" s="201"/>
    </row>
    <row r="4155" spans="4:4" x14ac:dyDescent="0.2">
      <c r="D4155" s="201"/>
    </row>
    <row r="4156" spans="4:4" x14ac:dyDescent="0.2">
      <c r="D4156" s="201"/>
    </row>
    <row r="4157" spans="4:4" x14ac:dyDescent="0.2">
      <c r="D4157" s="201"/>
    </row>
    <row r="4158" spans="4:4" x14ac:dyDescent="0.2">
      <c r="D4158" s="201"/>
    </row>
    <row r="4159" spans="4:4" x14ac:dyDescent="0.2">
      <c r="D4159" s="201"/>
    </row>
    <row r="4160" spans="4:4" x14ac:dyDescent="0.2">
      <c r="D4160" s="201"/>
    </row>
    <row r="4161" spans="4:4" x14ac:dyDescent="0.2">
      <c r="D4161" s="201"/>
    </row>
    <row r="4162" spans="4:4" x14ac:dyDescent="0.2">
      <c r="D4162" s="201"/>
    </row>
    <row r="4163" spans="4:4" x14ac:dyDescent="0.2">
      <c r="D4163" s="201"/>
    </row>
    <row r="4164" spans="4:4" x14ac:dyDescent="0.2">
      <c r="D4164" s="201"/>
    </row>
    <row r="4165" spans="4:4" x14ac:dyDescent="0.2">
      <c r="D4165" s="201"/>
    </row>
    <row r="4166" spans="4:4" x14ac:dyDescent="0.2">
      <c r="D4166" s="201"/>
    </row>
    <row r="4167" spans="4:4" x14ac:dyDescent="0.2">
      <c r="D4167" s="201"/>
    </row>
    <row r="4168" spans="4:4" x14ac:dyDescent="0.2">
      <c r="D4168" s="201"/>
    </row>
    <row r="4169" spans="4:4" x14ac:dyDescent="0.2">
      <c r="D4169" s="201"/>
    </row>
    <row r="4170" spans="4:4" x14ac:dyDescent="0.2">
      <c r="D4170" s="201"/>
    </row>
    <row r="4171" spans="4:4" x14ac:dyDescent="0.2">
      <c r="D4171" s="201"/>
    </row>
    <row r="4172" spans="4:4" x14ac:dyDescent="0.2">
      <c r="D4172" s="201"/>
    </row>
    <row r="4173" spans="4:4" x14ac:dyDescent="0.2">
      <c r="D4173" s="201"/>
    </row>
    <row r="4174" spans="4:4" x14ac:dyDescent="0.2">
      <c r="D4174" s="201"/>
    </row>
    <row r="4175" spans="4:4" x14ac:dyDescent="0.2">
      <c r="D4175" s="201"/>
    </row>
    <row r="4176" spans="4:4" x14ac:dyDescent="0.2">
      <c r="D4176" s="201"/>
    </row>
    <row r="4177" spans="4:4" x14ac:dyDescent="0.2">
      <c r="D4177" s="201"/>
    </row>
    <row r="4178" spans="4:4" x14ac:dyDescent="0.2">
      <c r="D4178" s="201"/>
    </row>
    <row r="4179" spans="4:4" x14ac:dyDescent="0.2">
      <c r="D4179" s="201"/>
    </row>
    <row r="4180" spans="4:4" x14ac:dyDescent="0.2">
      <c r="D4180" s="201"/>
    </row>
    <row r="4181" spans="4:4" x14ac:dyDescent="0.2">
      <c r="D4181" s="201"/>
    </row>
    <row r="4182" spans="4:4" x14ac:dyDescent="0.2">
      <c r="D4182" s="201"/>
    </row>
    <row r="4183" spans="4:4" x14ac:dyDescent="0.2">
      <c r="D4183" s="201"/>
    </row>
    <row r="4184" spans="4:4" x14ac:dyDescent="0.2">
      <c r="D4184" s="201"/>
    </row>
    <row r="4185" spans="4:4" x14ac:dyDescent="0.2">
      <c r="D4185" s="201"/>
    </row>
    <row r="4186" spans="4:4" x14ac:dyDescent="0.2">
      <c r="D4186" s="201"/>
    </row>
    <row r="4187" spans="4:4" x14ac:dyDescent="0.2">
      <c r="D4187" s="201"/>
    </row>
    <row r="4188" spans="4:4" x14ac:dyDescent="0.2">
      <c r="D4188" s="201"/>
    </row>
    <row r="4189" spans="4:4" x14ac:dyDescent="0.2">
      <c r="D4189" s="201"/>
    </row>
    <row r="4190" spans="4:4" x14ac:dyDescent="0.2">
      <c r="D4190" s="201"/>
    </row>
    <row r="4191" spans="4:4" x14ac:dyDescent="0.2">
      <c r="D4191" s="201"/>
    </row>
    <row r="4192" spans="4:4" x14ac:dyDescent="0.2">
      <c r="D4192" s="201"/>
    </row>
    <row r="4193" spans="4:4" x14ac:dyDescent="0.2">
      <c r="D4193" s="201"/>
    </row>
    <row r="4194" spans="4:4" x14ac:dyDescent="0.2">
      <c r="D4194" s="201"/>
    </row>
    <row r="4195" spans="4:4" x14ac:dyDescent="0.2">
      <c r="D4195" s="201"/>
    </row>
    <row r="4196" spans="4:4" x14ac:dyDescent="0.2">
      <c r="D4196" s="201"/>
    </row>
    <row r="4197" spans="4:4" x14ac:dyDescent="0.2">
      <c r="D4197" s="201"/>
    </row>
    <row r="4198" spans="4:4" x14ac:dyDescent="0.2">
      <c r="D4198" s="201"/>
    </row>
    <row r="4199" spans="4:4" x14ac:dyDescent="0.2">
      <c r="D4199" s="201"/>
    </row>
    <row r="4200" spans="4:4" x14ac:dyDescent="0.2">
      <c r="D4200" s="201"/>
    </row>
    <row r="4201" spans="4:4" x14ac:dyDescent="0.2">
      <c r="D4201" s="201"/>
    </row>
    <row r="4202" spans="4:4" x14ac:dyDescent="0.2">
      <c r="D4202" s="201"/>
    </row>
    <row r="4203" spans="4:4" x14ac:dyDescent="0.2">
      <c r="D4203" s="201"/>
    </row>
    <row r="4204" spans="4:4" x14ac:dyDescent="0.2">
      <c r="D4204" s="201"/>
    </row>
    <row r="4205" spans="4:4" x14ac:dyDescent="0.2">
      <c r="D4205" s="201"/>
    </row>
    <row r="4206" spans="4:4" x14ac:dyDescent="0.2">
      <c r="D4206" s="201"/>
    </row>
    <row r="4207" spans="4:4" x14ac:dyDescent="0.2">
      <c r="D4207" s="201"/>
    </row>
    <row r="4208" spans="4:4" x14ac:dyDescent="0.2">
      <c r="D4208" s="201"/>
    </row>
    <row r="4209" spans="4:4" x14ac:dyDescent="0.2">
      <c r="D4209" s="201"/>
    </row>
    <row r="4210" spans="4:4" x14ac:dyDescent="0.2">
      <c r="D4210" s="201"/>
    </row>
    <row r="4211" spans="4:4" x14ac:dyDescent="0.2">
      <c r="D4211" s="201"/>
    </row>
    <row r="4212" spans="4:4" x14ac:dyDescent="0.2">
      <c r="D4212" s="201"/>
    </row>
    <row r="4213" spans="4:4" x14ac:dyDescent="0.2">
      <c r="D4213" s="201"/>
    </row>
    <row r="4214" spans="4:4" x14ac:dyDescent="0.2">
      <c r="D4214" s="201"/>
    </row>
    <row r="4215" spans="4:4" x14ac:dyDescent="0.2">
      <c r="D4215" s="201"/>
    </row>
    <row r="4216" spans="4:4" x14ac:dyDescent="0.2">
      <c r="D4216" s="201"/>
    </row>
    <row r="4217" spans="4:4" x14ac:dyDescent="0.2">
      <c r="D4217" s="201"/>
    </row>
    <row r="4218" spans="4:4" x14ac:dyDescent="0.2">
      <c r="D4218" s="201"/>
    </row>
    <row r="4219" spans="4:4" x14ac:dyDescent="0.2">
      <c r="D4219" s="201"/>
    </row>
    <row r="4220" spans="4:4" x14ac:dyDescent="0.2">
      <c r="D4220" s="201"/>
    </row>
    <row r="4221" spans="4:4" x14ac:dyDescent="0.2">
      <c r="D4221" s="201"/>
    </row>
    <row r="4222" spans="4:4" x14ac:dyDescent="0.2">
      <c r="D4222" s="201"/>
    </row>
    <row r="4223" spans="4:4" x14ac:dyDescent="0.2">
      <c r="D4223" s="201"/>
    </row>
    <row r="4224" spans="4:4" x14ac:dyDescent="0.2">
      <c r="D4224" s="201"/>
    </row>
    <row r="4225" spans="4:4" x14ac:dyDescent="0.2">
      <c r="D4225" s="201"/>
    </row>
    <row r="4226" spans="4:4" x14ac:dyDescent="0.2">
      <c r="D4226" s="201"/>
    </row>
    <row r="4227" spans="4:4" x14ac:dyDescent="0.2">
      <c r="D4227" s="201"/>
    </row>
    <row r="4228" spans="4:4" x14ac:dyDescent="0.2">
      <c r="D4228" s="201"/>
    </row>
    <row r="4229" spans="4:4" x14ac:dyDescent="0.2">
      <c r="D4229" s="201"/>
    </row>
    <row r="4230" spans="4:4" x14ac:dyDescent="0.2">
      <c r="D4230" s="201"/>
    </row>
    <row r="4231" spans="4:4" x14ac:dyDescent="0.2">
      <c r="D4231" s="201"/>
    </row>
    <row r="4232" spans="4:4" x14ac:dyDescent="0.2">
      <c r="D4232" s="201"/>
    </row>
    <row r="4233" spans="4:4" x14ac:dyDescent="0.2">
      <c r="D4233" s="201"/>
    </row>
    <row r="4234" spans="4:4" x14ac:dyDescent="0.2">
      <c r="D4234" s="201"/>
    </row>
    <row r="4235" spans="4:4" x14ac:dyDescent="0.2">
      <c r="D4235" s="201"/>
    </row>
    <row r="4236" spans="4:4" x14ac:dyDescent="0.2">
      <c r="D4236" s="201"/>
    </row>
    <row r="4237" spans="4:4" x14ac:dyDescent="0.2">
      <c r="D4237" s="201"/>
    </row>
    <row r="4238" spans="4:4" x14ac:dyDescent="0.2">
      <c r="D4238" s="201"/>
    </row>
    <row r="4239" spans="4:4" x14ac:dyDescent="0.2">
      <c r="D4239" s="201"/>
    </row>
    <row r="4240" spans="4:4" x14ac:dyDescent="0.2">
      <c r="D4240" s="201"/>
    </row>
    <row r="4241" spans="4:4" x14ac:dyDescent="0.2">
      <c r="D4241" s="201"/>
    </row>
    <row r="4242" spans="4:4" x14ac:dyDescent="0.2">
      <c r="D4242" s="201"/>
    </row>
    <row r="4243" spans="4:4" x14ac:dyDescent="0.2">
      <c r="D4243" s="201"/>
    </row>
    <row r="4244" spans="4:4" x14ac:dyDescent="0.2">
      <c r="D4244" s="201"/>
    </row>
    <row r="4245" spans="4:4" x14ac:dyDescent="0.2">
      <c r="D4245" s="201"/>
    </row>
    <row r="4246" spans="4:4" x14ac:dyDescent="0.2">
      <c r="D4246" s="201"/>
    </row>
    <row r="4247" spans="4:4" x14ac:dyDescent="0.2">
      <c r="D4247" s="201"/>
    </row>
    <row r="4248" spans="4:4" x14ac:dyDescent="0.2">
      <c r="D4248" s="201"/>
    </row>
    <row r="4249" spans="4:4" x14ac:dyDescent="0.2">
      <c r="D4249" s="201"/>
    </row>
    <row r="4250" spans="4:4" x14ac:dyDescent="0.2">
      <c r="D4250" s="201"/>
    </row>
    <row r="4251" spans="4:4" x14ac:dyDescent="0.2">
      <c r="D4251" s="201"/>
    </row>
    <row r="4252" spans="4:4" x14ac:dyDescent="0.2">
      <c r="D4252" s="201"/>
    </row>
    <row r="4253" spans="4:4" x14ac:dyDescent="0.2">
      <c r="D4253" s="201"/>
    </row>
    <row r="4254" spans="4:4" x14ac:dyDescent="0.2">
      <c r="D4254" s="201"/>
    </row>
    <row r="4255" spans="4:4" x14ac:dyDescent="0.2">
      <c r="D4255" s="201"/>
    </row>
    <row r="4256" spans="4:4" x14ac:dyDescent="0.2">
      <c r="D4256" s="201"/>
    </row>
    <row r="4257" spans="4:4" x14ac:dyDescent="0.2">
      <c r="D4257" s="201"/>
    </row>
    <row r="4258" spans="4:4" x14ac:dyDescent="0.2">
      <c r="D4258" s="201"/>
    </row>
    <row r="4259" spans="4:4" x14ac:dyDescent="0.2">
      <c r="D4259" s="201"/>
    </row>
    <row r="4260" spans="4:4" x14ac:dyDescent="0.2">
      <c r="D4260" s="201"/>
    </row>
    <row r="4261" spans="4:4" x14ac:dyDescent="0.2">
      <c r="D4261" s="201"/>
    </row>
    <row r="4262" spans="4:4" x14ac:dyDescent="0.2">
      <c r="D4262" s="201"/>
    </row>
    <row r="4263" spans="4:4" x14ac:dyDescent="0.2">
      <c r="D4263" s="201"/>
    </row>
    <row r="4264" spans="4:4" x14ac:dyDescent="0.2">
      <c r="D4264" s="201"/>
    </row>
    <row r="4265" spans="4:4" x14ac:dyDescent="0.2">
      <c r="D4265" s="201"/>
    </row>
    <row r="4266" spans="4:4" x14ac:dyDescent="0.2">
      <c r="D4266" s="201"/>
    </row>
    <row r="4267" spans="4:4" x14ac:dyDescent="0.2">
      <c r="D4267" s="201"/>
    </row>
    <row r="4268" spans="4:4" x14ac:dyDescent="0.2">
      <c r="D4268" s="201"/>
    </row>
    <row r="4269" spans="4:4" x14ac:dyDescent="0.2">
      <c r="D4269" s="201"/>
    </row>
    <row r="4270" spans="4:4" x14ac:dyDescent="0.2">
      <c r="D4270" s="201"/>
    </row>
    <row r="4271" spans="4:4" x14ac:dyDescent="0.2">
      <c r="D4271" s="201"/>
    </row>
    <row r="4272" spans="4:4" x14ac:dyDescent="0.2">
      <c r="D4272" s="201"/>
    </row>
    <row r="4273" spans="4:4" x14ac:dyDescent="0.2">
      <c r="D4273" s="201"/>
    </row>
    <row r="4274" spans="4:4" x14ac:dyDescent="0.2">
      <c r="D4274" s="201"/>
    </row>
    <row r="4275" spans="4:4" x14ac:dyDescent="0.2">
      <c r="D4275" s="201"/>
    </row>
    <row r="4276" spans="4:4" x14ac:dyDescent="0.2">
      <c r="D4276" s="201"/>
    </row>
    <row r="4277" spans="4:4" x14ac:dyDescent="0.2">
      <c r="D4277" s="201"/>
    </row>
    <row r="4278" spans="4:4" x14ac:dyDescent="0.2">
      <c r="D4278" s="201"/>
    </row>
    <row r="4279" spans="4:4" x14ac:dyDescent="0.2">
      <c r="D4279" s="201"/>
    </row>
    <row r="4280" spans="4:4" x14ac:dyDescent="0.2">
      <c r="D4280" s="201"/>
    </row>
    <row r="4281" spans="4:4" x14ac:dyDescent="0.2">
      <c r="D4281" s="201"/>
    </row>
    <row r="4282" spans="4:4" x14ac:dyDescent="0.2">
      <c r="D4282" s="201"/>
    </row>
    <row r="4283" spans="4:4" x14ac:dyDescent="0.2">
      <c r="D4283" s="201"/>
    </row>
    <row r="4284" spans="4:4" x14ac:dyDescent="0.2">
      <c r="D4284" s="201"/>
    </row>
    <row r="4285" spans="4:4" x14ac:dyDescent="0.2">
      <c r="D4285" s="201"/>
    </row>
    <row r="4286" spans="4:4" x14ac:dyDescent="0.2">
      <c r="D4286" s="201"/>
    </row>
    <row r="4287" spans="4:4" x14ac:dyDescent="0.2">
      <c r="D4287" s="201"/>
    </row>
    <row r="4288" spans="4:4" x14ac:dyDescent="0.2">
      <c r="D4288" s="201"/>
    </row>
    <row r="4289" spans="4:4" x14ac:dyDescent="0.2">
      <c r="D4289" s="201"/>
    </row>
    <row r="4290" spans="4:4" x14ac:dyDescent="0.2">
      <c r="D4290" s="201"/>
    </row>
    <row r="4291" spans="4:4" x14ac:dyDescent="0.2">
      <c r="D4291" s="201"/>
    </row>
    <row r="4292" spans="4:4" x14ac:dyDescent="0.2">
      <c r="D4292" s="201"/>
    </row>
    <row r="4293" spans="4:4" x14ac:dyDescent="0.2">
      <c r="D4293" s="201"/>
    </row>
    <row r="4294" spans="4:4" x14ac:dyDescent="0.2">
      <c r="D4294" s="201"/>
    </row>
    <row r="4295" spans="4:4" x14ac:dyDescent="0.2">
      <c r="D4295" s="201"/>
    </row>
    <row r="4296" spans="4:4" x14ac:dyDescent="0.2">
      <c r="D4296" s="201"/>
    </row>
    <row r="4297" spans="4:4" x14ac:dyDescent="0.2">
      <c r="D4297" s="201"/>
    </row>
    <row r="4298" spans="4:4" x14ac:dyDescent="0.2">
      <c r="D4298" s="201"/>
    </row>
    <row r="4299" spans="4:4" x14ac:dyDescent="0.2">
      <c r="D4299" s="201"/>
    </row>
    <row r="4300" spans="4:4" x14ac:dyDescent="0.2">
      <c r="D4300" s="201"/>
    </row>
    <row r="4301" spans="4:4" x14ac:dyDescent="0.2">
      <c r="D4301" s="201"/>
    </row>
    <row r="4302" spans="4:4" x14ac:dyDescent="0.2">
      <c r="D4302" s="201"/>
    </row>
    <row r="4303" spans="4:4" x14ac:dyDescent="0.2">
      <c r="D4303" s="201"/>
    </row>
    <row r="4304" spans="4:4" x14ac:dyDescent="0.2">
      <c r="D4304" s="201"/>
    </row>
    <row r="4305" spans="4:4" x14ac:dyDescent="0.2">
      <c r="D4305" s="201"/>
    </row>
    <row r="4306" spans="4:4" x14ac:dyDescent="0.2">
      <c r="D4306" s="201"/>
    </row>
    <row r="4307" spans="4:4" x14ac:dyDescent="0.2">
      <c r="D4307" s="201"/>
    </row>
    <row r="4308" spans="4:4" x14ac:dyDescent="0.2">
      <c r="D4308" s="201"/>
    </row>
    <row r="4309" spans="4:4" x14ac:dyDescent="0.2">
      <c r="D4309" s="201"/>
    </row>
    <row r="4310" spans="4:4" x14ac:dyDescent="0.2">
      <c r="D4310" s="201"/>
    </row>
    <row r="4311" spans="4:4" x14ac:dyDescent="0.2">
      <c r="D4311" s="201"/>
    </row>
    <row r="4312" spans="4:4" x14ac:dyDescent="0.2">
      <c r="D4312" s="201"/>
    </row>
    <row r="4313" spans="4:4" x14ac:dyDescent="0.2">
      <c r="D4313" s="201"/>
    </row>
    <row r="4314" spans="4:4" x14ac:dyDescent="0.2">
      <c r="D4314" s="201"/>
    </row>
    <row r="4315" spans="4:4" x14ac:dyDescent="0.2">
      <c r="D4315" s="201"/>
    </row>
    <row r="4316" spans="4:4" x14ac:dyDescent="0.2">
      <c r="D4316" s="201"/>
    </row>
    <row r="4317" spans="4:4" x14ac:dyDescent="0.2">
      <c r="D4317" s="201"/>
    </row>
    <row r="4318" spans="4:4" x14ac:dyDescent="0.2">
      <c r="D4318" s="201"/>
    </row>
    <row r="4319" spans="4:4" x14ac:dyDescent="0.2">
      <c r="D4319" s="201"/>
    </row>
    <row r="4320" spans="4:4" x14ac:dyDescent="0.2">
      <c r="D4320" s="201"/>
    </row>
    <row r="4321" spans="4:4" x14ac:dyDescent="0.2">
      <c r="D4321" s="201"/>
    </row>
    <row r="4322" spans="4:4" x14ac:dyDescent="0.2">
      <c r="D4322" s="201"/>
    </row>
    <row r="4323" spans="4:4" x14ac:dyDescent="0.2">
      <c r="D4323" s="201"/>
    </row>
    <row r="4324" spans="4:4" x14ac:dyDescent="0.2">
      <c r="D4324" s="201"/>
    </row>
    <row r="4325" spans="4:4" x14ac:dyDescent="0.2">
      <c r="D4325" s="201"/>
    </row>
    <row r="4326" spans="4:4" x14ac:dyDescent="0.2">
      <c r="D4326" s="201"/>
    </row>
    <row r="4327" spans="4:4" x14ac:dyDescent="0.2">
      <c r="D4327" s="201"/>
    </row>
    <row r="4328" spans="4:4" x14ac:dyDescent="0.2">
      <c r="D4328" s="201"/>
    </row>
    <row r="4329" spans="4:4" x14ac:dyDescent="0.2">
      <c r="D4329" s="201"/>
    </row>
    <row r="4330" spans="4:4" x14ac:dyDescent="0.2">
      <c r="D4330" s="201"/>
    </row>
    <row r="4331" spans="4:4" x14ac:dyDescent="0.2">
      <c r="D4331" s="201"/>
    </row>
    <row r="4332" spans="4:4" x14ac:dyDescent="0.2">
      <c r="D4332" s="201"/>
    </row>
    <row r="4333" spans="4:4" x14ac:dyDescent="0.2">
      <c r="D4333" s="201"/>
    </row>
    <row r="4334" spans="4:4" x14ac:dyDescent="0.2">
      <c r="D4334" s="201"/>
    </row>
    <row r="4335" spans="4:4" x14ac:dyDescent="0.2">
      <c r="D4335" s="201"/>
    </row>
    <row r="4336" spans="4:4" x14ac:dyDescent="0.2">
      <c r="D4336" s="201"/>
    </row>
    <row r="4337" spans="4:4" x14ac:dyDescent="0.2">
      <c r="D4337" s="201"/>
    </row>
    <row r="4338" spans="4:4" x14ac:dyDescent="0.2">
      <c r="D4338" s="201"/>
    </row>
    <row r="4339" spans="4:4" x14ac:dyDescent="0.2">
      <c r="D4339" s="201"/>
    </row>
    <row r="4340" spans="4:4" x14ac:dyDescent="0.2">
      <c r="D4340" s="201"/>
    </row>
    <row r="4341" spans="4:4" x14ac:dyDescent="0.2">
      <c r="D4341" s="201"/>
    </row>
    <row r="4342" spans="4:4" x14ac:dyDescent="0.2">
      <c r="D4342" s="201"/>
    </row>
    <row r="4343" spans="4:4" x14ac:dyDescent="0.2">
      <c r="D4343" s="201"/>
    </row>
    <row r="4344" spans="4:4" x14ac:dyDescent="0.2">
      <c r="D4344" s="201"/>
    </row>
    <row r="4345" spans="4:4" x14ac:dyDescent="0.2">
      <c r="D4345" s="201"/>
    </row>
    <row r="4346" spans="4:4" x14ac:dyDescent="0.2">
      <c r="D4346" s="201"/>
    </row>
    <row r="4347" spans="4:4" x14ac:dyDescent="0.2">
      <c r="D4347" s="201"/>
    </row>
    <row r="4348" spans="4:4" x14ac:dyDescent="0.2">
      <c r="D4348" s="201"/>
    </row>
    <row r="4349" spans="4:4" x14ac:dyDescent="0.2">
      <c r="D4349" s="201"/>
    </row>
    <row r="4350" spans="4:4" x14ac:dyDescent="0.2">
      <c r="D4350" s="201"/>
    </row>
    <row r="4351" spans="4:4" x14ac:dyDescent="0.2">
      <c r="D4351" s="201"/>
    </row>
    <row r="4352" spans="4:4" x14ac:dyDescent="0.2">
      <c r="D4352" s="201"/>
    </row>
    <row r="4353" spans="4:4" x14ac:dyDescent="0.2">
      <c r="D4353" s="201"/>
    </row>
    <row r="4354" spans="4:4" x14ac:dyDescent="0.2">
      <c r="D4354" s="201"/>
    </row>
    <row r="4355" spans="4:4" x14ac:dyDescent="0.2">
      <c r="D4355" s="201"/>
    </row>
    <row r="4356" spans="4:4" x14ac:dyDescent="0.2">
      <c r="D4356" s="201"/>
    </row>
    <row r="4357" spans="4:4" x14ac:dyDescent="0.2">
      <c r="D4357" s="201"/>
    </row>
    <row r="4358" spans="4:4" x14ac:dyDescent="0.2">
      <c r="D4358" s="201"/>
    </row>
    <row r="4359" spans="4:4" x14ac:dyDescent="0.2">
      <c r="D4359" s="201"/>
    </row>
    <row r="4360" spans="4:4" x14ac:dyDescent="0.2">
      <c r="D4360" s="201"/>
    </row>
    <row r="4361" spans="4:4" x14ac:dyDescent="0.2">
      <c r="D4361" s="201"/>
    </row>
    <row r="4362" spans="4:4" x14ac:dyDescent="0.2">
      <c r="D4362" s="201"/>
    </row>
    <row r="4363" spans="4:4" x14ac:dyDescent="0.2">
      <c r="D4363" s="201"/>
    </row>
    <row r="4364" spans="4:4" x14ac:dyDescent="0.2">
      <c r="D4364" s="201"/>
    </row>
    <row r="4365" spans="4:4" x14ac:dyDescent="0.2">
      <c r="D4365" s="201"/>
    </row>
    <row r="4366" spans="4:4" x14ac:dyDescent="0.2">
      <c r="D4366" s="201"/>
    </row>
    <row r="4367" spans="4:4" x14ac:dyDescent="0.2">
      <c r="D4367" s="201"/>
    </row>
    <row r="4368" spans="4:4" x14ac:dyDescent="0.2">
      <c r="D4368" s="201"/>
    </row>
    <row r="4369" spans="4:4" x14ac:dyDescent="0.2">
      <c r="D4369" s="201"/>
    </row>
    <row r="4370" spans="4:4" x14ac:dyDescent="0.2">
      <c r="D4370" s="201"/>
    </row>
    <row r="4371" spans="4:4" x14ac:dyDescent="0.2">
      <c r="D4371" s="201"/>
    </row>
    <row r="4372" spans="4:4" x14ac:dyDescent="0.2">
      <c r="D4372" s="201"/>
    </row>
    <row r="4373" spans="4:4" x14ac:dyDescent="0.2">
      <c r="D4373" s="201"/>
    </row>
    <row r="4374" spans="4:4" x14ac:dyDescent="0.2">
      <c r="D4374" s="201"/>
    </row>
    <row r="4375" spans="4:4" x14ac:dyDescent="0.2">
      <c r="D4375" s="201"/>
    </row>
    <row r="4376" spans="4:4" x14ac:dyDescent="0.2">
      <c r="D4376" s="201"/>
    </row>
    <row r="4377" spans="4:4" x14ac:dyDescent="0.2">
      <c r="D4377" s="201"/>
    </row>
    <row r="4378" spans="4:4" x14ac:dyDescent="0.2">
      <c r="D4378" s="201"/>
    </row>
    <row r="4379" spans="4:4" x14ac:dyDescent="0.2">
      <c r="D4379" s="201"/>
    </row>
    <row r="4380" spans="4:4" x14ac:dyDescent="0.2">
      <c r="D4380" s="201"/>
    </row>
    <row r="4381" spans="4:4" x14ac:dyDescent="0.2">
      <c r="D4381" s="201"/>
    </row>
    <row r="4382" spans="4:4" x14ac:dyDescent="0.2">
      <c r="D4382" s="201"/>
    </row>
    <row r="4383" spans="4:4" x14ac:dyDescent="0.2">
      <c r="D4383" s="201"/>
    </row>
    <row r="4384" spans="4:4" x14ac:dyDescent="0.2">
      <c r="D4384" s="201"/>
    </row>
    <row r="4385" spans="4:4" x14ac:dyDescent="0.2">
      <c r="D4385" s="201"/>
    </row>
    <row r="4386" spans="4:4" x14ac:dyDescent="0.2">
      <c r="D4386" s="201"/>
    </row>
    <row r="4387" spans="4:4" x14ac:dyDescent="0.2">
      <c r="D4387" s="201"/>
    </row>
    <row r="4388" spans="4:4" x14ac:dyDescent="0.2">
      <c r="D4388" s="201"/>
    </row>
    <row r="4389" spans="4:4" x14ac:dyDescent="0.2">
      <c r="D4389" s="201"/>
    </row>
    <row r="4390" spans="4:4" x14ac:dyDescent="0.2">
      <c r="D4390" s="201"/>
    </row>
    <row r="4391" spans="4:4" x14ac:dyDescent="0.2">
      <c r="D4391" s="201"/>
    </row>
    <row r="4392" spans="4:4" x14ac:dyDescent="0.2">
      <c r="D4392" s="201"/>
    </row>
    <row r="4393" spans="4:4" x14ac:dyDescent="0.2">
      <c r="D4393" s="201"/>
    </row>
    <row r="4394" spans="4:4" x14ac:dyDescent="0.2">
      <c r="D4394" s="201"/>
    </row>
    <row r="4395" spans="4:4" x14ac:dyDescent="0.2">
      <c r="D4395" s="201"/>
    </row>
    <row r="4396" spans="4:4" x14ac:dyDescent="0.2">
      <c r="D4396" s="201"/>
    </row>
    <row r="4397" spans="4:4" x14ac:dyDescent="0.2">
      <c r="D4397" s="201"/>
    </row>
    <row r="4398" spans="4:4" x14ac:dyDescent="0.2">
      <c r="D4398" s="201"/>
    </row>
    <row r="4399" spans="4:4" x14ac:dyDescent="0.2">
      <c r="D4399" s="201"/>
    </row>
    <row r="4400" spans="4:4" x14ac:dyDescent="0.2">
      <c r="D4400" s="201"/>
    </row>
    <row r="4401" spans="4:4" x14ac:dyDescent="0.2">
      <c r="D4401" s="201"/>
    </row>
    <row r="4402" spans="4:4" x14ac:dyDescent="0.2">
      <c r="D4402" s="201"/>
    </row>
    <row r="4403" spans="4:4" x14ac:dyDescent="0.2">
      <c r="D4403" s="201"/>
    </row>
    <row r="4404" spans="4:4" x14ac:dyDescent="0.2">
      <c r="D4404" s="201"/>
    </row>
    <row r="4405" spans="4:4" x14ac:dyDescent="0.2">
      <c r="D4405" s="201"/>
    </row>
    <row r="4406" spans="4:4" x14ac:dyDescent="0.2">
      <c r="D4406" s="201"/>
    </row>
    <row r="4407" spans="4:4" x14ac:dyDescent="0.2">
      <c r="D4407" s="201"/>
    </row>
    <row r="4408" spans="4:4" x14ac:dyDescent="0.2">
      <c r="D4408" s="201"/>
    </row>
    <row r="4409" spans="4:4" x14ac:dyDescent="0.2">
      <c r="D4409" s="201"/>
    </row>
    <row r="4410" spans="4:4" x14ac:dyDescent="0.2">
      <c r="D4410" s="201"/>
    </row>
    <row r="4411" spans="4:4" x14ac:dyDescent="0.2">
      <c r="D4411" s="201"/>
    </row>
    <row r="4412" spans="4:4" x14ac:dyDescent="0.2">
      <c r="D4412" s="201"/>
    </row>
    <row r="4413" spans="4:4" x14ac:dyDescent="0.2">
      <c r="D4413" s="201"/>
    </row>
    <row r="4414" spans="4:4" x14ac:dyDescent="0.2">
      <c r="D4414" s="201"/>
    </row>
    <row r="4415" spans="4:4" x14ac:dyDescent="0.2">
      <c r="D4415" s="201"/>
    </row>
    <row r="4416" spans="4:4" x14ac:dyDescent="0.2">
      <c r="D4416" s="201"/>
    </row>
    <row r="4417" spans="4:4" x14ac:dyDescent="0.2">
      <c r="D4417" s="201"/>
    </row>
    <row r="4418" spans="4:4" x14ac:dyDescent="0.2">
      <c r="D4418" s="201"/>
    </row>
    <row r="4419" spans="4:4" x14ac:dyDescent="0.2">
      <c r="D4419" s="201"/>
    </row>
    <row r="4420" spans="4:4" x14ac:dyDescent="0.2">
      <c r="D4420" s="201"/>
    </row>
    <row r="4421" spans="4:4" x14ac:dyDescent="0.2">
      <c r="D4421" s="201"/>
    </row>
    <row r="4422" spans="4:4" x14ac:dyDescent="0.2">
      <c r="D4422" s="201"/>
    </row>
    <row r="4423" spans="4:4" x14ac:dyDescent="0.2">
      <c r="D4423" s="201"/>
    </row>
    <row r="4424" spans="4:4" x14ac:dyDescent="0.2">
      <c r="D4424" s="201"/>
    </row>
    <row r="4425" spans="4:4" x14ac:dyDescent="0.2">
      <c r="D4425" s="201"/>
    </row>
    <row r="4426" spans="4:4" x14ac:dyDescent="0.2">
      <c r="D4426" s="201"/>
    </row>
    <row r="4427" spans="4:4" x14ac:dyDescent="0.2">
      <c r="D4427" s="201"/>
    </row>
    <row r="4428" spans="4:4" x14ac:dyDescent="0.2">
      <c r="D4428" s="201"/>
    </row>
    <row r="4429" spans="4:4" x14ac:dyDescent="0.2">
      <c r="D4429" s="201"/>
    </row>
    <row r="4430" spans="4:4" x14ac:dyDescent="0.2">
      <c r="D4430" s="201"/>
    </row>
    <row r="4431" spans="4:4" x14ac:dyDescent="0.2">
      <c r="D4431" s="201"/>
    </row>
    <row r="4432" spans="4:4" x14ac:dyDescent="0.2">
      <c r="D4432" s="201"/>
    </row>
    <row r="4433" spans="4:4" x14ac:dyDescent="0.2">
      <c r="D4433" s="201"/>
    </row>
    <row r="4434" spans="4:4" x14ac:dyDescent="0.2">
      <c r="D4434" s="201"/>
    </row>
    <row r="4435" spans="4:4" x14ac:dyDescent="0.2">
      <c r="D4435" s="201"/>
    </row>
    <row r="4436" spans="4:4" x14ac:dyDescent="0.2">
      <c r="D4436" s="201"/>
    </row>
    <row r="4437" spans="4:4" x14ac:dyDescent="0.2">
      <c r="D4437" s="201"/>
    </row>
    <row r="4438" spans="4:4" x14ac:dyDescent="0.2">
      <c r="D4438" s="201"/>
    </row>
    <row r="4439" spans="4:4" x14ac:dyDescent="0.2">
      <c r="D4439" s="201"/>
    </row>
    <row r="4440" spans="4:4" x14ac:dyDescent="0.2">
      <c r="D4440" s="201"/>
    </row>
    <row r="4441" spans="4:4" x14ac:dyDescent="0.2">
      <c r="D4441" s="201"/>
    </row>
    <row r="4442" spans="4:4" x14ac:dyDescent="0.2">
      <c r="D4442" s="201"/>
    </row>
    <row r="4443" spans="4:4" x14ac:dyDescent="0.2">
      <c r="D4443" s="201"/>
    </row>
    <row r="4444" spans="4:4" x14ac:dyDescent="0.2">
      <c r="D4444" s="201"/>
    </row>
    <row r="4445" spans="4:4" x14ac:dyDescent="0.2">
      <c r="D4445" s="201"/>
    </row>
    <row r="4446" spans="4:4" x14ac:dyDescent="0.2">
      <c r="D4446" s="201"/>
    </row>
    <row r="4447" spans="4:4" x14ac:dyDescent="0.2">
      <c r="D4447" s="201"/>
    </row>
    <row r="4448" spans="4:4" x14ac:dyDescent="0.2">
      <c r="D4448" s="201"/>
    </row>
    <row r="4449" spans="4:4" x14ac:dyDescent="0.2">
      <c r="D4449" s="201"/>
    </row>
    <row r="4450" spans="4:4" x14ac:dyDescent="0.2">
      <c r="D4450" s="201"/>
    </row>
    <row r="4451" spans="4:4" x14ac:dyDescent="0.2">
      <c r="D4451" s="201"/>
    </row>
    <row r="4452" spans="4:4" x14ac:dyDescent="0.2">
      <c r="D4452" s="201"/>
    </row>
    <row r="4453" spans="4:4" x14ac:dyDescent="0.2">
      <c r="D4453" s="201"/>
    </row>
    <row r="4454" spans="4:4" x14ac:dyDescent="0.2">
      <c r="D4454" s="201"/>
    </row>
    <row r="4455" spans="4:4" x14ac:dyDescent="0.2">
      <c r="D4455" s="201"/>
    </row>
    <row r="4456" spans="4:4" x14ac:dyDescent="0.2">
      <c r="D4456" s="201"/>
    </row>
    <row r="4457" spans="4:4" x14ac:dyDescent="0.2">
      <c r="D4457" s="201"/>
    </row>
    <row r="4458" spans="4:4" x14ac:dyDescent="0.2">
      <c r="D4458" s="201"/>
    </row>
    <row r="4459" spans="4:4" x14ac:dyDescent="0.2">
      <c r="D4459" s="201"/>
    </row>
    <row r="4460" spans="4:4" x14ac:dyDescent="0.2">
      <c r="D4460" s="201"/>
    </row>
    <row r="4461" spans="4:4" x14ac:dyDescent="0.2">
      <c r="D4461" s="201"/>
    </row>
    <row r="4462" spans="4:4" x14ac:dyDescent="0.2">
      <c r="D4462" s="201"/>
    </row>
    <row r="4463" spans="4:4" x14ac:dyDescent="0.2">
      <c r="D4463" s="201"/>
    </row>
    <row r="4464" spans="4:4" x14ac:dyDescent="0.2">
      <c r="D4464" s="201"/>
    </row>
    <row r="4465" spans="4:4" x14ac:dyDescent="0.2">
      <c r="D4465" s="201"/>
    </row>
    <row r="4466" spans="4:4" x14ac:dyDescent="0.2">
      <c r="D4466" s="201"/>
    </row>
    <row r="4467" spans="4:4" x14ac:dyDescent="0.2">
      <c r="D4467" s="201"/>
    </row>
    <row r="4468" spans="4:4" x14ac:dyDescent="0.2">
      <c r="D4468" s="201"/>
    </row>
    <row r="4469" spans="4:4" x14ac:dyDescent="0.2">
      <c r="D4469" s="201"/>
    </row>
    <row r="4470" spans="4:4" x14ac:dyDescent="0.2">
      <c r="D4470" s="201"/>
    </row>
    <row r="4471" spans="4:4" x14ac:dyDescent="0.2">
      <c r="D4471" s="201"/>
    </row>
    <row r="4472" spans="4:4" x14ac:dyDescent="0.2">
      <c r="D4472" s="201"/>
    </row>
    <row r="4473" spans="4:4" x14ac:dyDescent="0.2">
      <c r="D4473" s="201"/>
    </row>
    <row r="4474" spans="4:4" x14ac:dyDescent="0.2">
      <c r="D4474" s="201"/>
    </row>
    <row r="4475" spans="4:4" x14ac:dyDescent="0.2">
      <c r="D4475" s="201"/>
    </row>
    <row r="4476" spans="4:4" x14ac:dyDescent="0.2">
      <c r="D4476" s="201"/>
    </row>
    <row r="4477" spans="4:4" x14ac:dyDescent="0.2">
      <c r="D4477" s="201"/>
    </row>
    <row r="4478" spans="4:4" x14ac:dyDescent="0.2">
      <c r="D4478" s="201"/>
    </row>
    <row r="4479" spans="4:4" x14ac:dyDescent="0.2">
      <c r="D4479" s="201"/>
    </row>
    <row r="4480" spans="4:4" x14ac:dyDescent="0.2">
      <c r="D4480" s="201"/>
    </row>
    <row r="4481" spans="4:4" x14ac:dyDescent="0.2">
      <c r="D4481" s="201"/>
    </row>
    <row r="4482" spans="4:4" x14ac:dyDescent="0.2">
      <c r="D4482" s="201"/>
    </row>
    <row r="4483" spans="4:4" x14ac:dyDescent="0.2">
      <c r="D4483" s="201"/>
    </row>
    <row r="4484" spans="4:4" x14ac:dyDescent="0.2">
      <c r="D4484" s="201"/>
    </row>
    <row r="4485" spans="4:4" x14ac:dyDescent="0.2">
      <c r="D4485" s="201"/>
    </row>
    <row r="4486" spans="4:4" x14ac:dyDescent="0.2">
      <c r="D4486" s="201"/>
    </row>
    <row r="4487" spans="4:4" x14ac:dyDescent="0.2">
      <c r="D4487" s="201"/>
    </row>
    <row r="4488" spans="4:4" x14ac:dyDescent="0.2">
      <c r="D4488" s="201"/>
    </row>
    <row r="4489" spans="4:4" x14ac:dyDescent="0.2">
      <c r="D4489" s="201"/>
    </row>
    <row r="4490" spans="4:4" x14ac:dyDescent="0.2">
      <c r="D4490" s="201"/>
    </row>
    <row r="4491" spans="4:4" x14ac:dyDescent="0.2">
      <c r="D4491" s="201"/>
    </row>
    <row r="4492" spans="4:4" x14ac:dyDescent="0.2">
      <c r="D4492" s="201"/>
    </row>
    <row r="4493" spans="4:4" x14ac:dyDescent="0.2">
      <c r="D4493" s="201"/>
    </row>
    <row r="4494" spans="4:4" x14ac:dyDescent="0.2">
      <c r="D4494" s="201"/>
    </row>
    <row r="4495" spans="4:4" x14ac:dyDescent="0.2">
      <c r="D4495" s="201"/>
    </row>
    <row r="4496" spans="4:4" x14ac:dyDescent="0.2">
      <c r="D4496" s="201"/>
    </row>
    <row r="4497" spans="4:4" x14ac:dyDescent="0.2">
      <c r="D4497" s="201"/>
    </row>
    <row r="4498" spans="4:4" x14ac:dyDescent="0.2">
      <c r="D4498" s="201"/>
    </row>
    <row r="4499" spans="4:4" x14ac:dyDescent="0.2">
      <c r="D4499" s="201"/>
    </row>
    <row r="4500" spans="4:4" x14ac:dyDescent="0.2">
      <c r="D4500" s="201"/>
    </row>
    <row r="4501" spans="4:4" x14ac:dyDescent="0.2">
      <c r="D4501" s="201"/>
    </row>
    <row r="4502" spans="4:4" x14ac:dyDescent="0.2">
      <c r="D4502" s="201"/>
    </row>
    <row r="4503" spans="4:4" x14ac:dyDescent="0.2">
      <c r="D4503" s="201"/>
    </row>
    <row r="4504" spans="4:4" x14ac:dyDescent="0.2">
      <c r="D4504" s="201"/>
    </row>
    <row r="4505" spans="4:4" x14ac:dyDescent="0.2">
      <c r="D4505" s="201"/>
    </row>
    <row r="4506" spans="4:4" x14ac:dyDescent="0.2">
      <c r="D4506" s="201"/>
    </row>
    <row r="4507" spans="4:4" x14ac:dyDescent="0.2">
      <c r="D4507" s="201"/>
    </row>
    <row r="4508" spans="4:4" x14ac:dyDescent="0.2">
      <c r="D4508" s="201"/>
    </row>
    <row r="4509" spans="4:4" x14ac:dyDescent="0.2">
      <c r="D4509" s="201"/>
    </row>
    <row r="4510" spans="4:4" x14ac:dyDescent="0.2">
      <c r="D4510" s="201"/>
    </row>
    <row r="4511" spans="4:4" x14ac:dyDescent="0.2">
      <c r="D4511" s="201"/>
    </row>
    <row r="4512" spans="4:4" x14ac:dyDescent="0.2">
      <c r="D4512" s="201"/>
    </row>
    <row r="4513" spans="4:4" x14ac:dyDescent="0.2">
      <c r="D4513" s="201"/>
    </row>
    <row r="4514" spans="4:4" x14ac:dyDescent="0.2">
      <c r="D4514" s="201"/>
    </row>
    <row r="4515" spans="4:4" x14ac:dyDescent="0.2">
      <c r="D4515" s="201"/>
    </row>
    <row r="4516" spans="4:4" x14ac:dyDescent="0.2">
      <c r="D4516" s="201"/>
    </row>
    <row r="4517" spans="4:4" x14ac:dyDescent="0.2">
      <c r="D4517" s="201"/>
    </row>
    <row r="4518" spans="4:4" x14ac:dyDescent="0.2">
      <c r="D4518" s="201"/>
    </row>
    <row r="4519" spans="4:4" x14ac:dyDescent="0.2">
      <c r="D4519" s="201"/>
    </row>
    <row r="4520" spans="4:4" x14ac:dyDescent="0.2">
      <c r="D4520" s="201"/>
    </row>
    <row r="4521" spans="4:4" x14ac:dyDescent="0.2">
      <c r="D4521" s="201"/>
    </row>
    <row r="4522" spans="4:4" x14ac:dyDescent="0.2">
      <c r="D4522" s="201"/>
    </row>
    <row r="4523" spans="4:4" x14ac:dyDescent="0.2">
      <c r="D4523" s="201"/>
    </row>
    <row r="4524" spans="4:4" x14ac:dyDescent="0.2">
      <c r="D4524" s="201"/>
    </row>
    <row r="4525" spans="4:4" x14ac:dyDescent="0.2">
      <c r="D4525" s="201"/>
    </row>
    <row r="4526" spans="4:4" x14ac:dyDescent="0.2">
      <c r="D4526" s="201"/>
    </row>
    <row r="4527" spans="4:4" x14ac:dyDescent="0.2">
      <c r="D4527" s="201"/>
    </row>
    <row r="4528" spans="4:4" x14ac:dyDescent="0.2">
      <c r="D4528" s="201"/>
    </row>
    <row r="4529" spans="4:4" x14ac:dyDescent="0.2">
      <c r="D4529" s="201"/>
    </row>
    <row r="4530" spans="4:4" x14ac:dyDescent="0.2">
      <c r="D4530" s="201"/>
    </row>
    <row r="4531" spans="4:4" x14ac:dyDescent="0.2">
      <c r="D4531" s="201"/>
    </row>
    <row r="4532" spans="4:4" x14ac:dyDescent="0.2">
      <c r="D4532" s="201"/>
    </row>
    <row r="4533" spans="4:4" x14ac:dyDescent="0.2">
      <c r="D4533" s="201"/>
    </row>
    <row r="4534" spans="4:4" x14ac:dyDescent="0.2">
      <c r="D4534" s="201"/>
    </row>
    <row r="4535" spans="4:4" x14ac:dyDescent="0.2">
      <c r="D4535" s="201"/>
    </row>
    <row r="4536" spans="4:4" x14ac:dyDescent="0.2">
      <c r="D4536" s="201"/>
    </row>
    <row r="4537" spans="4:4" x14ac:dyDescent="0.2">
      <c r="D4537" s="201"/>
    </row>
    <row r="4538" spans="4:4" x14ac:dyDescent="0.2">
      <c r="D4538" s="201"/>
    </row>
    <row r="4539" spans="4:4" x14ac:dyDescent="0.2">
      <c r="D4539" s="201"/>
    </row>
    <row r="4540" spans="4:4" x14ac:dyDescent="0.2">
      <c r="D4540" s="201"/>
    </row>
    <row r="4541" spans="4:4" x14ac:dyDescent="0.2">
      <c r="D4541" s="201"/>
    </row>
    <row r="4542" spans="4:4" x14ac:dyDescent="0.2">
      <c r="D4542" s="201"/>
    </row>
    <row r="4543" spans="4:4" x14ac:dyDescent="0.2">
      <c r="D4543" s="201"/>
    </row>
    <row r="4544" spans="4:4" x14ac:dyDescent="0.2">
      <c r="D4544" s="201"/>
    </row>
    <row r="4545" spans="4:4" x14ac:dyDescent="0.2">
      <c r="D4545" s="201"/>
    </row>
    <row r="4546" spans="4:4" x14ac:dyDescent="0.2">
      <c r="D4546" s="201"/>
    </row>
    <row r="4547" spans="4:4" x14ac:dyDescent="0.2">
      <c r="D4547" s="201"/>
    </row>
    <row r="4548" spans="4:4" x14ac:dyDescent="0.2">
      <c r="D4548" s="201"/>
    </row>
    <row r="4549" spans="4:4" x14ac:dyDescent="0.2">
      <c r="D4549" s="201"/>
    </row>
    <row r="4550" spans="4:4" x14ac:dyDescent="0.2">
      <c r="D4550" s="201"/>
    </row>
    <row r="4551" spans="4:4" x14ac:dyDescent="0.2">
      <c r="D4551" s="201"/>
    </row>
    <row r="4552" spans="4:4" x14ac:dyDescent="0.2">
      <c r="D4552" s="201"/>
    </row>
    <row r="4553" spans="4:4" x14ac:dyDescent="0.2">
      <c r="D4553" s="201"/>
    </row>
    <row r="4554" spans="4:4" x14ac:dyDescent="0.2">
      <c r="D4554" s="201"/>
    </row>
    <row r="4555" spans="4:4" x14ac:dyDescent="0.2">
      <c r="D4555" s="201"/>
    </row>
    <row r="4556" spans="4:4" x14ac:dyDescent="0.2">
      <c r="D4556" s="201"/>
    </row>
    <row r="4557" spans="4:4" x14ac:dyDescent="0.2">
      <c r="D4557" s="201"/>
    </row>
    <row r="4558" spans="4:4" x14ac:dyDescent="0.2">
      <c r="D4558" s="201"/>
    </row>
    <row r="4559" spans="4:4" x14ac:dyDescent="0.2">
      <c r="D4559" s="201"/>
    </row>
    <row r="4560" spans="4:4" x14ac:dyDescent="0.2">
      <c r="D4560" s="201"/>
    </row>
    <row r="4561" spans="4:4" x14ac:dyDescent="0.2">
      <c r="D4561" s="201"/>
    </row>
    <row r="4562" spans="4:4" x14ac:dyDescent="0.2">
      <c r="D4562" s="201"/>
    </row>
    <row r="4563" spans="4:4" x14ac:dyDescent="0.2">
      <c r="D4563" s="201"/>
    </row>
    <row r="4564" spans="4:4" x14ac:dyDescent="0.2">
      <c r="D4564" s="201"/>
    </row>
    <row r="4565" spans="4:4" x14ac:dyDescent="0.2">
      <c r="D4565" s="201"/>
    </row>
    <row r="4566" spans="4:4" x14ac:dyDescent="0.2">
      <c r="D4566" s="201"/>
    </row>
    <row r="4567" spans="4:4" x14ac:dyDescent="0.2">
      <c r="D4567" s="201"/>
    </row>
    <row r="4568" spans="4:4" x14ac:dyDescent="0.2">
      <c r="D4568" s="201"/>
    </row>
    <row r="4569" spans="4:4" x14ac:dyDescent="0.2">
      <c r="D4569" s="201"/>
    </row>
    <row r="4570" spans="4:4" x14ac:dyDescent="0.2">
      <c r="D4570" s="201"/>
    </row>
    <row r="4571" spans="4:4" x14ac:dyDescent="0.2">
      <c r="D4571" s="201"/>
    </row>
    <row r="4572" spans="4:4" x14ac:dyDescent="0.2">
      <c r="D4572" s="201"/>
    </row>
    <row r="4573" spans="4:4" x14ac:dyDescent="0.2">
      <c r="D4573" s="201"/>
    </row>
    <row r="4574" spans="4:4" x14ac:dyDescent="0.2">
      <c r="D4574" s="201"/>
    </row>
    <row r="4575" spans="4:4" x14ac:dyDescent="0.2">
      <c r="D4575" s="201"/>
    </row>
    <row r="4576" spans="4:4" x14ac:dyDescent="0.2">
      <c r="D4576" s="201"/>
    </row>
    <row r="4577" spans="4:4" x14ac:dyDescent="0.2">
      <c r="D4577" s="201"/>
    </row>
    <row r="4578" spans="4:4" x14ac:dyDescent="0.2">
      <c r="D4578" s="201"/>
    </row>
    <row r="4579" spans="4:4" x14ac:dyDescent="0.2">
      <c r="D4579" s="201"/>
    </row>
    <row r="4580" spans="4:4" x14ac:dyDescent="0.2">
      <c r="D4580" s="201"/>
    </row>
    <row r="4581" spans="4:4" x14ac:dyDescent="0.2">
      <c r="D4581" s="201"/>
    </row>
    <row r="4582" spans="4:4" x14ac:dyDescent="0.2">
      <c r="D4582" s="201"/>
    </row>
    <row r="4583" spans="4:4" x14ac:dyDescent="0.2">
      <c r="D4583" s="201"/>
    </row>
    <row r="4584" spans="4:4" x14ac:dyDescent="0.2">
      <c r="D4584" s="201"/>
    </row>
    <row r="4585" spans="4:4" x14ac:dyDescent="0.2">
      <c r="D4585" s="201"/>
    </row>
    <row r="4586" spans="4:4" x14ac:dyDescent="0.2">
      <c r="D4586" s="201"/>
    </row>
    <row r="4587" spans="4:4" x14ac:dyDescent="0.2">
      <c r="D4587" s="201"/>
    </row>
    <row r="4588" spans="4:4" x14ac:dyDescent="0.2">
      <c r="D4588" s="201"/>
    </row>
    <row r="4589" spans="4:4" x14ac:dyDescent="0.2">
      <c r="D4589" s="201"/>
    </row>
    <row r="4590" spans="4:4" x14ac:dyDescent="0.2">
      <c r="D4590" s="201"/>
    </row>
    <row r="4591" spans="4:4" x14ac:dyDescent="0.2">
      <c r="D4591" s="201"/>
    </row>
    <row r="4592" spans="4:4" x14ac:dyDescent="0.2">
      <c r="D4592" s="201"/>
    </row>
    <row r="4593" spans="4:4" x14ac:dyDescent="0.2">
      <c r="D4593" s="201"/>
    </row>
    <row r="4594" spans="4:4" x14ac:dyDescent="0.2">
      <c r="D4594" s="201"/>
    </row>
    <row r="4595" spans="4:4" x14ac:dyDescent="0.2">
      <c r="D4595" s="201"/>
    </row>
    <row r="4596" spans="4:4" x14ac:dyDescent="0.2">
      <c r="D4596" s="201"/>
    </row>
    <row r="4597" spans="4:4" x14ac:dyDescent="0.2">
      <c r="D4597" s="201"/>
    </row>
    <row r="4598" spans="4:4" x14ac:dyDescent="0.2">
      <c r="D4598" s="201"/>
    </row>
    <row r="4599" spans="4:4" x14ac:dyDescent="0.2">
      <c r="D4599" s="201"/>
    </row>
    <row r="4600" spans="4:4" x14ac:dyDescent="0.2">
      <c r="D4600" s="201"/>
    </row>
    <row r="4601" spans="4:4" x14ac:dyDescent="0.2">
      <c r="D4601" s="201"/>
    </row>
    <row r="4602" spans="4:4" x14ac:dyDescent="0.2">
      <c r="D4602" s="201"/>
    </row>
    <row r="4603" spans="4:4" x14ac:dyDescent="0.2">
      <c r="D4603" s="201"/>
    </row>
    <row r="4604" spans="4:4" x14ac:dyDescent="0.2">
      <c r="D4604" s="201"/>
    </row>
    <row r="4605" spans="4:4" x14ac:dyDescent="0.2">
      <c r="D4605" s="201"/>
    </row>
    <row r="4606" spans="4:4" x14ac:dyDescent="0.2">
      <c r="D4606" s="201"/>
    </row>
    <row r="4607" spans="4:4" x14ac:dyDescent="0.2">
      <c r="D4607" s="201"/>
    </row>
    <row r="4608" spans="4:4" x14ac:dyDescent="0.2">
      <c r="D4608" s="201"/>
    </row>
    <row r="4609" spans="4:4" x14ac:dyDescent="0.2">
      <c r="D4609" s="201"/>
    </row>
    <row r="4610" spans="4:4" x14ac:dyDescent="0.2">
      <c r="D4610" s="201"/>
    </row>
    <row r="4611" spans="4:4" x14ac:dyDescent="0.2">
      <c r="D4611" s="201"/>
    </row>
    <row r="4612" spans="4:4" x14ac:dyDescent="0.2">
      <c r="D4612" s="201"/>
    </row>
    <row r="4613" spans="4:4" x14ac:dyDescent="0.2">
      <c r="D4613" s="201"/>
    </row>
    <row r="4614" spans="4:4" x14ac:dyDescent="0.2">
      <c r="D4614" s="201"/>
    </row>
    <row r="4615" spans="4:4" x14ac:dyDescent="0.2">
      <c r="D4615" s="201"/>
    </row>
    <row r="4616" spans="4:4" x14ac:dyDescent="0.2">
      <c r="D4616" s="201"/>
    </row>
    <row r="4617" spans="4:4" x14ac:dyDescent="0.2">
      <c r="D4617" s="201"/>
    </row>
    <row r="4618" spans="4:4" x14ac:dyDescent="0.2">
      <c r="D4618" s="201"/>
    </row>
    <row r="4619" spans="4:4" x14ac:dyDescent="0.2">
      <c r="D4619" s="201"/>
    </row>
    <row r="4620" spans="4:4" x14ac:dyDescent="0.2">
      <c r="D4620" s="201"/>
    </row>
    <row r="4621" spans="4:4" x14ac:dyDescent="0.2">
      <c r="D4621" s="201"/>
    </row>
    <row r="4622" spans="4:4" x14ac:dyDescent="0.2">
      <c r="D4622" s="201"/>
    </row>
    <row r="4623" spans="4:4" x14ac:dyDescent="0.2">
      <c r="D4623" s="201"/>
    </row>
    <row r="4624" spans="4:4" x14ac:dyDescent="0.2">
      <c r="D4624" s="201"/>
    </row>
    <row r="4625" spans="4:4" x14ac:dyDescent="0.2">
      <c r="D4625" s="201"/>
    </row>
    <row r="4626" spans="4:4" x14ac:dyDescent="0.2">
      <c r="D4626" s="201"/>
    </row>
    <row r="4627" spans="4:4" x14ac:dyDescent="0.2">
      <c r="D4627" s="201"/>
    </row>
    <row r="4628" spans="4:4" x14ac:dyDescent="0.2">
      <c r="D4628" s="201"/>
    </row>
    <row r="4629" spans="4:4" x14ac:dyDescent="0.2">
      <c r="D4629" s="201"/>
    </row>
    <row r="4630" spans="4:4" x14ac:dyDescent="0.2">
      <c r="D4630" s="201"/>
    </row>
    <row r="4631" spans="4:4" x14ac:dyDescent="0.2">
      <c r="D4631" s="201"/>
    </row>
    <row r="4632" spans="4:4" x14ac:dyDescent="0.2">
      <c r="D4632" s="201"/>
    </row>
    <row r="4633" spans="4:4" x14ac:dyDescent="0.2">
      <c r="D4633" s="201"/>
    </row>
    <row r="4634" spans="4:4" x14ac:dyDescent="0.2">
      <c r="D4634" s="201"/>
    </row>
    <row r="4635" spans="4:4" x14ac:dyDescent="0.2">
      <c r="D4635" s="201"/>
    </row>
    <row r="4636" spans="4:4" x14ac:dyDescent="0.2">
      <c r="D4636" s="201"/>
    </row>
    <row r="4637" spans="4:4" x14ac:dyDescent="0.2">
      <c r="D4637" s="201"/>
    </row>
    <row r="4638" spans="4:4" x14ac:dyDescent="0.2">
      <c r="D4638" s="201"/>
    </row>
    <row r="4639" spans="4:4" x14ac:dyDescent="0.2">
      <c r="D4639" s="201"/>
    </row>
    <row r="4640" spans="4:4" x14ac:dyDescent="0.2">
      <c r="D4640" s="201"/>
    </row>
    <row r="4641" spans="4:4" x14ac:dyDescent="0.2">
      <c r="D4641" s="201"/>
    </row>
    <row r="4642" spans="4:4" x14ac:dyDescent="0.2">
      <c r="D4642" s="201"/>
    </row>
    <row r="4643" spans="4:4" x14ac:dyDescent="0.2">
      <c r="D4643" s="201"/>
    </row>
    <row r="4644" spans="4:4" x14ac:dyDescent="0.2">
      <c r="D4644" s="201"/>
    </row>
    <row r="4645" spans="4:4" x14ac:dyDescent="0.2">
      <c r="D4645" s="201"/>
    </row>
    <row r="4646" spans="4:4" x14ac:dyDescent="0.2">
      <c r="D4646" s="201"/>
    </row>
    <row r="4647" spans="4:4" x14ac:dyDescent="0.2">
      <c r="D4647" s="201"/>
    </row>
    <row r="4648" spans="4:4" x14ac:dyDescent="0.2">
      <c r="D4648" s="201"/>
    </row>
    <row r="4649" spans="4:4" x14ac:dyDescent="0.2">
      <c r="D4649" s="201"/>
    </row>
    <row r="4650" spans="4:4" x14ac:dyDescent="0.2">
      <c r="D4650" s="201"/>
    </row>
    <row r="4651" spans="4:4" x14ac:dyDescent="0.2">
      <c r="D4651" s="201"/>
    </row>
    <row r="4652" spans="4:4" x14ac:dyDescent="0.2">
      <c r="D4652" s="201"/>
    </row>
    <row r="4653" spans="4:4" x14ac:dyDescent="0.2">
      <c r="D4653" s="201"/>
    </row>
    <row r="4654" spans="4:4" x14ac:dyDescent="0.2">
      <c r="D4654" s="201"/>
    </row>
    <row r="4655" spans="4:4" x14ac:dyDescent="0.2">
      <c r="D4655" s="201"/>
    </row>
    <row r="4656" spans="4:4" x14ac:dyDescent="0.2">
      <c r="D4656" s="201"/>
    </row>
    <row r="4657" spans="4:4" x14ac:dyDescent="0.2">
      <c r="D4657" s="201"/>
    </row>
    <row r="4658" spans="4:4" x14ac:dyDescent="0.2">
      <c r="D4658" s="201"/>
    </row>
    <row r="4659" spans="4:4" x14ac:dyDescent="0.2">
      <c r="D4659" s="201"/>
    </row>
    <row r="4660" spans="4:4" x14ac:dyDescent="0.2">
      <c r="D4660" s="201"/>
    </row>
    <row r="4661" spans="4:4" x14ac:dyDescent="0.2">
      <c r="D4661" s="201"/>
    </row>
    <row r="4662" spans="4:4" x14ac:dyDescent="0.2">
      <c r="D4662" s="201"/>
    </row>
    <row r="4663" spans="4:4" x14ac:dyDescent="0.2">
      <c r="D4663" s="201"/>
    </row>
    <row r="4664" spans="4:4" x14ac:dyDescent="0.2">
      <c r="D4664" s="201"/>
    </row>
    <row r="4665" spans="4:4" x14ac:dyDescent="0.2">
      <c r="D4665" s="201"/>
    </row>
    <row r="4666" spans="4:4" x14ac:dyDescent="0.2">
      <c r="D4666" s="201"/>
    </row>
    <row r="4667" spans="4:4" x14ac:dyDescent="0.2">
      <c r="D4667" s="201"/>
    </row>
    <row r="4668" spans="4:4" x14ac:dyDescent="0.2">
      <c r="D4668" s="201"/>
    </row>
    <row r="4669" spans="4:4" x14ac:dyDescent="0.2">
      <c r="D4669" s="201"/>
    </row>
    <row r="4670" spans="4:4" x14ac:dyDescent="0.2">
      <c r="D4670" s="201"/>
    </row>
    <row r="4671" spans="4:4" x14ac:dyDescent="0.2">
      <c r="D4671" s="201"/>
    </row>
    <row r="4672" spans="4:4" x14ac:dyDescent="0.2">
      <c r="D4672" s="201"/>
    </row>
    <row r="4673" spans="4:4" x14ac:dyDescent="0.2">
      <c r="D4673" s="201"/>
    </row>
    <row r="4674" spans="4:4" x14ac:dyDescent="0.2">
      <c r="D4674" s="201"/>
    </row>
    <row r="4675" spans="4:4" x14ac:dyDescent="0.2">
      <c r="D4675" s="201"/>
    </row>
    <row r="4676" spans="4:4" x14ac:dyDescent="0.2">
      <c r="D4676" s="201"/>
    </row>
    <row r="4677" spans="4:4" x14ac:dyDescent="0.2">
      <c r="D4677" s="201"/>
    </row>
    <row r="4678" spans="4:4" x14ac:dyDescent="0.2">
      <c r="D4678" s="201"/>
    </row>
    <row r="4679" spans="4:4" x14ac:dyDescent="0.2">
      <c r="D4679" s="201"/>
    </row>
    <row r="4680" spans="4:4" x14ac:dyDescent="0.2">
      <c r="D4680" s="201"/>
    </row>
    <row r="4681" spans="4:4" x14ac:dyDescent="0.2">
      <c r="D4681" s="201"/>
    </row>
    <row r="4682" spans="4:4" x14ac:dyDescent="0.2">
      <c r="D4682" s="201"/>
    </row>
    <row r="4683" spans="4:4" x14ac:dyDescent="0.2">
      <c r="D4683" s="201"/>
    </row>
    <row r="4684" spans="4:4" x14ac:dyDescent="0.2">
      <c r="D4684" s="201"/>
    </row>
    <row r="4685" spans="4:4" x14ac:dyDescent="0.2">
      <c r="D4685" s="201"/>
    </row>
    <row r="4686" spans="4:4" x14ac:dyDescent="0.2">
      <c r="D4686" s="201"/>
    </row>
    <row r="4687" spans="4:4" x14ac:dyDescent="0.2">
      <c r="D4687" s="201"/>
    </row>
    <row r="4688" spans="4:4" x14ac:dyDescent="0.2">
      <c r="D4688" s="201"/>
    </row>
    <row r="4689" spans="4:4" x14ac:dyDescent="0.2">
      <c r="D4689" s="201"/>
    </row>
    <row r="4690" spans="4:4" x14ac:dyDescent="0.2">
      <c r="D4690" s="201"/>
    </row>
    <row r="4691" spans="4:4" x14ac:dyDescent="0.2">
      <c r="D4691" s="201"/>
    </row>
    <row r="4692" spans="4:4" x14ac:dyDescent="0.2">
      <c r="D4692" s="201"/>
    </row>
    <row r="4693" spans="4:4" x14ac:dyDescent="0.2">
      <c r="D4693" s="201"/>
    </row>
    <row r="4694" spans="4:4" x14ac:dyDescent="0.2">
      <c r="D4694" s="201"/>
    </row>
    <row r="4695" spans="4:4" x14ac:dyDescent="0.2">
      <c r="D4695" s="201"/>
    </row>
    <row r="4696" spans="4:4" x14ac:dyDescent="0.2">
      <c r="D4696" s="201"/>
    </row>
    <row r="4697" spans="4:4" x14ac:dyDescent="0.2">
      <c r="D4697" s="201"/>
    </row>
    <row r="4698" spans="4:4" x14ac:dyDescent="0.2">
      <c r="D4698" s="201"/>
    </row>
    <row r="4699" spans="4:4" x14ac:dyDescent="0.2">
      <c r="D4699" s="201"/>
    </row>
    <row r="4700" spans="4:4" x14ac:dyDescent="0.2">
      <c r="D4700" s="201"/>
    </row>
    <row r="4701" spans="4:4" x14ac:dyDescent="0.2">
      <c r="D4701" s="201"/>
    </row>
    <row r="4702" spans="4:4" x14ac:dyDescent="0.2">
      <c r="D4702" s="201"/>
    </row>
    <row r="4703" spans="4:4" x14ac:dyDescent="0.2">
      <c r="D4703" s="201"/>
    </row>
    <row r="4704" spans="4:4" x14ac:dyDescent="0.2">
      <c r="D4704" s="201"/>
    </row>
    <row r="4705" spans="4:4" x14ac:dyDescent="0.2">
      <c r="D4705" s="201"/>
    </row>
    <row r="4706" spans="4:4" x14ac:dyDescent="0.2">
      <c r="D4706" s="201"/>
    </row>
    <row r="4707" spans="4:4" x14ac:dyDescent="0.2">
      <c r="D4707" s="201"/>
    </row>
    <row r="4708" spans="4:4" x14ac:dyDescent="0.2">
      <c r="D4708" s="201"/>
    </row>
    <row r="4709" spans="4:4" x14ac:dyDescent="0.2">
      <c r="D4709" s="201"/>
    </row>
    <row r="4710" spans="4:4" x14ac:dyDescent="0.2">
      <c r="D4710" s="201"/>
    </row>
    <row r="4711" spans="4:4" x14ac:dyDescent="0.2">
      <c r="D4711" s="201"/>
    </row>
    <row r="4712" spans="4:4" x14ac:dyDescent="0.2">
      <c r="D4712" s="201"/>
    </row>
    <row r="4713" spans="4:4" x14ac:dyDescent="0.2">
      <c r="D4713" s="201"/>
    </row>
    <row r="4714" spans="4:4" x14ac:dyDescent="0.2">
      <c r="D4714" s="201"/>
    </row>
    <row r="4715" spans="4:4" x14ac:dyDescent="0.2">
      <c r="D4715" s="201"/>
    </row>
    <row r="4716" spans="4:4" x14ac:dyDescent="0.2">
      <c r="D4716" s="201"/>
    </row>
    <row r="4717" spans="4:4" x14ac:dyDescent="0.2">
      <c r="D4717" s="201"/>
    </row>
    <row r="4718" spans="4:4" x14ac:dyDescent="0.2">
      <c r="D4718" s="201"/>
    </row>
    <row r="4719" spans="4:4" x14ac:dyDescent="0.2">
      <c r="D4719" s="201"/>
    </row>
    <row r="4720" spans="4:4" x14ac:dyDescent="0.2">
      <c r="D4720" s="201"/>
    </row>
    <row r="4721" spans="4:4" x14ac:dyDescent="0.2">
      <c r="D4721" s="201"/>
    </row>
    <row r="4722" spans="4:4" x14ac:dyDescent="0.2">
      <c r="D4722" s="201"/>
    </row>
    <row r="4723" spans="4:4" x14ac:dyDescent="0.2">
      <c r="D4723" s="201"/>
    </row>
    <row r="4724" spans="4:4" x14ac:dyDescent="0.2">
      <c r="D4724" s="201"/>
    </row>
    <row r="4725" spans="4:4" x14ac:dyDescent="0.2">
      <c r="D4725" s="201"/>
    </row>
    <row r="4726" spans="4:4" x14ac:dyDescent="0.2">
      <c r="D4726" s="201"/>
    </row>
    <row r="4727" spans="4:4" x14ac:dyDescent="0.2">
      <c r="D4727" s="201"/>
    </row>
    <row r="4728" spans="4:4" x14ac:dyDescent="0.2">
      <c r="D4728" s="201"/>
    </row>
    <row r="4729" spans="4:4" x14ac:dyDescent="0.2">
      <c r="D4729" s="201"/>
    </row>
    <row r="4730" spans="4:4" x14ac:dyDescent="0.2">
      <c r="D4730" s="201"/>
    </row>
    <row r="4731" spans="4:4" x14ac:dyDescent="0.2">
      <c r="D4731" s="201"/>
    </row>
    <row r="4732" spans="4:4" x14ac:dyDescent="0.2">
      <c r="D4732" s="201"/>
    </row>
    <row r="4733" spans="4:4" x14ac:dyDescent="0.2">
      <c r="D4733" s="201"/>
    </row>
    <row r="4734" spans="4:4" x14ac:dyDescent="0.2">
      <c r="D4734" s="201"/>
    </row>
    <row r="4735" spans="4:4" x14ac:dyDescent="0.2">
      <c r="D4735" s="201"/>
    </row>
    <row r="4736" spans="4:4" x14ac:dyDescent="0.2">
      <c r="D4736" s="201"/>
    </row>
    <row r="4737" spans="4:4" x14ac:dyDescent="0.2">
      <c r="D4737" s="201"/>
    </row>
    <row r="4738" spans="4:4" x14ac:dyDescent="0.2">
      <c r="D4738" s="201"/>
    </row>
    <row r="4739" spans="4:4" x14ac:dyDescent="0.2">
      <c r="D4739" s="201"/>
    </row>
    <row r="4740" spans="4:4" x14ac:dyDescent="0.2">
      <c r="D4740" s="201"/>
    </row>
    <row r="4741" spans="4:4" x14ac:dyDescent="0.2">
      <c r="D4741" s="201"/>
    </row>
    <row r="4742" spans="4:4" x14ac:dyDescent="0.2">
      <c r="D4742" s="201"/>
    </row>
    <row r="4743" spans="4:4" x14ac:dyDescent="0.2">
      <c r="D4743" s="201"/>
    </row>
    <row r="4744" spans="4:4" x14ac:dyDescent="0.2">
      <c r="D4744" s="201"/>
    </row>
    <row r="4745" spans="4:4" x14ac:dyDescent="0.2">
      <c r="D4745" s="201"/>
    </row>
    <row r="4746" spans="4:4" x14ac:dyDescent="0.2">
      <c r="D4746" s="201"/>
    </row>
    <row r="4747" spans="4:4" x14ac:dyDescent="0.2">
      <c r="D4747" s="201"/>
    </row>
    <row r="4748" spans="4:4" x14ac:dyDescent="0.2">
      <c r="D4748" s="201"/>
    </row>
    <row r="4749" spans="4:4" x14ac:dyDescent="0.2">
      <c r="D4749" s="201"/>
    </row>
    <row r="4750" spans="4:4" x14ac:dyDescent="0.2">
      <c r="D4750" s="201"/>
    </row>
    <row r="4751" spans="4:4" x14ac:dyDescent="0.2">
      <c r="D4751" s="201"/>
    </row>
    <row r="4752" spans="4:4" x14ac:dyDescent="0.2">
      <c r="D4752" s="201"/>
    </row>
    <row r="4753" spans="4:4" x14ac:dyDescent="0.2">
      <c r="D4753" s="201"/>
    </row>
    <row r="4754" spans="4:4" x14ac:dyDescent="0.2">
      <c r="D4754" s="201"/>
    </row>
    <row r="4755" spans="4:4" x14ac:dyDescent="0.2">
      <c r="D4755" s="201"/>
    </row>
    <row r="4756" spans="4:4" x14ac:dyDescent="0.2">
      <c r="D4756" s="201"/>
    </row>
    <row r="4757" spans="4:4" x14ac:dyDescent="0.2">
      <c r="D4757" s="201"/>
    </row>
    <row r="4758" spans="4:4" x14ac:dyDescent="0.2">
      <c r="D4758" s="201"/>
    </row>
    <row r="4759" spans="4:4" x14ac:dyDescent="0.2">
      <c r="D4759" s="201"/>
    </row>
    <row r="4760" spans="4:4" x14ac:dyDescent="0.2">
      <c r="D4760" s="201"/>
    </row>
    <row r="4761" spans="4:4" x14ac:dyDescent="0.2">
      <c r="D4761" s="201"/>
    </row>
    <row r="4762" spans="4:4" x14ac:dyDescent="0.2">
      <c r="D4762" s="201"/>
    </row>
    <row r="4763" spans="4:4" x14ac:dyDescent="0.2">
      <c r="D4763" s="201"/>
    </row>
    <row r="4764" spans="4:4" x14ac:dyDescent="0.2">
      <c r="D4764" s="201"/>
    </row>
    <row r="4765" spans="4:4" x14ac:dyDescent="0.2">
      <c r="D4765" s="201"/>
    </row>
    <row r="4766" spans="4:4" x14ac:dyDescent="0.2">
      <c r="D4766" s="201"/>
    </row>
    <row r="4767" spans="4:4" x14ac:dyDescent="0.2">
      <c r="D4767" s="201"/>
    </row>
    <row r="4768" spans="4:4" x14ac:dyDescent="0.2">
      <c r="D4768" s="201"/>
    </row>
    <row r="4769" spans="4:4" x14ac:dyDescent="0.2">
      <c r="D4769" s="201"/>
    </row>
    <row r="4770" spans="4:4" x14ac:dyDescent="0.2">
      <c r="D4770" s="201"/>
    </row>
    <row r="4771" spans="4:4" x14ac:dyDescent="0.2">
      <c r="D4771" s="201"/>
    </row>
    <row r="4772" spans="4:4" x14ac:dyDescent="0.2">
      <c r="D4772" s="201"/>
    </row>
    <row r="4773" spans="4:4" x14ac:dyDescent="0.2">
      <c r="D4773" s="201"/>
    </row>
    <row r="4774" spans="4:4" x14ac:dyDescent="0.2">
      <c r="D4774" s="201"/>
    </row>
    <row r="4775" spans="4:4" x14ac:dyDescent="0.2">
      <c r="D4775" s="201"/>
    </row>
    <row r="4776" spans="4:4" x14ac:dyDescent="0.2">
      <c r="D4776" s="201"/>
    </row>
    <row r="4777" spans="4:4" x14ac:dyDescent="0.2">
      <c r="D4777" s="201"/>
    </row>
    <row r="4778" spans="4:4" x14ac:dyDescent="0.2">
      <c r="D4778" s="201"/>
    </row>
    <row r="4779" spans="4:4" x14ac:dyDescent="0.2">
      <c r="D4779" s="201"/>
    </row>
    <row r="4780" spans="4:4" x14ac:dyDescent="0.2">
      <c r="D4780" s="201"/>
    </row>
    <row r="4781" spans="4:4" x14ac:dyDescent="0.2">
      <c r="D4781" s="201"/>
    </row>
    <row r="4782" spans="4:4" x14ac:dyDescent="0.2">
      <c r="D4782" s="201"/>
    </row>
    <row r="4783" spans="4:4" x14ac:dyDescent="0.2">
      <c r="D4783" s="201"/>
    </row>
    <row r="4784" spans="4:4" x14ac:dyDescent="0.2">
      <c r="D4784" s="201"/>
    </row>
    <row r="4785" spans="4:4" x14ac:dyDescent="0.2">
      <c r="D4785" s="201"/>
    </row>
    <row r="4786" spans="4:4" x14ac:dyDescent="0.2">
      <c r="D4786" s="201"/>
    </row>
    <row r="4787" spans="4:4" x14ac:dyDescent="0.2">
      <c r="D4787" s="201"/>
    </row>
    <row r="4788" spans="4:4" x14ac:dyDescent="0.2">
      <c r="D4788" s="201"/>
    </row>
    <row r="4789" spans="4:4" x14ac:dyDescent="0.2">
      <c r="D4789" s="201"/>
    </row>
    <row r="4790" spans="4:4" x14ac:dyDescent="0.2">
      <c r="D4790" s="201"/>
    </row>
    <row r="4791" spans="4:4" x14ac:dyDescent="0.2">
      <c r="D4791" s="201"/>
    </row>
    <row r="4792" spans="4:4" x14ac:dyDescent="0.2">
      <c r="D4792" s="201"/>
    </row>
    <row r="4793" spans="4:4" x14ac:dyDescent="0.2">
      <c r="D4793" s="201"/>
    </row>
    <row r="4794" spans="4:4" x14ac:dyDescent="0.2">
      <c r="D4794" s="201"/>
    </row>
    <row r="4795" spans="4:4" x14ac:dyDescent="0.2">
      <c r="D4795" s="201"/>
    </row>
    <row r="4796" spans="4:4" x14ac:dyDescent="0.2">
      <c r="D4796" s="201"/>
    </row>
    <row r="4797" spans="4:4" x14ac:dyDescent="0.2">
      <c r="D4797" s="201"/>
    </row>
    <row r="4798" spans="4:4" x14ac:dyDescent="0.2">
      <c r="D4798" s="201"/>
    </row>
    <row r="4799" spans="4:4" x14ac:dyDescent="0.2">
      <c r="D4799" s="201"/>
    </row>
    <row r="4800" spans="4:4" x14ac:dyDescent="0.2">
      <c r="D4800" s="201"/>
    </row>
    <row r="4801" spans="4:4" x14ac:dyDescent="0.2">
      <c r="D4801" s="201"/>
    </row>
    <row r="4802" spans="4:4" x14ac:dyDescent="0.2">
      <c r="D4802" s="201"/>
    </row>
    <row r="4803" spans="4:4" x14ac:dyDescent="0.2">
      <c r="D4803" s="201"/>
    </row>
    <row r="4804" spans="4:4" x14ac:dyDescent="0.2">
      <c r="D4804" s="201"/>
    </row>
    <row r="4805" spans="4:4" x14ac:dyDescent="0.2">
      <c r="D4805" s="201"/>
    </row>
    <row r="4806" spans="4:4" x14ac:dyDescent="0.2">
      <c r="D4806" s="201"/>
    </row>
    <row r="4807" spans="4:4" x14ac:dyDescent="0.2">
      <c r="D4807" s="201"/>
    </row>
    <row r="4808" spans="4:4" x14ac:dyDescent="0.2">
      <c r="D4808" s="201"/>
    </row>
    <row r="4809" spans="4:4" x14ac:dyDescent="0.2">
      <c r="D4809" s="201"/>
    </row>
    <row r="4810" spans="4:4" x14ac:dyDescent="0.2">
      <c r="D4810" s="201"/>
    </row>
    <row r="4811" spans="4:4" x14ac:dyDescent="0.2">
      <c r="D4811" s="201"/>
    </row>
    <row r="4812" spans="4:4" x14ac:dyDescent="0.2">
      <c r="D4812" s="201"/>
    </row>
    <row r="4813" spans="4:4" x14ac:dyDescent="0.2">
      <c r="D4813" s="201"/>
    </row>
    <row r="4814" spans="4:4" x14ac:dyDescent="0.2">
      <c r="D4814" s="201"/>
    </row>
    <row r="4815" spans="4:4" x14ac:dyDescent="0.2">
      <c r="D4815" s="201"/>
    </row>
    <row r="4816" spans="4:4" x14ac:dyDescent="0.2">
      <c r="D4816" s="201"/>
    </row>
    <row r="4817" spans="4:4" x14ac:dyDescent="0.2">
      <c r="D4817" s="201"/>
    </row>
    <row r="4818" spans="4:4" x14ac:dyDescent="0.2">
      <c r="D4818" s="201"/>
    </row>
    <row r="4819" spans="4:4" x14ac:dyDescent="0.2">
      <c r="D4819" s="201"/>
    </row>
    <row r="4820" spans="4:4" x14ac:dyDescent="0.2">
      <c r="D4820" s="201"/>
    </row>
    <row r="4821" spans="4:4" x14ac:dyDescent="0.2">
      <c r="D4821" s="201"/>
    </row>
    <row r="4822" spans="4:4" x14ac:dyDescent="0.2">
      <c r="D4822" s="201"/>
    </row>
    <row r="4823" spans="4:4" x14ac:dyDescent="0.2">
      <c r="D4823" s="201"/>
    </row>
    <row r="4824" spans="4:4" x14ac:dyDescent="0.2">
      <c r="D4824" s="201"/>
    </row>
    <row r="4825" spans="4:4" x14ac:dyDescent="0.2">
      <c r="D4825" s="201"/>
    </row>
    <row r="4826" spans="4:4" x14ac:dyDescent="0.2">
      <c r="D4826" s="201"/>
    </row>
    <row r="4827" spans="4:4" x14ac:dyDescent="0.2">
      <c r="D4827" s="201"/>
    </row>
    <row r="4828" spans="4:4" x14ac:dyDescent="0.2">
      <c r="D4828" s="201"/>
    </row>
    <row r="4829" spans="4:4" x14ac:dyDescent="0.2">
      <c r="D4829" s="201"/>
    </row>
    <row r="4830" spans="4:4" x14ac:dyDescent="0.2">
      <c r="D4830" s="201"/>
    </row>
    <row r="4831" spans="4:4" x14ac:dyDescent="0.2">
      <c r="D4831" s="201"/>
    </row>
    <row r="4832" spans="4:4" x14ac:dyDescent="0.2">
      <c r="D4832" s="201"/>
    </row>
    <row r="4833" spans="4:4" x14ac:dyDescent="0.2">
      <c r="D4833" s="201"/>
    </row>
    <row r="4834" spans="4:4" x14ac:dyDescent="0.2">
      <c r="D4834" s="201"/>
    </row>
    <row r="4835" spans="4:4" x14ac:dyDescent="0.2">
      <c r="D4835" s="201"/>
    </row>
    <row r="4836" spans="4:4" x14ac:dyDescent="0.2">
      <c r="D4836" s="201"/>
    </row>
    <row r="4837" spans="4:4" x14ac:dyDescent="0.2">
      <c r="D4837" s="201"/>
    </row>
    <row r="4838" spans="4:4" x14ac:dyDescent="0.2">
      <c r="D4838" s="201"/>
    </row>
    <row r="4839" spans="4:4" x14ac:dyDescent="0.2">
      <c r="D4839" s="201"/>
    </row>
    <row r="4840" spans="4:4" x14ac:dyDescent="0.2">
      <c r="D4840" s="201"/>
    </row>
    <row r="4841" spans="4:4" x14ac:dyDescent="0.2">
      <c r="D4841" s="201"/>
    </row>
    <row r="4842" spans="4:4" x14ac:dyDescent="0.2">
      <c r="D4842" s="201"/>
    </row>
    <row r="4843" spans="4:4" x14ac:dyDescent="0.2">
      <c r="D4843" s="201"/>
    </row>
    <row r="4844" spans="4:4" x14ac:dyDescent="0.2">
      <c r="D4844" s="201"/>
    </row>
    <row r="4845" spans="4:4" x14ac:dyDescent="0.2">
      <c r="D4845" s="201"/>
    </row>
    <row r="4846" spans="4:4" x14ac:dyDescent="0.2">
      <c r="D4846" s="201"/>
    </row>
    <row r="4847" spans="4:4" x14ac:dyDescent="0.2">
      <c r="D4847" s="201"/>
    </row>
    <row r="4848" spans="4:4" x14ac:dyDescent="0.2">
      <c r="D4848" s="201"/>
    </row>
    <row r="4849" spans="4:4" x14ac:dyDescent="0.2">
      <c r="D4849" s="201"/>
    </row>
    <row r="4850" spans="4:4" x14ac:dyDescent="0.2">
      <c r="D4850" s="201"/>
    </row>
    <row r="4851" spans="4:4" x14ac:dyDescent="0.2">
      <c r="D4851" s="201"/>
    </row>
    <row r="4852" spans="4:4" x14ac:dyDescent="0.2">
      <c r="D4852" s="201"/>
    </row>
    <row r="4853" spans="4:4" x14ac:dyDescent="0.2">
      <c r="D4853" s="201"/>
    </row>
    <row r="4854" spans="4:4" x14ac:dyDescent="0.2">
      <c r="D4854" s="201"/>
    </row>
    <row r="4855" spans="4:4" x14ac:dyDescent="0.2">
      <c r="D4855" s="201"/>
    </row>
    <row r="4856" spans="4:4" x14ac:dyDescent="0.2">
      <c r="D4856" s="201"/>
    </row>
    <row r="4857" spans="4:4" x14ac:dyDescent="0.2">
      <c r="D4857" s="201"/>
    </row>
    <row r="4858" spans="4:4" x14ac:dyDescent="0.2">
      <c r="D4858" s="201"/>
    </row>
    <row r="4859" spans="4:4" x14ac:dyDescent="0.2">
      <c r="D4859" s="201"/>
    </row>
    <row r="4860" spans="4:4" x14ac:dyDescent="0.2">
      <c r="D4860" s="201"/>
    </row>
    <row r="4861" spans="4:4" x14ac:dyDescent="0.2">
      <c r="D4861" s="201"/>
    </row>
    <row r="4862" spans="4:4" x14ac:dyDescent="0.2">
      <c r="D4862" s="201"/>
    </row>
    <row r="4863" spans="4:4" x14ac:dyDescent="0.2">
      <c r="D4863" s="201"/>
    </row>
    <row r="4864" spans="4:4" x14ac:dyDescent="0.2">
      <c r="D4864" s="201"/>
    </row>
    <row r="4865" spans="4:4" x14ac:dyDescent="0.2">
      <c r="D4865" s="201"/>
    </row>
    <row r="4866" spans="4:4" x14ac:dyDescent="0.2">
      <c r="D4866" s="201"/>
    </row>
    <row r="4867" spans="4:4" x14ac:dyDescent="0.2">
      <c r="D4867" s="201"/>
    </row>
    <row r="4868" spans="4:4" x14ac:dyDescent="0.2">
      <c r="D4868" s="201"/>
    </row>
    <row r="4869" spans="4:4" x14ac:dyDescent="0.2">
      <c r="D4869" s="201"/>
    </row>
    <row r="4870" spans="4:4" x14ac:dyDescent="0.2">
      <c r="D4870" s="201"/>
    </row>
    <row r="4871" spans="4:4" x14ac:dyDescent="0.2">
      <c r="D4871" s="201"/>
    </row>
    <row r="4872" spans="4:4" x14ac:dyDescent="0.2">
      <c r="D4872" s="201"/>
    </row>
    <row r="4873" spans="4:4" x14ac:dyDescent="0.2">
      <c r="D4873" s="201"/>
    </row>
    <row r="4874" spans="4:4" x14ac:dyDescent="0.2">
      <c r="D4874" s="201"/>
    </row>
    <row r="4875" spans="4:4" x14ac:dyDescent="0.2">
      <c r="D4875" s="201"/>
    </row>
    <row r="4876" spans="4:4" x14ac:dyDescent="0.2">
      <c r="D4876" s="201"/>
    </row>
    <row r="4877" spans="4:4" x14ac:dyDescent="0.2">
      <c r="D4877" s="201"/>
    </row>
    <row r="4878" spans="4:4" x14ac:dyDescent="0.2">
      <c r="D4878" s="201"/>
    </row>
    <row r="4879" spans="4:4" x14ac:dyDescent="0.2">
      <c r="D4879" s="201"/>
    </row>
    <row r="4880" spans="4:4" x14ac:dyDescent="0.2">
      <c r="D4880" s="201"/>
    </row>
    <row r="4881" spans="4:4" x14ac:dyDescent="0.2">
      <c r="D4881" s="201"/>
    </row>
    <row r="4882" spans="4:4" x14ac:dyDescent="0.2">
      <c r="D4882" s="201"/>
    </row>
    <row r="4883" spans="4:4" x14ac:dyDescent="0.2">
      <c r="D4883" s="201"/>
    </row>
    <row r="4884" spans="4:4" x14ac:dyDescent="0.2">
      <c r="D4884" s="201"/>
    </row>
    <row r="4885" spans="4:4" x14ac:dyDescent="0.2">
      <c r="D4885" s="201"/>
    </row>
    <row r="4886" spans="4:4" x14ac:dyDescent="0.2">
      <c r="D4886" s="201"/>
    </row>
    <row r="4887" spans="4:4" x14ac:dyDescent="0.2">
      <c r="D4887" s="201"/>
    </row>
    <row r="4888" spans="4:4" x14ac:dyDescent="0.2">
      <c r="D4888" s="201"/>
    </row>
    <row r="4889" spans="4:4" x14ac:dyDescent="0.2">
      <c r="D4889" s="201"/>
    </row>
    <row r="4890" spans="4:4" x14ac:dyDescent="0.2">
      <c r="D4890" s="201"/>
    </row>
    <row r="4891" spans="4:4" x14ac:dyDescent="0.2">
      <c r="D4891" s="201"/>
    </row>
    <row r="4892" spans="4:4" x14ac:dyDescent="0.2">
      <c r="D4892" s="201"/>
    </row>
    <row r="4893" spans="4:4" x14ac:dyDescent="0.2">
      <c r="D4893" s="201"/>
    </row>
    <row r="4894" spans="4:4" x14ac:dyDescent="0.2">
      <c r="D4894" s="201"/>
    </row>
    <row r="4895" spans="4:4" x14ac:dyDescent="0.2">
      <c r="D4895" s="201"/>
    </row>
    <row r="4896" spans="4:4" x14ac:dyDescent="0.2">
      <c r="D4896" s="201"/>
    </row>
    <row r="4897" spans="4:4" x14ac:dyDescent="0.2">
      <c r="D4897" s="201"/>
    </row>
    <row r="4898" spans="4:4" x14ac:dyDescent="0.2">
      <c r="D4898" s="201"/>
    </row>
    <row r="4899" spans="4:4" x14ac:dyDescent="0.2">
      <c r="D4899" s="201"/>
    </row>
    <row r="4900" spans="4:4" x14ac:dyDescent="0.2">
      <c r="D4900" s="201"/>
    </row>
    <row r="4901" spans="4:4" x14ac:dyDescent="0.2">
      <c r="D4901" s="201"/>
    </row>
    <row r="4902" spans="4:4" x14ac:dyDescent="0.2">
      <c r="D4902" s="201"/>
    </row>
    <row r="4903" spans="4:4" x14ac:dyDescent="0.2">
      <c r="D4903" s="201"/>
    </row>
    <row r="4904" spans="4:4" x14ac:dyDescent="0.2">
      <c r="D4904" s="201"/>
    </row>
    <row r="4905" spans="4:4" x14ac:dyDescent="0.2">
      <c r="D4905" s="201"/>
    </row>
    <row r="4906" spans="4:4" x14ac:dyDescent="0.2">
      <c r="D4906" s="201"/>
    </row>
    <row r="4907" spans="4:4" x14ac:dyDescent="0.2">
      <c r="D4907" s="201"/>
    </row>
    <row r="4908" spans="4:4" x14ac:dyDescent="0.2">
      <c r="D4908" s="201"/>
    </row>
    <row r="4909" spans="4:4" x14ac:dyDescent="0.2">
      <c r="D4909" s="201"/>
    </row>
    <row r="4910" spans="4:4" x14ac:dyDescent="0.2">
      <c r="D4910" s="201"/>
    </row>
    <row r="4911" spans="4:4" x14ac:dyDescent="0.2">
      <c r="D4911" s="201"/>
    </row>
    <row r="4912" spans="4:4" x14ac:dyDescent="0.2">
      <c r="D4912" s="201"/>
    </row>
    <row r="4913" spans="4:4" x14ac:dyDescent="0.2">
      <c r="D4913" s="201"/>
    </row>
    <row r="4914" spans="4:4" x14ac:dyDescent="0.2">
      <c r="D4914" s="201"/>
    </row>
    <row r="4915" spans="4:4" x14ac:dyDescent="0.2">
      <c r="D4915" s="201"/>
    </row>
    <row r="4916" spans="4:4" x14ac:dyDescent="0.2">
      <c r="D4916" s="201"/>
    </row>
    <row r="4917" spans="4:4" x14ac:dyDescent="0.2">
      <c r="D4917" s="201"/>
    </row>
    <row r="4918" spans="4:4" x14ac:dyDescent="0.2">
      <c r="D4918" s="201"/>
    </row>
    <row r="4919" spans="4:4" x14ac:dyDescent="0.2">
      <c r="D4919" s="201"/>
    </row>
    <row r="4920" spans="4:4" x14ac:dyDescent="0.2">
      <c r="D4920" s="201"/>
    </row>
    <row r="4921" spans="4:4" x14ac:dyDescent="0.2">
      <c r="D4921" s="201"/>
    </row>
    <row r="4922" spans="4:4" x14ac:dyDescent="0.2">
      <c r="D4922" s="201"/>
    </row>
    <row r="4923" spans="4:4" x14ac:dyDescent="0.2">
      <c r="D4923" s="201"/>
    </row>
    <row r="4924" spans="4:4" x14ac:dyDescent="0.2">
      <c r="D4924" s="201"/>
    </row>
    <row r="4925" spans="4:4" x14ac:dyDescent="0.2">
      <c r="D4925" s="201"/>
    </row>
    <row r="4926" spans="4:4" x14ac:dyDescent="0.2">
      <c r="D4926" s="201"/>
    </row>
    <row r="4927" spans="4:4" x14ac:dyDescent="0.2">
      <c r="D4927" s="201"/>
    </row>
    <row r="4928" spans="4:4" x14ac:dyDescent="0.2">
      <c r="D4928" s="201"/>
    </row>
    <row r="4929" spans="4:4" x14ac:dyDescent="0.2">
      <c r="D4929" s="201"/>
    </row>
    <row r="4930" spans="4:4" x14ac:dyDescent="0.2">
      <c r="D4930" s="201"/>
    </row>
    <row r="4931" spans="4:4" x14ac:dyDescent="0.2">
      <c r="D4931" s="201"/>
    </row>
    <row r="4932" spans="4:4" x14ac:dyDescent="0.2">
      <c r="D4932" s="201"/>
    </row>
    <row r="4933" spans="4:4" x14ac:dyDescent="0.2">
      <c r="D4933" s="201"/>
    </row>
    <row r="4934" spans="4:4" x14ac:dyDescent="0.2">
      <c r="D4934" s="201"/>
    </row>
    <row r="4935" spans="4:4" x14ac:dyDescent="0.2">
      <c r="D4935" s="201"/>
    </row>
    <row r="4936" spans="4:4" x14ac:dyDescent="0.2">
      <c r="D4936" s="201"/>
    </row>
    <row r="4937" spans="4:4" x14ac:dyDescent="0.2">
      <c r="D4937" s="201"/>
    </row>
    <row r="4938" spans="4:4" x14ac:dyDescent="0.2">
      <c r="D4938" s="201"/>
    </row>
    <row r="4939" spans="4:4" x14ac:dyDescent="0.2">
      <c r="D4939" s="201"/>
    </row>
    <row r="4940" spans="4:4" x14ac:dyDescent="0.2">
      <c r="D4940" s="201"/>
    </row>
    <row r="4941" spans="4:4" x14ac:dyDescent="0.2">
      <c r="D4941" s="201"/>
    </row>
    <row r="4942" spans="4:4" x14ac:dyDescent="0.2">
      <c r="D4942" s="201"/>
    </row>
    <row r="4943" spans="4:4" x14ac:dyDescent="0.2">
      <c r="D4943" s="201"/>
    </row>
    <row r="4944" spans="4:4" x14ac:dyDescent="0.2">
      <c r="D4944" s="201"/>
    </row>
    <row r="4945" spans="4:4" x14ac:dyDescent="0.2">
      <c r="D4945" s="201"/>
    </row>
    <row r="4946" spans="4:4" x14ac:dyDescent="0.2">
      <c r="D4946" s="201"/>
    </row>
    <row r="4947" spans="4:4" x14ac:dyDescent="0.2">
      <c r="D4947" s="201"/>
    </row>
    <row r="4948" spans="4:4" x14ac:dyDescent="0.2">
      <c r="D4948" s="201"/>
    </row>
    <row r="4949" spans="4:4" x14ac:dyDescent="0.2">
      <c r="D4949" s="201"/>
    </row>
    <row r="4950" spans="4:4" x14ac:dyDescent="0.2">
      <c r="D4950" s="201"/>
    </row>
    <row r="4951" spans="4:4" x14ac:dyDescent="0.2">
      <c r="D4951" s="201"/>
    </row>
    <row r="4952" spans="4:4" x14ac:dyDescent="0.2">
      <c r="D4952" s="201"/>
    </row>
    <row r="4953" spans="4:4" x14ac:dyDescent="0.2">
      <c r="D4953" s="201"/>
    </row>
    <row r="4954" spans="4:4" x14ac:dyDescent="0.2">
      <c r="D4954" s="201"/>
    </row>
    <row r="4955" spans="4:4" x14ac:dyDescent="0.2">
      <c r="D4955" s="201"/>
    </row>
    <row r="4956" spans="4:4" x14ac:dyDescent="0.2">
      <c r="D4956" s="201"/>
    </row>
    <row r="4957" spans="4:4" x14ac:dyDescent="0.2">
      <c r="D4957" s="201"/>
    </row>
    <row r="4958" spans="4:4" x14ac:dyDescent="0.2">
      <c r="D4958" s="201"/>
    </row>
    <row r="4959" spans="4:4" x14ac:dyDescent="0.2">
      <c r="D4959" s="201"/>
    </row>
    <row r="4960" spans="4:4" x14ac:dyDescent="0.2">
      <c r="D4960" s="201"/>
    </row>
    <row r="4961" spans="4:4" x14ac:dyDescent="0.2">
      <c r="D4961" s="201"/>
    </row>
    <row r="4962" spans="4:4" x14ac:dyDescent="0.2">
      <c r="D4962" s="201"/>
    </row>
    <row r="4963" spans="4:4" x14ac:dyDescent="0.2">
      <c r="D4963" s="201"/>
    </row>
    <row r="4964" spans="4:4" x14ac:dyDescent="0.2">
      <c r="D4964" s="201"/>
    </row>
    <row r="4965" spans="4:4" x14ac:dyDescent="0.2">
      <c r="D4965" s="201"/>
    </row>
    <row r="4966" spans="4:4" x14ac:dyDescent="0.2">
      <c r="D4966" s="201"/>
    </row>
    <row r="4967" spans="4:4" x14ac:dyDescent="0.2">
      <c r="D4967" s="201"/>
    </row>
    <row r="4968" spans="4:4" x14ac:dyDescent="0.2">
      <c r="D4968" s="201"/>
    </row>
    <row r="4969" spans="4:4" x14ac:dyDescent="0.2">
      <c r="D4969" s="201"/>
    </row>
    <row r="4970" spans="4:4" x14ac:dyDescent="0.2">
      <c r="D4970" s="201"/>
    </row>
    <row r="4971" spans="4:4" x14ac:dyDescent="0.2">
      <c r="D4971" s="201"/>
    </row>
    <row r="4972" spans="4:4" x14ac:dyDescent="0.2">
      <c r="D4972" s="201"/>
    </row>
    <row r="4973" spans="4:4" x14ac:dyDescent="0.2">
      <c r="D4973" s="201"/>
    </row>
    <row r="4974" spans="4:4" x14ac:dyDescent="0.2">
      <c r="D4974" s="201"/>
    </row>
    <row r="4975" spans="4:4" x14ac:dyDescent="0.2">
      <c r="D4975" s="201"/>
    </row>
    <row r="4976" spans="4:4" x14ac:dyDescent="0.2">
      <c r="D4976" s="201"/>
    </row>
    <row r="4977" spans="4:4" x14ac:dyDescent="0.2">
      <c r="D4977" s="201"/>
    </row>
    <row r="4978" spans="4:4" x14ac:dyDescent="0.2">
      <c r="D4978" s="201"/>
    </row>
    <row r="4979" spans="4:4" x14ac:dyDescent="0.2">
      <c r="D4979" s="201"/>
    </row>
    <row r="4980" spans="4:4" x14ac:dyDescent="0.2">
      <c r="D4980" s="201"/>
    </row>
    <row r="4981" spans="4:4" x14ac:dyDescent="0.2">
      <c r="D4981" s="201"/>
    </row>
    <row r="4982" spans="4:4" x14ac:dyDescent="0.2">
      <c r="D4982" s="201"/>
    </row>
    <row r="4983" spans="4:4" x14ac:dyDescent="0.2">
      <c r="D4983" s="201"/>
    </row>
    <row r="4984" spans="4:4" x14ac:dyDescent="0.2">
      <c r="D4984" s="201"/>
    </row>
    <row r="4985" spans="4:4" x14ac:dyDescent="0.2">
      <c r="D4985" s="201"/>
    </row>
    <row r="4986" spans="4:4" x14ac:dyDescent="0.2">
      <c r="D4986" s="201"/>
    </row>
    <row r="4987" spans="4:4" x14ac:dyDescent="0.2">
      <c r="D4987" s="201"/>
    </row>
    <row r="4988" spans="4:4" x14ac:dyDescent="0.2">
      <c r="D4988" s="201"/>
    </row>
    <row r="4989" spans="4:4" x14ac:dyDescent="0.2">
      <c r="D4989" s="201"/>
    </row>
    <row r="4990" spans="4:4" x14ac:dyDescent="0.2">
      <c r="D4990" s="201"/>
    </row>
    <row r="4991" spans="4:4" x14ac:dyDescent="0.2">
      <c r="D4991" s="201"/>
    </row>
    <row r="4992" spans="4:4" x14ac:dyDescent="0.2">
      <c r="D4992" s="201"/>
    </row>
    <row r="4993" spans="4:4" x14ac:dyDescent="0.2">
      <c r="D4993" s="201"/>
    </row>
    <row r="4994" spans="4:4" x14ac:dyDescent="0.2">
      <c r="D4994" s="201"/>
    </row>
    <row r="4995" spans="4:4" x14ac:dyDescent="0.2">
      <c r="D4995" s="201"/>
    </row>
    <row r="4996" spans="4:4" x14ac:dyDescent="0.2">
      <c r="D4996" s="201"/>
    </row>
    <row r="4997" spans="4:4" x14ac:dyDescent="0.2">
      <c r="D4997" s="201"/>
    </row>
    <row r="4998" spans="4:4" x14ac:dyDescent="0.2">
      <c r="D4998" s="201"/>
    </row>
    <row r="4999" spans="4:4" x14ac:dyDescent="0.2">
      <c r="D4999" s="201"/>
    </row>
    <row r="5000" spans="4:4" x14ac:dyDescent="0.2">
      <c r="D5000" s="201"/>
    </row>
  </sheetData>
  <mergeCells count="6">
    <mergeCell ref="A192:G196"/>
    <mergeCell ref="A1:G1"/>
    <mergeCell ref="C2:G2"/>
    <mergeCell ref="C3:G3"/>
    <mergeCell ref="C4:G4"/>
    <mergeCell ref="A191:C191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73</vt:i4>
      </vt:variant>
    </vt:vector>
  </HeadingPairs>
  <TitlesOfParts>
    <vt:vector size="85" baseType="lpstr">
      <vt:lpstr>CESTNE-PROHLASENI</vt:lpstr>
      <vt:lpstr>Pokyny pro vyplnění</vt:lpstr>
      <vt:lpstr>Stavba</vt:lpstr>
      <vt:lpstr>VzorPolozky</vt:lpstr>
      <vt:lpstr>Rozpočet Pol</vt:lpstr>
      <vt:lpstr>ZTI2</vt:lpstr>
      <vt:lpstr>E1</vt:lpstr>
      <vt:lpstr>E2</vt:lpstr>
      <vt:lpstr>E3</vt:lpstr>
      <vt:lpstr>VZT</vt:lpstr>
      <vt:lpstr>VYT</vt:lpstr>
      <vt:lpstr>SLB</vt:lpstr>
      <vt:lpstr>'E1'!CelkemDPHVypocet</vt:lpstr>
      <vt:lpstr>Stavba!CelkemDPHVypocet</vt:lpstr>
      <vt:lpstr>CenaCelkem</vt:lpstr>
      <vt:lpstr>CenaCelkemBezDPH</vt:lpstr>
      <vt:lpstr>'E1'!CenaCelkemVypocet</vt:lpstr>
      <vt:lpstr>Stavba!CenaCelkemVypocet</vt:lpstr>
      <vt:lpstr>cisloobjektu</vt:lpstr>
      <vt:lpstr>'E1'!CisloStavby</vt:lpstr>
      <vt:lpstr>Stavba!CisloStavby</vt:lpstr>
      <vt:lpstr>CisloStavebnihoRozpoctu</vt:lpstr>
      <vt:lpstr>dadresa</vt:lpstr>
      <vt:lpstr>'E1'!DIČ</vt:lpstr>
      <vt:lpstr>Stavba!DIČ</vt:lpstr>
      <vt:lpstr>dmisto</vt:lpstr>
      <vt:lpstr>DPHSni</vt:lpstr>
      <vt:lpstr>DPHZakl</vt:lpstr>
      <vt:lpstr>'E1'!dpsc</vt:lpstr>
      <vt:lpstr>Stavba!dpsc</vt:lpstr>
      <vt:lpstr>'E1'!IČO</vt:lpstr>
      <vt:lpstr>Stavba!IČO</vt:lpstr>
      <vt:lpstr>Mena</vt:lpstr>
      <vt:lpstr>MistoStavby</vt:lpstr>
      <vt:lpstr>nazevobjektu</vt:lpstr>
      <vt:lpstr>'E1'!NazevStavby</vt:lpstr>
      <vt:lpstr>Stavba!NazevStavby</vt:lpstr>
      <vt:lpstr>NazevStavebnihoRozpoctu</vt:lpstr>
      <vt:lpstr>'E2'!Názvy_tisku</vt:lpstr>
      <vt:lpstr>'E3'!Názvy_tisku</vt:lpstr>
      <vt:lpstr>ZTI2!Názvy_tisku</vt:lpstr>
      <vt:lpstr>oadresa</vt:lpstr>
      <vt:lpstr>'E1'!Objednatel</vt:lpstr>
      <vt:lpstr>Stavba!Objednatel</vt:lpstr>
      <vt:lpstr>'E1'!Objekt</vt:lpstr>
      <vt:lpstr>Stavba!Objekt</vt:lpstr>
      <vt:lpstr>'E1'!Oblast_tisku</vt:lpstr>
      <vt:lpstr>'E2'!Oblast_tisku</vt:lpstr>
      <vt:lpstr>'E3'!Oblast_tisku</vt:lpstr>
      <vt:lpstr>'Rozpočet Pol'!Oblast_tisku</vt:lpstr>
      <vt:lpstr>SLB!Oblast_tisku</vt:lpstr>
      <vt:lpstr>Stavba!Oblast_tisku</vt:lpstr>
      <vt:lpstr>VYT!Oblast_tisku</vt:lpstr>
      <vt:lpstr>VZT!Oblast_tisku</vt:lpstr>
      <vt:lpstr>ZTI2!Oblast_tisku</vt:lpstr>
      <vt:lpstr>'E1'!odic</vt:lpstr>
      <vt:lpstr>Stavba!odic</vt:lpstr>
      <vt:lpstr>'E1'!oico</vt:lpstr>
      <vt:lpstr>Stavba!oico</vt:lpstr>
      <vt:lpstr>'E1'!omisto</vt:lpstr>
      <vt:lpstr>Stavba!omisto</vt:lpstr>
      <vt:lpstr>'E1'!onazev</vt:lpstr>
      <vt:lpstr>Stavba!onazev</vt:lpstr>
      <vt:lpstr>'E1'!opsc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'E1'!SazbaDPH1</vt:lpstr>
      <vt:lpstr>Stavba!SazbaDPH1</vt:lpstr>
      <vt:lpstr>'E1'!SazbaDPH2</vt:lpstr>
      <vt:lpstr>Stavba!SazbaDPH2</vt:lpstr>
      <vt:lpstr>Vypracoval</vt:lpstr>
      <vt:lpstr>ZakladDPHSni</vt:lpstr>
      <vt:lpstr>'E1'!ZakladDPHSniVypocet</vt:lpstr>
      <vt:lpstr>Stavba!ZakladDPHSniVypocet</vt:lpstr>
      <vt:lpstr>ZakladDPHZakl</vt:lpstr>
      <vt:lpstr>'E1'!ZakladDPHZaklVypocet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42072</dc:creator>
  <cp:lastModifiedBy>admin</cp:lastModifiedBy>
  <cp:lastPrinted>2014-02-28T09:52:57Z</cp:lastPrinted>
  <dcterms:created xsi:type="dcterms:W3CDTF">2009-04-08T07:15:50Z</dcterms:created>
  <dcterms:modified xsi:type="dcterms:W3CDTF">2019-09-20T08:22:49Z</dcterms:modified>
</cp:coreProperties>
</file>