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ento_sešit" defaultThemeVersion="124226"/>
  <bookViews>
    <workbookView xWindow="-15" yWindow="-15" windowWidth="9600" windowHeight="12135" tabRatio="889" activeTab="1"/>
  </bookViews>
  <sheets>
    <sheet name="Soupis položek k nacenění" sheetId="28" r:id="rId1"/>
    <sheet name="Info_Výpis po místnostech" sheetId="31" r:id="rId2"/>
  </sheets>
  <externalReferences>
    <externalReference r:id="rId3"/>
  </externalReferences>
  <definedNames>
    <definedName name="__BPK2" localSheetId="1">#REF!</definedName>
    <definedName name="__BPK2" localSheetId="0">#REF!</definedName>
    <definedName name="__BPK2">#REF!</definedName>
    <definedName name="_BPK1" localSheetId="1">'[1]ST-Položky'!#REF!</definedName>
    <definedName name="_BPK1" localSheetId="0">#REF!</definedName>
    <definedName name="_BPK1">#REF!</definedName>
    <definedName name="_BPK2" localSheetId="1">'[1]ST-Položky'!#REF!</definedName>
    <definedName name="_BPK2" localSheetId="0">#REF!</definedName>
    <definedName name="_BPK2">#REF!</definedName>
    <definedName name="_BPK3" localSheetId="1">'[1]ST-Položky'!#REF!</definedName>
    <definedName name="_BPK3" localSheetId="0">#REF!</definedName>
    <definedName name="_BPK3">#REF!</definedName>
    <definedName name="asdfadsf" localSheetId="1">#REF!</definedName>
    <definedName name="asdfadsf" localSheetId="0">#REF!</definedName>
    <definedName name="asdfadsf">#REF!</definedName>
    <definedName name="cisloobjektu" localSheetId="1">'[1]ST-Celkem'!$A$4</definedName>
    <definedName name="cisloobjektu" localSheetId="0">#REF!</definedName>
    <definedName name="cisloobjektu">#REF!</definedName>
    <definedName name="cislostavby" localSheetId="1">'[1]ST-Celkem'!$A$6</definedName>
    <definedName name="cislostavby" localSheetId="0">#REF!</definedName>
    <definedName name="cislostavby">#REF!</definedName>
    <definedName name="Datum" localSheetId="1">#REF!</definedName>
    <definedName name="Datum" localSheetId="0">#REF!</definedName>
    <definedName name="Datum">#REF!</definedName>
    <definedName name="Dil" localSheetId="1">#REF!</definedName>
    <definedName name="Dil" localSheetId="0">#REF!</definedName>
    <definedName name="Dil">#REF!</definedName>
    <definedName name="Dodavka" localSheetId="1">'[1]ST-Rekap'!$G$29</definedName>
    <definedName name="Dodavka" localSheetId="0">#REF!</definedName>
    <definedName name="Dodavka">#REF!</definedName>
    <definedName name="Dodavka0" localSheetId="1">'[1]ST-Položky'!#REF!</definedName>
    <definedName name="Dodavka0" localSheetId="0">#REF!</definedName>
    <definedName name="Dodavka0">#REF!</definedName>
    <definedName name="HSV" localSheetId="1">'[1]ST-Rekap'!$E$29</definedName>
    <definedName name="HSV" localSheetId="0">#REF!</definedName>
    <definedName name="HSV">#REF!</definedName>
    <definedName name="HSV0" localSheetId="1">'[1]ST-Položky'!#REF!</definedName>
    <definedName name="HSV0" localSheetId="0">#REF!</definedName>
    <definedName name="HSV0">#REF!</definedName>
    <definedName name="HZS" localSheetId="1">'[1]ST-Rekap'!$I$29</definedName>
    <definedName name="HZS" localSheetId="0">#REF!</definedName>
    <definedName name="HZS">#REF!</definedName>
    <definedName name="HZS0" localSheetId="1">'[1]ST-Položky'!#REF!</definedName>
    <definedName name="HZS0" localSheetId="0">#REF!</definedName>
    <definedName name="HZS0">#REF!</definedName>
    <definedName name="JKSO" localSheetId="1">#REF!</definedName>
    <definedName name="JKSO" localSheetId="0">#REF!</definedName>
    <definedName name="JKSO">#REF!</definedName>
    <definedName name="MJ" localSheetId="1">#REF!</definedName>
    <definedName name="MJ" localSheetId="0">#REF!</definedName>
    <definedName name="MJ">#REF!</definedName>
    <definedName name="Mont" localSheetId="1">'[1]ST-Rekap'!$H$29</definedName>
    <definedName name="Mont" localSheetId="0">#REF!</definedName>
    <definedName name="Mont">#REF!</definedName>
    <definedName name="Montaz0" localSheetId="1">'[1]ST-Položky'!#REF!</definedName>
    <definedName name="Montaz0" localSheetId="0">#REF!</definedName>
    <definedName name="Montaz0">#REF!</definedName>
    <definedName name="NazevDilu" localSheetId="1">#REF!</definedName>
    <definedName name="NazevDilu" localSheetId="0">#REF!</definedName>
    <definedName name="NazevDilu">#REF!</definedName>
    <definedName name="nazevobjektu" localSheetId="1">'[1]ST-Celkem'!$C$4</definedName>
    <definedName name="nazevobjektu" localSheetId="0">#REF!</definedName>
    <definedName name="nazevobjektu">#REF!</definedName>
    <definedName name="nazevstavby" localSheetId="1">'[1]ST-Celkem'!$C$6</definedName>
    <definedName name="nazevstavby" localSheetId="0">#REF!</definedName>
    <definedName name="nazevstavby">#REF!</definedName>
    <definedName name="Objednatel" localSheetId="1">#REF!</definedName>
    <definedName name="Objednatel" localSheetId="0">#REF!</definedName>
    <definedName name="Objednatel">#REF!</definedName>
    <definedName name="_xlnm.Print_Area" localSheetId="1">'Info_Výpis po místnostech'!$A$1:$O$439</definedName>
    <definedName name="PocetMJ" localSheetId="1">'[1]ST-Celkem'!$G$7</definedName>
    <definedName name="PocetMJ" localSheetId="0">#REF!</definedName>
    <definedName name="PocetMJ">#REF!</definedName>
    <definedName name="Poznamka" localSheetId="1">#REF!</definedName>
    <definedName name="Poznamka" localSheetId="0">#REF!</definedName>
    <definedName name="Poznamka">#REF!</definedName>
    <definedName name="Projektant" localSheetId="1">#REF!</definedName>
    <definedName name="Projektant" localSheetId="0">#REF!</definedName>
    <definedName name="Projektant">#REF!</definedName>
    <definedName name="PSV" localSheetId="1">'[1]ST-Rekap'!$F$29</definedName>
    <definedName name="PSV" localSheetId="0">#REF!</definedName>
    <definedName name="PSV">#REF!</definedName>
    <definedName name="PSV0" localSheetId="1">'[1]ST-Položky'!#REF!</definedName>
    <definedName name="PSV0" localSheetId="0">#REF!</definedName>
    <definedName name="PSV0">#REF!</definedName>
    <definedName name="SazbaDPH1" localSheetId="1">'[1]ST-Celkem'!$C$29</definedName>
    <definedName name="SazbaDPH1" localSheetId="0">#REF!</definedName>
    <definedName name="SazbaDPH1">#REF!</definedName>
    <definedName name="SazbaDPH2" localSheetId="1">'[1]ST-Celkem'!$C$31</definedName>
    <definedName name="SazbaDPH2" localSheetId="0">#REF!</definedName>
    <definedName name="SazbaDPH2">#REF!</definedName>
    <definedName name="SloupecCC" localSheetId="1">#REF!</definedName>
    <definedName name="SloupecCC" localSheetId="0">#REF!</definedName>
    <definedName name="SloupecCC">#REF!</definedName>
    <definedName name="SloupecCisloPol" localSheetId="1">#REF!</definedName>
    <definedName name="SloupecCisloPol" localSheetId="0">#REF!</definedName>
    <definedName name="SloupecCisloPol">#REF!</definedName>
    <definedName name="SloupecJC" localSheetId="1">#REF!</definedName>
    <definedName name="SloupecJC" localSheetId="0">#REF!</definedName>
    <definedName name="SloupecJC">#REF!</definedName>
    <definedName name="SloupecMJ" localSheetId="1">#REF!</definedName>
    <definedName name="SloupecMJ" localSheetId="0">#REF!</definedName>
    <definedName name="SloupecMJ">#REF!</definedName>
    <definedName name="SloupecMnozstvi" localSheetId="1">#REF!</definedName>
    <definedName name="SloupecMnozstvi" localSheetId="0">#REF!</definedName>
    <definedName name="SloupecMnozstvi">#REF!</definedName>
    <definedName name="SloupecNazPol" localSheetId="1">#REF!</definedName>
    <definedName name="SloupecNazPol" localSheetId="0">#REF!</definedName>
    <definedName name="SloupecNazPol">#REF!</definedName>
    <definedName name="SloupecPC" localSheetId="1">#REF!</definedName>
    <definedName name="SloupecPC" localSheetId="0">#REF!</definedName>
    <definedName name="SloupecPC">#REF!</definedName>
    <definedName name="Typ" localSheetId="1">'[1]ST-Položky'!#REF!</definedName>
    <definedName name="Typ" localSheetId="0">#REF!</definedName>
    <definedName name="Typ">#REF!</definedName>
    <definedName name="VRN" localSheetId="1">'[1]ST-Rekap'!$H$37</definedName>
    <definedName name="VRN" localSheetId="0">#REF!</definedName>
    <definedName name="VRN">#REF!</definedName>
    <definedName name="VRNKc" localSheetId="1">'[1]ST-Rekap'!#REF!</definedName>
    <definedName name="VRNKc" localSheetId="0">#REF!</definedName>
    <definedName name="VRNKc">#REF!</definedName>
    <definedName name="VRNnazev" localSheetId="1">'[1]ST-Rekap'!#REF!</definedName>
    <definedName name="VRNnazev" localSheetId="0">#REF!</definedName>
    <definedName name="VRNnazev">#REF!</definedName>
    <definedName name="VRNproc" localSheetId="1">'[1]ST-Rekap'!#REF!</definedName>
    <definedName name="VRNproc" localSheetId="0">#REF!</definedName>
    <definedName name="VRNproc">#REF!</definedName>
    <definedName name="VRNzakl" localSheetId="1">'[1]ST-Rekap'!#REF!</definedName>
    <definedName name="VRNzakl" localSheetId="0">#REF!</definedName>
    <definedName name="VRNzakl">#REF!</definedName>
    <definedName name="Zakazka" localSheetId="1">#REF!</definedName>
    <definedName name="Zakazka" localSheetId="0">#REF!</definedName>
    <definedName name="Zakazka">#REF!</definedName>
    <definedName name="Zaklad22" localSheetId="1">#REF!</definedName>
    <definedName name="Zaklad22" localSheetId="0">#REF!</definedName>
    <definedName name="Zaklad22">#REF!</definedName>
    <definedName name="Zaklad5" localSheetId="1">#REF!</definedName>
    <definedName name="Zaklad5" localSheetId="0">#REF!</definedName>
    <definedName name="Zaklad5">#REF!</definedName>
    <definedName name="Zhotovitel" localSheetId="1">#REF!</definedName>
    <definedName name="Zhotovitel" localSheetId="0">#REF!</definedName>
    <definedName name="Zhotovitel">#REF!</definedName>
  </definedNames>
  <calcPr calcId="124519"/>
</workbook>
</file>

<file path=xl/calcChain.xml><?xml version="1.0" encoding="utf-8"?>
<calcChain xmlns="http://schemas.openxmlformats.org/spreadsheetml/2006/main">
  <c r="H266" i="31"/>
  <c r="I427"/>
  <c r="I422"/>
  <c r="I418"/>
  <c r="I413"/>
  <c r="I408"/>
  <c r="I404"/>
  <c r="I401"/>
  <c r="I398"/>
  <c r="I393"/>
  <c r="I388"/>
  <c r="I385"/>
  <c r="I382"/>
  <c r="I380"/>
  <c r="I376"/>
  <c r="I373"/>
  <c r="I371"/>
  <c r="I369"/>
  <c r="I350"/>
  <c r="I338"/>
  <c r="I322"/>
  <c r="I319"/>
  <c r="I299"/>
  <c r="I280"/>
  <c r="I271"/>
  <c r="I267"/>
  <c r="I263"/>
  <c r="I261"/>
  <c r="I259"/>
  <c r="I246"/>
  <c r="I242"/>
  <c r="I240"/>
  <c r="I233"/>
  <c r="I227"/>
  <c r="I225"/>
  <c r="I208"/>
  <c r="I191"/>
  <c r="I174"/>
  <c r="I157"/>
  <c r="I140"/>
  <c r="I123"/>
  <c r="I111"/>
  <c r="I94"/>
  <c r="I77"/>
  <c r="I60"/>
  <c r="I43"/>
  <c r="I26"/>
  <c r="I150" i="28"/>
  <c r="I149"/>
  <c r="I148"/>
  <c r="I147"/>
  <c r="I146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03"/>
  <c r="I102"/>
  <c r="I101"/>
  <c r="I100"/>
  <c r="I99"/>
  <c r="I98"/>
  <c r="I97"/>
  <c r="I96"/>
  <c r="I95"/>
  <c r="I94"/>
  <c r="I93"/>
  <c r="I92"/>
  <c r="I75"/>
  <c r="I74"/>
  <c r="I73"/>
  <c r="I72"/>
  <c r="I71"/>
  <c r="I70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69"/>
  <c r="I68" l="1"/>
  <c r="I76"/>
  <c r="H339" i="31"/>
  <c r="H278"/>
  <c r="I278" s="1"/>
  <c r="H277"/>
  <c r="I277" s="1"/>
  <c r="J339" l="1"/>
  <c r="I339"/>
  <c r="K339" s="1"/>
  <c r="M339" s="1"/>
  <c r="I77" i="28"/>
  <c r="H352" i="31"/>
  <c r="I352" s="1"/>
  <c r="K352" s="1"/>
  <c r="M352" s="1"/>
  <c r="H341"/>
  <c r="I341" s="1"/>
  <c r="K341" s="1"/>
  <c r="M341" s="1"/>
  <c r="H340"/>
  <c r="H342"/>
  <c r="I342" s="1"/>
  <c r="K342" s="1"/>
  <c r="M342" s="1"/>
  <c r="H343"/>
  <c r="H335"/>
  <c r="I335" s="1"/>
  <c r="H336"/>
  <c r="I336" s="1"/>
  <c r="K336" s="1"/>
  <c r="O336" s="1"/>
  <c r="H337"/>
  <c r="I337" s="1"/>
  <c r="H324"/>
  <c r="I324" s="1"/>
  <c r="H325"/>
  <c r="I325" s="1"/>
  <c r="K325" s="1"/>
  <c r="M325" s="1"/>
  <c r="H326"/>
  <c r="H327"/>
  <c r="H323"/>
  <c r="I323" s="1"/>
  <c r="K323" s="1"/>
  <c r="M323" s="1"/>
  <c r="H305"/>
  <c r="J305" s="1"/>
  <c r="L305" s="1"/>
  <c r="H306"/>
  <c r="H304"/>
  <c r="I304" s="1"/>
  <c r="K304" s="1"/>
  <c r="M304" s="1"/>
  <c r="H303"/>
  <c r="H302"/>
  <c r="I302" s="1"/>
  <c r="H300"/>
  <c r="I300" s="1"/>
  <c r="K300" s="1"/>
  <c r="M300" s="1"/>
  <c r="H301"/>
  <c r="I301" s="1"/>
  <c r="K301" s="1"/>
  <c r="M301" s="1"/>
  <c r="H284"/>
  <c r="H285"/>
  <c r="I285" s="1"/>
  <c r="K285" s="1"/>
  <c r="M285" s="1"/>
  <c r="H318"/>
  <c r="H314"/>
  <c r="H315"/>
  <c r="I315" s="1"/>
  <c r="K315" s="1"/>
  <c r="M315" s="1"/>
  <c r="H316"/>
  <c r="I316" s="1"/>
  <c r="H317"/>
  <c r="I317" s="1"/>
  <c r="H347"/>
  <c r="I347" s="1"/>
  <c r="K347" s="1"/>
  <c r="O347" s="1"/>
  <c r="H348"/>
  <c r="I348" s="1"/>
  <c r="H349"/>
  <c r="I349" s="1"/>
  <c r="H320"/>
  <c r="I320" s="1"/>
  <c r="K320" s="1"/>
  <c r="M320" s="1"/>
  <c r="H351"/>
  <c r="I351" s="1"/>
  <c r="H354"/>
  <c r="I354" s="1"/>
  <c r="H355"/>
  <c r="J355" s="1"/>
  <c r="L355" s="1"/>
  <c r="H281"/>
  <c r="H282"/>
  <c r="I282" s="1"/>
  <c r="H279"/>
  <c r="H272"/>
  <c r="J272" s="1"/>
  <c r="L272" s="1"/>
  <c r="H273"/>
  <c r="I273" s="1"/>
  <c r="H270"/>
  <c r="J270" s="1"/>
  <c r="L270" s="1"/>
  <c r="H268"/>
  <c r="H269"/>
  <c r="I269" s="1"/>
  <c r="H384"/>
  <c r="H379"/>
  <c r="I379" s="1"/>
  <c r="K379" s="1"/>
  <c r="M379" s="1"/>
  <c r="H386"/>
  <c r="H260"/>
  <c r="I260" s="1"/>
  <c r="H377"/>
  <c r="I377" s="1"/>
  <c r="K377" s="1"/>
  <c r="M377" s="1"/>
  <c r="H378"/>
  <c r="I378" s="1"/>
  <c r="H397"/>
  <c r="I397" s="1"/>
  <c r="K397" s="1"/>
  <c r="M397" s="1"/>
  <c r="H392"/>
  <c r="J392" s="1"/>
  <c r="L392" s="1"/>
  <c r="H426"/>
  <c r="I426" s="1"/>
  <c r="H417"/>
  <c r="I417" s="1"/>
  <c r="H431"/>
  <c r="J431" s="1"/>
  <c r="L431" s="1"/>
  <c r="H264"/>
  <c r="I264" s="1"/>
  <c r="H265"/>
  <c r="H375"/>
  <c r="I375" s="1"/>
  <c r="H291"/>
  <c r="I291" s="1"/>
  <c r="H292"/>
  <c r="I292" s="1"/>
  <c r="K292" s="1"/>
  <c r="M292" s="1"/>
  <c r="H293"/>
  <c r="I293" s="1"/>
  <c r="K293" s="1"/>
  <c r="M293" s="1"/>
  <c r="H294"/>
  <c r="I294" s="1"/>
  <c r="H361"/>
  <c r="I361" s="1"/>
  <c r="K361" s="1"/>
  <c r="M361" s="1"/>
  <c r="H362"/>
  <c r="J362" s="1"/>
  <c r="L362" s="1"/>
  <c r="H363"/>
  <c r="I363" s="1"/>
  <c r="H364"/>
  <c r="I364" s="1"/>
  <c r="K364" s="1"/>
  <c r="M364" s="1"/>
  <c r="H328"/>
  <c r="H329"/>
  <c r="I329" s="1"/>
  <c r="H330"/>
  <c r="I330" s="1"/>
  <c r="K330" s="1"/>
  <c r="M330" s="1"/>
  <c r="H331"/>
  <c r="I331" s="1"/>
  <c r="K331" s="1"/>
  <c r="M331" s="1"/>
  <c r="H332"/>
  <c r="I332" s="1"/>
  <c r="H333"/>
  <c r="I333" s="1"/>
  <c r="K333" s="1"/>
  <c r="M333" s="1"/>
  <c r="H334"/>
  <c r="J334" s="1"/>
  <c r="L334" s="1"/>
  <c r="H307"/>
  <c r="I307" s="1"/>
  <c r="H308"/>
  <c r="J308" s="1"/>
  <c r="L308" s="1"/>
  <c r="H309"/>
  <c r="H310"/>
  <c r="I310" s="1"/>
  <c r="H311"/>
  <c r="I311" s="1"/>
  <c r="H312"/>
  <c r="I312" s="1"/>
  <c r="K312" s="1"/>
  <c r="M312" s="1"/>
  <c r="H313"/>
  <c r="I313" s="1"/>
  <c r="J279"/>
  <c r="N279" s="1"/>
  <c r="H257"/>
  <c r="H258"/>
  <c r="I258" s="1"/>
  <c r="H256"/>
  <c r="H286"/>
  <c r="H287"/>
  <c r="I287" s="1"/>
  <c r="H288"/>
  <c r="H289"/>
  <c r="J289" s="1"/>
  <c r="L289" s="1"/>
  <c r="H290"/>
  <c r="I290" s="1"/>
  <c r="H356"/>
  <c r="I356" s="1"/>
  <c r="K356" s="1"/>
  <c r="M356" s="1"/>
  <c r="H357"/>
  <c r="H358"/>
  <c r="I358" s="1"/>
  <c r="H359"/>
  <c r="H360"/>
  <c r="H295"/>
  <c r="I295" s="1"/>
  <c r="H296"/>
  <c r="H297"/>
  <c r="H298"/>
  <c r="I298" s="1"/>
  <c r="H365"/>
  <c r="J365" s="1"/>
  <c r="N365" s="1"/>
  <c r="H366"/>
  <c r="H367"/>
  <c r="I367" s="1"/>
  <c r="H368"/>
  <c r="H344"/>
  <c r="H345"/>
  <c r="I345" s="1"/>
  <c r="H346"/>
  <c r="I346" s="1"/>
  <c r="K346" s="1"/>
  <c r="O346" s="1"/>
  <c r="H274"/>
  <c r="H275"/>
  <c r="I275" s="1"/>
  <c r="H276"/>
  <c r="I276" s="1"/>
  <c r="K276" s="1"/>
  <c r="O276" s="1"/>
  <c r="H252"/>
  <c r="H253"/>
  <c r="I253" s="1"/>
  <c r="H254"/>
  <c r="J254" s="1"/>
  <c r="L254" s="1"/>
  <c r="H255"/>
  <c r="I255" s="1"/>
  <c r="H249"/>
  <c r="I249" s="1"/>
  <c r="H250"/>
  <c r="I250" s="1"/>
  <c r="H251"/>
  <c r="J251" s="1"/>
  <c r="N251" s="1"/>
  <c r="H247"/>
  <c r="I247" s="1"/>
  <c r="H248"/>
  <c r="H243"/>
  <c r="I243" s="1"/>
  <c r="H244"/>
  <c r="H241"/>
  <c r="I241" s="1"/>
  <c r="K241" s="1"/>
  <c r="M241" s="1"/>
  <c r="H236"/>
  <c r="I236" s="1"/>
  <c r="H238"/>
  <c r="I238" s="1"/>
  <c r="H239"/>
  <c r="J239" s="1"/>
  <c r="N239" s="1"/>
  <c r="H237"/>
  <c r="I237" s="1"/>
  <c r="H234"/>
  <c r="I234" s="1"/>
  <c r="H235"/>
  <c r="I235" s="1"/>
  <c r="H229"/>
  <c r="I229" s="1"/>
  <c r="H230"/>
  <c r="I230" s="1"/>
  <c r="H231"/>
  <c r="H232"/>
  <c r="I232" s="1"/>
  <c r="H228"/>
  <c r="I228" s="1"/>
  <c r="H226"/>
  <c r="H209"/>
  <c r="I209" s="1"/>
  <c r="H210"/>
  <c r="H211"/>
  <c r="H212"/>
  <c r="I212" s="1"/>
  <c r="H213"/>
  <c r="H214"/>
  <c r="H215"/>
  <c r="I215" s="1"/>
  <c r="H216"/>
  <c r="H217"/>
  <c r="H218"/>
  <c r="I218" s="1"/>
  <c r="H219"/>
  <c r="I219" s="1"/>
  <c r="H220"/>
  <c r="H221"/>
  <c r="I221" s="1"/>
  <c r="H222"/>
  <c r="H223"/>
  <c r="H224"/>
  <c r="I224" s="1"/>
  <c r="H192"/>
  <c r="H193"/>
  <c r="H194"/>
  <c r="I194" s="1"/>
  <c r="H195"/>
  <c r="I195" s="1"/>
  <c r="H196"/>
  <c r="H197"/>
  <c r="I197" s="1"/>
  <c r="H198"/>
  <c r="I198" s="1"/>
  <c r="H199"/>
  <c r="H200"/>
  <c r="I200" s="1"/>
  <c r="H201"/>
  <c r="H202"/>
  <c r="H203"/>
  <c r="I203" s="1"/>
  <c r="H204"/>
  <c r="H205"/>
  <c r="H206"/>
  <c r="I206" s="1"/>
  <c r="H207"/>
  <c r="I207" s="1"/>
  <c r="H175"/>
  <c r="I175" s="1"/>
  <c r="H176"/>
  <c r="I176" s="1"/>
  <c r="K176" s="1"/>
  <c r="M176" s="1"/>
  <c r="H177"/>
  <c r="H178"/>
  <c r="I178" s="1"/>
  <c r="H179"/>
  <c r="I179" s="1"/>
  <c r="K179" s="1"/>
  <c r="M179" s="1"/>
  <c r="H180"/>
  <c r="H181"/>
  <c r="H182"/>
  <c r="I182" s="1"/>
  <c r="K182" s="1"/>
  <c r="M182" s="1"/>
  <c r="H183"/>
  <c r="H184"/>
  <c r="H185"/>
  <c r="I185" s="1"/>
  <c r="H186"/>
  <c r="H187"/>
  <c r="I187" s="1"/>
  <c r="H188"/>
  <c r="I188" s="1"/>
  <c r="K188" s="1"/>
  <c r="M188" s="1"/>
  <c r="H189"/>
  <c r="H190"/>
  <c r="H158"/>
  <c r="I158" s="1"/>
  <c r="H159"/>
  <c r="I159" s="1"/>
  <c r="H160"/>
  <c r="H161"/>
  <c r="I161" s="1"/>
  <c r="H162"/>
  <c r="H163"/>
  <c r="I163" s="1"/>
  <c r="H164"/>
  <c r="I164" s="1"/>
  <c r="H165"/>
  <c r="H166"/>
  <c r="H167"/>
  <c r="I167" s="1"/>
  <c r="H168"/>
  <c r="I168" s="1"/>
  <c r="H169"/>
  <c r="H170"/>
  <c r="I170" s="1"/>
  <c r="H171"/>
  <c r="H172"/>
  <c r="H173"/>
  <c r="I173" s="1"/>
  <c r="H141"/>
  <c r="H142"/>
  <c r="I142" s="1"/>
  <c r="H143"/>
  <c r="I143" s="1"/>
  <c r="H144"/>
  <c r="I144" s="1"/>
  <c r="H145"/>
  <c r="H146"/>
  <c r="I146" s="1"/>
  <c r="H147"/>
  <c r="H148"/>
  <c r="H149"/>
  <c r="I149" s="1"/>
  <c r="H150"/>
  <c r="I150" s="1"/>
  <c r="H151"/>
  <c r="H152"/>
  <c r="I152" s="1"/>
  <c r="H153"/>
  <c r="I153" s="1"/>
  <c r="H154"/>
  <c r="H155"/>
  <c r="I155" s="1"/>
  <c r="H156"/>
  <c r="H124"/>
  <c r="H125"/>
  <c r="I125" s="1"/>
  <c r="K125" s="1"/>
  <c r="M125" s="1"/>
  <c r="H126"/>
  <c r="H127"/>
  <c r="I127" s="1"/>
  <c r="H128"/>
  <c r="I128" s="1"/>
  <c r="K128" s="1"/>
  <c r="M128" s="1"/>
  <c r="H129"/>
  <c r="I129" s="1"/>
  <c r="H130"/>
  <c r="H131"/>
  <c r="I131" s="1"/>
  <c r="K131" s="1"/>
  <c r="M131" s="1"/>
  <c r="H132"/>
  <c r="H133"/>
  <c r="H134"/>
  <c r="I134" s="1"/>
  <c r="H135"/>
  <c r="H136"/>
  <c r="I136" s="1"/>
  <c r="H137"/>
  <c r="I137" s="1"/>
  <c r="K137" s="1"/>
  <c r="M137" s="1"/>
  <c r="H138"/>
  <c r="H139"/>
  <c r="I139" s="1"/>
  <c r="H120"/>
  <c r="I120" s="1"/>
  <c r="H121"/>
  <c r="H122"/>
  <c r="I122" s="1"/>
  <c r="H118"/>
  <c r="I118" s="1"/>
  <c r="H119"/>
  <c r="H117"/>
  <c r="H116"/>
  <c r="I116" s="1"/>
  <c r="H115"/>
  <c r="H114"/>
  <c r="H113"/>
  <c r="I113" s="1"/>
  <c r="H112"/>
  <c r="H95"/>
  <c r="H96"/>
  <c r="I96" s="1"/>
  <c r="H97"/>
  <c r="H98"/>
  <c r="H99"/>
  <c r="I99" s="1"/>
  <c r="H100"/>
  <c r="I100" s="1"/>
  <c r="H101"/>
  <c r="H102"/>
  <c r="I102" s="1"/>
  <c r="H103"/>
  <c r="H104"/>
  <c r="H105"/>
  <c r="I105" s="1"/>
  <c r="H106"/>
  <c r="I106" s="1"/>
  <c r="H107"/>
  <c r="H108"/>
  <c r="I108" s="1"/>
  <c r="H109"/>
  <c r="I109" s="1"/>
  <c r="H110"/>
  <c r="H78"/>
  <c r="I78" s="1"/>
  <c r="H79"/>
  <c r="H80"/>
  <c r="H81"/>
  <c r="I81" s="1"/>
  <c r="H82"/>
  <c r="H83"/>
  <c r="I83" s="1"/>
  <c r="H84"/>
  <c r="I84" s="1"/>
  <c r="H85"/>
  <c r="I85" s="1"/>
  <c r="H86"/>
  <c r="I86" s="1"/>
  <c r="H87"/>
  <c r="I87" s="1"/>
  <c r="H88"/>
  <c r="H89"/>
  <c r="I89" s="1"/>
  <c r="H90"/>
  <c r="I90" s="1"/>
  <c r="H91"/>
  <c r="H92"/>
  <c r="I92" s="1"/>
  <c r="H93"/>
  <c r="I93" s="1"/>
  <c r="H61"/>
  <c r="I61" s="1"/>
  <c r="H62"/>
  <c r="I62" s="1"/>
  <c r="H63"/>
  <c r="I63" s="1"/>
  <c r="H64"/>
  <c r="I64" s="1"/>
  <c r="H65"/>
  <c r="H66"/>
  <c r="I66" s="1"/>
  <c r="H67"/>
  <c r="H68"/>
  <c r="I68" s="1"/>
  <c r="H69"/>
  <c r="I69" s="1"/>
  <c r="H70"/>
  <c r="H71"/>
  <c r="H72"/>
  <c r="I72" s="1"/>
  <c r="H73"/>
  <c r="I73" s="1"/>
  <c r="H74"/>
  <c r="H75"/>
  <c r="I75" s="1"/>
  <c r="H76"/>
  <c r="I76" s="1"/>
  <c r="H44"/>
  <c r="H45"/>
  <c r="I45" s="1"/>
  <c r="H46"/>
  <c r="H47"/>
  <c r="H48"/>
  <c r="I48" s="1"/>
  <c r="H49"/>
  <c r="H50"/>
  <c r="H51"/>
  <c r="I51" s="1"/>
  <c r="H52"/>
  <c r="H53"/>
  <c r="H54"/>
  <c r="I54" s="1"/>
  <c r="H55"/>
  <c r="H56"/>
  <c r="H57"/>
  <c r="I57" s="1"/>
  <c r="H58"/>
  <c r="H59"/>
  <c r="H27"/>
  <c r="I27" s="1"/>
  <c r="H28"/>
  <c r="H29"/>
  <c r="I29" s="1"/>
  <c r="H30"/>
  <c r="I30" s="1"/>
  <c r="H31"/>
  <c r="I31" s="1"/>
  <c r="H32"/>
  <c r="H33"/>
  <c r="I33" s="1"/>
  <c r="H34"/>
  <c r="I34" s="1"/>
  <c r="H35"/>
  <c r="H36"/>
  <c r="I36" s="1"/>
  <c r="H37"/>
  <c r="H38"/>
  <c r="I38" s="1"/>
  <c r="H39"/>
  <c r="I39" s="1"/>
  <c r="H40"/>
  <c r="H41"/>
  <c r="I41" s="1"/>
  <c r="H42"/>
  <c r="I42" s="1"/>
  <c r="H11"/>
  <c r="I11" s="1"/>
  <c r="H12"/>
  <c r="H13"/>
  <c r="I13" s="1"/>
  <c r="H14"/>
  <c r="I14" s="1"/>
  <c r="H15"/>
  <c r="H16"/>
  <c r="I16" s="1"/>
  <c r="H17"/>
  <c r="H18"/>
  <c r="H19"/>
  <c r="I19" s="1"/>
  <c r="H20"/>
  <c r="I20" s="1"/>
  <c r="H21"/>
  <c r="I21" s="1"/>
  <c r="H22"/>
  <c r="I22" s="1"/>
  <c r="H23"/>
  <c r="H24"/>
  <c r="H25"/>
  <c r="I25" s="1"/>
  <c r="H10"/>
  <c r="I10" s="1"/>
  <c r="K10" i="28"/>
  <c r="K337" i="31"/>
  <c r="O337" s="1"/>
  <c r="K324"/>
  <c r="M324" s="1"/>
  <c r="K317"/>
  <c r="O317" s="1"/>
  <c r="K278"/>
  <c r="O278" s="1"/>
  <c r="K275"/>
  <c r="O275" s="1"/>
  <c r="N384"/>
  <c r="N383"/>
  <c r="N381"/>
  <c r="N379"/>
  <c r="N378"/>
  <c r="N377"/>
  <c r="N375"/>
  <c r="N374"/>
  <c r="N372"/>
  <c r="N370"/>
  <c r="N364"/>
  <c r="N363"/>
  <c r="N362"/>
  <c r="N361"/>
  <c r="N360"/>
  <c r="N359"/>
  <c r="N358"/>
  <c r="N357"/>
  <c r="N356"/>
  <c r="N355"/>
  <c r="N354"/>
  <c r="N353"/>
  <c r="N352"/>
  <c r="N351"/>
  <c r="K349"/>
  <c r="O349" s="1"/>
  <c r="J345"/>
  <c r="N345" s="1"/>
  <c r="N343"/>
  <c r="N342"/>
  <c r="N341"/>
  <c r="N340"/>
  <c r="N339"/>
  <c r="N335"/>
  <c r="J335"/>
  <c r="L335" s="1"/>
  <c r="N334"/>
  <c r="N333"/>
  <c r="N332"/>
  <c r="N331"/>
  <c r="N330"/>
  <c r="N329"/>
  <c r="N328"/>
  <c r="N327"/>
  <c r="N326"/>
  <c r="N325"/>
  <c r="N324"/>
  <c r="J324"/>
  <c r="L324" s="1"/>
  <c r="N323"/>
  <c r="N321"/>
  <c r="N320"/>
  <c r="N318"/>
  <c r="J318"/>
  <c r="L318" s="1"/>
  <c r="J317"/>
  <c r="N317" s="1"/>
  <c r="N315"/>
  <c r="N314"/>
  <c r="N313"/>
  <c r="J313"/>
  <c r="L313" s="1"/>
  <c r="N312"/>
  <c r="N311"/>
  <c r="N310"/>
  <c r="J310"/>
  <c r="L310" s="1"/>
  <c r="N309"/>
  <c r="N308"/>
  <c r="N307"/>
  <c r="J307"/>
  <c r="L307" s="1"/>
  <c r="N306"/>
  <c r="N305"/>
  <c r="N304"/>
  <c r="N303"/>
  <c r="N302"/>
  <c r="K302"/>
  <c r="M302" s="1"/>
  <c r="N301"/>
  <c r="N300"/>
  <c r="N294"/>
  <c r="N293"/>
  <c r="N292"/>
  <c r="N291"/>
  <c r="N290"/>
  <c r="N289"/>
  <c r="N288"/>
  <c r="N287"/>
  <c r="N286"/>
  <c r="N285"/>
  <c r="N284"/>
  <c r="N283"/>
  <c r="N282"/>
  <c r="N281"/>
  <c r="J278"/>
  <c r="N278" s="1"/>
  <c r="K277"/>
  <c r="O277" s="1"/>
  <c r="J277"/>
  <c r="N277" s="1"/>
  <c r="J275"/>
  <c r="N275" s="1"/>
  <c r="N273"/>
  <c r="N272"/>
  <c r="N270"/>
  <c r="N269"/>
  <c r="N268"/>
  <c r="N265"/>
  <c r="N264"/>
  <c r="N262"/>
  <c r="N260"/>
  <c r="N255"/>
  <c r="N254"/>
  <c r="N253"/>
  <c r="N248"/>
  <c r="N247"/>
  <c r="N244"/>
  <c r="J244"/>
  <c r="L244" s="1"/>
  <c r="N243"/>
  <c r="N241"/>
  <c r="K238"/>
  <c r="O238" s="1"/>
  <c r="N237"/>
  <c r="N235"/>
  <c r="N234"/>
  <c r="K234"/>
  <c r="M234" s="1"/>
  <c r="J234"/>
  <c r="L234" s="1"/>
  <c r="N232"/>
  <c r="N231"/>
  <c r="N230"/>
  <c r="K230"/>
  <c r="M230" s="1"/>
  <c r="N229"/>
  <c r="N228"/>
  <c r="N226"/>
  <c r="N222"/>
  <c r="J222"/>
  <c r="L222" s="1"/>
  <c r="N221"/>
  <c r="N220"/>
  <c r="K219"/>
  <c r="O219" s="1"/>
  <c r="N216"/>
  <c r="N215"/>
  <c r="N214"/>
  <c r="N213"/>
  <c r="N212"/>
  <c r="N211"/>
  <c r="N210"/>
  <c r="J210"/>
  <c r="L210" s="1"/>
  <c r="N209"/>
  <c r="N205"/>
  <c r="N204"/>
  <c r="N203"/>
  <c r="N199"/>
  <c r="N198"/>
  <c r="N197"/>
  <c r="N196"/>
  <c r="N195"/>
  <c r="N194"/>
  <c r="N193"/>
  <c r="N192"/>
  <c r="J192"/>
  <c r="L192" s="1"/>
  <c r="N188"/>
  <c r="N187"/>
  <c r="N186"/>
  <c r="J186"/>
  <c r="L186" s="1"/>
  <c r="N182"/>
  <c r="N181"/>
  <c r="N180"/>
  <c r="N179"/>
  <c r="N178"/>
  <c r="N177"/>
  <c r="N176"/>
  <c r="N175"/>
  <c r="N171"/>
  <c r="N170"/>
  <c r="N169"/>
  <c r="N165"/>
  <c r="N164"/>
  <c r="N163"/>
  <c r="N162"/>
  <c r="N161"/>
  <c r="N160"/>
  <c r="N159"/>
  <c r="N158"/>
  <c r="N154"/>
  <c r="N153"/>
  <c r="N152"/>
  <c r="N148"/>
  <c r="N147"/>
  <c r="J147"/>
  <c r="L147" s="1"/>
  <c r="N146"/>
  <c r="N145"/>
  <c r="N144"/>
  <c r="N143"/>
  <c r="N142"/>
  <c r="N141"/>
  <c r="J141"/>
  <c r="L141" s="1"/>
  <c r="N137"/>
  <c r="N136"/>
  <c r="N135"/>
  <c r="N131"/>
  <c r="N130"/>
  <c r="N129"/>
  <c r="N128"/>
  <c r="N127"/>
  <c r="N126"/>
  <c r="N125"/>
  <c r="N124"/>
  <c r="N120"/>
  <c r="N116"/>
  <c r="N115"/>
  <c r="N114"/>
  <c r="N113"/>
  <c r="N112"/>
  <c r="N108"/>
  <c r="N107"/>
  <c r="N106"/>
  <c r="N102"/>
  <c r="N101"/>
  <c r="N100"/>
  <c r="N99"/>
  <c r="N98"/>
  <c r="N97"/>
  <c r="N96"/>
  <c r="N95"/>
  <c r="N91"/>
  <c r="N90"/>
  <c r="N89"/>
  <c r="N85"/>
  <c r="K85"/>
  <c r="M85" s="1"/>
  <c r="N84"/>
  <c r="N83"/>
  <c r="N82"/>
  <c r="N81"/>
  <c r="N80"/>
  <c r="N79"/>
  <c r="N78"/>
  <c r="N74"/>
  <c r="N73"/>
  <c r="N72"/>
  <c r="N68"/>
  <c r="N67"/>
  <c r="N66"/>
  <c r="N65"/>
  <c r="N64"/>
  <c r="N63"/>
  <c r="N62"/>
  <c r="N61"/>
  <c r="K61"/>
  <c r="M61" s="1"/>
  <c r="N57"/>
  <c r="N56"/>
  <c r="N55"/>
  <c r="N51"/>
  <c r="N50"/>
  <c r="N49"/>
  <c r="N48"/>
  <c r="N47"/>
  <c r="N46"/>
  <c r="N45"/>
  <c r="N44"/>
  <c r="O151" i="28"/>
  <c r="O156" s="1"/>
  <c r="N151"/>
  <c r="N156" s="1"/>
  <c r="J150"/>
  <c r="L150" s="1"/>
  <c r="K150"/>
  <c r="M150" s="1"/>
  <c r="J149"/>
  <c r="L149" s="1"/>
  <c r="K149"/>
  <c r="M149" s="1"/>
  <c r="K148"/>
  <c r="M148" s="1"/>
  <c r="J148"/>
  <c r="L148" s="1"/>
  <c r="K147"/>
  <c r="M147" s="1"/>
  <c r="J147"/>
  <c r="L147" s="1"/>
  <c r="J146"/>
  <c r="K146"/>
  <c r="J133"/>
  <c r="L133" s="1"/>
  <c r="K133"/>
  <c r="M133" s="1"/>
  <c r="J132"/>
  <c r="L132" s="1"/>
  <c r="K132"/>
  <c r="M132" s="1"/>
  <c r="K131"/>
  <c r="M131" s="1"/>
  <c r="J131"/>
  <c r="L131" s="1"/>
  <c r="K130"/>
  <c r="M130" s="1"/>
  <c r="J130"/>
  <c r="L130" s="1"/>
  <c r="J129"/>
  <c r="L129" s="1"/>
  <c r="K129"/>
  <c r="M129" s="1"/>
  <c r="K128"/>
  <c r="M128" s="1"/>
  <c r="J128"/>
  <c r="L128" s="1"/>
  <c r="J127"/>
  <c r="L127" s="1"/>
  <c r="K127"/>
  <c r="M127" s="1"/>
  <c r="J126"/>
  <c r="L126" s="1"/>
  <c r="K126"/>
  <c r="M126" s="1"/>
  <c r="K125"/>
  <c r="M125" s="1"/>
  <c r="J125"/>
  <c r="L125" s="1"/>
  <c r="J124"/>
  <c r="L124" s="1"/>
  <c r="K124"/>
  <c r="M124" s="1"/>
  <c r="J123"/>
  <c r="L123" s="1"/>
  <c r="K123"/>
  <c r="M123" s="1"/>
  <c r="K122"/>
  <c r="M122" s="1"/>
  <c r="J122"/>
  <c r="L122" s="1"/>
  <c r="J121"/>
  <c r="N121" s="1"/>
  <c r="K121"/>
  <c r="O121" s="1"/>
  <c r="J120"/>
  <c r="N120" s="1"/>
  <c r="K120"/>
  <c r="O120" s="1"/>
  <c r="K119"/>
  <c r="O119" s="1"/>
  <c r="J119"/>
  <c r="N119" s="1"/>
  <c r="J118"/>
  <c r="L118" s="1"/>
  <c r="K118"/>
  <c r="M118" s="1"/>
  <c r="J117"/>
  <c r="L117" s="1"/>
  <c r="K117"/>
  <c r="M117" s="1"/>
  <c r="K116"/>
  <c r="J116"/>
  <c r="K103"/>
  <c r="O103" s="1"/>
  <c r="J103"/>
  <c r="N103" s="1"/>
  <c r="K102"/>
  <c r="J102"/>
  <c r="K101"/>
  <c r="O101" s="1"/>
  <c r="J101"/>
  <c r="N101" s="1"/>
  <c r="K100"/>
  <c r="O100" s="1"/>
  <c r="J100"/>
  <c r="N100" s="1"/>
  <c r="J99"/>
  <c r="N99" s="1"/>
  <c r="J98"/>
  <c r="N98" s="1"/>
  <c r="J97"/>
  <c r="N97" s="1"/>
  <c r="J96"/>
  <c r="L96" s="1"/>
  <c r="J95"/>
  <c r="L95" s="1"/>
  <c r="J94"/>
  <c r="L94" s="1"/>
  <c r="J93"/>
  <c r="L93" s="1"/>
  <c r="J92"/>
  <c r="L92" s="1"/>
  <c r="J78"/>
  <c r="N78" s="1"/>
  <c r="J77"/>
  <c r="N77" s="1"/>
  <c r="J76"/>
  <c r="L76" s="1"/>
  <c r="J75"/>
  <c r="L75" s="1"/>
  <c r="J74"/>
  <c r="L74" s="1"/>
  <c r="J73"/>
  <c r="L73" s="1"/>
  <c r="J72"/>
  <c r="L72" s="1"/>
  <c r="J71"/>
  <c r="N71" s="1"/>
  <c r="J70"/>
  <c r="N70" s="1"/>
  <c r="J69"/>
  <c r="L69" s="1"/>
  <c r="J68"/>
  <c r="L68" s="1"/>
  <c r="J67"/>
  <c r="L67" s="1"/>
  <c r="J66"/>
  <c r="L66" s="1"/>
  <c r="J65"/>
  <c r="L65" s="1"/>
  <c r="J64"/>
  <c r="L64" s="1"/>
  <c r="J63"/>
  <c r="L63" s="1"/>
  <c r="J62"/>
  <c r="L62" s="1"/>
  <c r="J61"/>
  <c r="N61" s="1"/>
  <c r="J60"/>
  <c r="N60" s="1"/>
  <c r="J59"/>
  <c r="L59" s="1"/>
  <c r="J58"/>
  <c r="L58" s="1"/>
  <c r="J57"/>
  <c r="L57" s="1"/>
  <c r="J56"/>
  <c r="L56" s="1"/>
  <c r="J55"/>
  <c r="L55" s="1"/>
  <c r="J54"/>
  <c r="L54" s="1"/>
  <c r="J53"/>
  <c r="L53" s="1"/>
  <c r="J52"/>
  <c r="N52" s="1"/>
  <c r="J51"/>
  <c r="L51" s="1"/>
  <c r="J50"/>
  <c r="L50" s="1"/>
  <c r="J49"/>
  <c r="L49" s="1"/>
  <c r="J48"/>
  <c r="N48" s="1"/>
  <c r="J47"/>
  <c r="N47" s="1"/>
  <c r="J46"/>
  <c r="L46" s="1"/>
  <c r="J45"/>
  <c r="L45" s="1"/>
  <c r="J44"/>
  <c r="L44" s="1"/>
  <c r="J43"/>
  <c r="L43" s="1"/>
  <c r="J42"/>
  <c r="L42" s="1"/>
  <c r="J41"/>
  <c r="L41" s="1"/>
  <c r="J40"/>
  <c r="L40" s="1"/>
  <c r="J39"/>
  <c r="L39" s="1"/>
  <c r="J38"/>
  <c r="L38" s="1"/>
  <c r="J37"/>
  <c r="L37" s="1"/>
  <c r="J36"/>
  <c r="L36" s="1"/>
  <c r="J35"/>
  <c r="N35" s="1"/>
  <c r="J34"/>
  <c r="L34" s="1"/>
  <c r="J33"/>
  <c r="L33" s="1"/>
  <c r="J32"/>
  <c r="L32" s="1"/>
  <c r="J31"/>
  <c r="L31" s="1"/>
  <c r="J30"/>
  <c r="L30" s="1"/>
  <c r="J29"/>
  <c r="N29" s="1"/>
  <c r="J28"/>
  <c r="N28" s="1"/>
  <c r="J27"/>
  <c r="N27" s="1"/>
  <c r="J26"/>
  <c r="L26" s="1"/>
  <c r="J25"/>
  <c r="L25" s="1"/>
  <c r="J24"/>
  <c r="L24" s="1"/>
  <c r="J23"/>
  <c r="L23" s="1"/>
  <c r="J22"/>
  <c r="L22" s="1"/>
  <c r="J21"/>
  <c r="L21" s="1"/>
  <c r="J20"/>
  <c r="N20" s="1"/>
  <c r="J19"/>
  <c r="N19" s="1"/>
  <c r="J18"/>
  <c r="L18" s="1"/>
  <c r="J17"/>
  <c r="L17" s="1"/>
  <c r="J16"/>
  <c r="L16" s="1"/>
  <c r="J15"/>
  <c r="N15" s="1"/>
  <c r="J14"/>
  <c r="N14" s="1"/>
  <c r="J13"/>
  <c r="N13" s="1"/>
  <c r="J12"/>
  <c r="L12" s="1"/>
  <c r="J11"/>
  <c r="L11" s="1"/>
  <c r="J10"/>
  <c r="L10" s="1"/>
  <c r="J9"/>
  <c r="L9" s="1"/>
  <c r="J8"/>
  <c r="L8" s="1"/>
  <c r="J7"/>
  <c r="L7" s="1"/>
  <c r="J6"/>
  <c r="L6" s="1"/>
  <c r="J5"/>
  <c r="O102" l="1"/>
  <c r="N102"/>
  <c r="J323" i="31"/>
  <c r="L323" s="1"/>
  <c r="J333"/>
  <c r="L333" s="1"/>
  <c r="J397"/>
  <c r="L397" s="1"/>
  <c r="J342"/>
  <c r="L342" s="1"/>
  <c r="J250"/>
  <c r="N250" s="1"/>
  <c r="J285"/>
  <c r="L285" s="1"/>
  <c r="J292"/>
  <c r="L292" s="1"/>
  <c r="J304"/>
  <c r="L304" s="1"/>
  <c r="J311"/>
  <c r="L311" s="1"/>
  <c r="J315"/>
  <c r="L315" s="1"/>
  <c r="J320"/>
  <c r="L320" s="1"/>
  <c r="J336"/>
  <c r="N336" s="1"/>
  <c r="J347"/>
  <c r="N347" s="1"/>
  <c r="J364"/>
  <c r="L364" s="1"/>
  <c r="J300"/>
  <c r="L300" s="1"/>
  <c r="J325"/>
  <c r="L325" s="1"/>
  <c r="J330"/>
  <c r="L330" s="1"/>
  <c r="J356"/>
  <c r="L356" s="1"/>
  <c r="J361"/>
  <c r="L361" s="1"/>
  <c r="J78"/>
  <c r="L78" s="1"/>
  <c r="J375"/>
  <c r="L375" s="1"/>
  <c r="J131"/>
  <c r="L131" s="1"/>
  <c r="J182"/>
  <c r="L182" s="1"/>
  <c r="J348"/>
  <c r="N348" s="1"/>
  <c r="J19"/>
  <c r="N19" s="1"/>
  <c r="I252"/>
  <c r="K252" s="1"/>
  <c r="O252" s="1"/>
  <c r="I24"/>
  <c r="K24" s="1"/>
  <c r="O24" s="1"/>
  <c r="I18"/>
  <c r="K18" s="1"/>
  <c r="O18" s="1"/>
  <c r="I15"/>
  <c r="K15" s="1"/>
  <c r="M15" s="1"/>
  <c r="I12"/>
  <c r="K12" s="1"/>
  <c r="M12" s="1"/>
  <c r="I35"/>
  <c r="K35" s="1"/>
  <c r="O35" s="1"/>
  <c r="I32"/>
  <c r="K32" s="1"/>
  <c r="M32" s="1"/>
  <c r="I59"/>
  <c r="K59" s="1"/>
  <c r="O59" s="1"/>
  <c r="I56"/>
  <c r="K56" s="1"/>
  <c r="M56" s="1"/>
  <c r="I53"/>
  <c r="K53" s="1"/>
  <c r="O53" s="1"/>
  <c r="I50"/>
  <c r="K50" s="1"/>
  <c r="M50" s="1"/>
  <c r="I47"/>
  <c r="K47" s="1"/>
  <c r="M47" s="1"/>
  <c r="I44"/>
  <c r="K44" s="1"/>
  <c r="M44" s="1"/>
  <c r="I74"/>
  <c r="K74" s="1"/>
  <c r="M74" s="1"/>
  <c r="I71"/>
  <c r="K71" s="1"/>
  <c r="O71" s="1"/>
  <c r="I65"/>
  <c r="K65" s="1"/>
  <c r="M65" s="1"/>
  <c r="I80"/>
  <c r="K80" s="1"/>
  <c r="M80" s="1"/>
  <c r="I110"/>
  <c r="K110" s="1"/>
  <c r="O110" s="1"/>
  <c r="I107"/>
  <c r="K107" s="1"/>
  <c r="M107" s="1"/>
  <c r="I104"/>
  <c r="K104" s="1"/>
  <c r="O104" s="1"/>
  <c r="I101"/>
  <c r="K101" s="1"/>
  <c r="M101" s="1"/>
  <c r="I98"/>
  <c r="K98" s="1"/>
  <c r="M98" s="1"/>
  <c r="J95"/>
  <c r="L95" s="1"/>
  <c r="I95"/>
  <c r="I114"/>
  <c r="K114" s="1"/>
  <c r="M114" s="1"/>
  <c r="I117"/>
  <c r="K117" s="1"/>
  <c r="O117" s="1"/>
  <c r="I133"/>
  <c r="K133" s="1"/>
  <c r="O133" s="1"/>
  <c r="I130"/>
  <c r="K130" s="1"/>
  <c r="M130" s="1"/>
  <c r="J124"/>
  <c r="L124" s="1"/>
  <c r="I124"/>
  <c r="I154"/>
  <c r="K154" s="1"/>
  <c r="M154" s="1"/>
  <c r="I151"/>
  <c r="K151" s="1"/>
  <c r="O151" s="1"/>
  <c r="I148"/>
  <c r="K148" s="1"/>
  <c r="M148" s="1"/>
  <c r="I145"/>
  <c r="K145" s="1"/>
  <c r="M145" s="1"/>
  <c r="I172"/>
  <c r="K172" s="1"/>
  <c r="O172" s="1"/>
  <c r="I169"/>
  <c r="K169" s="1"/>
  <c r="M169" s="1"/>
  <c r="I166"/>
  <c r="K166" s="1"/>
  <c r="O166" s="1"/>
  <c r="I160"/>
  <c r="K160" s="1"/>
  <c r="M160" s="1"/>
  <c r="I190"/>
  <c r="K190" s="1"/>
  <c r="O190" s="1"/>
  <c r="I184"/>
  <c r="K184" s="1"/>
  <c r="O184" s="1"/>
  <c r="I181"/>
  <c r="K181" s="1"/>
  <c r="M181" s="1"/>
  <c r="I205"/>
  <c r="K205" s="1"/>
  <c r="M205" s="1"/>
  <c r="I202"/>
  <c r="K202" s="1"/>
  <c r="O202" s="1"/>
  <c r="I199"/>
  <c r="K199" s="1"/>
  <c r="M199" s="1"/>
  <c r="I196"/>
  <c r="K196" s="1"/>
  <c r="M196" s="1"/>
  <c r="I193"/>
  <c r="K193" s="1"/>
  <c r="M193" s="1"/>
  <c r="I223"/>
  <c r="K223" s="1"/>
  <c r="O223" s="1"/>
  <c r="I220"/>
  <c r="K220" s="1"/>
  <c r="M220" s="1"/>
  <c r="I217"/>
  <c r="K217" s="1"/>
  <c r="O217" s="1"/>
  <c r="I214"/>
  <c r="K214" s="1"/>
  <c r="M214" s="1"/>
  <c r="I211"/>
  <c r="K211" s="1"/>
  <c r="M211" s="1"/>
  <c r="I226"/>
  <c r="K226" s="1"/>
  <c r="M226" s="1"/>
  <c r="I231"/>
  <c r="K231" s="1"/>
  <c r="M231" s="1"/>
  <c r="I239"/>
  <c r="K239" s="1"/>
  <c r="O239" s="1"/>
  <c r="I248"/>
  <c r="K248" s="1"/>
  <c r="M248" s="1"/>
  <c r="I254"/>
  <c r="K254" s="1"/>
  <c r="M254" s="1"/>
  <c r="I256"/>
  <c r="K256" s="1"/>
  <c r="O256" s="1"/>
  <c r="I265"/>
  <c r="K265" s="1"/>
  <c r="M265" s="1"/>
  <c r="I384"/>
  <c r="K384" s="1"/>
  <c r="M384" s="1"/>
  <c r="I270"/>
  <c r="K270" s="1"/>
  <c r="M270" s="1"/>
  <c r="I279"/>
  <c r="K279" s="1"/>
  <c r="O279" s="1"/>
  <c r="I355"/>
  <c r="K355" s="1"/>
  <c r="M355" s="1"/>
  <c r="J13"/>
  <c r="L13" s="1"/>
  <c r="J22"/>
  <c r="L22" s="1"/>
  <c r="J81"/>
  <c r="L81" s="1"/>
  <c r="J90"/>
  <c r="L90" s="1"/>
  <c r="J125"/>
  <c r="L125" s="1"/>
  <c r="J137"/>
  <c r="L137" s="1"/>
  <c r="J176"/>
  <c r="L176" s="1"/>
  <c r="J232"/>
  <c r="L232" s="1"/>
  <c r="J236"/>
  <c r="N236" s="1"/>
  <c r="J243"/>
  <c r="L243" s="1"/>
  <c r="I257"/>
  <c r="K257" s="1"/>
  <c r="O257" s="1"/>
  <c r="I268"/>
  <c r="K268" s="1"/>
  <c r="M268" s="1"/>
  <c r="I272"/>
  <c r="K272" s="1"/>
  <c r="M272" s="1"/>
  <c r="I281"/>
  <c r="K281" s="1"/>
  <c r="M281" s="1"/>
  <c r="I303"/>
  <c r="K303" s="1"/>
  <c r="M303" s="1"/>
  <c r="I305"/>
  <c r="K305" s="1"/>
  <c r="M305" s="1"/>
  <c r="I23"/>
  <c r="K23" s="1"/>
  <c r="M23" s="1"/>
  <c r="I17"/>
  <c r="K17" s="1"/>
  <c r="M17" s="1"/>
  <c r="I40"/>
  <c r="K40" s="1"/>
  <c r="M40" s="1"/>
  <c r="I37"/>
  <c r="K37" s="1"/>
  <c r="O37" s="1"/>
  <c r="I28"/>
  <c r="K28" s="1"/>
  <c r="M28" s="1"/>
  <c r="I58"/>
  <c r="K58" s="1"/>
  <c r="O58" s="1"/>
  <c r="I55"/>
  <c r="K55" s="1"/>
  <c r="M55" s="1"/>
  <c r="I52"/>
  <c r="K52" s="1"/>
  <c r="O52" s="1"/>
  <c r="I49"/>
  <c r="K49" s="1"/>
  <c r="M49" s="1"/>
  <c r="I46"/>
  <c r="K46" s="1"/>
  <c r="M46" s="1"/>
  <c r="I70"/>
  <c r="K70" s="1"/>
  <c r="O70" s="1"/>
  <c r="I67"/>
  <c r="K67" s="1"/>
  <c r="M67" s="1"/>
  <c r="I91"/>
  <c r="K91" s="1"/>
  <c r="M91" s="1"/>
  <c r="I88"/>
  <c r="K88" s="1"/>
  <c r="O88" s="1"/>
  <c r="I82"/>
  <c r="K82" s="1"/>
  <c r="M82" s="1"/>
  <c r="I79"/>
  <c r="K79" s="1"/>
  <c r="M79" s="1"/>
  <c r="I103"/>
  <c r="K103" s="1"/>
  <c r="O103" s="1"/>
  <c r="I97"/>
  <c r="K97" s="1"/>
  <c r="M97" s="1"/>
  <c r="I112"/>
  <c r="K112" s="1"/>
  <c r="M112" s="1"/>
  <c r="I115"/>
  <c r="K115" s="1"/>
  <c r="M115" s="1"/>
  <c r="I119"/>
  <c r="K119" s="1"/>
  <c r="O119" s="1"/>
  <c r="I121"/>
  <c r="K121" s="1"/>
  <c r="O121" s="1"/>
  <c r="I138"/>
  <c r="K138" s="1"/>
  <c r="O138" s="1"/>
  <c r="I135"/>
  <c r="K135" s="1"/>
  <c r="M135" s="1"/>
  <c r="I132"/>
  <c r="K132" s="1"/>
  <c r="O132" s="1"/>
  <c r="I126"/>
  <c r="K126" s="1"/>
  <c r="M126" s="1"/>
  <c r="I156"/>
  <c r="K156" s="1"/>
  <c r="O156" s="1"/>
  <c r="I147"/>
  <c r="K147" s="1"/>
  <c r="M147" s="1"/>
  <c r="I141"/>
  <c r="K141" s="1"/>
  <c r="M141" s="1"/>
  <c r="I171"/>
  <c r="K171" s="1"/>
  <c r="M171" s="1"/>
  <c r="I165"/>
  <c r="K165" s="1"/>
  <c r="M165" s="1"/>
  <c r="I162"/>
  <c r="K162" s="1"/>
  <c r="M162" s="1"/>
  <c r="I189"/>
  <c r="K189" s="1"/>
  <c r="O189" s="1"/>
  <c r="I186"/>
  <c r="K186" s="1"/>
  <c r="M186" s="1"/>
  <c r="I183"/>
  <c r="K183" s="1"/>
  <c r="O183" s="1"/>
  <c r="I180"/>
  <c r="K180" s="1"/>
  <c r="M180" s="1"/>
  <c r="I177"/>
  <c r="K177" s="1"/>
  <c r="M177" s="1"/>
  <c r="I204"/>
  <c r="K204" s="1"/>
  <c r="M204" s="1"/>
  <c r="I201"/>
  <c r="K201" s="1"/>
  <c r="O201" s="1"/>
  <c r="I192"/>
  <c r="K192" s="1"/>
  <c r="M192" s="1"/>
  <c r="I222"/>
  <c r="K222" s="1"/>
  <c r="M222" s="1"/>
  <c r="I216"/>
  <c r="K216" s="1"/>
  <c r="M216" s="1"/>
  <c r="I213"/>
  <c r="K213" s="1"/>
  <c r="M213" s="1"/>
  <c r="I210"/>
  <c r="K210" s="1"/>
  <c r="M210" s="1"/>
  <c r="I244"/>
  <c r="K244" s="1"/>
  <c r="M244" s="1"/>
  <c r="I314"/>
  <c r="K314" s="1"/>
  <c r="M314" s="1"/>
  <c r="I284"/>
  <c r="K284" s="1"/>
  <c r="M284" s="1"/>
  <c r="I306"/>
  <c r="K306" s="1"/>
  <c r="M306" s="1"/>
  <c r="I340"/>
  <c r="K340" s="1"/>
  <c r="M340" s="1"/>
  <c r="J16"/>
  <c r="L16" s="1"/>
  <c r="J25"/>
  <c r="N25" s="1"/>
  <c r="J75"/>
  <c r="N75" s="1"/>
  <c r="J84"/>
  <c r="L84" s="1"/>
  <c r="J128"/>
  <c r="L128" s="1"/>
  <c r="J179"/>
  <c r="L179" s="1"/>
  <c r="J188"/>
  <c r="L188" s="1"/>
  <c r="J229"/>
  <c r="L229" s="1"/>
  <c r="J268"/>
  <c r="L268" s="1"/>
  <c r="J303"/>
  <c r="L303" s="1"/>
  <c r="I327"/>
  <c r="K327" s="1"/>
  <c r="M327" s="1"/>
  <c r="I318"/>
  <c r="K318" s="1"/>
  <c r="M318" s="1"/>
  <c r="I326"/>
  <c r="K326" s="1"/>
  <c r="M326" s="1"/>
  <c r="I78" i="28"/>
  <c r="K78" s="1"/>
  <c r="O78" s="1"/>
  <c r="I386" i="31"/>
  <c r="K386" s="1"/>
  <c r="O386" s="1"/>
  <c r="I343"/>
  <c r="K343" s="1"/>
  <c r="M343" s="1"/>
  <c r="I360"/>
  <c r="K360" s="1"/>
  <c r="M360" s="1"/>
  <c r="I357"/>
  <c r="K357" s="1"/>
  <c r="M357" s="1"/>
  <c r="I289"/>
  <c r="K289" s="1"/>
  <c r="M289" s="1"/>
  <c r="I286"/>
  <c r="K286" s="1"/>
  <c r="M286" s="1"/>
  <c r="J286"/>
  <c r="L286" s="1"/>
  <c r="J357"/>
  <c r="L357" s="1"/>
  <c r="I359"/>
  <c r="K359" s="1"/>
  <c r="M359" s="1"/>
  <c r="I288"/>
  <c r="K288" s="1"/>
  <c r="M288" s="1"/>
  <c r="I274"/>
  <c r="K274" s="1"/>
  <c r="O274" s="1"/>
  <c r="I344"/>
  <c r="K344" s="1"/>
  <c r="O344" s="1"/>
  <c r="I366"/>
  <c r="K366" s="1"/>
  <c r="O366" s="1"/>
  <c r="I297"/>
  <c r="K297" s="1"/>
  <c r="O297" s="1"/>
  <c r="I368"/>
  <c r="K368" s="1"/>
  <c r="O368" s="1"/>
  <c r="I365"/>
  <c r="K365" s="1"/>
  <c r="O365" s="1"/>
  <c r="I296"/>
  <c r="K296" s="1"/>
  <c r="O296" s="1"/>
  <c r="I251"/>
  <c r="K251" s="1"/>
  <c r="O251" s="1"/>
  <c r="I309"/>
  <c r="K309" s="1"/>
  <c r="M309" s="1"/>
  <c r="I334"/>
  <c r="K334" s="1"/>
  <c r="M334" s="1"/>
  <c r="I328"/>
  <c r="K328" s="1"/>
  <c r="M328" s="1"/>
  <c r="I362"/>
  <c r="K362" s="1"/>
  <c r="M362" s="1"/>
  <c r="I308"/>
  <c r="K308" s="1"/>
  <c r="M308" s="1"/>
  <c r="I431"/>
  <c r="K431" s="1"/>
  <c r="M431" s="1"/>
  <c r="I392"/>
  <c r="K392" s="1"/>
  <c r="M392" s="1"/>
  <c r="J10"/>
  <c r="L10" s="1"/>
  <c r="J138"/>
  <c r="N138" s="1"/>
  <c r="J159"/>
  <c r="L159" s="1"/>
  <c r="J132"/>
  <c r="N132" s="1"/>
  <c r="J189"/>
  <c r="N189" s="1"/>
  <c r="J217"/>
  <c r="N217" s="1"/>
  <c r="J255"/>
  <c r="L255" s="1"/>
  <c r="J274"/>
  <c r="N274" s="1"/>
  <c r="J360"/>
  <c r="L360" s="1"/>
  <c r="J109"/>
  <c r="N109" s="1"/>
  <c r="J126"/>
  <c r="L126" s="1"/>
  <c r="J168"/>
  <c r="N168" s="1"/>
  <c r="J343"/>
  <c r="L343" s="1"/>
  <c r="J100"/>
  <c r="L100" s="1"/>
  <c r="J119"/>
  <c r="N119" s="1"/>
  <c r="J144"/>
  <c r="L144" s="1"/>
  <c r="J165"/>
  <c r="L165" s="1"/>
  <c r="J171"/>
  <c r="L171" s="1"/>
  <c r="J198"/>
  <c r="L198" s="1"/>
  <c r="J201"/>
  <c r="N201" s="1"/>
  <c r="J219"/>
  <c r="N219" s="1"/>
  <c r="J230"/>
  <c r="L230" s="1"/>
  <c r="J238"/>
  <c r="N238" s="1"/>
  <c r="J276"/>
  <c r="N276" s="1"/>
  <c r="J301"/>
  <c r="L301" s="1"/>
  <c r="J337"/>
  <c r="N337" s="1"/>
  <c r="J341"/>
  <c r="L341" s="1"/>
  <c r="J346"/>
  <c r="N346" s="1"/>
  <c r="J359"/>
  <c r="L359" s="1"/>
  <c r="J379"/>
  <c r="L379" s="1"/>
  <c r="J28"/>
  <c r="L28" s="1"/>
  <c r="J73"/>
  <c r="L73" s="1"/>
  <c r="J115"/>
  <c r="L115" s="1"/>
  <c r="J121"/>
  <c r="N121" s="1"/>
  <c r="J129"/>
  <c r="L129" s="1"/>
  <c r="J135"/>
  <c r="L135" s="1"/>
  <c r="J153"/>
  <c r="L153" s="1"/>
  <c r="J156"/>
  <c r="N156" s="1"/>
  <c r="J162"/>
  <c r="L162" s="1"/>
  <c r="J177"/>
  <c r="L177" s="1"/>
  <c r="J180"/>
  <c r="L180" s="1"/>
  <c r="J183"/>
  <c r="N183" s="1"/>
  <c r="J195"/>
  <c r="L195" s="1"/>
  <c r="J204"/>
  <c r="L204" s="1"/>
  <c r="J207"/>
  <c r="N207" s="1"/>
  <c r="J213"/>
  <c r="L213" s="1"/>
  <c r="J216"/>
  <c r="L216" s="1"/>
  <c r="J228"/>
  <c r="L228" s="1"/>
  <c r="J248"/>
  <c r="L248" s="1"/>
  <c r="J256"/>
  <c r="N256" s="1"/>
  <c r="J265"/>
  <c r="L265" s="1"/>
  <c r="J288"/>
  <c r="L288" s="1"/>
  <c r="J296"/>
  <c r="N296" s="1"/>
  <c r="J326"/>
  <c r="L326" s="1"/>
  <c r="J368"/>
  <c r="N368" s="1"/>
  <c r="J384"/>
  <c r="L384" s="1"/>
  <c r="J37"/>
  <c r="N37" s="1"/>
  <c r="J112"/>
  <c r="L112" s="1"/>
  <c r="J145"/>
  <c r="L145" s="1"/>
  <c r="J150"/>
  <c r="N150" s="1"/>
  <c r="J235"/>
  <c r="L235" s="1"/>
  <c r="J344"/>
  <c r="N344" s="1"/>
  <c r="J14"/>
  <c r="L14" s="1"/>
  <c r="J34"/>
  <c r="L34" s="1"/>
  <c r="J55"/>
  <c r="L55" s="1"/>
  <c r="J97"/>
  <c r="L97" s="1"/>
  <c r="J11"/>
  <c r="L11" s="1"/>
  <c r="J23"/>
  <c r="L23" s="1"/>
  <c r="J40"/>
  <c r="L40" s="1"/>
  <c r="J46"/>
  <c r="L46" s="1"/>
  <c r="J52"/>
  <c r="N52" s="1"/>
  <c r="J64"/>
  <c r="L64" s="1"/>
  <c r="J76"/>
  <c r="N76" s="1"/>
  <c r="J79"/>
  <c r="L79" s="1"/>
  <c r="J91"/>
  <c r="L91" s="1"/>
  <c r="J103"/>
  <c r="N103" s="1"/>
  <c r="J202"/>
  <c r="N202" s="1"/>
  <c r="J17"/>
  <c r="L17" s="1"/>
  <c r="J20"/>
  <c r="N20" s="1"/>
  <c r="J31"/>
  <c r="L31" s="1"/>
  <c r="J49"/>
  <c r="L49" s="1"/>
  <c r="J58"/>
  <c r="N58" s="1"/>
  <c r="J61"/>
  <c r="L61" s="1"/>
  <c r="J67"/>
  <c r="L67" s="1"/>
  <c r="J70"/>
  <c r="N70" s="1"/>
  <c r="J82"/>
  <c r="L82" s="1"/>
  <c r="J85"/>
  <c r="L85" s="1"/>
  <c r="J88"/>
  <c r="N88" s="1"/>
  <c r="J106"/>
  <c r="L106" s="1"/>
  <c r="J18"/>
  <c r="N18" s="1"/>
  <c r="J21"/>
  <c r="L21" s="1"/>
  <c r="J24"/>
  <c r="N24" s="1"/>
  <c r="J83"/>
  <c r="L83" s="1"/>
  <c r="J110"/>
  <c r="N110" s="1"/>
  <c r="J148"/>
  <c r="L148" s="1"/>
  <c r="J151"/>
  <c r="N151" s="1"/>
  <c r="J32"/>
  <c r="L32" s="1"/>
  <c r="J44"/>
  <c r="L44" s="1"/>
  <c r="J47"/>
  <c r="L47" s="1"/>
  <c r="J50"/>
  <c r="L50" s="1"/>
  <c r="J56"/>
  <c r="L56" s="1"/>
  <c r="J59"/>
  <c r="N59" s="1"/>
  <c r="J65"/>
  <c r="L65" s="1"/>
  <c r="J74"/>
  <c r="L74" s="1"/>
  <c r="J80"/>
  <c r="L80" s="1"/>
  <c r="J89"/>
  <c r="L89" s="1"/>
  <c r="J92"/>
  <c r="N92" s="1"/>
  <c r="J98"/>
  <c r="L98" s="1"/>
  <c r="J104"/>
  <c r="N104" s="1"/>
  <c r="J122"/>
  <c r="N122" s="1"/>
  <c r="J160"/>
  <c r="L160" s="1"/>
  <c r="J163"/>
  <c r="L163" s="1"/>
  <c r="J166"/>
  <c r="N166" s="1"/>
  <c r="J169"/>
  <c r="L169" s="1"/>
  <c r="J172"/>
  <c r="N172" s="1"/>
  <c r="J181"/>
  <c r="L181" s="1"/>
  <c r="J184"/>
  <c r="N184" s="1"/>
  <c r="J193"/>
  <c r="L193" s="1"/>
  <c r="J196"/>
  <c r="L196" s="1"/>
  <c r="J199"/>
  <c r="L199" s="1"/>
  <c r="J205"/>
  <c r="L205" s="1"/>
  <c r="J214"/>
  <c r="L214" s="1"/>
  <c r="J223"/>
  <c r="N223" s="1"/>
  <c r="J231"/>
  <c r="L231" s="1"/>
  <c r="J241"/>
  <c r="L241" s="1"/>
  <c r="J293"/>
  <c r="L293" s="1"/>
  <c r="J302"/>
  <c r="L302" s="1"/>
  <c r="J309"/>
  <c r="L309" s="1"/>
  <c r="J312"/>
  <c r="L312" s="1"/>
  <c r="J331"/>
  <c r="L331" s="1"/>
  <c r="J340"/>
  <c r="L340" s="1"/>
  <c r="J349"/>
  <c r="N349" s="1"/>
  <c r="J352"/>
  <c r="L352" s="1"/>
  <c r="J377"/>
  <c r="L377" s="1"/>
  <c r="J35"/>
  <c r="N35" s="1"/>
  <c r="J38"/>
  <c r="L38" s="1"/>
  <c r="J41"/>
  <c r="N41" s="1"/>
  <c r="J53"/>
  <c r="N53" s="1"/>
  <c r="J68"/>
  <c r="L68" s="1"/>
  <c r="J71"/>
  <c r="N71" s="1"/>
  <c r="J101"/>
  <c r="L101" s="1"/>
  <c r="J114"/>
  <c r="L114" s="1"/>
  <c r="J117"/>
  <c r="N117" s="1"/>
  <c r="J127"/>
  <c r="L127" s="1"/>
  <c r="J130"/>
  <c r="L130" s="1"/>
  <c r="J133"/>
  <c r="N133" s="1"/>
  <c r="J139"/>
  <c r="N139" s="1"/>
  <c r="J142"/>
  <c r="L142" s="1"/>
  <c r="J178"/>
  <c r="L178" s="1"/>
  <c r="J187"/>
  <c r="L187" s="1"/>
  <c r="J190"/>
  <c r="N190" s="1"/>
  <c r="J211"/>
  <c r="L211" s="1"/>
  <c r="J220"/>
  <c r="L220" s="1"/>
  <c r="J226"/>
  <c r="L226" s="1"/>
  <c r="J252"/>
  <c r="N252" s="1"/>
  <c r="J257"/>
  <c r="N257" s="1"/>
  <c r="J281"/>
  <c r="L281" s="1"/>
  <c r="J284"/>
  <c r="L284" s="1"/>
  <c r="J297"/>
  <c r="N297" s="1"/>
  <c r="J306"/>
  <c r="L306" s="1"/>
  <c r="J314"/>
  <c r="L314" s="1"/>
  <c r="J327"/>
  <c r="L327" s="1"/>
  <c r="J328"/>
  <c r="L328" s="1"/>
  <c r="J366"/>
  <c r="N366" s="1"/>
  <c r="J386"/>
  <c r="N386" s="1"/>
  <c r="J12"/>
  <c r="L12" s="1"/>
  <c r="J15"/>
  <c r="L15" s="1"/>
  <c r="J29"/>
  <c r="L29" s="1"/>
  <c r="J62"/>
  <c r="L62" s="1"/>
  <c r="J86"/>
  <c r="N86" s="1"/>
  <c r="J107"/>
  <c r="L107" s="1"/>
  <c r="J136"/>
  <c r="L136" s="1"/>
  <c r="J154"/>
  <c r="L154" s="1"/>
  <c r="K311"/>
  <c r="M311" s="1"/>
  <c r="K11"/>
  <c r="M11" s="1"/>
  <c r="K20"/>
  <c r="O20" s="1"/>
  <c r="K31"/>
  <c r="M31" s="1"/>
  <c r="K38"/>
  <c r="M38" s="1"/>
  <c r="K64"/>
  <c r="M64" s="1"/>
  <c r="K73"/>
  <c r="M73" s="1"/>
  <c r="K86"/>
  <c r="O86" s="1"/>
  <c r="K92"/>
  <c r="O92" s="1"/>
  <c r="K100"/>
  <c r="M100" s="1"/>
  <c r="K106"/>
  <c r="M106" s="1"/>
  <c r="K122"/>
  <c r="O122" s="1"/>
  <c r="K129"/>
  <c r="M129" s="1"/>
  <c r="K142"/>
  <c r="M142" s="1"/>
  <c r="K153"/>
  <c r="M153" s="1"/>
  <c r="K163"/>
  <c r="M163" s="1"/>
  <c r="K187"/>
  <c r="M187" s="1"/>
  <c r="K195"/>
  <c r="M195" s="1"/>
  <c r="K228"/>
  <c r="M228" s="1"/>
  <c r="K19"/>
  <c r="O19" s="1"/>
  <c r="K16"/>
  <c r="M16" s="1"/>
  <c r="K39"/>
  <c r="M39" s="1"/>
  <c r="J57"/>
  <c r="L57" s="1"/>
  <c r="K57"/>
  <c r="M57" s="1"/>
  <c r="J54"/>
  <c r="N54" s="1"/>
  <c r="J51"/>
  <c r="L51" s="1"/>
  <c r="K51"/>
  <c r="M51" s="1"/>
  <c r="J48"/>
  <c r="L48" s="1"/>
  <c r="K48"/>
  <c r="M48" s="1"/>
  <c r="J45"/>
  <c r="L45" s="1"/>
  <c r="K45"/>
  <c r="M45" s="1"/>
  <c r="J72"/>
  <c r="L72" s="1"/>
  <c r="K72"/>
  <c r="M72" s="1"/>
  <c r="J69"/>
  <c r="N69" s="1"/>
  <c r="K69"/>
  <c r="O69" s="1"/>
  <c r="K93"/>
  <c r="O93" s="1"/>
  <c r="J108"/>
  <c r="L108" s="1"/>
  <c r="K108"/>
  <c r="M108" s="1"/>
  <c r="J105"/>
  <c r="N105" s="1"/>
  <c r="K105"/>
  <c r="O105" s="1"/>
  <c r="J102"/>
  <c r="L102" s="1"/>
  <c r="J99"/>
  <c r="L99" s="1"/>
  <c r="J96"/>
  <c r="L96" s="1"/>
  <c r="J118"/>
  <c r="N118" s="1"/>
  <c r="J134"/>
  <c r="N134" s="1"/>
  <c r="J155"/>
  <c r="N155" s="1"/>
  <c r="K155"/>
  <c r="O155" s="1"/>
  <c r="J152"/>
  <c r="L152" s="1"/>
  <c r="K152"/>
  <c r="M152" s="1"/>
  <c r="J149"/>
  <c r="N149" s="1"/>
  <c r="K149"/>
  <c r="O149" s="1"/>
  <c r="J146"/>
  <c r="L146" s="1"/>
  <c r="K146"/>
  <c r="M146" s="1"/>
  <c r="J143"/>
  <c r="L143" s="1"/>
  <c r="K143"/>
  <c r="M143" s="1"/>
  <c r="K173"/>
  <c r="O173" s="1"/>
  <c r="J185"/>
  <c r="N185" s="1"/>
  <c r="J206"/>
  <c r="N206" s="1"/>
  <c r="K206"/>
  <c r="O206" s="1"/>
  <c r="J203"/>
  <c r="L203" s="1"/>
  <c r="K203"/>
  <c r="M203" s="1"/>
  <c r="J200"/>
  <c r="N200" s="1"/>
  <c r="J197"/>
  <c r="L197" s="1"/>
  <c r="J194"/>
  <c r="L194" s="1"/>
  <c r="K194"/>
  <c r="M194" s="1"/>
  <c r="K224"/>
  <c r="O224" s="1"/>
  <c r="K215"/>
  <c r="M215" s="1"/>
  <c r="K236"/>
  <c r="O236" s="1"/>
  <c r="J249"/>
  <c r="N249" s="1"/>
  <c r="J358"/>
  <c r="L358" s="1"/>
  <c r="K358"/>
  <c r="M358" s="1"/>
  <c r="J290"/>
  <c r="L290" s="1"/>
  <c r="K290"/>
  <c r="M290" s="1"/>
  <c r="J258"/>
  <c r="N258" s="1"/>
  <c r="J332"/>
  <c r="L332" s="1"/>
  <c r="J329"/>
  <c r="L329" s="1"/>
  <c r="J294"/>
  <c r="L294" s="1"/>
  <c r="J291"/>
  <c r="L291" s="1"/>
  <c r="J264"/>
  <c r="L264" s="1"/>
  <c r="H412"/>
  <c r="I412" s="1"/>
  <c r="K412" s="1"/>
  <c r="M412" s="1"/>
  <c r="J378"/>
  <c r="L378" s="1"/>
  <c r="K273"/>
  <c r="M273" s="1"/>
  <c r="J282"/>
  <c r="L282" s="1"/>
  <c r="K10"/>
  <c r="M10" s="1"/>
  <c r="K14"/>
  <c r="M14" s="1"/>
  <c r="K21"/>
  <c r="M21" s="1"/>
  <c r="K29"/>
  <c r="M29" s="1"/>
  <c r="K34"/>
  <c r="M34" s="1"/>
  <c r="K41"/>
  <c r="O41" s="1"/>
  <c r="K62"/>
  <c r="M62" s="1"/>
  <c r="K68"/>
  <c r="M68" s="1"/>
  <c r="K76"/>
  <c r="O76" s="1"/>
  <c r="K83"/>
  <c r="M83" s="1"/>
  <c r="K89"/>
  <c r="M89" s="1"/>
  <c r="K109"/>
  <c r="O109" s="1"/>
  <c r="K127"/>
  <c r="M127" s="1"/>
  <c r="K136"/>
  <c r="M136" s="1"/>
  <c r="K139"/>
  <c r="O139" s="1"/>
  <c r="K144"/>
  <c r="M144" s="1"/>
  <c r="K150"/>
  <c r="O150" s="1"/>
  <c r="K159"/>
  <c r="M159" s="1"/>
  <c r="K168"/>
  <c r="O168" s="1"/>
  <c r="K178"/>
  <c r="M178" s="1"/>
  <c r="K198"/>
  <c r="M198" s="1"/>
  <c r="K207"/>
  <c r="O207" s="1"/>
  <c r="K235"/>
  <c r="M235" s="1"/>
  <c r="K250"/>
  <c r="O250" s="1"/>
  <c r="K255"/>
  <c r="M255" s="1"/>
  <c r="J417"/>
  <c r="L417" s="1"/>
  <c r="K348"/>
  <c r="O348" s="1"/>
  <c r="K316"/>
  <c r="O316" s="1"/>
  <c r="K175"/>
  <c r="M175" s="1"/>
  <c r="H321"/>
  <c r="I321" s="1"/>
  <c r="K54"/>
  <c r="O54" s="1"/>
  <c r="J175"/>
  <c r="L175" s="1"/>
  <c r="L339"/>
  <c r="J316"/>
  <c r="N316" s="1"/>
  <c r="J27"/>
  <c r="L27" s="1"/>
  <c r="J30"/>
  <c r="L30" s="1"/>
  <c r="J33"/>
  <c r="L33" s="1"/>
  <c r="J36"/>
  <c r="N36" s="1"/>
  <c r="J39"/>
  <c r="L39" s="1"/>
  <c r="J42"/>
  <c r="N42" s="1"/>
  <c r="J63"/>
  <c r="L63" s="1"/>
  <c r="J66"/>
  <c r="L66" s="1"/>
  <c r="J87"/>
  <c r="N87" s="1"/>
  <c r="J93"/>
  <c r="N93" s="1"/>
  <c r="J113"/>
  <c r="L113" s="1"/>
  <c r="J116"/>
  <c r="L116" s="1"/>
  <c r="J120"/>
  <c r="L120" s="1"/>
  <c r="J158"/>
  <c r="L158" s="1"/>
  <c r="J161"/>
  <c r="L161" s="1"/>
  <c r="J164"/>
  <c r="L164" s="1"/>
  <c r="J170"/>
  <c r="L170" s="1"/>
  <c r="J209"/>
  <c r="L209" s="1"/>
  <c r="J212"/>
  <c r="L212" s="1"/>
  <c r="J215"/>
  <c r="L215" s="1"/>
  <c r="J221"/>
  <c r="L221" s="1"/>
  <c r="J237"/>
  <c r="L237" s="1"/>
  <c r="J247"/>
  <c r="L247" s="1"/>
  <c r="J260"/>
  <c r="L260" s="1"/>
  <c r="J367"/>
  <c r="N367" s="1"/>
  <c r="J426"/>
  <c r="L426" s="1"/>
  <c r="K197"/>
  <c r="M197" s="1"/>
  <c r="K200"/>
  <c r="O200" s="1"/>
  <c r="J167"/>
  <c r="N167" s="1"/>
  <c r="J173"/>
  <c r="N173" s="1"/>
  <c r="J218"/>
  <c r="N218" s="1"/>
  <c r="J224"/>
  <c r="N224" s="1"/>
  <c r="J253"/>
  <c r="L253" s="1"/>
  <c r="J269"/>
  <c r="L269" s="1"/>
  <c r="J273"/>
  <c r="L273" s="1"/>
  <c r="J295"/>
  <c r="N295" s="1"/>
  <c r="J298"/>
  <c r="N298" s="1"/>
  <c r="J351"/>
  <c r="L351" s="1"/>
  <c r="J354"/>
  <c r="L354" s="1"/>
  <c r="J363"/>
  <c r="L363" s="1"/>
  <c r="J134" i="28"/>
  <c r="J139" s="1"/>
  <c r="J151"/>
  <c r="J156" s="1"/>
  <c r="J287" i="31"/>
  <c r="L287" s="1"/>
  <c r="L5" i="28"/>
  <c r="N134"/>
  <c r="N139" s="1"/>
  <c r="L146"/>
  <c r="L151" s="1"/>
  <c r="L156" s="1"/>
  <c r="O134"/>
  <c r="O139" s="1"/>
  <c r="M146"/>
  <c r="M151" s="1"/>
  <c r="M156" s="1"/>
  <c r="K151"/>
  <c r="K156" s="1"/>
  <c r="K134"/>
  <c r="K139" s="1"/>
  <c r="M116"/>
  <c r="M134" s="1"/>
  <c r="M139" s="1"/>
  <c r="K5"/>
  <c r="K6"/>
  <c r="M6" s="1"/>
  <c r="K7"/>
  <c r="M7" s="1"/>
  <c r="K8"/>
  <c r="M8" s="1"/>
  <c r="K9"/>
  <c r="M9" s="1"/>
  <c r="M10"/>
  <c r="K11"/>
  <c r="M11" s="1"/>
  <c r="K12"/>
  <c r="M12" s="1"/>
  <c r="K13"/>
  <c r="O13" s="1"/>
  <c r="K14"/>
  <c r="O14" s="1"/>
  <c r="K15"/>
  <c r="O15" s="1"/>
  <c r="K16"/>
  <c r="M16" s="1"/>
  <c r="K17"/>
  <c r="M17" s="1"/>
  <c r="K18"/>
  <c r="M18" s="1"/>
  <c r="K19"/>
  <c r="O19" s="1"/>
  <c r="K20"/>
  <c r="O20" s="1"/>
  <c r="K21"/>
  <c r="M21" s="1"/>
  <c r="K22"/>
  <c r="M22" s="1"/>
  <c r="K23"/>
  <c r="M23" s="1"/>
  <c r="K24"/>
  <c r="M24" s="1"/>
  <c r="K25"/>
  <c r="M25" s="1"/>
  <c r="K26"/>
  <c r="M26" s="1"/>
  <c r="K27"/>
  <c r="O27" s="1"/>
  <c r="K28"/>
  <c r="O28" s="1"/>
  <c r="K29"/>
  <c r="O29" s="1"/>
  <c r="K30"/>
  <c r="M30" s="1"/>
  <c r="K31"/>
  <c r="M31" s="1"/>
  <c r="K32"/>
  <c r="M32" s="1"/>
  <c r="K33"/>
  <c r="M33" s="1"/>
  <c r="K34"/>
  <c r="M34" s="1"/>
  <c r="K35"/>
  <c r="O35" s="1"/>
  <c r="K36"/>
  <c r="M36" s="1"/>
  <c r="K37"/>
  <c r="M37" s="1"/>
  <c r="K38"/>
  <c r="M38" s="1"/>
  <c r="K39"/>
  <c r="M39" s="1"/>
  <c r="K40"/>
  <c r="M40" s="1"/>
  <c r="K41"/>
  <c r="M41" s="1"/>
  <c r="K42"/>
  <c r="M42" s="1"/>
  <c r="K43"/>
  <c r="M43" s="1"/>
  <c r="K44"/>
  <c r="M44" s="1"/>
  <c r="K45"/>
  <c r="M45" s="1"/>
  <c r="K46"/>
  <c r="M46" s="1"/>
  <c r="K47"/>
  <c r="O47" s="1"/>
  <c r="K48"/>
  <c r="O48" s="1"/>
  <c r="K49"/>
  <c r="M49" s="1"/>
  <c r="K50"/>
  <c r="M50" s="1"/>
  <c r="K51"/>
  <c r="M51" s="1"/>
  <c r="K52"/>
  <c r="O52" s="1"/>
  <c r="K53"/>
  <c r="M53" s="1"/>
  <c r="K54"/>
  <c r="M54" s="1"/>
  <c r="K55"/>
  <c r="M55" s="1"/>
  <c r="K56"/>
  <c r="M56" s="1"/>
  <c r="K57"/>
  <c r="M57" s="1"/>
  <c r="K58"/>
  <c r="M58" s="1"/>
  <c r="K59"/>
  <c r="M59" s="1"/>
  <c r="K60"/>
  <c r="O60" s="1"/>
  <c r="K61"/>
  <c r="O61" s="1"/>
  <c r="K62"/>
  <c r="M62" s="1"/>
  <c r="K63"/>
  <c r="M63" s="1"/>
  <c r="K64"/>
  <c r="M64" s="1"/>
  <c r="K65"/>
  <c r="M65" s="1"/>
  <c r="K66"/>
  <c r="M66" s="1"/>
  <c r="K67"/>
  <c r="M67" s="1"/>
  <c r="K68"/>
  <c r="M68" s="1"/>
  <c r="K69"/>
  <c r="M69" s="1"/>
  <c r="K70"/>
  <c r="O70" s="1"/>
  <c r="K71"/>
  <c r="O71" s="1"/>
  <c r="K72"/>
  <c r="M72" s="1"/>
  <c r="K73"/>
  <c r="M73" s="1"/>
  <c r="K74"/>
  <c r="M74" s="1"/>
  <c r="K75"/>
  <c r="M75" s="1"/>
  <c r="K76"/>
  <c r="M76" s="1"/>
  <c r="K77"/>
  <c r="O77" s="1"/>
  <c r="K92"/>
  <c r="M92" s="1"/>
  <c r="K93"/>
  <c r="M93" s="1"/>
  <c r="K94"/>
  <c r="M94" s="1"/>
  <c r="K95"/>
  <c r="M95" s="1"/>
  <c r="K96"/>
  <c r="M96" s="1"/>
  <c r="K97"/>
  <c r="O97" s="1"/>
  <c r="K98"/>
  <c r="O98" s="1"/>
  <c r="K99"/>
  <c r="O99" s="1"/>
  <c r="L116"/>
  <c r="L134" s="1"/>
  <c r="L139" s="1"/>
  <c r="K140" l="1"/>
  <c r="J140"/>
  <c r="K152"/>
  <c r="K157"/>
  <c r="J152"/>
  <c r="J157"/>
  <c r="I79"/>
  <c r="K79" s="1"/>
  <c r="M79" s="1"/>
  <c r="H245" i="31"/>
  <c r="H387"/>
  <c r="J79" i="28"/>
  <c r="J412" i="31"/>
  <c r="L412" s="1"/>
  <c r="J321"/>
  <c r="L321" s="1"/>
  <c r="K363"/>
  <c r="M363" s="1"/>
  <c r="K307"/>
  <c r="M307" s="1"/>
  <c r="K354"/>
  <c r="M354" s="1"/>
  <c r="K367"/>
  <c r="O367" s="1"/>
  <c r="K232"/>
  <c r="M232" s="1"/>
  <c r="K164"/>
  <c r="M164" s="1"/>
  <c r="K116"/>
  <c r="M116" s="1"/>
  <c r="K84"/>
  <c r="M84" s="1"/>
  <c r="K30"/>
  <c r="M30" s="1"/>
  <c r="K375"/>
  <c r="M375" s="1"/>
  <c r="K282"/>
  <c r="M282" s="1"/>
  <c r="K378"/>
  <c r="M378" s="1"/>
  <c r="K426"/>
  <c r="M426" s="1"/>
  <c r="K294"/>
  <c r="M294" s="1"/>
  <c r="K332"/>
  <c r="M332" s="1"/>
  <c r="K118"/>
  <c r="O118" s="1"/>
  <c r="K96"/>
  <c r="M96" s="1"/>
  <c r="K25"/>
  <c r="O25" s="1"/>
  <c r="K417"/>
  <c r="M417" s="1"/>
  <c r="K264"/>
  <c r="M264" s="1"/>
  <c r="K258"/>
  <c r="O258" s="1"/>
  <c r="K249"/>
  <c r="O249" s="1"/>
  <c r="K185"/>
  <c r="O185" s="1"/>
  <c r="K134"/>
  <c r="O134" s="1"/>
  <c r="K99"/>
  <c r="M99" s="1"/>
  <c r="K321"/>
  <c r="M321" s="1"/>
  <c r="K335"/>
  <c r="M335" s="1"/>
  <c r="K124"/>
  <c r="M124" s="1"/>
  <c r="K351"/>
  <c r="M351" s="1"/>
  <c r="K269"/>
  <c r="M269" s="1"/>
  <c r="K260"/>
  <c r="M260" s="1"/>
  <c r="K310"/>
  <c r="M310" s="1"/>
  <c r="K287"/>
  <c r="M287" s="1"/>
  <c r="K295"/>
  <c r="O295" s="1"/>
  <c r="K345"/>
  <c r="O345" s="1"/>
  <c r="K247"/>
  <c r="M247" s="1"/>
  <c r="K237"/>
  <c r="M237" s="1"/>
  <c r="K209"/>
  <c r="M209" s="1"/>
  <c r="K218"/>
  <c r="O218" s="1"/>
  <c r="K158"/>
  <c r="M158" s="1"/>
  <c r="K167"/>
  <c r="O167" s="1"/>
  <c r="K120"/>
  <c r="M120" s="1"/>
  <c r="K113"/>
  <c r="M113" s="1"/>
  <c r="K78"/>
  <c r="M78" s="1"/>
  <c r="K87"/>
  <c r="O87" s="1"/>
  <c r="K63"/>
  <c r="M63" s="1"/>
  <c r="K33"/>
  <c r="M33" s="1"/>
  <c r="K42"/>
  <c r="O42" s="1"/>
  <c r="K291"/>
  <c r="M291" s="1"/>
  <c r="K329"/>
  <c r="M329" s="1"/>
  <c r="K102"/>
  <c r="M102" s="1"/>
  <c r="K95"/>
  <c r="M95" s="1"/>
  <c r="K313"/>
  <c r="M313" s="1"/>
  <c r="K298"/>
  <c r="O298" s="1"/>
  <c r="K253"/>
  <c r="M253" s="1"/>
  <c r="K243"/>
  <c r="M243" s="1"/>
  <c r="K229"/>
  <c r="M229" s="1"/>
  <c r="K212"/>
  <c r="M212" s="1"/>
  <c r="K221"/>
  <c r="M221" s="1"/>
  <c r="K161"/>
  <c r="M161" s="1"/>
  <c r="K170"/>
  <c r="M170" s="1"/>
  <c r="K81"/>
  <c r="M81" s="1"/>
  <c r="K90"/>
  <c r="M90" s="1"/>
  <c r="K66"/>
  <c r="M66" s="1"/>
  <c r="K75"/>
  <c r="O75" s="1"/>
  <c r="K27"/>
  <c r="M27" s="1"/>
  <c r="K36"/>
  <c r="O36" s="1"/>
  <c r="K13"/>
  <c r="K22"/>
  <c r="M22" s="1"/>
  <c r="J135" i="28"/>
  <c r="K135"/>
  <c r="M5"/>
  <c r="I387" i="31" l="1"/>
  <c r="K387" s="1"/>
  <c r="M387" s="1"/>
  <c r="J387"/>
  <c r="L387" s="1"/>
  <c r="L79" i="28"/>
  <c r="I245" i="31"/>
  <c r="K245" s="1"/>
  <c r="M245" s="1"/>
  <c r="J245"/>
  <c r="M13"/>
  <c r="L245" l="1"/>
  <c r="J266"/>
  <c r="L266" s="1"/>
  <c r="I266"/>
  <c r="K266" s="1"/>
  <c r="M266" s="1"/>
  <c r="I80" i="28"/>
  <c r="K80" s="1"/>
  <c r="M80" s="1"/>
  <c r="H370" i="31"/>
  <c r="J80" i="28"/>
  <c r="L80" s="1"/>
  <c r="I81" l="1"/>
  <c r="K81" s="1"/>
  <c r="M81" s="1"/>
  <c r="H372" i="31"/>
  <c r="J81" i="28"/>
  <c r="L81" s="1"/>
  <c r="I370" i="31"/>
  <c r="K370" s="1"/>
  <c r="M370" s="1"/>
  <c r="J370"/>
  <c r="L370" s="1"/>
  <c r="I82" i="28" l="1"/>
  <c r="K82" s="1"/>
  <c r="H374" i="31"/>
  <c r="J82" i="28"/>
  <c r="I372" i="31"/>
  <c r="K372" s="1"/>
  <c r="M372" s="1"/>
  <c r="J372"/>
  <c r="L372" s="1"/>
  <c r="I83" i="28" l="1"/>
  <c r="K83" s="1"/>
  <c r="M83" s="1"/>
  <c r="H262" i="31"/>
  <c r="J83" i="28"/>
  <c r="L83" s="1"/>
  <c r="J374" i="31"/>
  <c r="L374" s="1"/>
  <c r="I374"/>
  <c r="K374" s="1"/>
  <c r="M374" s="1"/>
  <c r="L82" i="28"/>
  <c r="M82"/>
  <c r="I84" l="1"/>
  <c r="K84" s="1"/>
  <c r="H283" i="31"/>
  <c r="J84" i="28"/>
  <c r="J262" i="31"/>
  <c r="I262"/>
  <c r="K262" s="1"/>
  <c r="L84" i="28" l="1"/>
  <c r="M84"/>
  <c r="L262" i="31"/>
  <c r="I85" i="28"/>
  <c r="K85" s="1"/>
  <c r="M85" s="1"/>
  <c r="H353" i="31"/>
  <c r="J85" i="28"/>
  <c r="L85" s="1"/>
  <c r="M262" i="31"/>
  <c r="J283"/>
  <c r="L283" s="1"/>
  <c r="I283"/>
  <c r="K283" s="1"/>
  <c r="M283" s="1"/>
  <c r="J353" l="1"/>
  <c r="L353" s="1"/>
  <c r="I353"/>
  <c r="K353" s="1"/>
  <c r="I86" i="28"/>
  <c r="K86" s="1"/>
  <c r="M86" s="1"/>
  <c r="H381" i="31"/>
  <c r="J86" i="28"/>
  <c r="L86" s="1"/>
  <c r="I381" i="31" l="1"/>
  <c r="K381" s="1"/>
  <c r="M381" s="1"/>
  <c r="J381"/>
  <c r="I87" i="28"/>
  <c r="K87" s="1"/>
  <c r="M87" s="1"/>
  <c r="M104" s="1"/>
  <c r="M109" s="1"/>
  <c r="H383" i="31"/>
  <c r="J87" i="28"/>
  <c r="L87" s="1"/>
  <c r="L104" s="1"/>
  <c r="L109" s="1"/>
  <c r="M353" i="31"/>
  <c r="I88" i="28" l="1"/>
  <c r="K88" s="1"/>
  <c r="O88" s="1"/>
  <c r="H414" i="31"/>
  <c r="J88" i="28"/>
  <c r="N88" s="1"/>
  <c r="H389" i="31"/>
  <c r="H394"/>
  <c r="H405"/>
  <c r="H409"/>
  <c r="H419"/>
  <c r="H423"/>
  <c r="H428"/>
  <c r="I383"/>
  <c r="K383" s="1"/>
  <c r="J383"/>
  <c r="L383" s="1"/>
  <c r="L381"/>
  <c r="L436" s="1"/>
  <c r="L437" l="1"/>
  <c r="M383"/>
  <c r="M436" s="1"/>
  <c r="J423"/>
  <c r="N423" s="1"/>
  <c r="I423"/>
  <c r="K423" s="1"/>
  <c r="O423" s="1"/>
  <c r="I405"/>
  <c r="K405" s="1"/>
  <c r="O405" s="1"/>
  <c r="J405"/>
  <c r="N405" s="1"/>
  <c r="I89" i="28"/>
  <c r="K89" s="1"/>
  <c r="O89" s="1"/>
  <c r="H415" i="31"/>
  <c r="H399"/>
  <c r="H390"/>
  <c r="H395"/>
  <c r="H406"/>
  <c r="H410"/>
  <c r="H420"/>
  <c r="H424"/>
  <c r="H429"/>
  <c r="J89" i="28"/>
  <c r="N89" s="1"/>
  <c r="I428" i="31"/>
  <c r="K428" s="1"/>
  <c r="O428" s="1"/>
  <c r="J428"/>
  <c r="N428" s="1"/>
  <c r="J409"/>
  <c r="N409" s="1"/>
  <c r="I409"/>
  <c r="K409" s="1"/>
  <c r="O409" s="1"/>
  <c r="I389"/>
  <c r="K389" s="1"/>
  <c r="O389" s="1"/>
  <c r="J389"/>
  <c r="J419"/>
  <c r="N419" s="1"/>
  <c r="I419"/>
  <c r="K419" s="1"/>
  <c r="O419" s="1"/>
  <c r="I394"/>
  <c r="K394" s="1"/>
  <c r="O394" s="1"/>
  <c r="J394"/>
  <c r="N394" s="1"/>
  <c r="I414"/>
  <c r="K414" s="1"/>
  <c r="O414" s="1"/>
  <c r="J414"/>
  <c r="N414" s="1"/>
  <c r="M437" l="1"/>
  <c r="J424"/>
  <c r="N424" s="1"/>
  <c r="I424"/>
  <c r="K424" s="1"/>
  <c r="O424" s="1"/>
  <c r="I406"/>
  <c r="K406" s="1"/>
  <c r="O406" s="1"/>
  <c r="J406"/>
  <c r="N406" s="1"/>
  <c r="J399"/>
  <c r="N399" s="1"/>
  <c r="I399"/>
  <c r="K399" s="1"/>
  <c r="O399" s="1"/>
  <c r="I90" i="28"/>
  <c r="K90" s="1"/>
  <c r="O90" s="1"/>
  <c r="H416" i="31"/>
  <c r="H400"/>
  <c r="H391"/>
  <c r="H396"/>
  <c r="H407"/>
  <c r="H411"/>
  <c r="H421"/>
  <c r="H425"/>
  <c r="H430"/>
  <c r="J90" i="28"/>
  <c r="N90" s="1"/>
  <c r="N389" i="31"/>
  <c r="I429"/>
  <c r="K429" s="1"/>
  <c r="O429" s="1"/>
  <c r="J429"/>
  <c r="N429" s="1"/>
  <c r="J410"/>
  <c r="N410" s="1"/>
  <c r="I410"/>
  <c r="K410" s="1"/>
  <c r="O410" s="1"/>
  <c r="I390"/>
  <c r="K390" s="1"/>
  <c r="O390" s="1"/>
  <c r="J390"/>
  <c r="N390" s="1"/>
  <c r="I420"/>
  <c r="K420" s="1"/>
  <c r="O420" s="1"/>
  <c r="J420"/>
  <c r="N420" s="1"/>
  <c r="J395"/>
  <c r="N395" s="1"/>
  <c r="I395"/>
  <c r="K395" s="1"/>
  <c r="O395" s="1"/>
  <c r="I415"/>
  <c r="K415" s="1"/>
  <c r="O415" s="1"/>
  <c r="J415"/>
  <c r="N415" s="1"/>
  <c r="I421" l="1"/>
  <c r="K421" s="1"/>
  <c r="O421" s="1"/>
  <c r="J421"/>
  <c r="N421" s="1"/>
  <c r="I396"/>
  <c r="K396" s="1"/>
  <c r="O396" s="1"/>
  <c r="J396"/>
  <c r="N396" s="1"/>
  <c r="I416"/>
  <c r="K416" s="1"/>
  <c r="O416" s="1"/>
  <c r="J416"/>
  <c r="N416" s="1"/>
  <c r="I425"/>
  <c r="K425" s="1"/>
  <c r="O425" s="1"/>
  <c r="J425"/>
  <c r="N425" s="1"/>
  <c r="I407"/>
  <c r="K407" s="1"/>
  <c r="O407" s="1"/>
  <c r="J407"/>
  <c r="N407" s="1"/>
  <c r="I400"/>
  <c r="K400" s="1"/>
  <c r="O400" s="1"/>
  <c r="J400"/>
  <c r="N400" s="1"/>
  <c r="H403"/>
  <c r="I430"/>
  <c r="K430" s="1"/>
  <c r="O430" s="1"/>
  <c r="J430"/>
  <c r="I411"/>
  <c r="K411" s="1"/>
  <c r="O411" s="1"/>
  <c r="J411"/>
  <c r="N411" s="1"/>
  <c r="I391"/>
  <c r="K391" s="1"/>
  <c r="O391" s="1"/>
  <c r="J391"/>
  <c r="I91" i="28"/>
  <c r="K91" s="1"/>
  <c r="J91"/>
  <c r="H402" i="31"/>
  <c r="I402" l="1"/>
  <c r="K402" s="1"/>
  <c r="O402" s="1"/>
  <c r="J402"/>
  <c r="N402" s="1"/>
  <c r="N391"/>
  <c r="O91" i="28"/>
  <c r="O104" s="1"/>
  <c r="O109" s="1"/>
  <c r="K110" s="1"/>
  <c r="K104"/>
  <c r="I403" i="31"/>
  <c r="K403" s="1"/>
  <c r="O403" s="1"/>
  <c r="J403"/>
  <c r="N403" s="1"/>
  <c r="N91" i="28"/>
  <c r="N104" s="1"/>
  <c r="N109" s="1"/>
  <c r="J110" s="1"/>
  <c r="J104"/>
  <c r="N430" i="31"/>
  <c r="K436"/>
  <c r="O439" s="1"/>
  <c r="K437" l="1"/>
  <c r="K109" i="28"/>
  <c r="J109"/>
  <c r="J436" i="31"/>
  <c r="O436"/>
  <c r="N436"/>
  <c r="J105" i="28"/>
  <c r="K105"/>
  <c r="O438" i="31" l="1"/>
  <c r="J437"/>
  <c r="N437"/>
  <c r="O437"/>
</calcChain>
</file>

<file path=xl/sharedStrings.xml><?xml version="1.0" encoding="utf-8"?>
<sst xmlns="http://schemas.openxmlformats.org/spreadsheetml/2006/main" count="1746" uniqueCount="736">
  <si>
    <t>botník</t>
  </si>
  <si>
    <t>garnyž</t>
  </si>
  <si>
    <t>závěs</t>
  </si>
  <si>
    <t>záclona</t>
  </si>
  <si>
    <t>koberec</t>
  </si>
  <si>
    <t>police</t>
  </si>
  <si>
    <t>židle</t>
  </si>
  <si>
    <t>fritéza</t>
  </si>
  <si>
    <t>stolní lampa</t>
  </si>
  <si>
    <t>přehoz postel</t>
  </si>
  <si>
    <t>prostěradlo</t>
  </si>
  <si>
    <t>komoda</t>
  </si>
  <si>
    <t>pokoj</t>
  </si>
  <si>
    <t>postel</t>
  </si>
  <si>
    <t>peřináč</t>
  </si>
  <si>
    <t>knihovna</t>
  </si>
  <si>
    <t>šatní skříň</t>
  </si>
  <si>
    <t>pracovní stůl</t>
  </si>
  <si>
    <t>chodba</t>
  </si>
  <si>
    <t>pohovka</t>
  </si>
  <si>
    <t>vestavěná skříň</t>
  </si>
  <si>
    <t>prádelna</t>
  </si>
  <si>
    <t>žehlící prkno</t>
  </si>
  <si>
    <t>žehlička</t>
  </si>
  <si>
    <t>sušák na prádlo</t>
  </si>
  <si>
    <t>koš na prádlo</t>
  </si>
  <si>
    <t>technická místnost</t>
  </si>
  <si>
    <t>regál</t>
  </si>
  <si>
    <t>šatna</t>
  </si>
  <si>
    <t>kancelář</t>
  </si>
  <si>
    <t>psací stůl</t>
  </si>
  <si>
    <t>skříňka</t>
  </si>
  <si>
    <t>příruční sklad</t>
  </si>
  <si>
    <t>stolek</t>
  </si>
  <si>
    <t>jídelna</t>
  </si>
  <si>
    <t>jídelní stůl</t>
  </si>
  <si>
    <t>kuchyně</t>
  </si>
  <si>
    <t>myčka (vestavěná)</t>
  </si>
  <si>
    <t>rychlovarná konvice</t>
  </si>
  <si>
    <t>mikrovlnná trouba</t>
  </si>
  <si>
    <t>robot a mixer</t>
  </si>
  <si>
    <t xml:space="preserve">garnyž </t>
  </si>
  <si>
    <t>denní místnost</t>
  </si>
  <si>
    <t>skříňka pod tv</t>
  </si>
  <si>
    <t>sklad</t>
  </si>
  <si>
    <t xml:space="preserve">sklad </t>
  </si>
  <si>
    <t>počet ks</t>
  </si>
  <si>
    <t>hospodářská budova</t>
  </si>
  <si>
    <t>stůl dřevěný exteriérový</t>
  </si>
  <si>
    <t>unikátní číslo položky</t>
  </si>
  <si>
    <t>druhové číslo položky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</si>
  <si>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</si>
  <si>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</si>
  <si>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</si>
  <si>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</si>
  <si>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</si>
  <si>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</si>
  <si>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</si>
  <si>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</si>
  <si>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</si>
  <si>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</si>
  <si>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</si>
  <si>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</si>
  <si>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</si>
  <si>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</si>
  <si>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</si>
  <si>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</si>
  <si>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</si>
  <si>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</si>
  <si>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</si>
  <si>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</si>
  <si>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</si>
  <si>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</si>
  <si>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</si>
  <si>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</si>
  <si>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</si>
  <si>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</si>
  <si>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206-01</t>
  </si>
  <si>
    <t>206-02</t>
  </si>
  <si>
    <t>206-03</t>
  </si>
  <si>
    <t>206-04</t>
  </si>
  <si>
    <t>206-05</t>
  </si>
  <si>
    <t>208-01</t>
  </si>
  <si>
    <t>208-02</t>
  </si>
  <si>
    <t>208-03</t>
  </si>
  <si>
    <t>208-04</t>
  </si>
  <si>
    <t>208-05</t>
  </si>
  <si>
    <t>208-06</t>
  </si>
  <si>
    <t>208-07</t>
  </si>
  <si>
    <t>208-08</t>
  </si>
  <si>
    <t>208-09</t>
  </si>
  <si>
    <t>208-10</t>
  </si>
  <si>
    <t>208-11</t>
  </si>
  <si>
    <t>208-12</t>
  </si>
  <si>
    <t>208-13</t>
  </si>
  <si>
    <t>208-14</t>
  </si>
  <si>
    <t>208-15</t>
  </si>
  <si>
    <t>208-16</t>
  </si>
  <si>
    <t>210-01</t>
  </si>
  <si>
    <t>210-02</t>
  </si>
  <si>
    <t>210-03</t>
  </si>
  <si>
    <t>210-04</t>
  </si>
  <si>
    <t>210-05</t>
  </si>
  <si>
    <t>210-06</t>
  </si>
  <si>
    <t>210-07</t>
  </si>
  <si>
    <t>210-08</t>
  </si>
  <si>
    <t>210-09</t>
  </si>
  <si>
    <t>210-10</t>
  </si>
  <si>
    <t>210-11</t>
  </si>
  <si>
    <t>210-12</t>
  </si>
  <si>
    <t>210-13</t>
  </si>
  <si>
    <t>210-14</t>
  </si>
  <si>
    <t>210-15</t>
  </si>
  <si>
    <t>210-16</t>
  </si>
  <si>
    <t>211-01</t>
  </si>
  <si>
    <t>211-02</t>
  </si>
  <si>
    <t>211-03</t>
  </si>
  <si>
    <t>211-04</t>
  </si>
  <si>
    <t>211-05</t>
  </si>
  <si>
    <t>211-06</t>
  </si>
  <si>
    <t>211-07</t>
  </si>
  <si>
    <t>211-08</t>
  </si>
  <si>
    <t>211-09</t>
  </si>
  <si>
    <t>211-10</t>
  </si>
  <si>
    <t>211-11</t>
  </si>
  <si>
    <t>211-12</t>
  </si>
  <si>
    <t>211-13</t>
  </si>
  <si>
    <t>211-14</t>
  </si>
  <si>
    <t>211-15</t>
  </si>
  <si>
    <t>211-16</t>
  </si>
  <si>
    <t>213-01</t>
  </si>
  <si>
    <t>213-02</t>
  </si>
  <si>
    <t>213-03</t>
  </si>
  <si>
    <t>213-04</t>
  </si>
  <si>
    <t>213-05</t>
  </si>
  <si>
    <t>213-06</t>
  </si>
  <si>
    <t>213-07</t>
  </si>
  <si>
    <t>213-08</t>
  </si>
  <si>
    <t>213-09</t>
  </si>
  <si>
    <t>213-10</t>
  </si>
  <si>
    <t>213-11</t>
  </si>
  <si>
    <t>213-12</t>
  </si>
  <si>
    <t>213-13</t>
  </si>
  <si>
    <t>213-14</t>
  </si>
  <si>
    <t>213-15</t>
  </si>
  <si>
    <t>213-16</t>
  </si>
  <si>
    <t>214-01</t>
  </si>
  <si>
    <t>214-02</t>
  </si>
  <si>
    <t>214-03</t>
  </si>
  <si>
    <t>214-04</t>
  </si>
  <si>
    <t>214-05</t>
  </si>
  <si>
    <t>214-06</t>
  </si>
  <si>
    <t>214-07</t>
  </si>
  <si>
    <t>214-08</t>
  </si>
  <si>
    <t>214-09</t>
  </si>
  <si>
    <t>214-10</t>
  </si>
  <si>
    <t>214-11</t>
  </si>
  <si>
    <t>214-12</t>
  </si>
  <si>
    <t>214-13</t>
  </si>
  <si>
    <t>214-14</t>
  </si>
  <si>
    <t>214-15</t>
  </si>
  <si>
    <t>214-16</t>
  </si>
  <si>
    <t>215-01</t>
  </si>
  <si>
    <t>215-02</t>
  </si>
  <si>
    <t>215-03</t>
  </si>
  <si>
    <t>215-04</t>
  </si>
  <si>
    <t>215-05</t>
  </si>
  <si>
    <t>215-06</t>
  </si>
  <si>
    <t>215-07</t>
  </si>
  <si>
    <t>215-08</t>
  </si>
  <si>
    <t>215-09</t>
  </si>
  <si>
    <t>215-10</t>
  </si>
  <si>
    <t>215-11</t>
  </si>
  <si>
    <t>215-12</t>
  </si>
  <si>
    <t>215-13</t>
  </si>
  <si>
    <t>215-14</t>
  </si>
  <si>
    <t>215-15</t>
  </si>
  <si>
    <t>215-16</t>
  </si>
  <si>
    <t>223-01</t>
  </si>
  <si>
    <t>223-02</t>
  </si>
  <si>
    <t>223-03</t>
  </si>
  <si>
    <t>223-04</t>
  </si>
  <si>
    <t>223-05</t>
  </si>
  <si>
    <t>223-06</t>
  </si>
  <si>
    <t>223-07</t>
  </si>
  <si>
    <t>223-08</t>
  </si>
  <si>
    <t>223-09</t>
  </si>
  <si>
    <t>223-10</t>
  </si>
  <si>
    <t>223-11</t>
  </si>
  <si>
    <t>223-12</t>
  </si>
  <si>
    <t>223-13</t>
  </si>
  <si>
    <t>223-14</t>
  </si>
  <si>
    <t>223-15</t>
  </si>
  <si>
    <t>223-16</t>
  </si>
  <si>
    <t>224-01</t>
  </si>
  <si>
    <t>224-02</t>
  </si>
  <si>
    <t>224-03</t>
  </si>
  <si>
    <t>224-04</t>
  </si>
  <si>
    <t>224-05</t>
  </si>
  <si>
    <t>224-06</t>
  </si>
  <si>
    <t>224-07</t>
  </si>
  <si>
    <t>224-08</t>
  </si>
  <si>
    <t>224-09</t>
  </si>
  <si>
    <t>224-10</t>
  </si>
  <si>
    <t>224-11</t>
  </si>
  <si>
    <t>224-12</t>
  </si>
  <si>
    <t>224-13</t>
  </si>
  <si>
    <t>224-14</t>
  </si>
  <si>
    <t>224-15</t>
  </si>
  <si>
    <t>224-16</t>
  </si>
  <si>
    <t>225-01</t>
  </si>
  <si>
    <t>225-02</t>
  </si>
  <si>
    <t>225-03</t>
  </si>
  <si>
    <t>225-04</t>
  </si>
  <si>
    <t>225-05</t>
  </si>
  <si>
    <t>225-06</t>
  </si>
  <si>
    <t>225-07</t>
  </si>
  <si>
    <t>225-08</t>
  </si>
  <si>
    <t>225-09</t>
  </si>
  <si>
    <t>225-10</t>
  </si>
  <si>
    <t>225-11</t>
  </si>
  <si>
    <t>225-12</t>
  </si>
  <si>
    <t>225-13</t>
  </si>
  <si>
    <t>225-14</t>
  </si>
  <si>
    <t>225-15</t>
  </si>
  <si>
    <t>225-16</t>
  </si>
  <si>
    <t>227-01</t>
  </si>
  <si>
    <t>227-02</t>
  </si>
  <si>
    <t>227-03</t>
  </si>
  <si>
    <t>227-04</t>
  </si>
  <si>
    <t>227-05</t>
  </si>
  <si>
    <t>227-06</t>
  </si>
  <si>
    <t>227-07</t>
  </si>
  <si>
    <t>227-08</t>
  </si>
  <si>
    <t>227-09</t>
  </si>
  <si>
    <t>227-10</t>
  </si>
  <si>
    <t>227-11</t>
  </si>
  <si>
    <t>227-12</t>
  </si>
  <si>
    <t>227-13</t>
  </si>
  <si>
    <t>227-14</t>
  </si>
  <si>
    <t>227-15</t>
  </si>
  <si>
    <t>227-16</t>
  </si>
  <si>
    <t>228-01</t>
  </si>
  <si>
    <t>228-02</t>
  </si>
  <si>
    <t>228-03</t>
  </si>
  <si>
    <t>228-04</t>
  </si>
  <si>
    <t>228-05</t>
  </si>
  <si>
    <t>228-06</t>
  </si>
  <si>
    <t>228-07</t>
  </si>
  <si>
    <t>228-08</t>
  </si>
  <si>
    <t>228-09</t>
  </si>
  <si>
    <t>228-10</t>
  </si>
  <si>
    <t>228-11</t>
  </si>
  <si>
    <t>228-12</t>
  </si>
  <si>
    <t>228-13</t>
  </si>
  <si>
    <t>228-14</t>
  </si>
  <si>
    <t>228-15</t>
  </si>
  <si>
    <t>228-16</t>
  </si>
  <si>
    <t>229-01</t>
  </si>
  <si>
    <t>229-02</t>
  </si>
  <si>
    <t>229-03</t>
  </si>
  <si>
    <t>229-04</t>
  </si>
  <si>
    <t>229-05</t>
  </si>
  <si>
    <t>229-06</t>
  </si>
  <si>
    <t>229-07</t>
  </si>
  <si>
    <t>229-08</t>
  </si>
  <si>
    <t>229-09</t>
  </si>
  <si>
    <t>229-10</t>
  </si>
  <si>
    <t>229-11</t>
  </si>
  <si>
    <t>229-12</t>
  </si>
  <si>
    <t>229-13</t>
  </si>
  <si>
    <t>229-14</t>
  </si>
  <si>
    <t>229-15</t>
  </si>
  <si>
    <t>229-16</t>
  </si>
  <si>
    <t>222-01</t>
  </si>
  <si>
    <t>222-02</t>
  </si>
  <si>
    <t>222-03</t>
  </si>
  <si>
    <t>222-04</t>
  </si>
  <si>
    <t>222-05</t>
  </si>
  <si>
    <t>C01</t>
  </si>
  <si>
    <t>204-01</t>
  </si>
  <si>
    <t>217-01</t>
  </si>
  <si>
    <t>217-02</t>
  </si>
  <si>
    <t>217-03</t>
  </si>
  <si>
    <t>217-04</t>
  </si>
  <si>
    <t>217-05</t>
  </si>
  <si>
    <t>B02</t>
  </si>
  <si>
    <t>207-01</t>
  </si>
  <si>
    <t>A27</t>
  </si>
  <si>
    <t>102-01</t>
  </si>
  <si>
    <t>102-02</t>
  </si>
  <si>
    <t>A28</t>
  </si>
  <si>
    <t>103-01</t>
  </si>
  <si>
    <t>103-02</t>
  </si>
  <si>
    <t>103-03</t>
  </si>
  <si>
    <t>103-04</t>
  </si>
  <si>
    <t>103-05</t>
  </si>
  <si>
    <t>103-06</t>
  </si>
  <si>
    <t>103-07</t>
  </si>
  <si>
    <t>103-08</t>
  </si>
  <si>
    <t>103-09</t>
  </si>
  <si>
    <t>A29</t>
  </si>
  <si>
    <t>A30</t>
  </si>
  <si>
    <t>B03</t>
  </si>
  <si>
    <t>B04</t>
  </si>
  <si>
    <t>B05</t>
  </si>
  <si>
    <t>A31</t>
  </si>
  <si>
    <t>A32</t>
  </si>
  <si>
    <t>A33</t>
  </si>
  <si>
    <t>A34</t>
  </si>
  <si>
    <t>104-01</t>
  </si>
  <si>
    <t>A35</t>
  </si>
  <si>
    <t>108-01</t>
  </si>
  <si>
    <t>108-02</t>
  </si>
  <si>
    <t>109-01</t>
  </si>
  <si>
    <t>109-02</t>
  </si>
  <si>
    <t>109-03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</si>
  <si>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</si>
  <si>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</si>
  <si>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</si>
  <si>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</si>
  <si>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</si>
  <si>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</si>
  <si>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</si>
  <si>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</si>
  <si>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</si>
  <si>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</si>
  <si>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</si>
  <si>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</si>
  <si>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</si>
  <si>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B09</t>
  </si>
  <si>
    <t>B06</t>
  </si>
  <si>
    <t>B07</t>
  </si>
  <si>
    <t>B08</t>
  </si>
  <si>
    <t>B10</t>
  </si>
  <si>
    <t>B11</t>
  </si>
  <si>
    <t>B12</t>
  </si>
  <si>
    <t>B13</t>
  </si>
  <si>
    <t>B14</t>
  </si>
  <si>
    <t>A51</t>
  </si>
  <si>
    <t>111-01</t>
  </si>
  <si>
    <t>111-02</t>
  </si>
  <si>
    <t>111-04</t>
  </si>
  <si>
    <t>111-05</t>
  </si>
  <si>
    <t>111-06</t>
  </si>
  <si>
    <t>111-07</t>
  </si>
  <si>
    <t>111-08</t>
  </si>
  <si>
    <t>114-01</t>
  </si>
  <si>
    <t>114-02</t>
  </si>
  <si>
    <t>114-03</t>
  </si>
  <si>
    <t>114-04</t>
  </si>
  <si>
    <t>114-05</t>
  </si>
  <si>
    <t>114-06</t>
  </si>
  <si>
    <t>114-07</t>
  </si>
  <si>
    <t>114-08</t>
  </si>
  <si>
    <t>114-09</t>
  </si>
  <si>
    <t>114-10</t>
  </si>
  <si>
    <t>114-11</t>
  </si>
  <si>
    <t>114-12</t>
  </si>
  <si>
    <t>114-13</t>
  </si>
  <si>
    <t>114-14</t>
  </si>
  <si>
    <t>114-15</t>
  </si>
  <si>
    <t>114-16</t>
  </si>
  <si>
    <t>C02</t>
  </si>
  <si>
    <t>C03</t>
  </si>
  <si>
    <t>C04</t>
  </si>
  <si>
    <t>C05</t>
  </si>
  <si>
    <t>C06</t>
  </si>
  <si>
    <t>C07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</si>
  <si>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</si>
  <si>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</si>
  <si>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</si>
  <si>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</si>
  <si>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</si>
  <si>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</si>
  <si>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</si>
  <si>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</si>
  <si>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</si>
  <si>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</si>
  <si>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</si>
  <si>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</si>
  <si>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</si>
  <si>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</si>
  <si>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</si>
  <si>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</si>
  <si>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</si>
  <si>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B15</t>
  </si>
  <si>
    <t>B16</t>
  </si>
  <si>
    <t>B17</t>
  </si>
  <si>
    <t>B18</t>
  </si>
  <si>
    <t>B19</t>
  </si>
  <si>
    <t>B20</t>
  </si>
  <si>
    <t>B21</t>
  </si>
  <si>
    <t>115-10</t>
  </si>
  <si>
    <t>115-11</t>
  </si>
  <si>
    <t>115-12</t>
  </si>
  <si>
    <t>115-13</t>
  </si>
  <si>
    <t>115-14</t>
  </si>
  <si>
    <t>115-15</t>
  </si>
  <si>
    <t>115-16</t>
  </si>
  <si>
    <t>115-17</t>
  </si>
  <si>
    <t>117-1</t>
  </si>
  <si>
    <t>A69</t>
  </si>
  <si>
    <t>A70</t>
  </si>
  <si>
    <t>A71</t>
  </si>
  <si>
    <t>122-10</t>
  </si>
  <si>
    <t>122-11</t>
  </si>
  <si>
    <t>122-12</t>
  </si>
  <si>
    <t>122-14</t>
  </si>
  <si>
    <t>122-15</t>
  </si>
  <si>
    <t>122-16</t>
  </si>
  <si>
    <t>123-10</t>
  </si>
  <si>
    <t>124-10</t>
  </si>
  <si>
    <t>124-11</t>
  </si>
  <si>
    <t>124-12</t>
  </si>
  <si>
    <t>124-13</t>
  </si>
  <si>
    <t>124-14</t>
  </si>
  <si>
    <t>124-15</t>
  </si>
  <si>
    <t>124-16</t>
  </si>
  <si>
    <t>A72</t>
  </si>
  <si>
    <t>A75</t>
  </si>
  <si>
    <t>A76</t>
  </si>
  <si>
    <t>A77</t>
  </si>
  <si>
    <t>A78</t>
  </si>
  <si>
    <t>A79</t>
  </si>
  <si>
    <t>A80</t>
  </si>
  <si>
    <t>A81</t>
  </si>
  <si>
    <t>(zaměstnanci)</t>
  </si>
  <si>
    <t>uliční křídlo</t>
  </si>
  <si>
    <t>dvorní křídlo</t>
  </si>
  <si>
    <t xml:space="preserve">(zaměstnanci, </t>
  </si>
  <si>
    <t>hosté, rodina)</t>
  </si>
  <si>
    <t>(společná)</t>
  </si>
  <si>
    <t>A82</t>
  </si>
  <si>
    <t>A83</t>
  </si>
  <si>
    <t>druhové číslo položky             (pro specifikaci)</t>
  </si>
  <si>
    <t>A84</t>
  </si>
  <si>
    <t>A85</t>
  </si>
  <si>
    <t>A86</t>
  </si>
  <si>
    <t>A87</t>
  </si>
  <si>
    <t>A89</t>
  </si>
  <si>
    <t>A90</t>
  </si>
  <si>
    <t>A91</t>
  </si>
  <si>
    <t>D01</t>
  </si>
  <si>
    <t>D02</t>
  </si>
  <si>
    <t>D03</t>
  </si>
  <si>
    <t>D04</t>
  </si>
  <si>
    <t>místnost 222</t>
  </si>
  <si>
    <t>chodba 217</t>
  </si>
  <si>
    <t>chodba 204+217</t>
  </si>
  <si>
    <t>pokoje  (+ míst. 222)</t>
  </si>
  <si>
    <t>prádelna 206</t>
  </si>
  <si>
    <t>techn. místnost 207</t>
  </si>
  <si>
    <t>šatna 102</t>
  </si>
  <si>
    <t>kancelář 103</t>
  </si>
  <si>
    <t>umístění</t>
  </si>
  <si>
    <t>šatna 108</t>
  </si>
  <si>
    <t>příruční sklad 104</t>
  </si>
  <si>
    <t>šatna 109</t>
  </si>
  <si>
    <t>jídelna 111</t>
  </si>
  <si>
    <t>kuchyně 114</t>
  </si>
  <si>
    <t>kuchyně 114 + 124</t>
  </si>
  <si>
    <t>denní místnost 115</t>
  </si>
  <si>
    <t xml:space="preserve">sklad 117 </t>
  </si>
  <si>
    <t>denní místnost 122</t>
  </si>
  <si>
    <t>kuchyně 124</t>
  </si>
  <si>
    <t>chodba 129</t>
  </si>
  <si>
    <t>sklad 130</t>
  </si>
  <si>
    <t>sklad 132</t>
  </si>
  <si>
    <t>sklad 135</t>
  </si>
  <si>
    <t>kuchyně 114 +124</t>
  </si>
  <si>
    <t>denní m. 115 + 122</t>
  </si>
  <si>
    <t>denní m. 115 + 123</t>
  </si>
  <si>
    <t>jídelna 123</t>
  </si>
  <si>
    <t>jídelny 111 + 123</t>
  </si>
  <si>
    <t>(P1 - domácnost 1)</t>
  </si>
  <si>
    <t>(P2 - domácnost 1)</t>
  </si>
  <si>
    <t>(P3 - domácnost 1)</t>
  </si>
  <si>
    <t>(P4 - domácnost 1)</t>
  </si>
  <si>
    <t>(P5 - domácnost 1)</t>
  </si>
  <si>
    <t>(P6 - domácnost 1)</t>
  </si>
  <si>
    <t>sazba DPH</t>
  </si>
  <si>
    <t>cena Kč/ks  bez DPH</t>
  </si>
  <si>
    <t xml:space="preserve">včetně DPH celkem Kč  </t>
  </si>
  <si>
    <t xml:space="preserve">MÍSTNOST CELKEM </t>
  </si>
  <si>
    <t>bez DPH celkem Kč</t>
  </si>
  <si>
    <t>ZPŮSOBILÉ NÁKLADY</t>
  </si>
  <si>
    <t>NEZPŮSOBILÉ NÁKLADY</t>
  </si>
  <si>
    <t>cena Kč/ks včetně DPH</t>
  </si>
  <si>
    <t xml:space="preserve">NÁKLADY CELKEM </t>
  </si>
  <si>
    <t>Z TOHO:                  ZPŮSOBILÉ NÁKLADY</t>
  </si>
  <si>
    <t>Z TOHO:                NEZPŮSOBILÉ NÁKLADY</t>
  </si>
  <si>
    <t>název položky (specifikace)</t>
  </si>
  <si>
    <t>určení místnosti (využití, lokace)</t>
  </si>
  <si>
    <t>222-06</t>
  </si>
  <si>
    <t>222-07</t>
  </si>
  <si>
    <t>222-08</t>
  </si>
  <si>
    <t>222-11</t>
  </si>
  <si>
    <t>222-09</t>
  </si>
  <si>
    <t>222-10</t>
  </si>
  <si>
    <t>(P7 - obyvatelé 2)</t>
  </si>
  <si>
    <t>(P8 - obyvatelé 2)</t>
  </si>
  <si>
    <t>(P9 - obyvatelé 2)</t>
  </si>
  <si>
    <t>(P10 - obyvatelé 2)</t>
  </si>
  <si>
    <t>(P11 - obyvatelé 2)</t>
  </si>
  <si>
    <t>(P12 - obyvatelé 2)</t>
  </si>
  <si>
    <t>pohovka (třímístná)</t>
  </si>
  <si>
    <t>(obyvatelé 2)</t>
  </si>
  <si>
    <t>šatní skříň věstavěná</t>
  </si>
  <si>
    <t>(obyvatelé 1)</t>
  </si>
  <si>
    <t>103-10</t>
  </si>
  <si>
    <t>garnýž</t>
  </si>
  <si>
    <t>úklidová místnost</t>
  </si>
  <si>
    <t>107-01</t>
  </si>
  <si>
    <t>šatní skříň vestavěná</t>
  </si>
  <si>
    <t>šatní skříň (4x skříňka)</t>
  </si>
  <si>
    <t>111-09</t>
  </si>
  <si>
    <t>114-23</t>
  </si>
  <si>
    <t>police nad linkou (pultík)</t>
  </si>
  <si>
    <t>114-22</t>
  </si>
  <si>
    <t>B22</t>
  </si>
  <si>
    <t>pohovka (2místná)</t>
  </si>
  <si>
    <t>115-19</t>
  </si>
  <si>
    <t>pohovka (3místná)</t>
  </si>
  <si>
    <t>115-18</t>
  </si>
  <si>
    <t>závěsná knihovna</t>
  </si>
  <si>
    <t>117-2</t>
  </si>
  <si>
    <t>pohovka (2mista)</t>
  </si>
  <si>
    <t>pohovka (2místa+lenoška)</t>
  </si>
  <si>
    <t>123-11</t>
  </si>
  <si>
    <t>124-07</t>
  </si>
  <si>
    <t>124-23</t>
  </si>
  <si>
    <t>dřez nerezový (vč. baterie)</t>
  </si>
  <si>
    <t>124-22</t>
  </si>
  <si>
    <t>129-01</t>
  </si>
  <si>
    <t>130-01</t>
  </si>
  <si>
    <t>132-01</t>
  </si>
  <si>
    <t>133-01</t>
  </si>
  <si>
    <t>133-02</t>
  </si>
  <si>
    <t>133-03</t>
  </si>
  <si>
    <t>135-01</t>
  </si>
  <si>
    <t>139-01</t>
  </si>
  <si>
    <t>139-02</t>
  </si>
  <si>
    <t>židle exteriérová</t>
  </si>
  <si>
    <r>
      <t xml:space="preserve">psací stůl </t>
    </r>
    <r>
      <rPr>
        <sz val="10"/>
        <rFont val="Arial"/>
        <family val="2"/>
      </rPr>
      <t>(s kontejnerem)</t>
    </r>
  </si>
  <si>
    <t>varná deska vestavěná</t>
  </si>
  <si>
    <t>126-01</t>
  </si>
  <si>
    <t>113-01</t>
  </si>
  <si>
    <t>113-02</t>
  </si>
  <si>
    <t>polička</t>
  </si>
  <si>
    <t>128-01</t>
  </si>
  <si>
    <t>128-02</t>
  </si>
  <si>
    <t>131-01</t>
  </si>
  <si>
    <t>131-02</t>
  </si>
  <si>
    <t>134-01</t>
  </si>
  <si>
    <t>134-02</t>
  </si>
  <si>
    <t>209-01</t>
  </si>
  <si>
    <t>209-02</t>
  </si>
  <si>
    <t>212-01</t>
  </si>
  <si>
    <t>212-02</t>
  </si>
  <si>
    <t>216-01</t>
  </si>
  <si>
    <t>216-02</t>
  </si>
  <si>
    <t>218-01</t>
  </si>
  <si>
    <t>218-02</t>
  </si>
  <si>
    <t>221-01</t>
  </si>
  <si>
    <t>221-02</t>
  </si>
  <si>
    <t>226-01</t>
  </si>
  <si>
    <t>226-02</t>
  </si>
  <si>
    <t>226-03</t>
  </si>
  <si>
    <t>koupelna s vanou</t>
  </si>
  <si>
    <t>kuch. linka (vestavěná)</t>
  </si>
  <si>
    <t xml:space="preserve">LED osvětlení kuch. linky </t>
  </si>
  <si>
    <t>nástěnné skříňky (vest.)</t>
  </si>
  <si>
    <t>peřiny včetně povlečení</t>
  </si>
  <si>
    <t>varná deska (věstavěná)</t>
  </si>
  <si>
    <t>koberec před postel</t>
  </si>
  <si>
    <t>koupelna s WC</t>
  </si>
  <si>
    <t xml:space="preserve"> 111,115,123,139</t>
  </si>
  <si>
    <t>nástěnné skříňky (vestav.)</t>
  </si>
  <si>
    <t>LED osvětlení kuch. linky</t>
  </si>
  <si>
    <t>hospodářská budova139</t>
  </si>
  <si>
    <t>komb. lednička (vestav.)</t>
  </si>
  <si>
    <t>trouba (vestavěná)</t>
  </si>
  <si>
    <t>kuch.linka vestavěná</t>
  </si>
  <si>
    <t>digestoř (vestavěná)</t>
  </si>
  <si>
    <t>varná deska (vestavěná)</t>
  </si>
  <si>
    <t>mobilní zvedák robustní</t>
  </si>
  <si>
    <t>mobilní zvedák skládací</t>
  </si>
  <si>
    <t>2. NP (obě křídla)</t>
  </si>
  <si>
    <t>1. NP (obě křídla)</t>
  </si>
  <si>
    <t>111 + 103</t>
  </si>
  <si>
    <t>126-02</t>
  </si>
  <si>
    <t>226-04</t>
  </si>
  <si>
    <t>zrcadlo</t>
  </si>
  <si>
    <t>stropní zvedací systém 1</t>
  </si>
  <si>
    <t>stropní zvedací systém 2</t>
  </si>
  <si>
    <t>D05</t>
  </si>
  <si>
    <t>221-03</t>
  </si>
  <si>
    <t>128-03</t>
  </si>
  <si>
    <t>209-03</t>
  </si>
  <si>
    <t>212-03</t>
  </si>
  <si>
    <t>221-04</t>
  </si>
  <si>
    <t>212-04</t>
  </si>
  <si>
    <t>128-04</t>
  </si>
  <si>
    <t>chodba s šatnou</t>
  </si>
  <si>
    <t>111(2X), 103</t>
  </si>
  <si>
    <t>103-11</t>
  </si>
  <si>
    <t>103-12</t>
  </si>
  <si>
    <t>peřiny vč povlečení</t>
  </si>
  <si>
    <t xml:space="preserve">pokoje  </t>
  </si>
  <si>
    <t>vestavěná regálová skříň</t>
  </si>
  <si>
    <t>(obyv 2) dv.křídlo</t>
  </si>
  <si>
    <t>A88</t>
  </si>
  <si>
    <t>koupelny</t>
  </si>
  <si>
    <t>112-01</t>
  </si>
  <si>
    <t>112-02</t>
  </si>
  <si>
    <t>218-03</t>
  </si>
  <si>
    <t>zavěšená komoda</t>
  </si>
  <si>
    <t>102-03</t>
  </si>
  <si>
    <t>108-03</t>
  </si>
  <si>
    <t>126, 102, 108</t>
  </si>
  <si>
    <t>216-03</t>
  </si>
  <si>
    <t>216-04</t>
  </si>
  <si>
    <t>koupelna 134</t>
  </si>
  <si>
    <t>122, 123</t>
  </si>
  <si>
    <t>mražák pultový</t>
  </si>
  <si>
    <t>pračka s před. plněním, 8 kg</t>
  </si>
  <si>
    <t>206-06</t>
  </si>
  <si>
    <t>B01-B</t>
  </si>
  <si>
    <t>B01-A</t>
  </si>
  <si>
    <t>Kancelářský počítač - střední výkon</t>
  </si>
  <si>
    <t>Monitor LCD 22"</t>
  </si>
  <si>
    <t>Multifunkční tiskárna A4, barevná, duplex</t>
  </si>
  <si>
    <t>televize LCD/LED 32" (Smart TV)</t>
  </si>
  <si>
    <t>DVD přehrávač a rekordér</t>
  </si>
  <si>
    <t>Herní počítač - vysoký výkon</t>
  </si>
  <si>
    <t>Monitor LCD 24"</t>
  </si>
  <si>
    <t>Tiskárna A4, barevná, duplex</t>
  </si>
  <si>
    <t>hifi věž včetně reproduktorů</t>
  </si>
  <si>
    <t>sluchátka Hi-Fi</t>
  </si>
  <si>
    <t>komb. lednička (vestavěná)</t>
  </si>
  <si>
    <t>pokoje</t>
  </si>
  <si>
    <t>osvětlení linky LED vč. traf.</t>
  </si>
  <si>
    <t>sušička na prádlo (kondenz.)</t>
  </si>
  <si>
    <t>koupelna 216</t>
  </si>
  <si>
    <t>koupelna 226</t>
  </si>
  <si>
    <t>pokoje 208 + 210</t>
  </si>
  <si>
    <t>jídelní souprava 32 dílná</t>
  </si>
  <si>
    <t>nápojová souprava 7 dílná</t>
  </si>
  <si>
    <t>příbory - 24 dílná souprava</t>
  </si>
  <si>
    <t>sada nerez. hrnců 7 dílná</t>
  </si>
  <si>
    <t>sada 7 kuch. nožů v bloku</t>
  </si>
  <si>
    <t>sada 2 pánví s poklicí</t>
  </si>
  <si>
    <t>sada 2 pekáčů s víkem</t>
  </si>
  <si>
    <t>automatický výpočet</t>
  </si>
  <si>
    <t>č. míst.</t>
  </si>
  <si>
    <r>
      <t xml:space="preserve">židle </t>
    </r>
    <r>
      <rPr>
        <sz val="10"/>
        <rFont val="Arial"/>
        <family val="2"/>
      </rPr>
      <t>kancelářská</t>
    </r>
  </si>
  <si>
    <t>psací stůl (s kontejnerem)</t>
  </si>
  <si>
    <t>židle kancelářská</t>
  </si>
  <si>
    <t>107+132</t>
  </si>
  <si>
    <t>židle univerzální</t>
  </si>
  <si>
    <t>budova</t>
  </si>
  <si>
    <t xml:space="preserve">A = nábytek    </t>
  </si>
  <si>
    <t xml:space="preserve">B = elektronika, bílé zboží   </t>
  </si>
  <si>
    <t>C = kuchyňské potřeby</t>
  </si>
  <si>
    <t>D = kompenzační systémy</t>
  </si>
  <si>
    <t>název položky  /  základní specifikace výrobku</t>
  </si>
  <si>
    <t>obchodní název nebo značka zboží  /  přesný typ výrobku</t>
  </si>
  <si>
    <t>Kancelářský počítač</t>
  </si>
  <si>
    <t>Herní počítač</t>
  </si>
  <si>
    <t>Multifunkční tiskárna A4</t>
  </si>
  <si>
    <t>Sušička na prádlo</t>
  </si>
  <si>
    <t>televize LCD/LED 32" (smart)</t>
  </si>
  <si>
    <t>POLOŽKOVÝ SOUPIS MOBILIÁŘE A VYBAVENÍ NOVOSTAVBY OBJEKTU CHRÁNĚNÉHO BYDLENÍ MIRANDIE V BRUMOVICÍCH - PODLE DRUHOVÝCH ČÍSEL</t>
  </si>
  <si>
    <t>***</t>
  </si>
  <si>
    <t xml:space="preserve">výrobek splňuje požadavky uvedené v příloze č. 1  (ano / ne) </t>
  </si>
  <si>
    <t>A) Soupis položek pro první část zadávacího řízení  - domovní nábytek a zařízení kuchyní</t>
  </si>
  <si>
    <t>B) Soupis položek pro druhou část zadávacího řízení  - elektronika a bílé zboží (volně stojící)</t>
  </si>
  <si>
    <t>níže vložit cenu bez DPH</t>
  </si>
  <si>
    <t xml:space="preserve">výrobek splňuje požadavky uvedené v příloze č. 2  (ano / ne) </t>
  </si>
  <si>
    <t xml:space="preserve">výrobek splňuje požadavky uvedené v příloze č. 3  (ano / ne) </t>
  </si>
  <si>
    <t>kontrolní součet:</t>
  </si>
  <si>
    <t xml:space="preserve">   CELKEM ZPŮSOBILÉ A NEZPŮSOBILÉ NÁKLADY BEZ DPH - CELÉ KČ</t>
  </si>
  <si>
    <t xml:space="preserve">   CELKEM ZPŮSOBILÉ A NEZPŮSOBILÉ NÁKLADY VČETNĚ DPH - CELÉ KČ</t>
  </si>
  <si>
    <t>kontrola:</t>
  </si>
  <si>
    <t>VÝPIS MOBILIÁŘE A VYBAVENÍ DO NOVOSTAVBY CHRÁNĚNÉHO BYDLENÍ MIRANDIE V BRUMOVICÍCH - PO JEDNOTLIVÝCH MÍSTNOSTECH</t>
  </si>
  <si>
    <t>odpočinková místn.</t>
  </si>
  <si>
    <t>ČÁST PRVNÍ CELKEM</t>
  </si>
  <si>
    <t>ČÁST DRUHÁ CELKEM</t>
  </si>
  <si>
    <t>ČÁST TŘETÍ CELKEM</t>
  </si>
  <si>
    <t>Maximální nabídková cena za 1. část zadávacího řízení - zaokrouhlená na celé Kč:</t>
  </si>
  <si>
    <t>Maximální nabídková cena za 2. část zadávacího řízení - zaokrouhlená na celé Kč:</t>
  </si>
  <si>
    <t>Maximální nabídková cena za 3. část zadávacího řízení - zaokrouhlená na celé Kč:</t>
  </si>
  <si>
    <t>! Výsledná nabídková cena za 3. část zadávacího řízení - zaokrouhlená na celé Kč:</t>
  </si>
  <si>
    <t>! Výsledná nabídková cena za 2. část zadávacího řízení - zaokrouhlená na celé Kč:</t>
  </si>
  <si>
    <t>! Výsledná nabídková cena za 1. část zadávacího řízení - zaokrouhlená na celé Kč:</t>
  </si>
  <si>
    <t>132-02</t>
  </si>
  <si>
    <t>mraznička pultová (mrazák)</t>
  </si>
  <si>
    <t>115-01</t>
  </si>
  <si>
    <t>115-02</t>
  </si>
  <si>
    <t>115-03</t>
  </si>
  <si>
    <t>115-04</t>
  </si>
  <si>
    <t>115-05</t>
  </si>
  <si>
    <t>115-06</t>
  </si>
  <si>
    <t>115-07</t>
  </si>
  <si>
    <t>115-08</t>
  </si>
  <si>
    <t>115-09</t>
  </si>
  <si>
    <t>122-01</t>
  </si>
  <si>
    <t>122-02</t>
  </si>
  <si>
    <t>122-03</t>
  </si>
  <si>
    <t>122-04</t>
  </si>
  <si>
    <t>122-05</t>
  </si>
  <si>
    <t>122-06</t>
  </si>
  <si>
    <t>122-07</t>
  </si>
  <si>
    <t>122-08</t>
  </si>
  <si>
    <t>122-09</t>
  </si>
  <si>
    <t>123-01</t>
  </si>
  <si>
    <t>123-02</t>
  </si>
  <si>
    <t>123-03</t>
  </si>
  <si>
    <t>123-04</t>
  </si>
  <si>
    <t>123-05</t>
  </si>
  <si>
    <t>123-06</t>
  </si>
  <si>
    <t>123-07</t>
  </si>
  <si>
    <t>123-08</t>
  </si>
  <si>
    <t>123-09</t>
  </si>
  <si>
    <t>124-01</t>
  </si>
  <si>
    <t>124-02</t>
  </si>
  <si>
    <t>124-08</t>
  </si>
  <si>
    <t>124-03</t>
  </si>
  <si>
    <t>124-04</t>
  </si>
  <si>
    <t>124-05</t>
  </si>
  <si>
    <t>124-06</t>
  </si>
  <si>
    <t>124-09</t>
  </si>
  <si>
    <t>C) Soupis položek pro třetí část zadávacího řízení  - polohovací postele a zvedací zařízení</t>
  </si>
  <si>
    <t>polohovací postel (elektr.)</t>
  </si>
  <si>
    <t>postel polohovací (elektr.)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</si>
</sst>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21">
    <font>
      <sz val="10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0"/>
      <name val="Arial CE"/>
      <family val="2"/>
      <charset val="238"/>
    </font>
    <font>
      <b/>
      <sz val="16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0"/>
      <color rgb="FF0000FF"/>
      <name val="Arial"/>
      <family val="2"/>
      <charset val="238"/>
    </font>
    <font>
      <sz val="10"/>
      <color rgb="FF0000FF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</font>
    <font>
      <sz val="11"/>
      <name val="Calibri"/>
      <family val="2"/>
      <charset val="238"/>
    </font>
    <font>
      <b/>
      <sz val="10"/>
      <name val="Arial"/>
      <family val="2"/>
    </font>
    <font>
      <b/>
      <sz val="10"/>
      <color rgb="FFFF0000"/>
      <name val="Arial CE"/>
      <charset val="238"/>
    </font>
    <font>
      <sz val="10"/>
      <color rgb="FFFF0000"/>
      <name val="Arial CE"/>
      <charset val="238"/>
    </font>
    <font>
      <b/>
      <sz val="10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14" fillId="8" borderId="0" applyNumberFormat="0" applyBorder="0" applyAlignment="0" applyProtection="0"/>
  </cellStyleXfs>
  <cellXfs count="514">
    <xf numFmtId="0" fontId="0" fillId="0" borderId="0" xfId="0"/>
    <xf numFmtId="3" fontId="2" fillId="0" borderId="9" xfId="2" applyNumberFormat="1" applyFont="1" applyFill="1" applyBorder="1" applyAlignment="1">
      <alignment vertical="center"/>
    </xf>
    <xf numFmtId="3" fontId="2" fillId="0" borderId="9" xfId="2" applyNumberFormat="1" applyFont="1" applyFill="1" applyBorder="1" applyAlignment="1">
      <alignment horizontal="center" vertical="center"/>
    </xf>
    <xf numFmtId="3" fontId="2" fillId="0" borderId="15" xfId="2" applyNumberFormat="1" applyFont="1" applyFill="1" applyBorder="1" applyAlignment="1">
      <alignment vertical="center"/>
    </xf>
    <xf numFmtId="3" fontId="2" fillId="0" borderId="15" xfId="2" applyNumberFormat="1" applyFont="1" applyFill="1" applyBorder="1" applyAlignment="1">
      <alignment horizontal="center" vertical="center"/>
    </xf>
    <xf numFmtId="3" fontId="4" fillId="0" borderId="0" xfId="1" applyNumberFormat="1" applyFont="1" applyFill="1" applyAlignment="1">
      <alignment vertical="center"/>
    </xf>
    <xf numFmtId="9" fontId="5" fillId="0" borderId="0" xfId="1" applyNumberFormat="1" applyFont="1" applyAlignment="1">
      <alignment vertical="center"/>
    </xf>
    <xf numFmtId="3" fontId="2" fillId="0" borderId="37" xfId="2" applyNumberFormat="1" applyFont="1" applyFill="1" applyBorder="1" applyAlignment="1">
      <alignment vertical="center"/>
    </xf>
    <xf numFmtId="3" fontId="2" fillId="0" borderId="37" xfId="2" applyNumberFormat="1" applyFont="1" applyFill="1" applyBorder="1" applyAlignment="1">
      <alignment horizontal="center" vertical="center"/>
    </xf>
    <xf numFmtId="3" fontId="8" fillId="0" borderId="11" xfId="2" applyNumberFormat="1" applyFont="1" applyFill="1" applyBorder="1" applyAlignment="1">
      <alignment vertical="center"/>
    </xf>
    <xf numFmtId="3" fontId="8" fillId="0" borderId="11" xfId="2" applyNumberFormat="1" applyFont="1" applyFill="1" applyBorder="1" applyAlignment="1">
      <alignment horizontal="center" vertical="center"/>
    </xf>
    <xf numFmtId="9" fontId="8" fillId="0" borderId="11" xfId="2" applyNumberFormat="1" applyFont="1" applyFill="1" applyBorder="1" applyAlignment="1">
      <alignment horizontal="center" vertical="center"/>
    </xf>
    <xf numFmtId="9" fontId="2" fillId="0" borderId="1" xfId="2" applyNumberFormat="1" applyFont="1" applyFill="1" applyBorder="1" applyAlignment="1">
      <alignment horizontal="center" vertical="center"/>
    </xf>
    <xf numFmtId="9" fontId="10" fillId="0" borderId="8" xfId="1" applyNumberFormat="1" applyFont="1" applyBorder="1" applyAlignment="1">
      <alignment horizontal="right" vertical="center"/>
    </xf>
    <xf numFmtId="3" fontId="10" fillId="0" borderId="8" xfId="1" applyNumberFormat="1" applyFont="1" applyBorder="1" applyAlignment="1">
      <alignment horizontal="right" vertical="center"/>
    </xf>
    <xf numFmtId="9" fontId="2" fillId="0" borderId="9" xfId="2" applyNumberFormat="1" applyFont="1" applyFill="1" applyBorder="1" applyAlignment="1">
      <alignment horizontal="center" vertical="center"/>
    </xf>
    <xf numFmtId="9" fontId="2" fillId="0" borderId="24" xfId="2" applyNumberFormat="1" applyFont="1" applyFill="1" applyBorder="1" applyAlignment="1">
      <alignment horizontal="center" vertical="center"/>
    </xf>
    <xf numFmtId="9" fontId="2" fillId="0" borderId="13" xfId="2" applyNumberFormat="1" applyFont="1" applyFill="1" applyBorder="1" applyAlignment="1">
      <alignment horizontal="center" vertical="center"/>
    </xf>
    <xf numFmtId="9" fontId="2" fillId="0" borderId="15" xfId="2" applyNumberFormat="1" applyFont="1" applyFill="1" applyBorder="1" applyAlignment="1">
      <alignment horizontal="center" vertical="center"/>
    </xf>
    <xf numFmtId="9" fontId="2" fillId="0" borderId="16" xfId="2" applyNumberFormat="1" applyFont="1" applyFill="1" applyBorder="1" applyAlignment="1">
      <alignment horizontal="center" vertical="center"/>
    </xf>
    <xf numFmtId="9" fontId="2" fillId="0" borderId="37" xfId="2" applyNumberFormat="1" applyFont="1" applyFill="1" applyBorder="1" applyAlignment="1">
      <alignment horizontal="center" vertical="center"/>
    </xf>
    <xf numFmtId="9" fontId="2" fillId="0" borderId="14" xfId="2" applyNumberFormat="1" applyFont="1" applyFill="1" applyBorder="1" applyAlignment="1">
      <alignment horizontal="center" vertical="center"/>
    </xf>
    <xf numFmtId="3" fontId="3" fillId="0" borderId="0" xfId="1" applyNumberFormat="1" applyFont="1" applyAlignment="1">
      <alignment vertical="center"/>
    </xf>
    <xf numFmtId="3" fontId="8" fillId="0" borderId="9" xfId="2" applyNumberFormat="1" applyFont="1" applyFill="1" applyBorder="1" applyAlignment="1">
      <alignment vertical="center"/>
    </xf>
    <xf numFmtId="3" fontId="8" fillId="0" borderId="9" xfId="2" applyNumberFormat="1" applyFont="1" applyFill="1" applyBorder="1" applyAlignment="1">
      <alignment horizontal="center" vertical="center"/>
    </xf>
    <xf numFmtId="9" fontId="3" fillId="0" borderId="9" xfId="1" applyNumberFormat="1" applyFont="1" applyFill="1" applyBorder="1" applyAlignment="1">
      <alignment horizontal="center" vertical="center"/>
    </xf>
    <xf numFmtId="3" fontId="5" fillId="0" borderId="0" xfId="1" applyNumberFormat="1" applyFont="1" applyAlignment="1">
      <alignment vertical="center"/>
    </xf>
    <xf numFmtId="3" fontId="4" fillId="0" borderId="0" xfId="1" applyNumberFormat="1" applyFont="1" applyAlignment="1">
      <alignment vertical="center"/>
    </xf>
    <xf numFmtId="9" fontId="8" fillId="0" borderId="17" xfId="2" applyNumberFormat="1" applyFont="1" applyFill="1" applyBorder="1" applyAlignment="1">
      <alignment horizontal="center" vertical="center"/>
    </xf>
    <xf numFmtId="9" fontId="3" fillId="0" borderId="0" xfId="1" applyNumberFormat="1" applyFont="1" applyAlignment="1">
      <alignment vertical="center"/>
    </xf>
    <xf numFmtId="3" fontId="3" fillId="0" borderId="0" xfId="1" applyNumberFormat="1" applyFont="1" applyFill="1" applyAlignment="1">
      <alignment vertical="center"/>
    </xf>
    <xf numFmtId="3" fontId="9" fillId="0" borderId="8" xfId="1" applyNumberFormat="1" applyFont="1" applyBorder="1" applyAlignment="1">
      <alignment wrapText="1"/>
    </xf>
    <xf numFmtId="3" fontId="9" fillId="0" borderId="8" xfId="1" applyNumberFormat="1" applyFont="1" applyBorder="1" applyAlignment="1">
      <alignment horizontal="center" vertical="center"/>
    </xf>
    <xf numFmtId="3" fontId="9" fillId="0" borderId="0" xfId="1" applyNumberFormat="1" applyFont="1" applyAlignment="1">
      <alignment vertical="center"/>
    </xf>
    <xf numFmtId="3" fontId="5" fillId="0" borderId="0" xfId="1" applyNumberFormat="1" applyFont="1" applyAlignment="1">
      <alignment horizontal="center" vertical="center"/>
    </xf>
    <xf numFmtId="3" fontId="3" fillId="0" borderId="0" xfId="1" applyNumberFormat="1" applyFont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 wrapText="1"/>
    </xf>
    <xf numFmtId="3" fontId="4" fillId="0" borderId="11" xfId="1" applyNumberFormat="1" applyFont="1" applyFill="1" applyBorder="1" applyAlignment="1">
      <alignment horizontal="center" vertical="center"/>
    </xf>
    <xf numFmtId="3" fontId="3" fillId="0" borderId="16" xfId="1" applyNumberFormat="1" applyFont="1" applyFill="1" applyBorder="1" applyAlignment="1">
      <alignment horizontal="center" vertical="center"/>
    </xf>
    <xf numFmtId="3" fontId="3" fillId="0" borderId="24" xfId="1" applyNumberFormat="1" applyFont="1" applyFill="1" applyBorder="1" applyAlignment="1">
      <alignment horizontal="center" vertical="center"/>
    </xf>
    <xf numFmtId="3" fontId="3" fillId="0" borderId="9" xfId="1" applyNumberFormat="1" applyFont="1" applyFill="1" applyBorder="1" applyAlignment="1">
      <alignment horizontal="center" vertical="center"/>
    </xf>
    <xf numFmtId="3" fontId="3" fillId="0" borderId="9" xfId="1" applyNumberFormat="1" applyFont="1" applyFill="1" applyBorder="1" applyAlignment="1">
      <alignment horizontal="left" vertical="center"/>
    </xf>
    <xf numFmtId="3" fontId="3" fillId="0" borderId="37" xfId="1" applyNumberFormat="1" applyFont="1" applyFill="1" applyBorder="1" applyAlignment="1">
      <alignment horizontal="center" vertical="center"/>
    </xf>
    <xf numFmtId="3" fontId="3" fillId="0" borderId="15" xfId="1" applyNumberFormat="1" applyFont="1" applyFill="1" applyBorder="1" applyAlignment="1">
      <alignment horizontal="center" vertical="center"/>
    </xf>
    <xf numFmtId="3" fontId="3" fillId="0" borderId="14" xfId="1" applyNumberFormat="1" applyFont="1" applyFill="1" applyBorder="1" applyAlignment="1">
      <alignment horizontal="center" vertical="center"/>
    </xf>
    <xf numFmtId="3" fontId="3" fillId="0" borderId="13" xfId="1" applyNumberFormat="1" applyFont="1" applyFill="1" applyBorder="1" applyAlignment="1">
      <alignment horizontal="center" vertical="center"/>
    </xf>
    <xf numFmtId="3" fontId="3" fillId="0" borderId="12" xfId="1" applyNumberFormat="1" applyFont="1" applyFill="1" applyBorder="1" applyAlignment="1">
      <alignment horizontal="center" vertical="center"/>
    </xf>
    <xf numFmtId="3" fontId="3" fillId="0" borderId="13" xfId="1" applyNumberFormat="1" applyFont="1" applyFill="1" applyBorder="1" applyAlignment="1">
      <alignment horizontal="left" vertical="center"/>
    </xf>
    <xf numFmtId="3" fontId="3" fillId="0" borderId="37" xfId="1" applyNumberFormat="1" applyFont="1" applyFill="1" applyBorder="1" applyAlignment="1">
      <alignment horizontal="left" vertical="center"/>
    </xf>
    <xf numFmtId="3" fontId="3" fillId="0" borderId="27" xfId="1" applyNumberFormat="1" applyFont="1" applyFill="1" applyBorder="1" applyAlignment="1">
      <alignment horizontal="center" vertical="center"/>
    </xf>
    <xf numFmtId="3" fontId="3" fillId="0" borderId="24" xfId="1" applyNumberFormat="1" applyFont="1" applyFill="1" applyBorder="1" applyAlignment="1">
      <alignment horizontal="left" vertical="center"/>
    </xf>
    <xf numFmtId="3" fontId="3" fillId="0" borderId="9" xfId="1" applyNumberFormat="1" applyFont="1" applyFill="1" applyBorder="1" applyAlignment="1">
      <alignment vertical="center"/>
    </xf>
    <xf numFmtId="3" fontId="3" fillId="0" borderId="15" xfId="1" applyNumberFormat="1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left" vertical="center"/>
    </xf>
    <xf numFmtId="3" fontId="3" fillId="0" borderId="0" xfId="1" applyNumberFormat="1" applyFont="1" applyFill="1" applyBorder="1" applyAlignment="1">
      <alignment vertical="center"/>
    </xf>
    <xf numFmtId="3" fontId="3" fillId="0" borderId="19" xfId="1" applyNumberFormat="1" applyFont="1" applyFill="1" applyBorder="1" applyAlignment="1">
      <alignment horizontal="center" vertical="center"/>
    </xf>
    <xf numFmtId="3" fontId="3" fillId="0" borderId="15" xfId="1" applyNumberFormat="1" applyFont="1" applyFill="1" applyBorder="1" applyAlignment="1">
      <alignment horizontal="left" vertical="center"/>
    </xf>
    <xf numFmtId="3" fontId="3" fillId="0" borderId="1" xfId="1" applyNumberFormat="1" applyFont="1" applyFill="1" applyBorder="1" applyAlignment="1">
      <alignment horizontal="center" vertical="center"/>
    </xf>
    <xf numFmtId="3" fontId="3" fillId="0" borderId="17" xfId="1" applyNumberFormat="1" applyFont="1" applyFill="1" applyBorder="1" applyAlignment="1">
      <alignment horizontal="center" vertical="center"/>
    </xf>
    <xf numFmtId="3" fontId="15" fillId="0" borderId="9" xfId="1" applyNumberFormat="1" applyFont="1" applyFill="1" applyBorder="1" applyAlignment="1">
      <alignment horizontal="center" vertical="center"/>
    </xf>
    <xf numFmtId="3" fontId="16" fillId="0" borderId="9" xfId="3" applyNumberFormat="1" applyFont="1" applyFill="1" applyBorder="1" applyAlignment="1">
      <alignment horizontal="center" vertical="center"/>
    </xf>
    <xf numFmtId="3" fontId="4" fillId="2" borderId="43" xfId="1" applyNumberFormat="1" applyFont="1" applyFill="1" applyBorder="1" applyAlignment="1">
      <alignment horizontal="center" vertical="center" wrapText="1"/>
    </xf>
    <xf numFmtId="3" fontId="4" fillId="0" borderId="9" xfId="1" applyNumberFormat="1" applyFont="1" applyFill="1" applyBorder="1" applyAlignment="1">
      <alignment horizontal="center" vertical="center"/>
    </xf>
    <xf numFmtId="3" fontId="4" fillId="0" borderId="0" xfId="1" applyNumberFormat="1" applyFont="1" applyAlignment="1">
      <alignment horizontal="center" vertical="center"/>
    </xf>
    <xf numFmtId="3" fontId="9" fillId="0" borderId="8" xfId="1" applyNumberFormat="1" applyFont="1" applyBorder="1" applyAlignment="1"/>
    <xf numFmtId="3" fontId="9" fillId="0" borderId="0" xfId="1" applyNumberFormat="1" applyFont="1" applyBorder="1" applyAlignment="1">
      <alignment horizontal="center" vertical="center"/>
    </xf>
    <xf numFmtId="3" fontId="9" fillId="0" borderId="0" xfId="1" applyNumberFormat="1" applyFont="1" applyFill="1" applyBorder="1" applyAlignment="1">
      <alignment horizontal="right" vertical="center"/>
    </xf>
    <xf numFmtId="3" fontId="10" fillId="0" borderId="0" xfId="1" applyNumberFormat="1" applyFont="1" applyBorder="1" applyAlignment="1">
      <alignment horizontal="right" vertical="center"/>
    </xf>
    <xf numFmtId="3" fontId="9" fillId="0" borderId="0" xfId="1" applyNumberFormat="1" applyFont="1" applyBorder="1" applyAlignment="1">
      <alignment vertical="center"/>
    </xf>
    <xf numFmtId="3" fontId="4" fillId="0" borderId="9" xfId="1" applyNumberFormat="1" applyFont="1" applyFill="1" applyBorder="1" applyAlignment="1">
      <alignment horizontal="left" vertical="center"/>
    </xf>
    <xf numFmtId="3" fontId="17" fillId="0" borderId="9" xfId="1" applyNumberFormat="1" applyFont="1" applyFill="1" applyBorder="1" applyAlignment="1">
      <alignment horizontal="left" vertical="center"/>
    </xf>
    <xf numFmtId="3" fontId="4" fillId="0" borderId="13" xfId="1" applyNumberFormat="1" applyFont="1" applyFill="1" applyBorder="1" applyAlignment="1">
      <alignment horizontal="center" vertical="center"/>
    </xf>
    <xf numFmtId="3" fontId="4" fillId="0" borderId="13" xfId="1" applyNumberFormat="1" applyFont="1" applyFill="1" applyBorder="1" applyAlignment="1">
      <alignment horizontal="left" vertical="center"/>
    </xf>
    <xf numFmtId="3" fontId="4" fillId="0" borderId="0" xfId="1" applyNumberFormat="1" applyFont="1" applyFill="1" applyAlignment="1">
      <alignment horizontal="center" vertical="center"/>
    </xf>
    <xf numFmtId="3" fontId="3" fillId="0" borderId="0" xfId="1" applyNumberFormat="1" applyFont="1" applyFill="1" applyBorder="1" applyAlignment="1">
      <alignment vertical="center" wrapText="1"/>
    </xf>
    <xf numFmtId="3" fontId="3" fillId="0" borderId="0" xfId="1" applyNumberFormat="1" applyFont="1" applyAlignment="1">
      <alignment wrapText="1"/>
    </xf>
    <xf numFmtId="3" fontId="3" fillId="0" borderId="1" xfId="1" applyNumberFormat="1" applyFont="1" applyFill="1" applyBorder="1" applyAlignment="1">
      <alignment horizontal="left" vertical="center"/>
    </xf>
    <xf numFmtId="3" fontId="15" fillId="0" borderId="1" xfId="1" applyNumberFormat="1" applyFont="1" applyFill="1" applyBorder="1" applyAlignment="1">
      <alignment horizontal="left" vertical="center"/>
    </xf>
    <xf numFmtId="9" fontId="2" fillId="0" borderId="12" xfId="2" applyNumberFormat="1" applyFont="1" applyFill="1" applyBorder="1" applyAlignment="1">
      <alignment horizontal="center" vertical="center"/>
    </xf>
    <xf numFmtId="3" fontId="4" fillId="0" borderId="24" xfId="1" applyNumberFormat="1" applyFont="1" applyFill="1" applyBorder="1" applyAlignment="1">
      <alignment horizontal="center" vertical="center"/>
    </xf>
    <xf numFmtId="4" fontId="3" fillId="0" borderId="0" xfId="1" applyNumberFormat="1" applyFont="1" applyAlignment="1">
      <alignment horizontal="right" vertical="center"/>
    </xf>
    <xf numFmtId="3" fontId="5" fillId="0" borderId="0" xfId="1" applyNumberFormat="1" applyFont="1" applyFill="1" applyAlignment="1">
      <alignment vertical="center"/>
    </xf>
    <xf numFmtId="3" fontId="6" fillId="9" borderId="19" xfId="0" applyNumberFormat="1" applyFont="1" applyFill="1" applyBorder="1" applyAlignment="1">
      <alignment horizontal="center"/>
    </xf>
    <xf numFmtId="3" fontId="6" fillId="9" borderId="9" xfId="0" applyNumberFormat="1" applyFont="1" applyFill="1" applyBorder="1" applyAlignment="1">
      <alignment vertical="center"/>
    </xf>
    <xf numFmtId="3" fontId="4" fillId="9" borderId="9" xfId="1" applyNumberFormat="1" applyFont="1" applyFill="1" applyBorder="1" applyAlignment="1">
      <alignment horizontal="center" vertical="center"/>
    </xf>
    <xf numFmtId="3" fontId="6" fillId="9" borderId="47" xfId="0" applyNumberFormat="1" applyFont="1" applyFill="1" applyBorder="1" applyAlignment="1">
      <alignment horizontal="center"/>
    </xf>
    <xf numFmtId="3" fontId="6" fillId="9" borderId="15" xfId="0" applyNumberFormat="1" applyFont="1" applyFill="1" applyBorder="1" applyAlignment="1">
      <alignment vertical="center"/>
    </xf>
    <xf numFmtId="3" fontId="4" fillId="9" borderId="15" xfId="1" applyNumberFormat="1" applyFont="1" applyFill="1" applyBorder="1" applyAlignment="1">
      <alignment horizontal="center" vertical="center"/>
    </xf>
    <xf numFmtId="3" fontId="17" fillId="0" borderId="9" xfId="1" applyNumberFormat="1" applyFont="1" applyFill="1" applyBorder="1" applyAlignment="1">
      <alignment vertical="center"/>
    </xf>
    <xf numFmtId="3" fontId="4" fillId="0" borderId="24" xfId="1" applyNumberFormat="1" applyFont="1" applyFill="1" applyBorder="1" applyAlignment="1">
      <alignment horizontal="left" vertical="center"/>
    </xf>
    <xf numFmtId="3" fontId="4" fillId="0" borderId="68" xfId="1" applyNumberFormat="1" applyFont="1" applyFill="1" applyBorder="1" applyAlignment="1">
      <alignment horizontal="center" vertical="center"/>
    </xf>
    <xf numFmtId="3" fontId="17" fillId="0" borderId="68" xfId="1" applyNumberFormat="1" applyFont="1" applyFill="1" applyBorder="1" applyAlignment="1">
      <alignment vertical="center"/>
    </xf>
    <xf numFmtId="3" fontId="8" fillId="0" borderId="68" xfId="2" applyNumberFormat="1" applyFont="1" applyFill="1" applyBorder="1" applyAlignment="1">
      <alignment vertical="center"/>
    </xf>
    <xf numFmtId="3" fontId="4" fillId="0" borderId="68" xfId="1" applyNumberFormat="1" applyFont="1" applyBorder="1" applyAlignment="1">
      <alignment horizontal="center" vertical="center"/>
    </xf>
    <xf numFmtId="3" fontId="4" fillId="0" borderId="74" xfId="1" applyNumberFormat="1" applyFont="1" applyFill="1" applyBorder="1" applyAlignment="1">
      <alignment horizontal="left" vertical="center"/>
    </xf>
    <xf numFmtId="3" fontId="4" fillId="9" borderId="45" xfId="1" applyNumberFormat="1" applyFont="1" applyFill="1" applyBorder="1" applyAlignment="1">
      <alignment horizontal="center" vertical="center"/>
    </xf>
    <xf numFmtId="3" fontId="8" fillId="9" borderId="24" xfId="2" applyNumberFormat="1" applyFont="1" applyFill="1" applyBorder="1" applyAlignment="1">
      <alignment vertical="center"/>
    </xf>
    <xf numFmtId="3" fontId="8" fillId="9" borderId="24" xfId="2" applyNumberFormat="1" applyFont="1" applyFill="1" applyBorder="1" applyAlignment="1">
      <alignment horizontal="center" vertical="center"/>
    </xf>
    <xf numFmtId="3" fontId="4" fillId="9" borderId="19" xfId="1" applyNumberFormat="1" applyFont="1" applyFill="1" applyBorder="1" applyAlignment="1">
      <alignment horizontal="center" vertical="center"/>
    </xf>
    <xf numFmtId="3" fontId="8" fillId="9" borderId="9" xfId="2" applyNumberFormat="1" applyFont="1" applyFill="1" applyBorder="1" applyAlignment="1">
      <alignment vertical="center"/>
    </xf>
    <xf numFmtId="3" fontId="8" fillId="9" borderId="9" xfId="2" applyNumberFormat="1" applyFont="1" applyFill="1" applyBorder="1" applyAlignment="1">
      <alignment horizontal="center" vertical="center"/>
    </xf>
    <xf numFmtId="3" fontId="6" fillId="9" borderId="9" xfId="2" applyNumberFormat="1" applyFont="1" applyFill="1" applyBorder="1" applyAlignment="1">
      <alignment vertical="center"/>
    </xf>
    <xf numFmtId="3" fontId="8" fillId="9" borderId="15" xfId="2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horizontal="center" vertical="center" wrapText="1"/>
    </xf>
    <xf numFmtId="3" fontId="4" fillId="2" borderId="14" xfId="1" applyNumberFormat="1" applyFont="1" applyFill="1" applyBorder="1" applyAlignment="1">
      <alignment horizontal="center" vertical="center" wrapText="1"/>
    </xf>
    <xf numFmtId="3" fontId="4" fillId="2" borderId="60" xfId="1" applyNumberFormat="1" applyFont="1" applyFill="1" applyBorder="1" applyAlignment="1">
      <alignment horizontal="center" vertical="center" wrapText="1"/>
    </xf>
    <xf numFmtId="3" fontId="3" fillId="0" borderId="13" xfId="1" applyNumberFormat="1" applyFont="1" applyFill="1" applyBorder="1" applyAlignment="1">
      <alignment vertical="center"/>
    </xf>
    <xf numFmtId="9" fontId="4" fillId="2" borderId="66" xfId="1" applyNumberFormat="1" applyFont="1" applyFill="1" applyBorder="1" applyAlignment="1">
      <alignment horizontal="center" vertical="center" wrapText="1"/>
    </xf>
    <xf numFmtId="9" fontId="4" fillId="0" borderId="26" xfId="1" applyNumberFormat="1" applyFont="1" applyFill="1" applyBorder="1" applyAlignment="1">
      <alignment horizontal="center" vertical="center"/>
    </xf>
    <xf numFmtId="9" fontId="4" fillId="0" borderId="27" xfId="1" applyNumberFormat="1" applyFont="1" applyFill="1" applyBorder="1" applyAlignment="1">
      <alignment horizontal="center" vertical="center"/>
    </xf>
    <xf numFmtId="9" fontId="4" fillId="0" borderId="69" xfId="1" applyNumberFormat="1" applyFont="1" applyFill="1" applyBorder="1" applyAlignment="1">
      <alignment horizontal="center" vertical="center"/>
    </xf>
    <xf numFmtId="9" fontId="4" fillId="0" borderId="29" xfId="1" applyNumberFormat="1" applyFont="1" applyFill="1" applyBorder="1" applyAlignment="1">
      <alignment horizontal="center" vertical="center"/>
    </xf>
    <xf numFmtId="9" fontId="8" fillId="0" borderId="27" xfId="2" applyNumberFormat="1" applyFont="1" applyFill="1" applyBorder="1" applyAlignment="1">
      <alignment horizontal="center" vertical="center"/>
    </xf>
    <xf numFmtId="3" fontId="6" fillId="9" borderId="48" xfId="0" applyNumberFormat="1" applyFont="1" applyFill="1" applyBorder="1" applyAlignment="1">
      <alignment horizontal="center"/>
    </xf>
    <xf numFmtId="3" fontId="6" fillId="9" borderId="13" xfId="0" applyNumberFormat="1" applyFont="1" applyFill="1" applyBorder="1" applyAlignment="1">
      <alignment vertical="center"/>
    </xf>
    <xf numFmtId="3" fontId="4" fillId="9" borderId="13" xfId="1" applyNumberFormat="1" applyFont="1" applyFill="1" applyBorder="1" applyAlignment="1">
      <alignment horizontal="center" vertical="center"/>
    </xf>
    <xf numFmtId="9" fontId="3" fillId="0" borderId="0" xfId="1" applyNumberFormat="1" applyFont="1" applyFill="1" applyBorder="1" applyAlignment="1">
      <alignment vertical="center"/>
    </xf>
    <xf numFmtId="9" fontId="8" fillId="0" borderId="29" xfId="2" applyNumberFormat="1" applyFont="1" applyFill="1" applyBorder="1" applyAlignment="1">
      <alignment horizontal="center" vertical="center"/>
    </xf>
    <xf numFmtId="9" fontId="4" fillId="2" borderId="26" xfId="1" applyNumberFormat="1" applyFont="1" applyFill="1" applyBorder="1" applyAlignment="1">
      <alignment horizontal="center" vertical="center"/>
    </xf>
    <xf numFmtId="9" fontId="4" fillId="2" borderId="27" xfId="1" applyNumberFormat="1" applyFont="1" applyFill="1" applyBorder="1" applyAlignment="1">
      <alignment horizontal="center" vertical="center"/>
    </xf>
    <xf numFmtId="3" fontId="3" fillId="0" borderId="0" xfId="1" applyNumberFormat="1" applyFont="1" applyBorder="1" applyAlignment="1">
      <alignment horizontal="center" vertical="center"/>
    </xf>
    <xf numFmtId="9" fontId="3" fillId="0" borderId="13" xfId="1" applyNumberFormat="1" applyFont="1" applyFill="1" applyBorder="1" applyAlignment="1">
      <alignment horizontal="center" vertical="center"/>
    </xf>
    <xf numFmtId="9" fontId="3" fillId="0" borderId="24" xfId="1" applyNumberFormat="1" applyFont="1" applyFill="1" applyBorder="1" applyAlignment="1">
      <alignment horizontal="center" vertical="center"/>
    </xf>
    <xf numFmtId="9" fontId="3" fillId="0" borderId="0" xfId="1" applyNumberFormat="1" applyFont="1" applyFill="1" applyBorder="1" applyAlignment="1">
      <alignment horizontal="center" vertical="center"/>
    </xf>
    <xf numFmtId="3" fontId="3" fillId="0" borderId="24" xfId="1" applyNumberFormat="1" applyFont="1" applyFill="1" applyBorder="1" applyAlignment="1">
      <alignment horizontal="left" vertical="center" wrapText="1"/>
    </xf>
    <xf numFmtId="3" fontId="1" fillId="0" borderId="27" xfId="2" applyNumberFormat="1" applyFont="1" applyFill="1" applyBorder="1" applyAlignment="1">
      <alignment vertical="center"/>
    </xf>
    <xf numFmtId="3" fontId="2" fillId="0" borderId="28" xfId="2" applyNumberFormat="1" applyFont="1" applyFill="1" applyBorder="1" applyAlignment="1">
      <alignment vertical="center"/>
    </xf>
    <xf numFmtId="3" fontId="2" fillId="0" borderId="13" xfId="2" applyNumberFormat="1" applyFont="1" applyFill="1" applyBorder="1" applyAlignment="1">
      <alignment vertical="center"/>
    </xf>
    <xf numFmtId="3" fontId="2" fillId="0" borderId="13" xfId="2" applyNumberFormat="1" applyFont="1" applyFill="1" applyBorder="1" applyAlignment="1">
      <alignment horizontal="center" vertical="center"/>
    </xf>
    <xf numFmtId="3" fontId="3" fillId="0" borderId="24" xfId="1" applyNumberFormat="1" applyFont="1" applyFill="1" applyBorder="1" applyAlignment="1">
      <alignment vertical="center"/>
    </xf>
    <xf numFmtId="3" fontId="3" fillId="0" borderId="45" xfId="1" applyNumberFormat="1" applyFont="1" applyFill="1" applyBorder="1" applyAlignment="1">
      <alignment horizontal="center" vertical="center"/>
    </xf>
    <xf numFmtId="4" fontId="7" fillId="0" borderId="0" xfId="1" applyNumberFormat="1" applyFont="1" applyAlignment="1">
      <alignment vertical="center"/>
    </xf>
    <xf numFmtId="4" fontId="6" fillId="6" borderId="20" xfId="0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vertical="center"/>
    </xf>
    <xf numFmtId="4" fontId="3" fillId="0" borderId="0" xfId="1" applyNumberFormat="1" applyFont="1" applyFill="1" applyBorder="1" applyAlignment="1">
      <alignment horizontal="right" vertical="center"/>
    </xf>
    <xf numFmtId="3" fontId="3" fillId="3" borderId="43" xfId="1" applyNumberFormat="1" applyFont="1" applyFill="1" applyBorder="1" applyAlignment="1">
      <alignment horizontal="center" vertical="center" wrapText="1"/>
    </xf>
    <xf numFmtId="9" fontId="5" fillId="0" borderId="0" xfId="1" applyNumberFormat="1" applyFont="1" applyFill="1" applyAlignment="1">
      <alignment vertical="center"/>
    </xf>
    <xf numFmtId="9" fontId="3" fillId="0" borderId="15" xfId="1" applyNumberFormat="1" applyFont="1" applyFill="1" applyBorder="1" applyAlignment="1">
      <alignment horizontal="center" vertical="center"/>
    </xf>
    <xf numFmtId="9" fontId="3" fillId="0" borderId="0" xfId="1" applyNumberFormat="1" applyFont="1" applyFill="1" applyAlignment="1">
      <alignment vertical="center"/>
    </xf>
    <xf numFmtId="3" fontId="1" fillId="0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vertical="center"/>
    </xf>
    <xf numFmtId="3" fontId="3" fillId="9" borderId="0" xfId="1" applyNumberFormat="1" applyFont="1" applyFill="1" applyBorder="1" applyAlignment="1">
      <alignment horizontal="center" wrapText="1"/>
    </xf>
    <xf numFmtId="3" fontId="3" fillId="9" borderId="2" xfId="1" applyNumberFormat="1" applyFont="1" applyFill="1" applyBorder="1" applyAlignment="1">
      <alignment horizontal="center" wrapText="1"/>
    </xf>
    <xf numFmtId="4" fontId="5" fillId="0" borderId="0" xfId="1" applyNumberFormat="1" applyFont="1" applyAlignment="1">
      <alignment horizontal="right" vertical="center"/>
    </xf>
    <xf numFmtId="4" fontId="5" fillId="0" borderId="0" xfId="1" applyNumberFormat="1" applyFont="1" applyFill="1" applyAlignment="1">
      <alignment horizontal="right" vertical="center"/>
    </xf>
    <xf numFmtId="4" fontId="8" fillId="0" borderId="11" xfId="2" applyNumberFormat="1" applyFont="1" applyFill="1" applyBorder="1" applyAlignment="1">
      <alignment horizontal="right" vertical="center"/>
    </xf>
    <xf numFmtId="4" fontId="4" fillId="0" borderId="0" xfId="1" applyNumberFormat="1" applyFont="1" applyFill="1" applyBorder="1" applyAlignment="1">
      <alignment horizontal="right" vertical="center"/>
    </xf>
    <xf numFmtId="4" fontId="4" fillId="0" borderId="0" xfId="1" applyNumberFormat="1" applyFont="1" applyFill="1" applyAlignment="1">
      <alignment horizontal="right" vertical="center"/>
    </xf>
    <xf numFmtId="4" fontId="4" fillId="0" borderId="0" xfId="1" applyNumberFormat="1" applyFont="1" applyAlignment="1">
      <alignment horizontal="right" vertical="center"/>
    </xf>
    <xf numFmtId="4" fontId="9" fillId="0" borderId="8" xfId="1" applyNumberFormat="1" applyFont="1" applyBorder="1" applyAlignment="1">
      <alignment vertical="center"/>
    </xf>
    <xf numFmtId="4" fontId="6" fillId="2" borderId="36" xfId="0" applyNumberFormat="1" applyFont="1" applyFill="1" applyBorder="1" applyAlignment="1">
      <alignment horizontal="center" vertical="center" wrapText="1"/>
    </xf>
    <xf numFmtId="4" fontId="4" fillId="2" borderId="8" xfId="1" applyNumberFormat="1" applyFont="1" applyFill="1" applyBorder="1" applyAlignment="1">
      <alignment horizontal="center" vertical="center" wrapText="1"/>
    </xf>
    <xf numFmtId="4" fontId="6" fillId="7" borderId="20" xfId="0" applyNumberFormat="1" applyFont="1" applyFill="1" applyBorder="1" applyAlignment="1">
      <alignment horizontal="left" vertical="center"/>
    </xf>
    <xf numFmtId="9" fontId="9" fillId="0" borderId="8" xfId="1" applyNumberFormat="1" applyFont="1" applyFill="1" applyBorder="1" applyAlignment="1">
      <alignment horizontal="left" vertical="center"/>
    </xf>
    <xf numFmtId="3" fontId="9" fillId="0" borderId="8" xfId="1" applyNumberFormat="1" applyFont="1" applyFill="1" applyBorder="1" applyAlignment="1">
      <alignment horizontal="left" vertical="center"/>
    </xf>
    <xf numFmtId="3" fontId="9" fillId="0" borderId="0" xfId="1" applyNumberFormat="1" applyFont="1" applyFill="1" applyAlignment="1">
      <alignment horizontal="left" vertical="center"/>
    </xf>
    <xf numFmtId="3" fontId="15" fillId="9" borderId="47" xfId="1" applyNumberFormat="1" applyFont="1" applyFill="1" applyBorder="1" applyAlignment="1">
      <alignment horizontal="center" vertical="center"/>
    </xf>
    <xf numFmtId="4" fontId="4" fillId="0" borderId="0" xfId="1" applyNumberFormat="1" applyFont="1" applyFill="1" applyAlignment="1">
      <alignment vertical="center"/>
    </xf>
    <xf numFmtId="4" fontId="3" fillId="0" borderId="0" xfId="1" applyNumberFormat="1" applyFont="1" applyFill="1" applyBorder="1" applyAlignment="1">
      <alignment vertical="center"/>
    </xf>
    <xf numFmtId="4" fontId="3" fillId="0" borderId="0" xfId="1" applyNumberFormat="1" applyFont="1" applyFill="1" applyAlignment="1">
      <alignment vertical="center"/>
    </xf>
    <xf numFmtId="4" fontId="4" fillId="0" borderId="0" xfId="1" applyNumberFormat="1" applyFont="1" applyAlignment="1">
      <alignment vertical="center"/>
    </xf>
    <xf numFmtId="3" fontId="3" fillId="0" borderId="48" xfId="1" applyNumberFormat="1" applyFont="1" applyFill="1" applyBorder="1" applyAlignment="1">
      <alignment horizontal="center" vertical="center"/>
    </xf>
    <xf numFmtId="3" fontId="3" fillId="0" borderId="47" xfId="1" applyNumberFormat="1" applyFont="1" applyFill="1" applyBorder="1" applyAlignment="1">
      <alignment horizontal="center" vertical="center"/>
    </xf>
    <xf numFmtId="3" fontId="3" fillId="9" borderId="16" xfId="1" applyNumberFormat="1" applyFont="1" applyFill="1" applyBorder="1" applyAlignment="1">
      <alignment horizontal="center"/>
    </xf>
    <xf numFmtId="3" fontId="3" fillId="9" borderId="16" xfId="1" applyNumberFormat="1" applyFont="1" applyFill="1" applyBorder="1" applyAlignment="1">
      <alignment horizontal="center" wrapText="1"/>
    </xf>
    <xf numFmtId="3" fontId="7" fillId="0" borderId="0" xfId="1" applyNumberFormat="1" applyFont="1" applyAlignment="1">
      <alignment wrapText="1"/>
    </xf>
    <xf numFmtId="3" fontId="3" fillId="0" borderId="22" xfId="1" applyNumberFormat="1" applyFont="1" applyFill="1" applyBorder="1" applyAlignment="1">
      <alignment horizontal="center" wrapText="1"/>
    </xf>
    <xf numFmtId="3" fontId="3" fillId="0" borderId="6" xfId="1" applyNumberFormat="1" applyFont="1" applyFill="1" applyBorder="1" applyAlignment="1">
      <alignment horizontal="center" wrapText="1"/>
    </xf>
    <xf numFmtId="3" fontId="3" fillId="0" borderId="6" xfId="1" applyNumberFormat="1" applyFont="1" applyFill="1" applyBorder="1" applyAlignment="1">
      <alignment horizontal="center" vertical="center" wrapText="1"/>
    </xf>
    <xf numFmtId="3" fontId="3" fillId="0" borderId="42" xfId="1" applyNumberFormat="1" applyFont="1" applyFill="1" applyBorder="1" applyAlignment="1">
      <alignment horizontal="center" vertical="center" wrapText="1"/>
    </xf>
    <xf numFmtId="3" fontId="3" fillId="0" borderId="68" xfId="1" applyNumberFormat="1" applyFont="1" applyFill="1" applyBorder="1" applyAlignment="1">
      <alignment horizontal="center" vertical="center" wrapText="1"/>
    </xf>
    <xf numFmtId="3" fontId="3" fillId="0" borderId="25" xfId="1" applyNumberFormat="1" applyFont="1" applyFill="1" applyBorder="1" applyAlignment="1">
      <alignment horizontal="center" wrapText="1"/>
    </xf>
    <xf numFmtId="3" fontId="3" fillId="0" borderId="70" xfId="1" applyNumberFormat="1" applyFont="1" applyFill="1" applyBorder="1" applyAlignment="1">
      <alignment horizontal="center" wrapText="1"/>
    </xf>
    <xf numFmtId="3" fontId="3" fillId="0" borderId="23" xfId="1" applyNumberFormat="1" applyFont="1" applyFill="1" applyBorder="1" applyAlignment="1">
      <alignment horizontal="center" wrapText="1"/>
    </xf>
    <xf numFmtId="3" fontId="3" fillId="9" borderId="61" xfId="1" applyNumberFormat="1" applyFont="1" applyFill="1" applyBorder="1" applyAlignment="1">
      <alignment horizontal="center" wrapText="1"/>
    </xf>
    <xf numFmtId="3" fontId="3" fillId="9" borderId="62" xfId="1" applyNumberFormat="1" applyFont="1" applyFill="1" applyBorder="1" applyAlignment="1">
      <alignment horizontal="center" wrapText="1"/>
    </xf>
    <xf numFmtId="3" fontId="3" fillId="9" borderId="63" xfId="1" applyNumberFormat="1" applyFont="1" applyFill="1" applyBorder="1" applyAlignment="1">
      <alignment horizontal="center" wrapText="1"/>
    </xf>
    <xf numFmtId="3" fontId="3" fillId="0" borderId="14" xfId="1" applyNumberFormat="1" applyFont="1" applyFill="1" applyBorder="1" applyAlignment="1">
      <alignment vertical="center"/>
    </xf>
    <xf numFmtId="3" fontId="3" fillId="9" borderId="60" xfId="1" applyNumberFormat="1" applyFont="1" applyFill="1" applyBorder="1" applyAlignment="1">
      <alignment horizontal="center" wrapText="1"/>
    </xf>
    <xf numFmtId="4" fontId="9" fillId="0" borderId="0" xfId="1" applyNumberFormat="1" applyFont="1" applyFill="1" applyAlignment="1">
      <alignment horizontal="left" vertical="center"/>
    </xf>
    <xf numFmtId="3" fontId="5" fillId="0" borderId="0" xfId="1" applyNumberFormat="1" applyFont="1" applyFill="1" applyAlignment="1">
      <alignment horizontal="center" vertical="center"/>
    </xf>
    <xf numFmtId="4" fontId="7" fillId="0" borderId="0" xfId="1" applyNumberFormat="1" applyFont="1" applyFill="1" applyAlignment="1">
      <alignment horizontal="right" vertical="center"/>
    </xf>
    <xf numFmtId="4" fontId="5" fillId="0" borderId="0" xfId="1" applyNumberFormat="1" applyFont="1" applyFill="1" applyAlignment="1">
      <alignment vertical="center"/>
    </xf>
    <xf numFmtId="3" fontId="10" fillId="0" borderId="0" xfId="1" applyNumberFormat="1" applyFont="1" applyBorder="1" applyAlignment="1">
      <alignment vertical="center"/>
    </xf>
    <xf numFmtId="9" fontId="4" fillId="2" borderId="1" xfId="1" applyNumberFormat="1" applyFont="1" applyFill="1" applyBorder="1" applyAlignment="1">
      <alignment horizontal="center" vertical="center" wrapText="1"/>
    </xf>
    <xf numFmtId="4" fontId="4" fillId="2" borderId="18" xfId="1" applyNumberFormat="1" applyFont="1" applyFill="1" applyBorder="1" applyAlignment="1">
      <alignment horizontal="center" vertical="center" wrapText="1"/>
    </xf>
    <xf numFmtId="3" fontId="4" fillId="3" borderId="1" xfId="1" applyNumberFormat="1" applyFont="1" applyFill="1" applyBorder="1" applyAlignment="1">
      <alignment horizontal="center" vertical="center"/>
    </xf>
    <xf numFmtId="3" fontId="3" fillId="3" borderId="43" xfId="1" applyNumberFormat="1" applyFont="1" applyFill="1" applyBorder="1" applyAlignment="1">
      <alignment horizontal="center" wrapText="1"/>
    </xf>
    <xf numFmtId="3" fontId="3" fillId="3" borderId="20" xfId="1" applyNumberFormat="1" applyFont="1" applyFill="1" applyBorder="1" applyAlignment="1">
      <alignment wrapText="1"/>
    </xf>
    <xf numFmtId="0" fontId="1" fillId="3" borderId="11" xfId="0" applyFont="1" applyFill="1" applyBorder="1" applyAlignment="1">
      <alignment vertical="center"/>
    </xf>
    <xf numFmtId="3" fontId="4" fillId="3" borderId="18" xfId="1" applyNumberFormat="1" applyFont="1" applyFill="1" applyBorder="1" applyAlignment="1">
      <alignment vertical="center" wrapText="1"/>
    </xf>
    <xf numFmtId="0" fontId="1" fillId="3" borderId="36" xfId="0" applyFont="1" applyFill="1" applyBorder="1" applyAlignment="1">
      <alignment vertical="center"/>
    </xf>
    <xf numFmtId="4" fontId="7" fillId="0" borderId="0" xfId="1" applyNumberFormat="1" applyFont="1" applyAlignment="1">
      <alignment horizontal="right" vertical="center"/>
    </xf>
    <xf numFmtId="4" fontId="5" fillId="0" borderId="0" xfId="1" applyNumberFormat="1" applyFont="1" applyAlignment="1">
      <alignment vertical="center"/>
    </xf>
    <xf numFmtId="4" fontId="4" fillId="3" borderId="58" xfId="1" applyNumberFormat="1" applyFont="1" applyFill="1" applyBorder="1" applyAlignment="1">
      <alignment horizontal="center" vertical="center" wrapText="1"/>
    </xf>
    <xf numFmtId="4" fontId="4" fillId="3" borderId="57" xfId="1" applyNumberFormat="1" applyFont="1" applyFill="1" applyBorder="1" applyAlignment="1">
      <alignment horizontal="center" vertical="center" wrapText="1"/>
    </xf>
    <xf numFmtId="4" fontId="3" fillId="0" borderId="22" xfId="1" applyNumberFormat="1" applyFont="1" applyFill="1" applyBorder="1" applyAlignment="1">
      <alignment horizontal="right" vertical="center"/>
    </xf>
    <xf numFmtId="4" fontId="3" fillId="0" borderId="22" xfId="1" applyNumberFormat="1" applyFont="1" applyFill="1" applyBorder="1" applyAlignment="1">
      <alignment vertical="center"/>
    </xf>
    <xf numFmtId="4" fontId="3" fillId="0" borderId="6" xfId="1" applyNumberFormat="1" applyFont="1" applyFill="1" applyBorder="1" applyAlignment="1">
      <alignment horizontal="right" vertical="center"/>
    </xf>
    <xf numFmtId="4" fontId="3" fillId="0" borderId="54" xfId="1" applyNumberFormat="1" applyFont="1" applyFill="1" applyBorder="1" applyAlignment="1">
      <alignment vertical="center"/>
    </xf>
    <xf numFmtId="4" fontId="3" fillId="0" borderId="49" xfId="1" applyNumberFormat="1" applyFont="1" applyFill="1" applyBorder="1" applyAlignment="1">
      <alignment vertical="center"/>
    </xf>
    <xf numFmtId="4" fontId="2" fillId="0" borderId="6" xfId="2" applyNumberFormat="1" applyFont="1" applyFill="1" applyBorder="1" applyAlignment="1">
      <alignment horizontal="right" vertical="center"/>
    </xf>
    <xf numFmtId="4" fontId="1" fillId="0" borderId="54" xfId="2" applyNumberFormat="1" applyFont="1" applyFill="1" applyBorder="1" applyAlignment="1">
      <alignment vertical="center"/>
    </xf>
    <xf numFmtId="4" fontId="1" fillId="0" borderId="49" xfId="2" applyNumberFormat="1" applyFont="1" applyFill="1" applyBorder="1" applyAlignment="1">
      <alignment vertical="center"/>
    </xf>
    <xf numFmtId="4" fontId="3" fillId="0" borderId="25" xfId="1" applyNumberFormat="1" applyFont="1" applyFill="1" applyBorder="1" applyAlignment="1">
      <alignment horizontal="right" vertical="center"/>
    </xf>
    <xf numFmtId="4" fontId="3" fillId="0" borderId="65" xfId="1" applyNumberFormat="1" applyFont="1" applyFill="1" applyBorder="1" applyAlignment="1">
      <alignment vertical="center"/>
    </xf>
    <xf numFmtId="4" fontId="3" fillId="0" borderId="6" xfId="1" applyNumberFormat="1" applyFont="1" applyFill="1" applyBorder="1" applyAlignment="1">
      <alignment vertical="center"/>
    </xf>
    <xf numFmtId="4" fontId="3" fillId="0" borderId="70" xfId="1" applyNumberFormat="1" applyFont="1" applyFill="1" applyBorder="1" applyAlignment="1">
      <alignment horizontal="right" vertical="center"/>
    </xf>
    <xf numFmtId="4" fontId="1" fillId="0" borderId="71" xfId="2" applyNumberFormat="1" applyFont="1" applyFill="1" applyBorder="1" applyAlignment="1">
      <alignment vertical="center"/>
    </xf>
    <xf numFmtId="4" fontId="2" fillId="0" borderId="70" xfId="2" applyNumberFormat="1" applyFont="1" applyFill="1" applyBorder="1" applyAlignment="1">
      <alignment horizontal="right" vertical="center"/>
    </xf>
    <xf numFmtId="4" fontId="2" fillId="0" borderId="25" xfId="2" applyNumberFormat="1" applyFont="1" applyFill="1" applyBorder="1" applyAlignment="1">
      <alignment horizontal="right" vertical="center"/>
    </xf>
    <xf numFmtId="4" fontId="1" fillId="0" borderId="73" xfId="2" applyNumberFormat="1" applyFont="1" applyFill="1" applyBorder="1" applyAlignment="1">
      <alignment vertical="center"/>
    </xf>
    <xf numFmtId="4" fontId="1" fillId="0" borderId="35" xfId="2" applyNumberFormat="1" applyFont="1" applyFill="1" applyBorder="1" applyAlignment="1">
      <alignment vertical="center"/>
    </xf>
    <xf numFmtId="4" fontId="4" fillId="3" borderId="56" xfId="1" applyNumberFormat="1" applyFont="1" applyFill="1" applyBorder="1" applyAlignment="1">
      <alignment vertical="center"/>
    </xf>
    <xf numFmtId="4" fontId="13" fillId="0" borderId="0" xfId="1" applyNumberFormat="1" applyFont="1" applyAlignment="1">
      <alignment horizontal="right" vertical="center"/>
    </xf>
    <xf numFmtId="4" fontId="12" fillId="0" borderId="0" xfId="1" applyNumberFormat="1" applyFont="1" applyAlignment="1">
      <alignment horizontal="right" vertical="center"/>
    </xf>
    <xf numFmtId="4" fontId="3" fillId="0" borderId="0" xfId="1" applyNumberFormat="1" applyFont="1" applyBorder="1" applyAlignment="1">
      <alignment vertical="center"/>
    </xf>
    <xf numFmtId="4" fontId="3" fillId="0" borderId="53" xfId="1" applyNumberFormat="1" applyFont="1" applyFill="1" applyBorder="1" applyAlignment="1">
      <alignment vertical="center"/>
    </xf>
    <xf numFmtId="4" fontId="1" fillId="0" borderId="45" xfId="2" applyNumberFormat="1" applyFont="1" applyFill="1" applyBorder="1" applyAlignment="1">
      <alignment horizontal="right" vertical="center"/>
    </xf>
    <xf numFmtId="4" fontId="1" fillId="0" borderId="25" xfId="2" applyNumberFormat="1" applyFont="1" applyFill="1" applyBorder="1" applyAlignment="1">
      <alignment horizontal="right" vertical="center"/>
    </xf>
    <xf numFmtId="4" fontId="6" fillId="3" borderId="56" xfId="2" applyNumberFormat="1" applyFont="1" applyFill="1" applyBorder="1" applyAlignment="1">
      <alignment vertical="center"/>
    </xf>
    <xf numFmtId="4" fontId="4" fillId="3" borderId="57" xfId="1" applyNumberFormat="1" applyFont="1" applyFill="1" applyBorder="1" applyAlignment="1">
      <alignment horizontal="right" vertical="center"/>
    </xf>
    <xf numFmtId="4" fontId="4" fillId="3" borderId="43" xfId="1" applyNumberFormat="1" applyFont="1" applyFill="1" applyBorder="1" applyAlignment="1">
      <alignment horizontal="center" vertical="center" wrapText="1"/>
    </xf>
    <xf numFmtId="4" fontId="4" fillId="3" borderId="36" xfId="1" applyNumberFormat="1" applyFont="1" applyFill="1" applyBorder="1" applyAlignment="1">
      <alignment horizontal="center" vertical="center" wrapText="1"/>
    </xf>
    <xf numFmtId="4" fontId="4" fillId="5" borderId="43" xfId="1" applyNumberFormat="1" applyFont="1" applyFill="1" applyBorder="1" applyAlignment="1">
      <alignment horizontal="center" vertical="center" wrapText="1"/>
    </xf>
    <xf numFmtId="4" fontId="4" fillId="4" borderId="17" xfId="1" applyNumberFormat="1" applyFont="1" applyFill="1" applyBorder="1" applyAlignment="1">
      <alignment horizontal="center" vertical="center" wrapText="1"/>
    </xf>
    <xf numFmtId="4" fontId="4" fillId="3" borderId="17" xfId="1" applyNumberFormat="1" applyFont="1" applyFill="1" applyBorder="1" applyAlignment="1">
      <alignment horizontal="center" vertical="center" wrapText="1"/>
    </xf>
    <xf numFmtId="4" fontId="6" fillId="7" borderId="20" xfId="0" applyNumberFormat="1" applyFont="1" applyFill="1" applyBorder="1" applyAlignment="1">
      <alignment horizontal="center" vertical="center"/>
    </xf>
    <xf numFmtId="4" fontId="4" fillId="7" borderId="11" xfId="1" applyNumberFormat="1" applyFont="1" applyFill="1" applyBorder="1" applyAlignment="1">
      <alignment horizontal="center" vertical="center"/>
    </xf>
    <xf numFmtId="4" fontId="3" fillId="7" borderId="11" xfId="1" applyNumberFormat="1" applyFont="1" applyFill="1" applyBorder="1" applyAlignment="1">
      <alignment horizontal="center" vertical="center"/>
    </xf>
    <xf numFmtId="4" fontId="9" fillId="0" borderId="8" xfId="1" applyNumberFormat="1" applyFont="1" applyFill="1" applyBorder="1" applyAlignment="1">
      <alignment horizontal="left" vertical="center"/>
    </xf>
    <xf numFmtId="4" fontId="11" fillId="0" borderId="8" xfId="1" applyNumberFormat="1" applyFont="1" applyFill="1" applyBorder="1" applyAlignment="1">
      <alignment horizontal="left" vertical="center"/>
    </xf>
    <xf numFmtId="4" fontId="3" fillId="0" borderId="45" xfId="1" applyNumberFormat="1" applyFont="1" applyFill="1" applyBorder="1" applyAlignment="1">
      <alignment horizontal="right" vertical="center"/>
    </xf>
    <xf numFmtId="4" fontId="3" fillId="0" borderId="19" xfId="1" applyNumberFormat="1" applyFont="1" applyFill="1" applyBorder="1" applyAlignment="1">
      <alignment horizontal="right" vertical="center"/>
    </xf>
    <xf numFmtId="4" fontId="1" fillId="0" borderId="19" xfId="2" applyNumberFormat="1" applyFont="1" applyFill="1" applyBorder="1" applyAlignment="1">
      <alignment horizontal="right" vertical="center"/>
    </xf>
    <xf numFmtId="4" fontId="2" fillId="0" borderId="42" xfId="2" applyNumberFormat="1" applyFont="1" applyFill="1" applyBorder="1" applyAlignment="1">
      <alignment horizontal="right" vertical="center"/>
    </xf>
    <xf numFmtId="4" fontId="1" fillId="0" borderId="46" xfId="2" applyNumberFormat="1" applyFont="1" applyFill="1" applyBorder="1" applyAlignment="1">
      <alignment horizontal="right" vertical="center"/>
    </xf>
    <xf numFmtId="4" fontId="2" fillId="0" borderId="23" xfId="2" applyNumberFormat="1" applyFont="1" applyFill="1" applyBorder="1" applyAlignment="1">
      <alignment horizontal="right" vertical="center"/>
    </xf>
    <xf numFmtId="4" fontId="1" fillId="0" borderId="47" xfId="2" applyNumberFormat="1" applyFont="1" applyFill="1" applyBorder="1" applyAlignment="1">
      <alignment horizontal="right" vertical="center"/>
    </xf>
    <xf numFmtId="4" fontId="3" fillId="0" borderId="48" xfId="1" applyNumberFormat="1" applyFont="1" applyFill="1" applyBorder="1" applyAlignment="1">
      <alignment horizontal="right" vertical="center"/>
    </xf>
    <xf numFmtId="4" fontId="2" fillId="0" borderId="48" xfId="2" applyNumberFormat="1" applyFont="1" applyFill="1" applyBorder="1" applyAlignment="1">
      <alignment horizontal="right" vertical="center"/>
    </xf>
    <xf numFmtId="4" fontId="2" fillId="0" borderId="22" xfId="2" applyNumberFormat="1" applyFont="1" applyFill="1" applyBorder="1" applyAlignment="1">
      <alignment horizontal="right" vertical="center"/>
    </xf>
    <xf numFmtId="4" fontId="1" fillId="0" borderId="48" xfId="2" applyNumberFormat="1" applyFont="1" applyFill="1" applyBorder="1" applyAlignment="1">
      <alignment horizontal="right" vertical="center"/>
    </xf>
    <xf numFmtId="4" fontId="2" fillId="0" borderId="19" xfId="2" applyNumberFormat="1" applyFont="1" applyFill="1" applyBorder="1" applyAlignment="1">
      <alignment horizontal="right" vertical="center"/>
    </xf>
    <xf numFmtId="4" fontId="2" fillId="0" borderId="47" xfId="2" applyNumberFormat="1" applyFont="1" applyFill="1" applyBorder="1" applyAlignment="1">
      <alignment horizontal="right" vertical="center"/>
    </xf>
    <xf numFmtId="4" fontId="2" fillId="0" borderId="43" xfId="2" applyNumberFormat="1" applyFont="1" applyFill="1" applyBorder="1" applyAlignment="1">
      <alignment horizontal="right" vertical="center"/>
    </xf>
    <xf numFmtId="4" fontId="1" fillId="0" borderId="17" xfId="2" applyNumberFormat="1" applyFont="1" applyFill="1" applyBorder="1" applyAlignment="1">
      <alignment horizontal="right" vertical="center"/>
    </xf>
    <xf numFmtId="4" fontId="2" fillId="0" borderId="44" xfId="2" applyNumberFormat="1" applyFont="1" applyFill="1" applyBorder="1" applyAlignment="1">
      <alignment horizontal="right" vertical="center"/>
    </xf>
    <xf numFmtId="4" fontId="1" fillId="0" borderId="2" xfId="2" applyNumberFormat="1" applyFont="1" applyFill="1" applyBorder="1" applyAlignment="1">
      <alignment horizontal="right" vertical="center"/>
    </xf>
    <xf numFmtId="4" fontId="2" fillId="0" borderId="58" xfId="2" applyNumberFormat="1" applyFont="1" applyFill="1" applyBorder="1" applyAlignment="1">
      <alignment horizontal="right" vertical="center"/>
    </xf>
    <xf numFmtId="4" fontId="1" fillId="0" borderId="60" xfId="2" applyNumberFormat="1" applyFont="1" applyFill="1" applyBorder="1" applyAlignment="1">
      <alignment horizontal="right" vertical="center"/>
    </xf>
    <xf numFmtId="4" fontId="1" fillId="0" borderId="30" xfId="2" applyNumberFormat="1" applyFont="1" applyFill="1" applyBorder="1" applyAlignment="1">
      <alignment horizontal="right" vertical="center"/>
    </xf>
    <xf numFmtId="4" fontId="1" fillId="0" borderId="33" xfId="2" applyNumberFormat="1" applyFont="1" applyFill="1" applyBorder="1" applyAlignment="1">
      <alignment horizontal="right" vertical="center"/>
    </xf>
    <xf numFmtId="4" fontId="1" fillId="0" borderId="36" xfId="2" applyNumberFormat="1" applyFont="1" applyFill="1" applyBorder="1" applyAlignment="1">
      <alignment vertical="center"/>
    </xf>
    <xf numFmtId="4" fontId="4" fillId="2" borderId="17" xfId="1" applyNumberFormat="1" applyFont="1" applyFill="1" applyBorder="1" applyAlignment="1">
      <alignment horizontal="center" vertical="center" wrapText="1"/>
    </xf>
    <xf numFmtId="4" fontId="7" fillId="0" borderId="0" xfId="1" applyNumberFormat="1" applyFont="1" applyFill="1" applyAlignment="1">
      <alignment vertical="center"/>
    </xf>
    <xf numFmtId="4" fontId="2" fillId="0" borderId="10" xfId="2" applyNumberFormat="1" applyFont="1" applyFill="1" applyBorder="1" applyAlignment="1">
      <alignment horizontal="right" vertical="center"/>
    </xf>
    <xf numFmtId="4" fontId="2" fillId="0" borderId="36" xfId="2" applyNumberFormat="1" applyFont="1" applyFill="1" applyBorder="1" applyAlignment="1">
      <alignment horizontal="right" vertical="center"/>
    </xf>
    <xf numFmtId="4" fontId="1" fillId="0" borderId="11" xfId="2" applyNumberFormat="1" applyFont="1" applyFill="1" applyBorder="1" applyAlignment="1">
      <alignment horizontal="right" vertical="center"/>
    </xf>
    <xf numFmtId="4" fontId="3" fillId="0" borderId="32" xfId="1" applyNumberFormat="1" applyFont="1" applyFill="1" applyBorder="1" applyAlignment="1">
      <alignment horizontal="right" vertical="center"/>
    </xf>
    <xf numFmtId="4" fontId="3" fillId="0" borderId="32" xfId="1" applyNumberFormat="1" applyFont="1" applyFill="1" applyBorder="1" applyAlignment="1">
      <alignment vertical="center"/>
    </xf>
    <xf numFmtId="4" fontId="3" fillId="0" borderId="31" xfId="1" applyNumberFormat="1" applyFont="1" applyFill="1" applyBorder="1" applyAlignment="1">
      <alignment horizontal="right" vertical="center"/>
    </xf>
    <xf numFmtId="4" fontId="3" fillId="0" borderId="31" xfId="1" applyNumberFormat="1" applyFont="1" applyFill="1" applyBorder="1" applyAlignment="1">
      <alignment vertical="center"/>
    </xf>
    <xf numFmtId="4" fontId="2" fillId="0" borderId="32" xfId="2" applyNumberFormat="1" applyFont="1" applyFill="1" applyBorder="1" applyAlignment="1">
      <alignment horizontal="right" vertical="center"/>
    </xf>
    <xf numFmtId="4" fontId="1" fillId="0" borderId="32" xfId="2" applyNumberFormat="1" applyFont="1" applyFill="1" applyBorder="1" applyAlignment="1">
      <alignment vertical="center"/>
    </xf>
    <xf numFmtId="4" fontId="2" fillId="0" borderId="31" xfId="2" applyNumberFormat="1" applyFont="1" applyFill="1" applyBorder="1" applyAlignment="1">
      <alignment horizontal="right" vertical="center"/>
    </xf>
    <xf numFmtId="4" fontId="1" fillId="0" borderId="31" xfId="2" applyNumberFormat="1" applyFont="1" applyFill="1" applyBorder="1" applyAlignment="1">
      <alignment vertical="center"/>
    </xf>
    <xf numFmtId="4" fontId="2" fillId="0" borderId="38" xfId="2" applyNumberFormat="1" applyFont="1" applyFill="1" applyBorder="1" applyAlignment="1">
      <alignment horizontal="right" vertical="center"/>
    </xf>
    <xf numFmtId="4" fontId="1" fillId="0" borderId="38" xfId="2" applyNumberFormat="1" applyFont="1" applyFill="1" applyBorder="1" applyAlignment="1">
      <alignment vertical="center"/>
    </xf>
    <xf numFmtId="4" fontId="3" fillId="0" borderId="30" xfId="1" applyNumberFormat="1" applyFont="1" applyFill="1" applyBorder="1" applyAlignment="1">
      <alignment horizontal="right" vertical="center"/>
    </xf>
    <xf numFmtId="4" fontId="2" fillId="0" borderId="33" xfId="2" applyNumberFormat="1" applyFont="1" applyFill="1" applyBorder="1" applyAlignment="1">
      <alignment horizontal="right" vertical="center"/>
    </xf>
    <xf numFmtId="4" fontId="1" fillId="0" borderId="33" xfId="2" applyNumberFormat="1" applyFont="1" applyFill="1" applyBorder="1" applyAlignment="1">
      <alignment vertical="center"/>
    </xf>
    <xf numFmtId="4" fontId="3" fillId="0" borderId="30" xfId="1" applyNumberFormat="1" applyFont="1" applyFill="1" applyBorder="1" applyAlignment="1">
      <alignment vertical="center"/>
    </xf>
    <xf numFmtId="4" fontId="2" fillId="0" borderId="13" xfId="2" applyNumberFormat="1" applyFont="1" applyFill="1" applyBorder="1" applyAlignment="1">
      <alignment horizontal="right" vertical="center"/>
    </xf>
    <xf numFmtId="4" fontId="2" fillId="0" borderId="30" xfId="2" applyNumberFormat="1" applyFont="1" applyFill="1" applyBorder="1" applyAlignment="1">
      <alignment horizontal="right" vertical="center"/>
    </xf>
    <xf numFmtId="4" fontId="1" fillId="0" borderId="52" xfId="2" applyNumberFormat="1" applyFont="1" applyFill="1" applyBorder="1" applyAlignment="1">
      <alignment vertical="center"/>
    </xf>
    <xf numFmtId="4" fontId="2" fillId="0" borderId="9" xfId="2" applyNumberFormat="1" applyFont="1" applyFill="1" applyBorder="1" applyAlignment="1">
      <alignment horizontal="right" vertical="center"/>
    </xf>
    <xf numFmtId="4" fontId="2" fillId="0" borderId="15" xfId="2" applyNumberFormat="1" applyFont="1" applyFill="1" applyBorder="1" applyAlignment="1">
      <alignment horizontal="right" vertical="center"/>
    </xf>
    <xf numFmtId="4" fontId="1" fillId="0" borderId="51" xfId="2" applyNumberFormat="1" applyFont="1" applyFill="1" applyBorder="1" applyAlignment="1">
      <alignment vertical="center"/>
    </xf>
    <xf numFmtId="4" fontId="2" fillId="0" borderId="52" xfId="2" applyNumberFormat="1" applyFont="1" applyFill="1" applyBorder="1" applyAlignment="1">
      <alignment horizontal="right" vertical="center"/>
    </xf>
    <xf numFmtId="4" fontId="2" fillId="0" borderId="49" xfId="2" applyNumberFormat="1" applyFont="1" applyFill="1" applyBorder="1" applyAlignment="1">
      <alignment horizontal="right" vertical="center"/>
    </xf>
    <xf numFmtId="4" fontId="2" fillId="0" borderId="51" xfId="2" applyNumberFormat="1" applyFont="1" applyFill="1" applyBorder="1" applyAlignment="1">
      <alignment horizontal="right" vertical="center"/>
    </xf>
    <xf numFmtId="4" fontId="2" fillId="0" borderId="56" xfId="2" applyNumberFormat="1" applyFont="1" applyFill="1" applyBorder="1" applyAlignment="1">
      <alignment horizontal="right" vertical="center"/>
    </xf>
    <xf numFmtId="4" fontId="1" fillId="0" borderId="56" xfId="2" applyNumberFormat="1" applyFont="1" applyFill="1" applyBorder="1" applyAlignment="1">
      <alignment vertical="center"/>
    </xf>
    <xf numFmtId="4" fontId="2" fillId="0" borderId="50" xfId="2" applyNumberFormat="1" applyFont="1" applyFill="1" applyBorder="1" applyAlignment="1">
      <alignment horizontal="right" vertical="center"/>
    </xf>
    <xf numFmtId="4" fontId="1" fillId="0" borderId="50" xfId="2" applyNumberFormat="1" applyFont="1" applyFill="1" applyBorder="1" applyAlignment="1">
      <alignment vertical="center"/>
    </xf>
    <xf numFmtId="4" fontId="2" fillId="0" borderId="55" xfId="2" applyNumberFormat="1" applyFont="1" applyFill="1" applyBorder="1" applyAlignment="1">
      <alignment horizontal="right" vertical="center"/>
    </xf>
    <xf numFmtId="4" fontId="2" fillId="0" borderId="40" xfId="2" applyNumberFormat="1" applyFont="1" applyFill="1" applyBorder="1" applyAlignment="1">
      <alignment horizontal="right" vertical="center"/>
    </xf>
    <xf numFmtId="4" fontId="1" fillId="0" borderId="16" xfId="2" applyNumberFormat="1" applyFont="1" applyFill="1" applyBorder="1" applyAlignment="1">
      <alignment vertical="center"/>
    </xf>
    <xf numFmtId="4" fontId="2" fillId="0" borderId="59" xfId="2" applyNumberFormat="1" applyFont="1" applyFill="1" applyBorder="1" applyAlignment="1">
      <alignment horizontal="right" vertical="center"/>
    </xf>
    <xf numFmtId="4" fontId="1" fillId="0" borderId="59" xfId="2" applyNumberFormat="1" applyFont="1" applyFill="1" applyBorder="1" applyAlignment="1">
      <alignment vertical="center"/>
    </xf>
    <xf numFmtId="4" fontId="1" fillId="0" borderId="30" xfId="2" applyNumberFormat="1" applyFont="1" applyFill="1" applyBorder="1" applyAlignment="1">
      <alignment vertical="center"/>
    </xf>
    <xf numFmtId="4" fontId="2" fillId="0" borderId="57" xfId="2" applyNumberFormat="1" applyFont="1" applyFill="1" applyBorder="1" applyAlignment="1">
      <alignment horizontal="right" vertical="center"/>
    </xf>
    <xf numFmtId="4" fontId="6" fillId="2" borderId="20" xfId="0" applyNumberFormat="1" applyFont="1" applyFill="1" applyBorder="1" applyAlignment="1">
      <alignment horizontal="left" vertical="center"/>
    </xf>
    <xf numFmtId="4" fontId="6" fillId="2" borderId="20" xfId="0" applyNumberFormat="1" applyFont="1" applyFill="1" applyBorder="1" applyAlignment="1">
      <alignment horizontal="center" vertical="center"/>
    </xf>
    <xf numFmtId="4" fontId="4" fillId="2" borderId="11" xfId="1" applyNumberFormat="1" applyFont="1" applyFill="1" applyBorder="1" applyAlignment="1">
      <alignment horizontal="center" vertical="center"/>
    </xf>
    <xf numFmtId="4" fontId="3" fillId="2" borderId="11" xfId="1" applyNumberFormat="1" applyFont="1" applyFill="1" applyBorder="1" applyAlignment="1">
      <alignment horizontal="center" vertical="center"/>
    </xf>
    <xf numFmtId="4" fontId="3" fillId="2" borderId="36" xfId="1" applyNumberFormat="1" applyFont="1" applyFill="1" applyBorder="1" applyAlignment="1">
      <alignment horizontal="center" vertical="center"/>
    </xf>
    <xf numFmtId="3" fontId="4" fillId="3" borderId="11" xfId="1" applyNumberFormat="1" applyFont="1" applyFill="1" applyBorder="1" applyAlignment="1">
      <alignment vertical="center" wrapText="1"/>
    </xf>
    <xf numFmtId="4" fontId="11" fillId="0" borderId="8" xfId="1" applyNumberFormat="1" applyFont="1" applyBorder="1" applyAlignment="1">
      <alignment vertical="center"/>
    </xf>
    <xf numFmtId="4" fontId="0" fillId="9" borderId="22" xfId="0" applyNumberFormat="1" applyFont="1" applyFill="1" applyBorder="1" applyAlignment="1">
      <alignment vertical="center"/>
    </xf>
    <xf numFmtId="4" fontId="0" fillId="9" borderId="25" xfId="0" applyNumberFormat="1" applyFont="1" applyFill="1" applyBorder="1" applyAlignment="1">
      <alignment vertical="center"/>
    </xf>
    <xf numFmtId="4" fontId="0" fillId="9" borderId="6" xfId="0" applyNumberFormat="1" applyFont="1" applyFill="1" applyBorder="1" applyAlignment="1">
      <alignment vertical="center"/>
    </xf>
    <xf numFmtId="4" fontId="0" fillId="9" borderId="23" xfId="0" applyNumberFormat="1" applyFont="1" applyFill="1" applyBorder="1" applyAlignment="1">
      <alignment vertical="center"/>
    </xf>
    <xf numFmtId="4" fontId="4" fillId="2" borderId="64" xfId="1" applyNumberFormat="1" applyFont="1" applyFill="1" applyBorder="1" applyAlignment="1">
      <alignment horizontal="center" vertical="center" wrapText="1"/>
    </xf>
    <xf numFmtId="4" fontId="4" fillId="3" borderId="43" xfId="1" applyNumberFormat="1" applyFont="1" applyFill="1" applyBorder="1" applyAlignment="1">
      <alignment vertical="center"/>
    </xf>
    <xf numFmtId="4" fontId="6" fillId="3" borderId="43" xfId="2" applyNumberFormat="1" applyFont="1" applyFill="1" applyBorder="1" applyAlignment="1">
      <alignment vertical="center"/>
    </xf>
    <xf numFmtId="4" fontId="4" fillId="3" borderId="58" xfId="1" applyNumberFormat="1" applyFont="1" applyFill="1" applyBorder="1" applyAlignment="1">
      <alignment horizontal="right" vertical="center"/>
    </xf>
    <xf numFmtId="4" fontId="11" fillId="0" borderId="8" xfId="1" applyNumberFormat="1" applyFont="1" applyBorder="1" applyAlignment="1">
      <alignment horizontal="right" vertical="center"/>
    </xf>
    <xf numFmtId="4" fontId="3" fillId="0" borderId="39" xfId="1" applyNumberFormat="1" applyFont="1" applyFill="1" applyBorder="1" applyAlignment="1">
      <alignment vertical="center"/>
    </xf>
    <xf numFmtId="4" fontId="3" fillId="0" borderId="50" xfId="1" applyNumberFormat="1" applyFont="1" applyFill="1" applyBorder="1" applyAlignment="1">
      <alignment vertical="center"/>
    </xf>
    <xf numFmtId="4" fontId="3" fillId="0" borderId="67" xfId="1" applyNumberFormat="1" applyFont="1" applyFill="1" applyBorder="1" applyAlignment="1">
      <alignment vertical="center"/>
    </xf>
    <xf numFmtId="4" fontId="1" fillId="0" borderId="67" xfId="2" applyNumberFormat="1" applyFont="1" applyFill="1" applyBorder="1" applyAlignment="1">
      <alignment vertical="center"/>
    </xf>
    <xf numFmtId="4" fontId="3" fillId="0" borderId="29" xfId="1" applyNumberFormat="1" applyFont="1" applyFill="1" applyBorder="1" applyAlignment="1">
      <alignment vertical="center"/>
    </xf>
    <xf numFmtId="4" fontId="3" fillId="0" borderId="27" xfId="1" applyNumberFormat="1" applyFont="1" applyFill="1" applyBorder="1" applyAlignment="1">
      <alignment vertical="center"/>
    </xf>
    <xf numFmtId="4" fontId="1" fillId="0" borderId="69" xfId="2" applyNumberFormat="1" applyFont="1" applyFill="1" applyBorder="1" applyAlignment="1">
      <alignment vertical="center"/>
    </xf>
    <xf numFmtId="4" fontId="3" fillId="0" borderId="26" xfId="1" applyNumberFormat="1" applyFont="1" applyFill="1" applyBorder="1" applyAlignment="1">
      <alignment vertical="center"/>
    </xf>
    <xf numFmtId="4" fontId="3" fillId="0" borderId="52" xfId="1" applyNumberFormat="1" applyFont="1" applyFill="1" applyBorder="1" applyAlignment="1">
      <alignment vertical="center"/>
    </xf>
    <xf numFmtId="4" fontId="1" fillId="0" borderId="27" xfId="2" applyNumberFormat="1" applyFont="1" applyFill="1" applyBorder="1" applyAlignment="1">
      <alignment vertical="center"/>
    </xf>
    <xf numFmtId="4" fontId="3" fillId="9" borderId="30" xfId="1" applyNumberFormat="1" applyFont="1" applyFill="1" applyBorder="1" applyAlignment="1">
      <alignment vertical="center"/>
    </xf>
    <xf numFmtId="4" fontId="3" fillId="9" borderId="31" xfId="1" applyNumberFormat="1" applyFont="1" applyFill="1" applyBorder="1" applyAlignment="1">
      <alignment vertical="center"/>
    </xf>
    <xf numFmtId="4" fontId="3" fillId="9" borderId="33" xfId="1" applyNumberFormat="1" applyFont="1" applyFill="1" applyBorder="1" applyAlignment="1">
      <alignment vertical="center"/>
    </xf>
    <xf numFmtId="4" fontId="13" fillId="0" borderId="0" xfId="1" applyNumberFormat="1" applyFont="1" applyAlignment="1">
      <alignment vertical="center"/>
    </xf>
    <xf numFmtId="3" fontId="4" fillId="2" borderId="20" xfId="1" applyNumberFormat="1" applyFont="1" applyFill="1" applyBorder="1" applyAlignment="1">
      <alignment horizontal="center" vertical="center"/>
    </xf>
    <xf numFmtId="9" fontId="4" fillId="0" borderId="0" xfId="1" applyNumberFormat="1" applyFont="1" applyFill="1" applyBorder="1" applyAlignment="1">
      <alignment horizontal="left" vertical="center"/>
    </xf>
    <xf numFmtId="4" fontId="3" fillId="0" borderId="0" xfId="1" applyNumberFormat="1" applyFont="1" applyFill="1" applyBorder="1" applyAlignment="1">
      <alignment horizontal="left" vertical="center"/>
    </xf>
    <xf numFmtId="4" fontId="4" fillId="4" borderId="43" xfId="1" applyNumberFormat="1" applyFont="1" applyFill="1" applyBorder="1" applyAlignment="1">
      <alignment horizontal="center" vertical="center" wrapText="1"/>
    </xf>
    <xf numFmtId="4" fontId="3" fillId="7" borderId="36" xfId="1" applyNumberFormat="1" applyFont="1" applyFill="1" applyBorder="1" applyAlignment="1">
      <alignment horizontal="center" vertical="center"/>
    </xf>
    <xf numFmtId="3" fontId="4" fillId="7" borderId="20" xfId="1" applyNumberFormat="1" applyFont="1" applyFill="1" applyBorder="1" applyAlignment="1">
      <alignment horizontal="center" vertical="center"/>
    </xf>
    <xf numFmtId="4" fontId="13" fillId="0" borderId="0" xfId="1" applyNumberFormat="1" applyFont="1" applyAlignment="1">
      <alignment horizontal="center" vertical="center"/>
    </xf>
    <xf numFmtId="4" fontId="4" fillId="5" borderId="58" xfId="1" applyNumberFormat="1" applyFont="1" applyFill="1" applyBorder="1" applyAlignment="1">
      <alignment horizontal="center" vertical="center" wrapText="1"/>
    </xf>
    <xf numFmtId="4" fontId="4" fillId="5" borderId="57" xfId="1" applyNumberFormat="1" applyFont="1" applyFill="1" applyBorder="1" applyAlignment="1">
      <alignment horizontal="center" vertical="center" wrapText="1"/>
    </xf>
    <xf numFmtId="4" fontId="4" fillId="4" borderId="60" xfId="1" applyNumberFormat="1" applyFont="1" applyFill="1" applyBorder="1" applyAlignment="1">
      <alignment horizontal="center" vertical="center" wrapText="1"/>
    </xf>
    <xf numFmtId="4" fontId="4" fillId="4" borderId="57" xfId="1" applyNumberFormat="1" applyFont="1" applyFill="1" applyBorder="1" applyAlignment="1">
      <alignment horizontal="center" vertical="center" wrapText="1"/>
    </xf>
    <xf numFmtId="4" fontId="3" fillId="0" borderId="39" xfId="1" applyNumberFormat="1" applyFont="1" applyFill="1" applyBorder="1" applyAlignment="1">
      <alignment horizontal="right" vertical="center"/>
    </xf>
    <xf numFmtId="4" fontId="3" fillId="0" borderId="49" xfId="1" applyNumberFormat="1" applyFont="1" applyFill="1" applyBorder="1" applyAlignment="1">
      <alignment horizontal="right" vertical="center"/>
    </xf>
    <xf numFmtId="4" fontId="3" fillId="0" borderId="50" xfId="1" applyNumberFormat="1" applyFont="1" applyFill="1" applyBorder="1" applyAlignment="1">
      <alignment horizontal="right" vertical="center"/>
    </xf>
    <xf numFmtId="4" fontId="3" fillId="0" borderId="67" xfId="1" applyNumberFormat="1" applyFont="1" applyFill="1" applyBorder="1" applyAlignment="1">
      <alignment horizontal="right" vertical="center"/>
    </xf>
    <xf numFmtId="4" fontId="2" fillId="0" borderId="67" xfId="2" applyNumberFormat="1" applyFont="1" applyFill="1" applyBorder="1" applyAlignment="1">
      <alignment horizontal="right" vertical="center"/>
    </xf>
    <xf numFmtId="4" fontId="4" fillId="5" borderId="43" xfId="1" applyNumberFormat="1" applyFont="1" applyFill="1" applyBorder="1" applyAlignment="1">
      <alignment horizontal="right" vertical="center"/>
    </xf>
    <xf numFmtId="4" fontId="4" fillId="5" borderId="56" xfId="1" applyNumberFormat="1" applyFont="1" applyFill="1" applyBorder="1" applyAlignment="1">
      <alignment vertical="center"/>
    </xf>
    <xf numFmtId="4" fontId="4" fillId="4" borderId="43" xfId="1" applyNumberFormat="1" applyFont="1" applyFill="1" applyBorder="1" applyAlignment="1">
      <alignment vertical="center"/>
    </xf>
    <xf numFmtId="4" fontId="4" fillId="4" borderId="56" xfId="1" applyNumberFormat="1" applyFont="1" applyFill="1" applyBorder="1" applyAlignment="1">
      <alignment vertical="center"/>
    </xf>
    <xf numFmtId="4" fontId="3" fillId="2" borderId="13" xfId="1" applyNumberFormat="1" applyFont="1" applyFill="1" applyBorder="1" applyAlignment="1">
      <alignment horizontal="right" vertical="center"/>
    </xf>
    <xf numFmtId="4" fontId="3" fillId="2" borderId="32" xfId="1" applyNumberFormat="1" applyFont="1" applyFill="1" applyBorder="1" applyAlignment="1">
      <alignment vertical="center"/>
    </xf>
    <xf numFmtId="4" fontId="3" fillId="2" borderId="9" xfId="1" applyNumberFormat="1" applyFont="1" applyFill="1" applyBorder="1" applyAlignment="1">
      <alignment horizontal="right" vertical="center"/>
    </xf>
    <xf numFmtId="4" fontId="3" fillId="2" borderId="31" xfId="1" applyNumberFormat="1" applyFont="1" applyFill="1" applyBorder="1" applyAlignment="1">
      <alignment vertical="center"/>
    </xf>
    <xf numFmtId="4" fontId="2" fillId="2" borderId="24" xfId="2" applyNumberFormat="1" applyFont="1" applyFill="1" applyBorder="1" applyAlignment="1">
      <alignment horizontal="right" vertical="center"/>
    </xf>
    <xf numFmtId="4" fontId="1" fillId="2" borderId="32" xfId="2" applyNumberFormat="1" applyFont="1" applyFill="1" applyBorder="1" applyAlignment="1">
      <alignment vertical="center"/>
    </xf>
    <xf numFmtId="4" fontId="2" fillId="2" borderId="9" xfId="2" applyNumberFormat="1" applyFont="1" applyFill="1" applyBorder="1" applyAlignment="1">
      <alignment horizontal="right" vertical="center"/>
    </xf>
    <xf numFmtId="4" fontId="1" fillId="2" borderId="31" xfId="2" applyNumberFormat="1" applyFont="1" applyFill="1" applyBorder="1" applyAlignment="1">
      <alignment vertical="center"/>
    </xf>
    <xf numFmtId="4" fontId="2" fillId="2" borderId="37" xfId="2" applyNumberFormat="1" applyFont="1" applyFill="1" applyBorder="1" applyAlignment="1">
      <alignment horizontal="right" vertical="center"/>
    </xf>
    <xf numFmtId="4" fontId="1" fillId="2" borderId="38" xfId="2" applyNumberFormat="1" applyFont="1" applyFill="1" applyBorder="1" applyAlignment="1">
      <alignment vertical="center"/>
    </xf>
    <xf numFmtId="4" fontId="2" fillId="0" borderId="1" xfId="2" applyNumberFormat="1" applyFont="1" applyFill="1" applyBorder="1" applyAlignment="1">
      <alignment horizontal="right" vertical="center"/>
    </xf>
    <xf numFmtId="4" fontId="3" fillId="2" borderId="24" xfId="1" applyNumberFormat="1" applyFont="1" applyFill="1" applyBorder="1" applyAlignment="1">
      <alignment horizontal="right" vertical="center"/>
    </xf>
    <xf numFmtId="4" fontId="2" fillId="2" borderId="15" xfId="2" applyNumberFormat="1" applyFont="1" applyFill="1" applyBorder="1" applyAlignment="1">
      <alignment horizontal="right" vertical="center"/>
    </xf>
    <xf numFmtId="4" fontId="3" fillId="2" borderId="30" xfId="1" applyNumberFormat="1" applyFont="1" applyFill="1" applyBorder="1" applyAlignment="1">
      <alignment vertical="center"/>
    </xf>
    <xf numFmtId="4" fontId="2" fillId="2" borderId="13" xfId="2" applyNumberFormat="1" applyFont="1" applyFill="1" applyBorder="1" applyAlignment="1">
      <alignment horizontal="right" vertical="center"/>
    </xf>
    <xf numFmtId="4" fontId="1" fillId="2" borderId="30" xfId="2" applyNumberFormat="1" applyFont="1" applyFill="1" applyBorder="1" applyAlignment="1">
      <alignment vertical="center"/>
    </xf>
    <xf numFmtId="4" fontId="1" fillId="2" borderId="49" xfId="2" applyNumberFormat="1" applyFont="1" applyFill="1" applyBorder="1" applyAlignment="1">
      <alignment vertical="center"/>
    </xf>
    <xf numFmtId="4" fontId="1" fillId="2" borderId="33" xfId="2" applyNumberFormat="1" applyFont="1" applyFill="1" applyBorder="1" applyAlignment="1">
      <alignment vertical="center"/>
    </xf>
    <xf numFmtId="4" fontId="2" fillId="2" borderId="1" xfId="2" applyNumberFormat="1" applyFont="1" applyFill="1" applyBorder="1" applyAlignment="1">
      <alignment horizontal="right" vertical="center"/>
    </xf>
    <xf numFmtId="4" fontId="1" fillId="2" borderId="36" xfId="2" applyNumberFormat="1" applyFont="1" applyFill="1" applyBorder="1" applyAlignment="1">
      <alignment vertical="center"/>
    </xf>
    <xf numFmtId="4" fontId="2" fillId="2" borderId="16" xfId="2" applyNumberFormat="1" applyFont="1" applyFill="1" applyBorder="1" applyAlignment="1">
      <alignment horizontal="right" vertical="center"/>
    </xf>
    <xf numFmtId="4" fontId="1" fillId="2" borderId="40" xfId="2" applyNumberFormat="1" applyFont="1" applyFill="1" applyBorder="1" applyAlignment="1">
      <alignment vertical="center"/>
    </xf>
    <xf numFmtId="4" fontId="1" fillId="2" borderId="52" xfId="2" applyNumberFormat="1" applyFont="1" applyFill="1" applyBorder="1" applyAlignment="1">
      <alignment vertical="center"/>
    </xf>
    <xf numFmtId="4" fontId="1" fillId="2" borderId="51" xfId="2" applyNumberFormat="1" applyFont="1" applyFill="1" applyBorder="1" applyAlignment="1">
      <alignment vertical="center"/>
    </xf>
    <xf numFmtId="4" fontId="2" fillId="2" borderId="9" xfId="2" applyNumberFormat="1" applyFont="1" applyFill="1" applyBorder="1" applyAlignment="1">
      <alignment vertical="center"/>
    </xf>
    <xf numFmtId="4" fontId="1" fillId="2" borderId="50" xfId="2" applyNumberFormat="1" applyFont="1" applyFill="1" applyBorder="1" applyAlignment="1">
      <alignment vertical="center"/>
    </xf>
    <xf numFmtId="4" fontId="2" fillId="2" borderId="14" xfId="2" applyNumberFormat="1" applyFont="1" applyFill="1" applyBorder="1" applyAlignment="1">
      <alignment horizontal="right" vertical="center"/>
    </xf>
    <xf numFmtId="4" fontId="1" fillId="2" borderId="59" xfId="2" applyNumberFormat="1" applyFont="1" applyFill="1" applyBorder="1" applyAlignment="1">
      <alignment vertical="center"/>
    </xf>
    <xf numFmtId="4" fontId="1" fillId="2" borderId="57" xfId="2" applyNumberFormat="1" applyFont="1" applyFill="1" applyBorder="1" applyAlignment="1">
      <alignment vertical="center"/>
    </xf>
    <xf numFmtId="4" fontId="4" fillId="4" borderId="17" xfId="1" applyNumberFormat="1" applyFont="1" applyFill="1" applyBorder="1" applyAlignment="1">
      <alignment horizontal="right" vertical="center" wrapText="1"/>
    </xf>
    <xf numFmtId="3" fontId="11" fillId="0" borderId="8" xfId="1" applyNumberFormat="1" applyFont="1" applyFill="1" applyBorder="1" applyAlignment="1">
      <alignment horizontal="left"/>
    </xf>
    <xf numFmtId="3" fontId="11" fillId="0" borderId="8" xfId="1" applyNumberFormat="1" applyFont="1" applyFill="1" applyBorder="1" applyAlignment="1">
      <alignment horizontal="left" wrapText="1"/>
    </xf>
    <xf numFmtId="3" fontId="7" fillId="0" borderId="0" xfId="1" applyNumberFormat="1" applyFont="1" applyFill="1" applyAlignment="1">
      <alignment horizontal="center"/>
    </xf>
    <xf numFmtId="3" fontId="7" fillId="0" borderId="0" xfId="1" applyNumberFormat="1" applyFont="1" applyFill="1" applyAlignment="1">
      <alignment wrapText="1"/>
    </xf>
    <xf numFmtId="3" fontId="3" fillId="0" borderId="0" xfId="1" applyNumberFormat="1" applyFont="1" applyFill="1" applyAlignment="1">
      <alignment horizontal="center"/>
    </xf>
    <xf numFmtId="3" fontId="3" fillId="0" borderId="0" xfId="1" applyNumberFormat="1" applyFont="1" applyFill="1" applyAlignment="1">
      <alignment wrapText="1"/>
    </xf>
    <xf numFmtId="3" fontId="3" fillId="2" borderId="41" xfId="1" applyNumberFormat="1" applyFont="1" applyFill="1" applyBorder="1" applyAlignment="1">
      <alignment horizontal="center" vertical="center" wrapText="1"/>
    </xf>
    <xf numFmtId="3" fontId="3" fillId="2" borderId="7" xfId="1" applyNumberFormat="1" applyFont="1" applyFill="1" applyBorder="1" applyAlignment="1">
      <alignment horizontal="center" vertical="center" wrapText="1"/>
    </xf>
    <xf numFmtId="3" fontId="3" fillId="0" borderId="43" xfId="1" applyNumberFormat="1" applyFont="1" applyFill="1" applyBorder="1" applyAlignment="1">
      <alignment horizontal="center"/>
    </xf>
    <xf numFmtId="3" fontId="3" fillId="0" borderId="11" xfId="1" applyNumberFormat="1" applyFont="1" applyFill="1" applyBorder="1" applyAlignment="1">
      <alignment horizontal="center" wrapText="1"/>
    </xf>
    <xf numFmtId="3" fontId="3" fillId="9" borderId="44" xfId="1" applyNumberFormat="1" applyFont="1" applyFill="1" applyBorder="1" applyAlignment="1">
      <alignment horizontal="center"/>
    </xf>
    <xf numFmtId="3" fontId="3" fillId="9" borderId="58" xfId="1" applyNumberFormat="1" applyFont="1" applyFill="1" applyBorder="1" applyAlignment="1">
      <alignment horizontal="center"/>
    </xf>
    <xf numFmtId="3" fontId="3" fillId="9" borderId="8" xfId="1" applyNumberFormat="1" applyFont="1" applyFill="1" applyBorder="1" applyAlignment="1">
      <alignment horizontal="center" wrapText="1"/>
    </xf>
    <xf numFmtId="3" fontId="3" fillId="9" borderId="41" xfId="1" applyNumberFormat="1" applyFont="1" applyFill="1" applyBorder="1" applyAlignment="1">
      <alignment horizontal="center"/>
    </xf>
    <xf numFmtId="3" fontId="3" fillId="9" borderId="7" xfId="1" applyNumberFormat="1" applyFont="1" applyFill="1" applyBorder="1" applyAlignment="1">
      <alignment horizontal="center" wrapText="1"/>
    </xf>
    <xf numFmtId="3" fontId="3" fillId="9" borderId="12" xfId="1" applyNumberFormat="1" applyFont="1" applyFill="1" applyBorder="1" applyAlignment="1">
      <alignment horizontal="center" wrapText="1"/>
    </xf>
    <xf numFmtId="3" fontId="3" fillId="9" borderId="14" xfId="1" applyNumberFormat="1" applyFont="1" applyFill="1" applyBorder="1" applyAlignment="1">
      <alignment horizontal="center" wrapText="1"/>
    </xf>
    <xf numFmtId="3" fontId="3" fillId="9" borderId="0" xfId="1" applyNumberFormat="1" applyFont="1" applyFill="1" applyBorder="1" applyAlignment="1">
      <alignment wrapText="1"/>
    </xf>
    <xf numFmtId="3" fontId="3" fillId="9" borderId="43" xfId="1" applyNumberFormat="1" applyFont="1" applyFill="1" applyBorder="1" applyAlignment="1">
      <alignment horizontal="center"/>
    </xf>
    <xf numFmtId="3" fontId="3" fillId="9" borderId="11" xfId="1" applyNumberFormat="1" applyFont="1" applyFill="1" applyBorder="1" applyAlignment="1">
      <alignment wrapText="1"/>
    </xf>
    <xf numFmtId="3" fontId="3" fillId="9" borderId="17" xfId="1" applyNumberFormat="1" applyFont="1" applyFill="1" applyBorder="1" applyAlignment="1">
      <alignment horizontal="center" wrapText="1"/>
    </xf>
    <xf numFmtId="3" fontId="3" fillId="9" borderId="21" xfId="1" applyNumberFormat="1" applyFont="1" applyFill="1" applyBorder="1" applyAlignment="1">
      <alignment horizontal="center" wrapText="1"/>
    </xf>
    <xf numFmtId="3" fontId="3" fillId="9" borderId="2" xfId="1" applyNumberFormat="1" applyFont="1" applyFill="1" applyBorder="1" applyAlignment="1">
      <alignment wrapText="1"/>
    </xf>
    <xf numFmtId="3" fontId="3" fillId="9" borderId="16" xfId="1" applyNumberFormat="1" applyFont="1" applyFill="1" applyBorder="1" applyAlignment="1">
      <alignment wrapText="1"/>
    </xf>
    <xf numFmtId="3" fontId="3" fillId="9" borderId="22" xfId="1" applyNumberFormat="1" applyFont="1" applyFill="1" applyBorder="1" applyAlignment="1">
      <alignment horizontal="center"/>
    </xf>
    <xf numFmtId="3" fontId="3" fillId="9" borderId="48" xfId="1" applyNumberFormat="1" applyFont="1" applyFill="1" applyBorder="1" applyAlignment="1">
      <alignment horizontal="center" wrapText="1"/>
    </xf>
    <xf numFmtId="3" fontId="3" fillId="9" borderId="11" xfId="1" applyNumberFormat="1" applyFont="1" applyFill="1" applyBorder="1" applyAlignment="1">
      <alignment horizontal="center" wrapText="1"/>
    </xf>
    <xf numFmtId="3" fontId="3" fillId="9" borderId="22" xfId="1" applyNumberFormat="1" applyFont="1" applyFill="1" applyBorder="1" applyAlignment="1">
      <alignment horizontal="center" vertical="center"/>
    </xf>
    <xf numFmtId="3" fontId="3" fillId="9" borderId="48" xfId="1" applyNumberFormat="1" applyFont="1" applyFill="1" applyBorder="1" applyAlignment="1">
      <alignment horizontal="center" vertical="center" wrapText="1"/>
    </xf>
    <xf numFmtId="3" fontId="3" fillId="9" borderId="23" xfId="1" applyNumberFormat="1" applyFont="1" applyFill="1" applyBorder="1" applyAlignment="1">
      <alignment horizontal="center" vertical="center"/>
    </xf>
    <xf numFmtId="3" fontId="3" fillId="9" borderId="47" xfId="1" applyNumberFormat="1" applyFont="1" applyFill="1" applyBorder="1" applyAlignment="1">
      <alignment horizontal="center" vertical="center" wrapText="1"/>
    </xf>
    <xf numFmtId="3" fontId="3" fillId="9" borderId="48" xfId="1" applyNumberFormat="1" applyFont="1" applyFill="1" applyBorder="1" applyAlignment="1">
      <alignment horizontal="center" vertical="center"/>
    </xf>
    <xf numFmtId="3" fontId="3" fillId="9" borderId="14" xfId="1" applyNumberFormat="1" applyFont="1" applyFill="1" applyBorder="1" applyAlignment="1">
      <alignment wrapText="1"/>
    </xf>
    <xf numFmtId="3" fontId="0" fillId="0" borderId="0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center" wrapText="1"/>
    </xf>
    <xf numFmtId="3" fontId="3" fillId="9" borderId="0" xfId="1" applyNumberFormat="1" applyFont="1" applyFill="1" applyAlignment="1">
      <alignment horizontal="center"/>
    </xf>
    <xf numFmtId="3" fontId="3" fillId="9" borderId="0" xfId="1" applyNumberFormat="1" applyFont="1" applyFill="1" applyAlignment="1">
      <alignment wrapText="1"/>
    </xf>
    <xf numFmtId="4" fontId="6" fillId="5" borderId="36" xfId="0" applyNumberFormat="1" applyFont="1" applyFill="1" applyBorder="1" applyAlignment="1">
      <alignment vertical="center"/>
    </xf>
    <xf numFmtId="4" fontId="4" fillId="4" borderId="58" xfId="1" applyNumberFormat="1" applyFont="1" applyFill="1" applyBorder="1" applyAlignment="1">
      <alignment horizontal="right" vertical="center"/>
    </xf>
    <xf numFmtId="4" fontId="6" fillId="4" borderId="57" xfId="0" applyNumberFormat="1" applyFont="1" applyFill="1" applyBorder="1" applyAlignment="1">
      <alignment vertical="center"/>
    </xf>
    <xf numFmtId="4" fontId="6" fillId="5" borderId="43" xfId="2" applyNumberFormat="1" applyFont="1" applyFill="1" applyBorder="1" applyAlignment="1">
      <alignment horizontal="right" vertical="center"/>
    </xf>
    <xf numFmtId="4" fontId="6" fillId="5" borderId="56" xfId="2" applyNumberFormat="1" applyFont="1" applyFill="1" applyBorder="1" applyAlignment="1">
      <alignment vertical="center"/>
    </xf>
    <xf numFmtId="4" fontId="6" fillId="4" borderId="43" xfId="2" applyNumberFormat="1" applyFont="1" applyFill="1" applyBorder="1" applyAlignment="1">
      <alignment vertical="center"/>
    </xf>
    <xf numFmtId="4" fontId="6" fillId="4" borderId="56" xfId="2" applyNumberFormat="1" applyFont="1" applyFill="1" applyBorder="1" applyAlignment="1">
      <alignment vertical="center"/>
    </xf>
    <xf numFmtId="4" fontId="1" fillId="0" borderId="6" xfId="2" applyNumberFormat="1" applyFont="1" applyFill="1" applyBorder="1" applyAlignment="1">
      <alignment horizontal="right" vertical="center"/>
    </xf>
    <xf numFmtId="4" fontId="3" fillId="0" borderId="13" xfId="1" applyNumberFormat="1" applyFont="1" applyFill="1" applyBorder="1" applyAlignment="1">
      <alignment vertical="center"/>
    </xf>
    <xf numFmtId="4" fontId="3" fillId="0" borderId="52" xfId="1" applyNumberFormat="1" applyFont="1" applyFill="1" applyBorder="1" applyAlignment="1">
      <alignment horizontal="right" vertical="center"/>
    </xf>
    <xf numFmtId="4" fontId="2" fillId="0" borderId="24" xfId="2" applyNumberFormat="1" applyFont="1" applyFill="1" applyBorder="1" applyAlignment="1">
      <alignment horizontal="right" vertical="center"/>
    </xf>
    <xf numFmtId="4" fontId="0" fillId="9" borderId="30" xfId="0" applyNumberFormat="1" applyFont="1" applyFill="1" applyBorder="1" applyAlignment="1">
      <alignment vertical="center"/>
    </xf>
    <xf numFmtId="4" fontId="0" fillId="9" borderId="32" xfId="0" applyNumberFormat="1" applyFont="1" applyFill="1" applyBorder="1" applyAlignment="1">
      <alignment vertical="center"/>
    </xf>
    <xf numFmtId="4" fontId="0" fillId="9" borderId="31" xfId="0" applyNumberFormat="1" applyFont="1" applyFill="1" applyBorder="1" applyAlignment="1">
      <alignment vertical="center"/>
    </xf>
    <xf numFmtId="4" fontId="0" fillId="9" borderId="33" xfId="0" applyNumberFormat="1" applyFont="1" applyFill="1" applyBorder="1" applyAlignment="1">
      <alignment vertical="center"/>
    </xf>
    <xf numFmtId="4" fontId="4" fillId="0" borderId="0" xfId="1" applyNumberFormat="1" applyFont="1" applyFill="1" applyBorder="1" applyAlignment="1">
      <alignment horizontal="center" vertical="center"/>
    </xf>
    <xf numFmtId="164" fontId="6" fillId="5" borderId="36" xfId="0" applyNumberFormat="1" applyFont="1" applyFill="1" applyBorder="1" applyAlignment="1">
      <alignment vertical="center"/>
    </xf>
    <xf numFmtId="164" fontId="4" fillId="4" borderId="58" xfId="1" applyNumberFormat="1" applyFont="1" applyFill="1" applyBorder="1" applyAlignment="1">
      <alignment horizontal="right" vertical="center"/>
    </xf>
    <xf numFmtId="164" fontId="6" fillId="4" borderId="57" xfId="0" applyNumberFormat="1" applyFont="1" applyFill="1" applyBorder="1" applyAlignment="1">
      <alignment vertical="center"/>
    </xf>
    <xf numFmtId="164" fontId="12" fillId="0" borderId="0" xfId="1" applyNumberFormat="1" applyFont="1" applyAlignment="1">
      <alignment horizontal="right" vertical="center"/>
    </xf>
    <xf numFmtId="164" fontId="4" fillId="3" borderId="36" xfId="1" applyNumberFormat="1" applyFont="1" applyFill="1" applyBorder="1" applyAlignment="1">
      <alignment horizontal="right" vertical="center"/>
    </xf>
    <xf numFmtId="164" fontId="4" fillId="7" borderId="43" xfId="1" applyNumberFormat="1" applyFont="1" applyFill="1" applyBorder="1" applyAlignment="1">
      <alignment horizontal="right" vertical="center"/>
    </xf>
    <xf numFmtId="4" fontId="0" fillId="2" borderId="48" xfId="0" applyNumberFormat="1" applyFont="1" applyFill="1" applyBorder="1" applyAlignment="1">
      <alignment horizontal="right" vertical="center"/>
    </xf>
    <xf numFmtId="4" fontId="0" fillId="2" borderId="19" xfId="0" applyNumberFormat="1" applyFont="1" applyFill="1" applyBorder="1" applyAlignment="1">
      <alignment horizontal="right" vertical="center"/>
    </xf>
    <xf numFmtId="4" fontId="0" fillId="2" borderId="47" xfId="0" applyNumberFormat="1" applyFont="1" applyFill="1" applyBorder="1" applyAlignment="1">
      <alignment horizontal="right" vertical="center"/>
    </xf>
    <xf numFmtId="4" fontId="3" fillId="2" borderId="34" xfId="1" applyNumberFormat="1" applyFont="1" applyFill="1" applyBorder="1" applyAlignment="1">
      <alignment horizontal="right" vertical="center"/>
    </xf>
    <xf numFmtId="4" fontId="3" fillId="2" borderId="35" xfId="1" applyNumberFormat="1" applyFont="1" applyFill="1" applyBorder="1" applyAlignment="1">
      <alignment horizontal="right" vertical="center"/>
    </xf>
    <xf numFmtId="4" fontId="2" fillId="2" borderId="35" xfId="2" applyNumberFormat="1" applyFont="1" applyFill="1" applyBorder="1" applyAlignment="1">
      <alignment horizontal="right" vertical="center"/>
    </xf>
    <xf numFmtId="4" fontId="3" fillId="2" borderId="35" xfId="1" applyNumberFormat="1" applyFont="1" applyFill="1" applyBorder="1" applyAlignment="1">
      <alignment vertical="center"/>
    </xf>
    <xf numFmtId="4" fontId="3" fillId="2" borderId="75" xfId="1" applyNumberFormat="1" applyFont="1" applyFill="1" applyBorder="1" applyAlignment="1">
      <alignment horizontal="right" vertical="center"/>
    </xf>
    <xf numFmtId="4" fontId="3" fillId="2" borderId="73" xfId="1" applyNumberFormat="1" applyFont="1" applyFill="1" applyBorder="1" applyAlignment="1">
      <alignment horizontal="right" vertical="center"/>
    </xf>
    <xf numFmtId="4" fontId="2" fillId="2" borderId="75" xfId="2" applyNumberFormat="1" applyFont="1" applyFill="1" applyBorder="1" applyAlignment="1">
      <alignment horizontal="right" vertical="center"/>
    </xf>
    <xf numFmtId="4" fontId="2" fillId="2" borderId="73" xfId="2" applyNumberFormat="1" applyFont="1" applyFill="1" applyBorder="1" applyAlignment="1">
      <alignment horizontal="right" vertical="center"/>
    </xf>
    <xf numFmtId="164" fontId="20" fillId="2" borderId="43" xfId="1" applyNumberFormat="1" applyFont="1" applyFill="1" applyBorder="1" applyAlignment="1">
      <alignment horizontal="right" vertical="center"/>
    </xf>
    <xf numFmtId="164" fontId="20" fillId="2" borderId="36" xfId="1" applyNumberFormat="1" applyFont="1" applyFill="1" applyBorder="1" applyAlignment="1">
      <alignment horizontal="right" vertical="center"/>
    </xf>
    <xf numFmtId="164" fontId="18" fillId="2" borderId="36" xfId="0" applyNumberFormat="1" applyFont="1" applyFill="1" applyBorder="1" applyAlignment="1">
      <alignment vertical="center"/>
    </xf>
    <xf numFmtId="164" fontId="20" fillId="2" borderId="58" xfId="1" applyNumberFormat="1" applyFont="1" applyFill="1" applyBorder="1" applyAlignment="1">
      <alignment horizontal="right" vertical="center"/>
    </xf>
    <xf numFmtId="164" fontId="18" fillId="2" borderId="57" xfId="0" applyNumberFormat="1" applyFont="1" applyFill="1" applyBorder="1" applyAlignment="1">
      <alignment vertical="center"/>
    </xf>
    <xf numFmtId="164" fontId="4" fillId="7" borderId="58" xfId="1" applyNumberFormat="1" applyFont="1" applyFill="1" applyBorder="1" applyAlignment="1">
      <alignment horizontal="right" vertical="center"/>
    </xf>
    <xf numFmtId="4" fontId="4" fillId="5" borderId="36" xfId="1" applyNumberFormat="1" applyFont="1" applyFill="1" applyBorder="1" applyAlignment="1">
      <alignment horizontal="center" vertical="center" wrapText="1"/>
    </xf>
    <xf numFmtId="4" fontId="4" fillId="4" borderId="36" xfId="1" applyNumberFormat="1" applyFont="1" applyFill="1" applyBorder="1" applyAlignment="1">
      <alignment horizontal="center" vertical="center" wrapText="1"/>
    </xf>
    <xf numFmtId="4" fontId="4" fillId="6" borderId="76" xfId="1" applyNumberFormat="1" applyFont="1" applyFill="1" applyBorder="1" applyAlignment="1" applyProtection="1">
      <alignment vertical="center"/>
      <protection locked="0"/>
    </xf>
    <xf numFmtId="4" fontId="4" fillId="6" borderId="62" xfId="1" applyNumberFormat="1" applyFont="1" applyFill="1" applyBorder="1" applyAlignment="1" applyProtection="1">
      <alignment vertical="center"/>
      <protection locked="0"/>
    </xf>
    <xf numFmtId="4" fontId="8" fillId="6" borderId="62" xfId="2" applyNumberFormat="1" applyFont="1" applyFill="1" applyBorder="1" applyAlignment="1" applyProtection="1">
      <alignment vertical="center"/>
      <protection locked="0"/>
    </xf>
    <xf numFmtId="4" fontId="4" fillId="6" borderId="72" xfId="1" applyNumberFormat="1" applyFont="1" applyFill="1" applyBorder="1" applyAlignment="1" applyProtection="1">
      <alignment vertical="center"/>
      <protection locked="0"/>
    </xf>
    <xf numFmtId="4" fontId="4" fillId="6" borderId="61" xfId="1" applyNumberFormat="1" applyFont="1" applyFill="1" applyBorder="1" applyAlignment="1" applyProtection="1">
      <alignment vertical="center"/>
      <protection locked="0"/>
    </xf>
    <xf numFmtId="4" fontId="8" fillId="6" borderId="72" xfId="2" applyNumberFormat="1" applyFont="1" applyFill="1" applyBorder="1" applyAlignment="1" applyProtection="1">
      <alignment vertical="center"/>
      <protection locked="0"/>
    </xf>
    <xf numFmtId="4" fontId="8" fillId="6" borderId="61" xfId="2" applyNumberFormat="1" applyFont="1" applyFill="1" applyBorder="1" applyAlignment="1" applyProtection="1">
      <alignment vertical="center"/>
      <protection locked="0"/>
    </xf>
    <xf numFmtId="4" fontId="8" fillId="6" borderId="62" xfId="2" applyNumberFormat="1" applyFont="1" applyFill="1" applyBorder="1" applyAlignment="1" applyProtection="1">
      <alignment horizontal="right" vertical="center"/>
      <protection locked="0"/>
    </xf>
    <xf numFmtId="4" fontId="8" fillId="6" borderId="63" xfId="2" applyNumberFormat="1" applyFont="1" applyFill="1" applyBorder="1" applyAlignment="1" applyProtection="1">
      <alignment vertical="center"/>
      <protection locked="0"/>
    </xf>
    <xf numFmtId="4" fontId="8" fillId="6" borderId="61" xfId="2" applyNumberFormat="1" applyFont="1" applyFill="1" applyBorder="1" applyAlignment="1" applyProtection="1">
      <alignment horizontal="right" vertical="center"/>
      <protection locked="0"/>
    </xf>
    <xf numFmtId="4" fontId="8" fillId="6" borderId="63" xfId="2" applyNumberFormat="1" applyFont="1" applyFill="1" applyBorder="1" applyAlignment="1" applyProtection="1">
      <alignment horizontal="right" vertical="center"/>
      <protection locked="0"/>
    </xf>
    <xf numFmtId="3" fontId="4" fillId="6" borderId="13" xfId="1" applyNumberFormat="1" applyFont="1" applyFill="1" applyBorder="1" applyAlignment="1" applyProtection="1">
      <alignment horizontal="left" vertical="center"/>
      <protection locked="0"/>
    </xf>
    <xf numFmtId="3" fontId="4" fillId="6" borderId="24" xfId="1" applyNumberFormat="1" applyFont="1" applyFill="1" applyBorder="1" applyAlignment="1" applyProtection="1">
      <alignment horizontal="left" vertical="center"/>
      <protection locked="0"/>
    </xf>
    <xf numFmtId="3" fontId="4" fillId="6" borderId="9" xfId="1" applyNumberFormat="1" applyFont="1" applyFill="1" applyBorder="1" applyAlignment="1" applyProtection="1">
      <alignment horizontal="left" vertical="center"/>
      <protection locked="0"/>
    </xf>
    <xf numFmtId="3" fontId="8" fillId="6" borderId="9" xfId="2" applyNumberFormat="1" applyFont="1" applyFill="1" applyBorder="1" applyAlignment="1" applyProtection="1">
      <alignment vertical="center"/>
      <protection locked="0"/>
    </xf>
    <xf numFmtId="3" fontId="17" fillId="6" borderId="9" xfId="1" applyNumberFormat="1" applyFont="1" applyFill="1" applyBorder="1" applyAlignment="1" applyProtection="1">
      <alignment horizontal="left" vertical="center"/>
      <protection locked="0"/>
    </xf>
    <xf numFmtId="3" fontId="17" fillId="6" borderId="9" xfId="1" applyNumberFormat="1" applyFont="1" applyFill="1" applyBorder="1" applyAlignment="1" applyProtection="1">
      <alignment vertical="center"/>
      <protection locked="0"/>
    </xf>
    <xf numFmtId="3" fontId="17" fillId="6" borderId="68" xfId="1" applyNumberFormat="1" applyFont="1" applyFill="1" applyBorder="1" applyAlignment="1" applyProtection="1">
      <alignment vertical="center"/>
      <protection locked="0"/>
    </xf>
    <xf numFmtId="3" fontId="8" fillId="6" borderId="68" xfId="2" applyNumberFormat="1" applyFont="1" applyFill="1" applyBorder="1" applyAlignment="1" applyProtection="1">
      <alignment vertical="center"/>
      <protection locked="0"/>
    </xf>
    <xf numFmtId="3" fontId="8" fillId="6" borderId="24" xfId="2" applyNumberFormat="1" applyFont="1" applyFill="1" applyBorder="1" applyAlignment="1" applyProtection="1">
      <alignment vertical="center"/>
      <protection locked="0"/>
    </xf>
    <xf numFmtId="3" fontId="6" fillId="6" borderId="9" xfId="2" applyNumberFormat="1" applyFont="1" applyFill="1" applyBorder="1" applyAlignment="1" applyProtection="1">
      <alignment vertical="center"/>
      <protection locked="0"/>
    </xf>
    <xf numFmtId="3" fontId="8" fillId="6" borderId="37" xfId="2" applyNumberFormat="1" applyFont="1" applyFill="1" applyBorder="1" applyAlignment="1" applyProtection="1">
      <alignment vertical="center"/>
      <protection locked="0"/>
    </xf>
    <xf numFmtId="3" fontId="6" fillId="6" borderId="13" xfId="0" applyNumberFormat="1" applyFont="1" applyFill="1" applyBorder="1" applyAlignment="1" applyProtection="1">
      <alignment vertical="center"/>
      <protection locked="0"/>
    </xf>
    <xf numFmtId="3" fontId="6" fillId="6" borderId="9" xfId="0" applyNumberFormat="1" applyFont="1" applyFill="1" applyBorder="1" applyAlignment="1" applyProtection="1">
      <alignment vertical="center"/>
      <protection locked="0"/>
    </xf>
    <xf numFmtId="3" fontId="6" fillId="6" borderId="15" xfId="0" applyNumberFormat="1" applyFont="1" applyFill="1" applyBorder="1" applyAlignment="1" applyProtection="1">
      <alignment vertical="center"/>
      <protection locked="0"/>
    </xf>
    <xf numFmtId="4" fontId="6" fillId="6" borderId="61" xfId="0" applyNumberFormat="1" applyFont="1" applyFill="1" applyBorder="1" applyAlignment="1" applyProtection="1">
      <alignment vertical="center"/>
      <protection locked="0"/>
    </xf>
    <xf numFmtId="4" fontId="6" fillId="6" borderId="62" xfId="0" applyNumberFormat="1" applyFont="1" applyFill="1" applyBorder="1" applyAlignment="1" applyProtection="1">
      <alignment vertical="center"/>
      <protection locked="0"/>
    </xf>
    <xf numFmtId="4" fontId="6" fillId="6" borderId="63" xfId="0" applyNumberFormat="1" applyFont="1" applyFill="1" applyBorder="1" applyAlignment="1" applyProtection="1">
      <alignment vertical="center"/>
      <protection locked="0"/>
    </xf>
    <xf numFmtId="4" fontId="4" fillId="3" borderId="10" xfId="1" applyNumberFormat="1" applyFont="1" applyFill="1" applyBorder="1" applyAlignment="1">
      <alignment horizontal="center" vertical="center" wrapText="1"/>
    </xf>
    <xf numFmtId="4" fontId="6" fillId="0" borderId="36" xfId="0" applyNumberFormat="1" applyFont="1" applyBorder="1" applyAlignment="1">
      <alignment horizontal="center" vertical="center" wrapText="1"/>
    </xf>
    <xf numFmtId="4" fontId="4" fillId="5" borderId="10" xfId="1" applyNumberFormat="1" applyFont="1" applyFill="1" applyBorder="1" applyAlignment="1">
      <alignment horizontal="center" vertical="center" wrapText="1"/>
    </xf>
    <xf numFmtId="4" fontId="4" fillId="4" borderId="11" xfId="1" applyNumberFormat="1" applyFont="1" applyFill="1" applyBorder="1" applyAlignment="1">
      <alignment horizontal="center" vertical="center" wrapText="1"/>
    </xf>
    <xf numFmtId="3" fontId="5" fillId="3" borderId="10" xfId="1" applyNumberFormat="1" applyFont="1" applyFill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36" xfId="0" applyBorder="1" applyAlignment="1">
      <alignment vertical="center"/>
    </xf>
    <xf numFmtId="4" fontId="6" fillId="3" borderId="36" xfId="0" applyNumberFormat="1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36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4" fontId="4" fillId="3" borderId="3" xfId="1" applyNumberFormat="1" applyFont="1" applyFill="1" applyBorder="1" applyAlignment="1">
      <alignment horizontal="center" vertical="center" wrapText="1"/>
    </xf>
    <xf numFmtId="4" fontId="6" fillId="3" borderId="39" xfId="0" applyNumberFormat="1" applyFont="1" applyFill="1" applyBorder="1" applyAlignment="1">
      <alignment horizontal="center" vertical="center" wrapText="1"/>
    </xf>
    <xf numFmtId="4" fontId="6" fillId="3" borderId="4" xfId="0" applyNumberFormat="1" applyFont="1" applyFill="1" applyBorder="1" applyAlignment="1">
      <alignment horizontal="center" vertical="center" wrapText="1"/>
    </xf>
    <xf numFmtId="4" fontId="6" fillId="3" borderId="40" xfId="0" applyNumberFormat="1" applyFont="1" applyFill="1" applyBorder="1" applyAlignment="1">
      <alignment horizontal="center" vertical="center" wrapText="1"/>
    </xf>
    <xf numFmtId="4" fontId="6" fillId="3" borderId="5" xfId="0" applyNumberFormat="1" applyFont="1" applyFill="1" applyBorder="1" applyAlignment="1">
      <alignment horizontal="center" vertical="center" wrapText="1"/>
    </xf>
    <xf numFmtId="4" fontId="6" fillId="3" borderId="57" xfId="0" applyNumberFormat="1" applyFont="1" applyFill="1" applyBorder="1" applyAlignment="1">
      <alignment horizontal="center" vertical="center" wrapText="1"/>
    </xf>
    <xf numFmtId="4" fontId="4" fillId="5" borderId="3" xfId="1" applyNumberFormat="1" applyFont="1" applyFill="1" applyBorder="1" applyAlignment="1">
      <alignment horizontal="center" vertical="center" wrapText="1"/>
    </xf>
    <xf numFmtId="4" fontId="6" fillId="5" borderId="39" xfId="0" applyNumberFormat="1" applyFont="1" applyFill="1" applyBorder="1" applyAlignment="1">
      <alignment horizontal="center" vertical="center" wrapText="1"/>
    </xf>
    <xf numFmtId="4" fontId="6" fillId="5" borderId="4" xfId="0" applyNumberFormat="1" applyFont="1" applyFill="1" applyBorder="1" applyAlignment="1">
      <alignment horizontal="center" vertical="center" wrapText="1"/>
    </xf>
    <xf numFmtId="4" fontId="6" fillId="5" borderId="40" xfId="0" applyNumberFormat="1" applyFont="1" applyFill="1" applyBorder="1" applyAlignment="1">
      <alignment horizontal="center" vertical="center" wrapText="1"/>
    </xf>
    <xf numFmtId="4" fontId="6" fillId="5" borderId="5" xfId="0" applyNumberFormat="1" applyFont="1" applyFill="1" applyBorder="1" applyAlignment="1">
      <alignment horizontal="center" vertical="center" wrapText="1"/>
    </xf>
    <xf numFmtId="4" fontId="6" fillId="5" borderId="57" xfId="0" applyNumberFormat="1" applyFont="1" applyFill="1" applyBorder="1" applyAlignment="1">
      <alignment horizontal="center" vertical="center" wrapText="1"/>
    </xf>
    <xf numFmtId="4" fontId="4" fillId="4" borderId="3" xfId="1" applyNumberFormat="1" applyFont="1" applyFill="1" applyBorder="1" applyAlignment="1">
      <alignment horizontal="center" vertical="center" wrapText="1"/>
    </xf>
    <xf numFmtId="4" fontId="6" fillId="4" borderId="39" xfId="0" applyNumberFormat="1" applyFont="1" applyFill="1" applyBorder="1" applyAlignment="1">
      <alignment horizontal="center" vertical="center" wrapText="1"/>
    </xf>
    <xf numFmtId="4" fontId="6" fillId="4" borderId="4" xfId="0" applyNumberFormat="1" applyFont="1" applyFill="1" applyBorder="1" applyAlignment="1">
      <alignment horizontal="center" vertical="center" wrapText="1"/>
    </xf>
    <xf numFmtId="4" fontId="6" fillId="4" borderId="40" xfId="0" applyNumberFormat="1" applyFont="1" applyFill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center" vertical="center" wrapText="1"/>
    </xf>
    <xf numFmtId="4" fontId="6" fillId="4" borderId="57" xfId="0" applyNumberFormat="1" applyFont="1" applyFill="1" applyBorder="1" applyAlignment="1">
      <alignment horizontal="center" vertical="center" wrapText="1"/>
    </xf>
    <xf numFmtId="4" fontId="4" fillId="5" borderId="36" xfId="1" applyNumberFormat="1" applyFont="1" applyFill="1" applyBorder="1" applyAlignment="1">
      <alignment horizontal="center" vertical="center" wrapText="1"/>
    </xf>
    <xf numFmtId="4" fontId="4" fillId="4" borderId="36" xfId="1" applyNumberFormat="1" applyFont="1" applyFill="1" applyBorder="1" applyAlignment="1">
      <alignment horizontal="center" vertical="center" wrapText="1"/>
    </xf>
  </cellXfs>
  <cellStyles count="4">
    <cellStyle name="Chybně" xfId="3" builtinId="27"/>
    <cellStyle name="normální" xfId="0" builtinId="0"/>
    <cellStyle name="normální 2" xfId="1"/>
    <cellStyle name="normální 2 2" xfId="2"/>
  </cellStyles>
  <dxfs count="0"/>
  <tableStyles count="0" defaultTableStyle="TableStyleMedium9" defaultPivotStyle="PivotStyleLight16"/>
  <colors>
    <mruColors>
      <color rgb="FF0000FF"/>
      <color rgb="FFFF5050"/>
      <color rgb="FFFF6699"/>
      <color rgb="FFFF7C80"/>
      <color rgb="FFCC00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etr_Hejl.BETLEM\Documents\Mirandie%20v%20Brumovic&#237;ch\!!%20ROP_Mirandie\OLD-Ark&#233;nie_2005\Ekonomika-Rozpo&#269;ty\DEF_Rozpo&#269;ty_Arkenie_200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V-Rozpočet"/>
      <sheetName val="ST-Celkem"/>
      <sheetName val="ST-Rekap"/>
      <sheetName val="ST-Položky"/>
      <sheetName val="Vybavení"/>
      <sheetName val="PR-Rozpočet"/>
      <sheetName val="Pracovníci"/>
    </sheetNames>
    <sheetDataSet>
      <sheetData sheetId="0"/>
      <sheetData sheetId="1">
        <row r="4">
          <cell r="A4" t="str">
            <v>1</v>
          </cell>
          <cell r="C4" t="str">
            <v>Chráněné bydlení</v>
          </cell>
        </row>
        <row r="6">
          <cell r="A6" t="str">
            <v>0</v>
          </cell>
          <cell r="C6" t="str">
            <v>Chráněné bydlení "ARKÉNIE" Morkůvky.</v>
          </cell>
        </row>
        <row r="7">
          <cell r="G7">
            <v>3190</v>
          </cell>
        </row>
        <row r="29">
          <cell r="C29">
            <v>5</v>
          </cell>
        </row>
        <row r="31">
          <cell r="C31">
            <v>0</v>
          </cell>
        </row>
      </sheetData>
      <sheetData sheetId="2">
        <row r="29">
          <cell r="E29">
            <v>6434709.0199999996</v>
          </cell>
          <cell r="F29">
            <v>5031171</v>
          </cell>
          <cell r="G29">
            <v>0</v>
          </cell>
          <cell r="H29">
            <v>1786100</v>
          </cell>
          <cell r="I29">
            <v>0</v>
          </cell>
        </row>
        <row r="37">
          <cell r="H37">
            <v>1033654.4415599999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72"/>
  <sheetViews>
    <sheetView zoomScale="80" zoomScaleNormal="80" workbookViewId="0">
      <selection activeCell="D5" sqref="D5"/>
    </sheetView>
  </sheetViews>
  <sheetFormatPr defaultRowHeight="12.75"/>
  <cols>
    <col min="1" max="1" width="19.28515625" style="76" customWidth="1"/>
    <col min="2" max="2" width="10.28515625" style="35" customWidth="1"/>
    <col min="3" max="3" width="29.7109375" style="22" customWidth="1"/>
    <col min="4" max="4" width="12.85546875" style="22" customWidth="1"/>
    <col min="5" max="5" width="29.5703125" style="22" customWidth="1"/>
    <col min="6" max="6" width="8" style="27" customWidth="1"/>
    <col min="7" max="7" width="8.42578125" style="29" customWidth="1"/>
    <col min="8" max="8" width="13.28515625" style="161" customWidth="1"/>
    <col min="9" max="11" width="13.28515625" style="149" customWidth="1"/>
    <col min="12" max="12" width="12.28515625" style="81" customWidth="1"/>
    <col min="13" max="15" width="12.28515625" style="134" customWidth="1"/>
    <col min="16" max="16" width="9.140625" style="35"/>
    <col min="17" max="17" width="10.140625" style="22" customWidth="1"/>
    <col min="18" max="16384" width="9.140625" style="22"/>
  </cols>
  <sheetData>
    <row r="1" spans="1:23" s="33" customFormat="1" ht="27.75" customHeight="1" thickBot="1">
      <c r="A1" s="65" t="s">
        <v>673</v>
      </c>
      <c r="B1" s="31"/>
      <c r="C1" s="32"/>
      <c r="D1" s="32"/>
      <c r="E1" s="32"/>
      <c r="F1" s="14"/>
      <c r="G1" s="13"/>
      <c r="H1" s="150"/>
      <c r="I1" s="150"/>
      <c r="J1" s="150"/>
      <c r="K1" s="150"/>
      <c r="L1" s="300"/>
      <c r="M1" s="309"/>
      <c r="N1" s="309"/>
      <c r="O1" s="309"/>
      <c r="P1" s="66"/>
      <c r="Q1" s="67"/>
      <c r="R1" s="68"/>
      <c r="S1" s="69"/>
      <c r="T1" s="184"/>
      <c r="U1" s="69"/>
      <c r="V1" s="69"/>
      <c r="W1" s="69"/>
    </row>
    <row r="2" spans="1:23" s="26" customFormat="1" ht="17.25" customHeight="1" thickBot="1">
      <c r="A2" s="166"/>
      <c r="B2" s="34"/>
      <c r="G2" s="6"/>
      <c r="H2" s="194"/>
      <c r="I2" s="144"/>
      <c r="J2" s="144"/>
      <c r="K2" s="144"/>
      <c r="L2" s="193"/>
      <c r="M2" s="132"/>
      <c r="N2" s="132"/>
      <c r="O2" s="132"/>
      <c r="P2" s="34"/>
    </row>
    <row r="3" spans="1:23" s="26" customFormat="1" ht="45.75" customHeight="1" thickBot="1">
      <c r="A3" s="484" t="s">
        <v>676</v>
      </c>
      <c r="B3" s="485"/>
      <c r="C3" s="485"/>
      <c r="D3" s="485"/>
      <c r="E3" s="485"/>
      <c r="F3" s="485"/>
      <c r="G3" s="486"/>
      <c r="H3" s="133" t="s">
        <v>678</v>
      </c>
      <c r="I3" s="151" t="s">
        <v>654</v>
      </c>
      <c r="J3" s="480" t="s">
        <v>489</v>
      </c>
      <c r="K3" s="481"/>
      <c r="L3" s="482" t="s">
        <v>490</v>
      </c>
      <c r="M3" s="481"/>
      <c r="N3" s="483" t="s">
        <v>491</v>
      </c>
      <c r="O3" s="481"/>
      <c r="P3" s="34"/>
    </row>
    <row r="4" spans="1:23" ht="90" customHeight="1" thickBot="1">
      <c r="A4" s="104" t="s">
        <v>455</v>
      </c>
      <c r="B4" s="105" t="s">
        <v>50</v>
      </c>
      <c r="C4" s="36" t="s">
        <v>666</v>
      </c>
      <c r="D4" s="36" t="s">
        <v>675</v>
      </c>
      <c r="E4" s="36" t="s">
        <v>667</v>
      </c>
      <c r="F4" s="106" t="s">
        <v>46</v>
      </c>
      <c r="G4" s="108" t="s">
        <v>481</v>
      </c>
      <c r="H4" s="305" t="s">
        <v>482</v>
      </c>
      <c r="I4" s="152" t="s">
        <v>488</v>
      </c>
      <c r="J4" s="195" t="s">
        <v>485</v>
      </c>
      <c r="K4" s="196" t="s">
        <v>483</v>
      </c>
      <c r="L4" s="331" t="s">
        <v>485</v>
      </c>
      <c r="M4" s="332" t="s">
        <v>483</v>
      </c>
      <c r="N4" s="333" t="s">
        <v>485</v>
      </c>
      <c r="O4" s="334" t="s">
        <v>483</v>
      </c>
    </row>
    <row r="5" spans="1:23" ht="15" customHeight="1">
      <c r="A5" s="167" t="s">
        <v>450</v>
      </c>
      <c r="B5" s="72" t="s">
        <v>51</v>
      </c>
      <c r="C5" s="73" t="s">
        <v>13</v>
      </c>
      <c r="D5" s="463"/>
      <c r="E5" s="463"/>
      <c r="F5" s="72">
        <v>11</v>
      </c>
      <c r="G5" s="109">
        <v>0.21</v>
      </c>
      <c r="H5" s="452"/>
      <c r="I5" s="436">
        <f>H5+H5*G5</f>
        <v>0</v>
      </c>
      <c r="J5" s="197">
        <f>F5*H5</f>
        <v>0</v>
      </c>
      <c r="K5" s="335">
        <f t="shared" ref="K5:K68" si="0">F5*I5</f>
        <v>0</v>
      </c>
      <c r="L5" s="197">
        <f>J5</f>
        <v>0</v>
      </c>
      <c r="M5" s="310">
        <f>K5</f>
        <v>0</v>
      </c>
      <c r="N5" s="198"/>
      <c r="O5" s="310"/>
    </row>
    <row r="6" spans="1:23" ht="15" customHeight="1">
      <c r="A6" s="168" t="s">
        <v>641</v>
      </c>
      <c r="B6" s="63" t="s">
        <v>52</v>
      </c>
      <c r="C6" s="70" t="s">
        <v>14</v>
      </c>
      <c r="D6" s="465"/>
      <c r="E6" s="465"/>
      <c r="F6" s="63">
        <v>12</v>
      </c>
      <c r="G6" s="110">
        <v>0.21</v>
      </c>
      <c r="H6" s="453"/>
      <c r="I6" s="437">
        <f t="shared" ref="I6:I69" si="1">H6+H6*G6</f>
        <v>0</v>
      </c>
      <c r="J6" s="199">
        <f t="shared" ref="J6:J69" si="2">F6*H6</f>
        <v>0</v>
      </c>
      <c r="K6" s="336">
        <f t="shared" si="0"/>
        <v>0</v>
      </c>
      <c r="L6" s="199">
        <f t="shared" ref="L6:M12" si="3">J6</f>
        <v>0</v>
      </c>
      <c r="M6" s="201">
        <f t="shared" si="3"/>
        <v>0</v>
      </c>
      <c r="N6" s="200"/>
      <c r="O6" s="201"/>
    </row>
    <row r="7" spans="1:23" ht="15" customHeight="1">
      <c r="A7" s="168" t="s">
        <v>450</v>
      </c>
      <c r="B7" s="63" t="s">
        <v>53</v>
      </c>
      <c r="C7" s="70" t="s">
        <v>11</v>
      </c>
      <c r="D7" s="465"/>
      <c r="E7" s="465"/>
      <c r="F7" s="63">
        <v>14</v>
      </c>
      <c r="G7" s="110">
        <v>0.21</v>
      </c>
      <c r="H7" s="453"/>
      <c r="I7" s="437">
        <f t="shared" si="1"/>
        <v>0</v>
      </c>
      <c r="J7" s="199">
        <f t="shared" si="2"/>
        <v>0</v>
      </c>
      <c r="K7" s="336">
        <f t="shared" si="0"/>
        <v>0</v>
      </c>
      <c r="L7" s="199">
        <f t="shared" si="3"/>
        <v>0</v>
      </c>
      <c r="M7" s="201">
        <f t="shared" si="3"/>
        <v>0</v>
      </c>
      <c r="N7" s="200"/>
      <c r="O7" s="201"/>
    </row>
    <row r="8" spans="1:23" ht="15" customHeight="1">
      <c r="A8" s="168" t="s">
        <v>641</v>
      </c>
      <c r="B8" s="63" t="s">
        <v>54</v>
      </c>
      <c r="C8" s="70" t="s">
        <v>15</v>
      </c>
      <c r="D8" s="465"/>
      <c r="E8" s="465"/>
      <c r="F8" s="63">
        <v>12</v>
      </c>
      <c r="G8" s="110">
        <v>0.21</v>
      </c>
      <c r="H8" s="453"/>
      <c r="I8" s="437">
        <f t="shared" si="1"/>
        <v>0</v>
      </c>
      <c r="J8" s="199">
        <f t="shared" si="2"/>
        <v>0</v>
      </c>
      <c r="K8" s="336">
        <f t="shared" si="0"/>
        <v>0</v>
      </c>
      <c r="L8" s="199">
        <f t="shared" si="3"/>
        <v>0</v>
      </c>
      <c r="M8" s="201">
        <f t="shared" si="3"/>
        <v>0</v>
      </c>
      <c r="N8" s="200"/>
      <c r="O8" s="201"/>
    </row>
    <row r="9" spans="1:23" ht="15" customHeight="1">
      <c r="A9" s="168" t="s">
        <v>641</v>
      </c>
      <c r="B9" s="63" t="s">
        <v>55</v>
      </c>
      <c r="C9" s="70" t="s">
        <v>16</v>
      </c>
      <c r="D9" s="465"/>
      <c r="E9" s="465"/>
      <c r="F9" s="63">
        <v>12</v>
      </c>
      <c r="G9" s="110">
        <v>0.21</v>
      </c>
      <c r="H9" s="453"/>
      <c r="I9" s="437">
        <f t="shared" si="1"/>
        <v>0</v>
      </c>
      <c r="J9" s="199">
        <f t="shared" si="2"/>
        <v>0</v>
      </c>
      <c r="K9" s="336">
        <f t="shared" si="0"/>
        <v>0</v>
      </c>
      <c r="L9" s="199">
        <f t="shared" si="3"/>
        <v>0</v>
      </c>
      <c r="M9" s="201">
        <f t="shared" si="3"/>
        <v>0</v>
      </c>
      <c r="N9" s="200"/>
      <c r="O9" s="201"/>
    </row>
    <row r="10" spans="1:23" ht="15" customHeight="1">
      <c r="A10" s="168" t="s">
        <v>450</v>
      </c>
      <c r="B10" s="63" t="s">
        <v>56</v>
      </c>
      <c r="C10" s="70" t="s">
        <v>17</v>
      </c>
      <c r="D10" s="465"/>
      <c r="E10" s="465"/>
      <c r="F10" s="63">
        <v>13</v>
      </c>
      <c r="G10" s="110">
        <v>0.21</v>
      </c>
      <c r="H10" s="453"/>
      <c r="I10" s="437">
        <f t="shared" si="1"/>
        <v>0</v>
      </c>
      <c r="J10" s="199">
        <f t="shared" si="2"/>
        <v>0</v>
      </c>
      <c r="K10" s="336">
        <f>F10*I10</f>
        <v>0</v>
      </c>
      <c r="L10" s="199">
        <f t="shared" si="3"/>
        <v>0</v>
      </c>
      <c r="M10" s="201">
        <f t="shared" si="3"/>
        <v>0</v>
      </c>
      <c r="N10" s="200"/>
      <c r="O10" s="201"/>
    </row>
    <row r="11" spans="1:23" ht="15" customHeight="1">
      <c r="A11" s="168" t="s">
        <v>450</v>
      </c>
      <c r="B11" s="63" t="s">
        <v>57</v>
      </c>
      <c r="C11" s="70" t="s">
        <v>6</v>
      </c>
      <c r="D11" s="465"/>
      <c r="E11" s="465"/>
      <c r="F11" s="63">
        <v>18</v>
      </c>
      <c r="G11" s="110">
        <v>0.21</v>
      </c>
      <c r="H11" s="453"/>
      <c r="I11" s="437">
        <f t="shared" si="1"/>
        <v>0</v>
      </c>
      <c r="J11" s="199">
        <f t="shared" si="2"/>
        <v>0</v>
      </c>
      <c r="K11" s="336">
        <f t="shared" si="0"/>
        <v>0</v>
      </c>
      <c r="L11" s="199">
        <f t="shared" si="3"/>
        <v>0</v>
      </c>
      <c r="M11" s="201">
        <f t="shared" si="3"/>
        <v>0</v>
      </c>
      <c r="N11" s="200"/>
      <c r="O11" s="201"/>
    </row>
    <row r="12" spans="1:23" ht="15" customHeight="1">
      <c r="A12" s="168" t="s">
        <v>641</v>
      </c>
      <c r="B12" s="63" t="s">
        <v>58</v>
      </c>
      <c r="C12" s="70" t="s">
        <v>5</v>
      </c>
      <c r="D12" s="465"/>
      <c r="E12" s="465"/>
      <c r="F12" s="63">
        <v>12</v>
      </c>
      <c r="G12" s="110">
        <v>0.15</v>
      </c>
      <c r="H12" s="453"/>
      <c r="I12" s="437">
        <f t="shared" si="1"/>
        <v>0</v>
      </c>
      <c r="J12" s="199">
        <f t="shared" si="2"/>
        <v>0</v>
      </c>
      <c r="K12" s="336">
        <f t="shared" si="0"/>
        <v>0</v>
      </c>
      <c r="L12" s="199">
        <f t="shared" si="3"/>
        <v>0</v>
      </c>
      <c r="M12" s="201">
        <f t="shared" si="3"/>
        <v>0</v>
      </c>
      <c r="N12" s="200"/>
      <c r="O12" s="201"/>
    </row>
    <row r="13" spans="1:23" s="27" customFormat="1" ht="15" customHeight="1">
      <c r="A13" s="168" t="s">
        <v>450</v>
      </c>
      <c r="B13" s="63" t="s">
        <v>59</v>
      </c>
      <c r="C13" s="23" t="s">
        <v>608</v>
      </c>
      <c r="D13" s="466"/>
      <c r="E13" s="466"/>
      <c r="F13" s="24">
        <v>13</v>
      </c>
      <c r="G13" s="110">
        <v>0.21</v>
      </c>
      <c r="H13" s="454"/>
      <c r="I13" s="438">
        <f t="shared" si="1"/>
        <v>0</v>
      </c>
      <c r="J13" s="202">
        <f t="shared" si="2"/>
        <v>0</v>
      </c>
      <c r="K13" s="281">
        <f t="shared" si="0"/>
        <v>0</v>
      </c>
      <c r="L13" s="202"/>
      <c r="M13" s="204"/>
      <c r="N13" s="203">
        <f t="shared" ref="N13:O15" si="4">J13</f>
        <v>0</v>
      </c>
      <c r="O13" s="204">
        <f t="shared" si="4"/>
        <v>0</v>
      </c>
      <c r="P13" s="35"/>
      <c r="Q13" s="22"/>
    </row>
    <row r="14" spans="1:23" s="27" customFormat="1" ht="15" customHeight="1">
      <c r="A14" s="168" t="s">
        <v>450</v>
      </c>
      <c r="B14" s="63" t="s">
        <v>60</v>
      </c>
      <c r="C14" s="23" t="s">
        <v>9</v>
      </c>
      <c r="D14" s="466"/>
      <c r="E14" s="466"/>
      <c r="F14" s="24">
        <v>13</v>
      </c>
      <c r="G14" s="110">
        <v>0.21</v>
      </c>
      <c r="H14" s="454"/>
      <c r="I14" s="438">
        <f t="shared" si="1"/>
        <v>0</v>
      </c>
      <c r="J14" s="202">
        <f t="shared" si="2"/>
        <v>0</v>
      </c>
      <c r="K14" s="281">
        <f t="shared" si="0"/>
        <v>0</v>
      </c>
      <c r="L14" s="202"/>
      <c r="M14" s="204"/>
      <c r="N14" s="203">
        <f t="shared" si="4"/>
        <v>0</v>
      </c>
      <c r="O14" s="204">
        <f t="shared" si="4"/>
        <v>0</v>
      </c>
      <c r="P14" s="35"/>
      <c r="Q14" s="22"/>
    </row>
    <row r="15" spans="1:23" s="27" customFormat="1" ht="15" customHeight="1">
      <c r="A15" s="168" t="s">
        <v>450</v>
      </c>
      <c r="B15" s="63" t="s">
        <v>61</v>
      </c>
      <c r="C15" s="23" t="s">
        <v>10</v>
      </c>
      <c r="D15" s="466"/>
      <c r="E15" s="466"/>
      <c r="F15" s="24">
        <v>13</v>
      </c>
      <c r="G15" s="110">
        <v>0.21</v>
      </c>
      <c r="H15" s="454"/>
      <c r="I15" s="438">
        <f t="shared" si="1"/>
        <v>0</v>
      </c>
      <c r="J15" s="202">
        <f t="shared" si="2"/>
        <v>0</v>
      </c>
      <c r="K15" s="281">
        <f t="shared" si="0"/>
        <v>0</v>
      </c>
      <c r="L15" s="202"/>
      <c r="M15" s="204"/>
      <c r="N15" s="203">
        <f t="shared" si="4"/>
        <v>0</v>
      </c>
      <c r="O15" s="204">
        <f t="shared" si="4"/>
        <v>0</v>
      </c>
      <c r="P15" s="35"/>
      <c r="Q15" s="22"/>
    </row>
    <row r="16" spans="1:23" ht="15" customHeight="1">
      <c r="A16" s="168" t="s">
        <v>450</v>
      </c>
      <c r="B16" s="63" t="s">
        <v>62</v>
      </c>
      <c r="C16" s="23" t="s">
        <v>8</v>
      </c>
      <c r="D16" s="466"/>
      <c r="E16" s="466"/>
      <c r="F16" s="24">
        <v>12</v>
      </c>
      <c r="G16" s="110">
        <v>0.21</v>
      </c>
      <c r="H16" s="454"/>
      <c r="I16" s="438">
        <f t="shared" si="1"/>
        <v>0</v>
      </c>
      <c r="J16" s="202">
        <f t="shared" si="2"/>
        <v>0</v>
      </c>
      <c r="K16" s="281">
        <f t="shared" si="0"/>
        <v>0</v>
      </c>
      <c r="L16" s="202">
        <f t="shared" ref="L16:M18" si="5">J16</f>
        <v>0</v>
      </c>
      <c r="M16" s="204">
        <f t="shared" si="5"/>
        <v>0</v>
      </c>
      <c r="N16" s="203"/>
      <c r="O16" s="204"/>
    </row>
    <row r="17" spans="1:17" ht="15" customHeight="1">
      <c r="A17" s="168" t="s">
        <v>609</v>
      </c>
      <c r="B17" s="63" t="s">
        <v>63</v>
      </c>
      <c r="C17" s="23" t="s">
        <v>575</v>
      </c>
      <c r="D17" s="466"/>
      <c r="E17" s="466"/>
      <c r="F17" s="24">
        <v>12</v>
      </c>
      <c r="G17" s="110">
        <v>0.21</v>
      </c>
      <c r="H17" s="454"/>
      <c r="I17" s="438">
        <f t="shared" si="1"/>
        <v>0</v>
      </c>
      <c r="J17" s="202">
        <f t="shared" si="2"/>
        <v>0</v>
      </c>
      <c r="K17" s="281">
        <f t="shared" si="0"/>
        <v>0</v>
      </c>
      <c r="L17" s="202">
        <f t="shared" si="5"/>
        <v>0</v>
      </c>
      <c r="M17" s="204">
        <f t="shared" si="5"/>
        <v>0</v>
      </c>
      <c r="N17" s="203"/>
      <c r="O17" s="204"/>
    </row>
    <row r="18" spans="1:17" ht="15" customHeight="1">
      <c r="A18" s="168" t="s">
        <v>450</v>
      </c>
      <c r="B18" s="63" t="s">
        <v>64</v>
      </c>
      <c r="C18" s="23" t="s">
        <v>1</v>
      </c>
      <c r="D18" s="466"/>
      <c r="E18" s="466"/>
      <c r="F18" s="24">
        <v>13</v>
      </c>
      <c r="G18" s="110">
        <v>0.15</v>
      </c>
      <c r="H18" s="454"/>
      <c r="I18" s="438">
        <f t="shared" si="1"/>
        <v>0</v>
      </c>
      <c r="J18" s="202">
        <f t="shared" si="2"/>
        <v>0</v>
      </c>
      <c r="K18" s="281">
        <f t="shared" si="0"/>
        <v>0</v>
      </c>
      <c r="L18" s="202">
        <f t="shared" si="5"/>
        <v>0</v>
      </c>
      <c r="M18" s="204">
        <f t="shared" si="5"/>
        <v>0</v>
      </c>
      <c r="N18" s="203"/>
      <c r="O18" s="204"/>
    </row>
    <row r="19" spans="1:17" ht="15" customHeight="1">
      <c r="A19" s="168" t="s">
        <v>450</v>
      </c>
      <c r="B19" s="63" t="s">
        <v>65</v>
      </c>
      <c r="C19" s="23" t="s">
        <v>2</v>
      </c>
      <c r="D19" s="466"/>
      <c r="E19" s="466"/>
      <c r="F19" s="24">
        <v>13</v>
      </c>
      <c r="G19" s="110">
        <v>0.21</v>
      </c>
      <c r="H19" s="454"/>
      <c r="I19" s="438">
        <f t="shared" si="1"/>
        <v>0</v>
      </c>
      <c r="J19" s="202">
        <f t="shared" si="2"/>
        <v>0</v>
      </c>
      <c r="K19" s="281">
        <f t="shared" si="0"/>
        <v>0</v>
      </c>
      <c r="L19" s="202"/>
      <c r="M19" s="204"/>
      <c r="N19" s="203">
        <f>J19</f>
        <v>0</v>
      </c>
      <c r="O19" s="204">
        <f>K19</f>
        <v>0</v>
      </c>
    </row>
    <row r="20" spans="1:17" ht="15" customHeight="1">
      <c r="A20" s="168" t="s">
        <v>450</v>
      </c>
      <c r="B20" s="63" t="s">
        <v>66</v>
      </c>
      <c r="C20" s="23" t="s">
        <v>3</v>
      </c>
      <c r="D20" s="466"/>
      <c r="E20" s="466"/>
      <c r="F20" s="24">
        <v>13</v>
      </c>
      <c r="G20" s="110">
        <v>0.21</v>
      </c>
      <c r="H20" s="454"/>
      <c r="I20" s="438">
        <f t="shared" si="1"/>
        <v>0</v>
      </c>
      <c r="J20" s="202">
        <f t="shared" si="2"/>
        <v>0</v>
      </c>
      <c r="K20" s="281">
        <f t="shared" si="0"/>
        <v>0</v>
      </c>
      <c r="L20" s="202"/>
      <c r="M20" s="204"/>
      <c r="N20" s="203">
        <f>J20</f>
        <v>0</v>
      </c>
      <c r="O20" s="204">
        <f>K20</f>
        <v>0</v>
      </c>
    </row>
    <row r="21" spans="1:17" ht="15" customHeight="1">
      <c r="A21" s="168" t="s">
        <v>447</v>
      </c>
      <c r="B21" s="63" t="s">
        <v>67</v>
      </c>
      <c r="C21" s="70" t="s">
        <v>5</v>
      </c>
      <c r="D21" s="465"/>
      <c r="E21" s="465"/>
      <c r="F21" s="63">
        <v>1</v>
      </c>
      <c r="G21" s="110">
        <v>0.15</v>
      </c>
      <c r="H21" s="453"/>
      <c r="I21" s="437">
        <f t="shared" si="1"/>
        <v>0</v>
      </c>
      <c r="J21" s="199">
        <f t="shared" si="2"/>
        <v>0</v>
      </c>
      <c r="K21" s="336">
        <f t="shared" si="0"/>
        <v>0</v>
      </c>
      <c r="L21" s="199">
        <f t="shared" ref="L21:M26" si="6">J21</f>
        <v>0</v>
      </c>
      <c r="M21" s="201">
        <f t="shared" si="6"/>
        <v>0</v>
      </c>
      <c r="N21" s="200"/>
      <c r="O21" s="201"/>
    </row>
    <row r="22" spans="1:17" ht="15" customHeight="1">
      <c r="A22" s="168" t="s">
        <v>449</v>
      </c>
      <c r="B22" s="63" t="s">
        <v>68</v>
      </c>
      <c r="C22" s="70" t="s">
        <v>19</v>
      </c>
      <c r="D22" s="465"/>
      <c r="E22" s="465"/>
      <c r="F22" s="63">
        <v>3</v>
      </c>
      <c r="G22" s="110">
        <v>0.21</v>
      </c>
      <c r="H22" s="453"/>
      <c r="I22" s="437">
        <f t="shared" si="1"/>
        <v>0</v>
      </c>
      <c r="J22" s="205">
        <f t="shared" si="2"/>
        <v>0</v>
      </c>
      <c r="K22" s="337">
        <f t="shared" si="0"/>
        <v>0</v>
      </c>
      <c r="L22" s="205">
        <f t="shared" si="6"/>
        <v>0</v>
      </c>
      <c r="M22" s="311">
        <f t="shared" si="6"/>
        <v>0</v>
      </c>
      <c r="N22" s="206"/>
      <c r="O22" s="311"/>
    </row>
    <row r="23" spans="1:17" ht="15" customHeight="1">
      <c r="A23" s="168" t="s">
        <v>448</v>
      </c>
      <c r="B23" s="63" t="s">
        <v>69</v>
      </c>
      <c r="C23" s="70" t="s">
        <v>20</v>
      </c>
      <c r="D23" s="465"/>
      <c r="E23" s="465"/>
      <c r="F23" s="63">
        <v>1</v>
      </c>
      <c r="G23" s="110">
        <v>0.15</v>
      </c>
      <c r="H23" s="453"/>
      <c r="I23" s="439">
        <f t="shared" si="1"/>
        <v>0</v>
      </c>
      <c r="J23" s="199">
        <f t="shared" si="2"/>
        <v>0</v>
      </c>
      <c r="K23" s="336">
        <f t="shared" si="0"/>
        <v>0</v>
      </c>
      <c r="L23" s="199">
        <f t="shared" si="6"/>
        <v>0</v>
      </c>
      <c r="M23" s="201">
        <f t="shared" si="6"/>
        <v>0</v>
      </c>
      <c r="N23" s="200"/>
      <c r="O23" s="201"/>
    </row>
    <row r="24" spans="1:17" ht="15" customHeight="1">
      <c r="A24" s="168" t="s">
        <v>448</v>
      </c>
      <c r="B24" s="63" t="s">
        <v>70</v>
      </c>
      <c r="C24" s="70" t="s">
        <v>20</v>
      </c>
      <c r="D24" s="465"/>
      <c r="E24" s="465"/>
      <c r="F24" s="63">
        <v>1</v>
      </c>
      <c r="G24" s="110">
        <v>0.15</v>
      </c>
      <c r="H24" s="453"/>
      <c r="I24" s="439">
        <f t="shared" si="1"/>
        <v>0</v>
      </c>
      <c r="J24" s="199">
        <f t="shared" si="2"/>
        <v>0</v>
      </c>
      <c r="K24" s="336">
        <f t="shared" si="0"/>
        <v>0</v>
      </c>
      <c r="L24" s="199">
        <f t="shared" si="6"/>
        <v>0</v>
      </c>
      <c r="M24" s="201">
        <f t="shared" si="6"/>
        <v>0</v>
      </c>
      <c r="N24" s="200"/>
      <c r="O24" s="201"/>
    </row>
    <row r="25" spans="1:17" ht="15" customHeight="1">
      <c r="A25" s="168" t="s">
        <v>448</v>
      </c>
      <c r="B25" s="63" t="s">
        <v>71</v>
      </c>
      <c r="C25" s="70" t="s">
        <v>20</v>
      </c>
      <c r="D25" s="465"/>
      <c r="E25" s="465"/>
      <c r="F25" s="63">
        <v>1</v>
      </c>
      <c r="G25" s="110">
        <v>0.15</v>
      </c>
      <c r="H25" s="453"/>
      <c r="I25" s="439">
        <f t="shared" si="1"/>
        <v>0</v>
      </c>
      <c r="J25" s="199">
        <f t="shared" si="2"/>
        <v>0</v>
      </c>
      <c r="K25" s="336">
        <f t="shared" si="0"/>
        <v>0</v>
      </c>
      <c r="L25" s="199">
        <f t="shared" si="6"/>
        <v>0</v>
      </c>
      <c r="M25" s="201">
        <f t="shared" si="6"/>
        <v>0</v>
      </c>
      <c r="N25" s="200"/>
      <c r="O25" s="201"/>
    </row>
    <row r="26" spans="1:17" ht="15" customHeight="1">
      <c r="A26" s="168" t="s">
        <v>448</v>
      </c>
      <c r="B26" s="63" t="s">
        <v>72</v>
      </c>
      <c r="C26" s="70" t="s">
        <v>20</v>
      </c>
      <c r="D26" s="465"/>
      <c r="E26" s="465"/>
      <c r="F26" s="63">
        <v>1</v>
      </c>
      <c r="G26" s="110">
        <v>0.15</v>
      </c>
      <c r="H26" s="453"/>
      <c r="I26" s="439">
        <f t="shared" si="1"/>
        <v>0</v>
      </c>
      <c r="J26" s="199">
        <f t="shared" si="2"/>
        <v>0</v>
      </c>
      <c r="K26" s="336">
        <f t="shared" si="0"/>
        <v>0</v>
      </c>
      <c r="L26" s="199">
        <f t="shared" si="6"/>
        <v>0</v>
      </c>
      <c r="M26" s="201">
        <f t="shared" si="6"/>
        <v>0</v>
      </c>
      <c r="N26" s="200"/>
      <c r="O26" s="201"/>
    </row>
    <row r="27" spans="1:17" s="27" customFormat="1" ht="15" customHeight="1">
      <c r="A27" s="168" t="s">
        <v>451</v>
      </c>
      <c r="B27" s="63" t="s">
        <v>73</v>
      </c>
      <c r="C27" s="70" t="s">
        <v>22</v>
      </c>
      <c r="D27" s="465"/>
      <c r="E27" s="465"/>
      <c r="F27" s="63">
        <v>1</v>
      </c>
      <c r="G27" s="110">
        <v>0.21</v>
      </c>
      <c r="H27" s="453"/>
      <c r="I27" s="437">
        <f t="shared" si="1"/>
        <v>0</v>
      </c>
      <c r="J27" s="199">
        <f t="shared" si="2"/>
        <v>0</v>
      </c>
      <c r="K27" s="336">
        <f t="shared" si="0"/>
        <v>0</v>
      </c>
      <c r="L27" s="199"/>
      <c r="M27" s="201"/>
      <c r="N27" s="200">
        <f t="shared" ref="N27:O29" si="7">J27</f>
        <v>0</v>
      </c>
      <c r="O27" s="201">
        <f t="shared" si="7"/>
        <v>0</v>
      </c>
      <c r="P27" s="35"/>
      <c r="Q27" s="22"/>
    </row>
    <row r="28" spans="1:17" s="27" customFormat="1" ht="15" customHeight="1">
      <c r="A28" s="168" t="s">
        <v>451</v>
      </c>
      <c r="B28" s="63" t="s">
        <v>74</v>
      </c>
      <c r="C28" s="70" t="s">
        <v>24</v>
      </c>
      <c r="D28" s="465"/>
      <c r="E28" s="465"/>
      <c r="F28" s="63">
        <v>2</v>
      </c>
      <c r="G28" s="110">
        <v>0.21</v>
      </c>
      <c r="H28" s="453"/>
      <c r="I28" s="437">
        <f t="shared" si="1"/>
        <v>0</v>
      </c>
      <c r="J28" s="199">
        <f t="shared" si="2"/>
        <v>0</v>
      </c>
      <c r="K28" s="336">
        <f t="shared" si="0"/>
        <v>0</v>
      </c>
      <c r="L28" s="199"/>
      <c r="M28" s="201"/>
      <c r="N28" s="200">
        <f t="shared" si="7"/>
        <v>0</v>
      </c>
      <c r="O28" s="201">
        <f t="shared" si="7"/>
        <v>0</v>
      </c>
      <c r="P28" s="35"/>
      <c r="Q28" s="22"/>
    </row>
    <row r="29" spans="1:17" s="27" customFormat="1" ht="15" customHeight="1">
      <c r="A29" s="168" t="s">
        <v>451</v>
      </c>
      <c r="B29" s="63" t="s">
        <v>75</v>
      </c>
      <c r="C29" s="70" t="s">
        <v>25</v>
      </c>
      <c r="D29" s="465"/>
      <c r="E29" s="465"/>
      <c r="F29" s="63">
        <v>2</v>
      </c>
      <c r="G29" s="110">
        <v>0.21</v>
      </c>
      <c r="H29" s="453"/>
      <c r="I29" s="437">
        <f t="shared" si="1"/>
        <v>0</v>
      </c>
      <c r="J29" s="199">
        <f t="shared" si="2"/>
        <v>0</v>
      </c>
      <c r="K29" s="336">
        <f t="shared" si="0"/>
        <v>0</v>
      </c>
      <c r="L29" s="199"/>
      <c r="M29" s="201"/>
      <c r="N29" s="200">
        <f t="shared" si="7"/>
        <v>0</v>
      </c>
      <c r="O29" s="201">
        <f t="shared" si="7"/>
        <v>0</v>
      </c>
      <c r="P29" s="35"/>
      <c r="Q29" s="22"/>
    </row>
    <row r="30" spans="1:17" ht="15" customHeight="1">
      <c r="A30" s="168" t="s">
        <v>452</v>
      </c>
      <c r="B30" s="63" t="s">
        <v>76</v>
      </c>
      <c r="C30" s="70" t="s">
        <v>27</v>
      </c>
      <c r="D30" s="465"/>
      <c r="E30" s="465"/>
      <c r="F30" s="63">
        <v>1</v>
      </c>
      <c r="G30" s="110">
        <v>0.21</v>
      </c>
      <c r="H30" s="453"/>
      <c r="I30" s="437">
        <f t="shared" si="1"/>
        <v>0</v>
      </c>
      <c r="J30" s="199">
        <f t="shared" si="2"/>
        <v>0</v>
      </c>
      <c r="K30" s="336">
        <f t="shared" si="0"/>
        <v>0</v>
      </c>
      <c r="L30" s="199">
        <f t="shared" ref="L30:M34" si="8">J30</f>
        <v>0</v>
      </c>
      <c r="M30" s="201">
        <f t="shared" si="8"/>
        <v>0</v>
      </c>
      <c r="N30" s="200"/>
      <c r="O30" s="201"/>
    </row>
    <row r="31" spans="1:17" ht="15" customHeight="1">
      <c r="A31" s="168" t="s">
        <v>453</v>
      </c>
      <c r="B31" s="63" t="s">
        <v>288</v>
      </c>
      <c r="C31" s="70" t="s">
        <v>514</v>
      </c>
      <c r="D31" s="465"/>
      <c r="E31" s="465"/>
      <c r="F31" s="63">
        <v>1</v>
      </c>
      <c r="G31" s="110">
        <v>0.15</v>
      </c>
      <c r="H31" s="453"/>
      <c r="I31" s="437">
        <f t="shared" si="1"/>
        <v>0</v>
      </c>
      <c r="J31" s="199">
        <f t="shared" si="2"/>
        <v>0</v>
      </c>
      <c r="K31" s="336">
        <f t="shared" si="0"/>
        <v>0</v>
      </c>
      <c r="L31" s="199">
        <f t="shared" si="8"/>
        <v>0</v>
      </c>
      <c r="M31" s="201">
        <f t="shared" si="8"/>
        <v>0</v>
      </c>
      <c r="N31" s="200"/>
      <c r="O31" s="201"/>
    </row>
    <row r="32" spans="1:17" ht="15" customHeight="1">
      <c r="A32" s="168" t="s">
        <v>453</v>
      </c>
      <c r="B32" s="63" t="s">
        <v>291</v>
      </c>
      <c r="C32" s="70" t="s">
        <v>0</v>
      </c>
      <c r="D32" s="465"/>
      <c r="E32" s="465"/>
      <c r="F32" s="63">
        <v>1</v>
      </c>
      <c r="G32" s="110">
        <v>0.21</v>
      </c>
      <c r="H32" s="453"/>
      <c r="I32" s="437">
        <f t="shared" si="1"/>
        <v>0</v>
      </c>
      <c r="J32" s="199">
        <f t="shared" si="2"/>
        <v>0</v>
      </c>
      <c r="K32" s="336">
        <f t="shared" si="0"/>
        <v>0</v>
      </c>
      <c r="L32" s="199">
        <f t="shared" si="8"/>
        <v>0</v>
      </c>
      <c r="M32" s="201">
        <f t="shared" si="8"/>
        <v>0</v>
      </c>
      <c r="N32" s="200"/>
      <c r="O32" s="201"/>
    </row>
    <row r="33" spans="1:17" ht="15" customHeight="1">
      <c r="A33" s="168" t="s">
        <v>454</v>
      </c>
      <c r="B33" s="63" t="s">
        <v>301</v>
      </c>
      <c r="C33" s="90" t="s">
        <v>657</v>
      </c>
      <c r="D33" s="464"/>
      <c r="E33" s="464"/>
      <c r="F33" s="63">
        <v>1</v>
      </c>
      <c r="G33" s="110">
        <v>0.21</v>
      </c>
      <c r="H33" s="453"/>
      <c r="I33" s="437">
        <f t="shared" si="1"/>
        <v>0</v>
      </c>
      <c r="J33" s="199">
        <f t="shared" si="2"/>
        <v>0</v>
      </c>
      <c r="K33" s="336">
        <f t="shared" si="0"/>
        <v>0</v>
      </c>
      <c r="L33" s="199">
        <f t="shared" si="8"/>
        <v>0</v>
      </c>
      <c r="M33" s="201">
        <f t="shared" si="8"/>
        <v>0</v>
      </c>
      <c r="N33" s="200"/>
      <c r="O33" s="201"/>
    </row>
    <row r="34" spans="1:17" ht="15" customHeight="1">
      <c r="A34" s="168" t="s">
        <v>454</v>
      </c>
      <c r="B34" s="63" t="s">
        <v>302</v>
      </c>
      <c r="C34" s="70" t="s">
        <v>658</v>
      </c>
      <c r="D34" s="465"/>
      <c r="E34" s="465"/>
      <c r="F34" s="63">
        <v>2</v>
      </c>
      <c r="G34" s="110">
        <v>0.21</v>
      </c>
      <c r="H34" s="453"/>
      <c r="I34" s="437">
        <f t="shared" si="1"/>
        <v>0</v>
      </c>
      <c r="J34" s="199">
        <f t="shared" si="2"/>
        <v>0</v>
      </c>
      <c r="K34" s="336">
        <f t="shared" si="0"/>
        <v>0</v>
      </c>
      <c r="L34" s="199">
        <f t="shared" si="8"/>
        <v>0</v>
      </c>
      <c r="M34" s="201">
        <f t="shared" si="8"/>
        <v>0</v>
      </c>
      <c r="N34" s="200"/>
      <c r="O34" s="201"/>
    </row>
    <row r="35" spans="1:17" ht="15" customHeight="1">
      <c r="A35" s="168" t="s">
        <v>454</v>
      </c>
      <c r="B35" s="63" t="s">
        <v>306</v>
      </c>
      <c r="C35" s="70" t="s">
        <v>19</v>
      </c>
      <c r="D35" s="465"/>
      <c r="E35" s="465"/>
      <c r="F35" s="63">
        <v>1</v>
      </c>
      <c r="G35" s="110">
        <v>0.21</v>
      </c>
      <c r="H35" s="453"/>
      <c r="I35" s="437">
        <f t="shared" si="1"/>
        <v>0</v>
      </c>
      <c r="J35" s="199">
        <f t="shared" si="2"/>
        <v>0</v>
      </c>
      <c r="K35" s="336">
        <f t="shared" si="0"/>
        <v>0</v>
      </c>
      <c r="L35" s="199"/>
      <c r="M35" s="201"/>
      <c r="N35" s="200">
        <f>J35</f>
        <v>0</v>
      </c>
      <c r="O35" s="201">
        <f>K35</f>
        <v>0</v>
      </c>
    </row>
    <row r="36" spans="1:17" ht="15" customHeight="1">
      <c r="A36" s="168" t="s">
        <v>454</v>
      </c>
      <c r="B36" s="63" t="s">
        <v>307</v>
      </c>
      <c r="C36" s="70" t="s">
        <v>31</v>
      </c>
      <c r="D36" s="465"/>
      <c r="E36" s="465"/>
      <c r="F36" s="63">
        <v>1</v>
      </c>
      <c r="G36" s="110">
        <v>0.21</v>
      </c>
      <c r="H36" s="453"/>
      <c r="I36" s="439">
        <f t="shared" si="1"/>
        <v>0</v>
      </c>
      <c r="J36" s="199">
        <f t="shared" si="2"/>
        <v>0</v>
      </c>
      <c r="K36" s="336">
        <f t="shared" si="0"/>
        <v>0</v>
      </c>
      <c r="L36" s="199">
        <f t="shared" ref="L36:M46" si="9">J36</f>
        <v>0</v>
      </c>
      <c r="M36" s="201">
        <f t="shared" si="9"/>
        <v>0</v>
      </c>
      <c r="N36" s="200"/>
      <c r="O36" s="201"/>
    </row>
    <row r="37" spans="1:17" ht="15" customHeight="1">
      <c r="A37" s="168" t="s">
        <v>454</v>
      </c>
      <c r="B37" s="63" t="s">
        <v>308</v>
      </c>
      <c r="C37" s="70" t="s">
        <v>31</v>
      </c>
      <c r="D37" s="465"/>
      <c r="E37" s="465"/>
      <c r="F37" s="63">
        <v>1</v>
      </c>
      <c r="G37" s="110">
        <v>0.21</v>
      </c>
      <c r="H37" s="453"/>
      <c r="I37" s="439">
        <f t="shared" si="1"/>
        <v>0</v>
      </c>
      <c r="J37" s="199">
        <f t="shared" si="2"/>
        <v>0</v>
      </c>
      <c r="K37" s="336">
        <f t="shared" si="0"/>
        <v>0</v>
      </c>
      <c r="L37" s="199">
        <f t="shared" si="9"/>
        <v>0</v>
      </c>
      <c r="M37" s="201">
        <f t="shared" si="9"/>
        <v>0</v>
      </c>
      <c r="N37" s="200"/>
      <c r="O37" s="201"/>
    </row>
    <row r="38" spans="1:17" ht="15" customHeight="1">
      <c r="A38" s="168" t="s">
        <v>454</v>
      </c>
      <c r="B38" s="63" t="s">
        <v>309</v>
      </c>
      <c r="C38" s="70" t="s">
        <v>31</v>
      </c>
      <c r="D38" s="465"/>
      <c r="E38" s="465"/>
      <c r="F38" s="63">
        <v>1</v>
      </c>
      <c r="G38" s="110">
        <v>0.21</v>
      </c>
      <c r="H38" s="453"/>
      <c r="I38" s="439">
        <f t="shared" si="1"/>
        <v>0</v>
      </c>
      <c r="J38" s="199">
        <f t="shared" si="2"/>
        <v>0</v>
      </c>
      <c r="K38" s="336">
        <f t="shared" si="0"/>
        <v>0</v>
      </c>
      <c r="L38" s="199">
        <f t="shared" si="9"/>
        <v>0</v>
      </c>
      <c r="M38" s="201">
        <f t="shared" si="9"/>
        <v>0</v>
      </c>
      <c r="N38" s="200"/>
      <c r="O38" s="201"/>
    </row>
    <row r="39" spans="1:17" ht="15" customHeight="1">
      <c r="A39" s="168" t="s">
        <v>457</v>
      </c>
      <c r="B39" s="63" t="s">
        <v>311</v>
      </c>
      <c r="C39" s="70" t="s">
        <v>27</v>
      </c>
      <c r="D39" s="465"/>
      <c r="E39" s="465"/>
      <c r="F39" s="63">
        <v>1</v>
      </c>
      <c r="G39" s="110">
        <v>0.21</v>
      </c>
      <c r="H39" s="453"/>
      <c r="I39" s="439">
        <f t="shared" si="1"/>
        <v>0</v>
      </c>
      <c r="J39" s="199">
        <f t="shared" si="2"/>
        <v>0</v>
      </c>
      <c r="K39" s="336">
        <f t="shared" si="0"/>
        <v>0</v>
      </c>
      <c r="L39" s="199">
        <f t="shared" si="9"/>
        <v>0</v>
      </c>
      <c r="M39" s="201">
        <f t="shared" si="9"/>
        <v>0</v>
      </c>
      <c r="N39" s="200"/>
      <c r="O39" s="201"/>
    </row>
    <row r="40" spans="1:17" ht="15" customHeight="1">
      <c r="A40" s="168" t="s">
        <v>456</v>
      </c>
      <c r="B40" s="63" t="s">
        <v>317</v>
      </c>
      <c r="C40" s="70" t="s">
        <v>514</v>
      </c>
      <c r="D40" s="465"/>
      <c r="E40" s="465"/>
      <c r="F40" s="63">
        <v>1</v>
      </c>
      <c r="G40" s="110">
        <v>0.15</v>
      </c>
      <c r="H40" s="453"/>
      <c r="I40" s="439">
        <f t="shared" si="1"/>
        <v>0</v>
      </c>
      <c r="J40" s="199">
        <f t="shared" si="2"/>
        <v>0</v>
      </c>
      <c r="K40" s="336">
        <f t="shared" si="0"/>
        <v>0</v>
      </c>
      <c r="L40" s="199">
        <f t="shared" si="9"/>
        <v>0</v>
      </c>
      <c r="M40" s="201">
        <f t="shared" si="9"/>
        <v>0</v>
      </c>
      <c r="N40" s="200"/>
      <c r="O40" s="201"/>
    </row>
    <row r="41" spans="1:17" ht="15" customHeight="1">
      <c r="A41" s="168" t="s">
        <v>456</v>
      </c>
      <c r="B41" s="63" t="s">
        <v>318</v>
      </c>
      <c r="C41" s="70" t="s">
        <v>0</v>
      </c>
      <c r="D41" s="465"/>
      <c r="E41" s="465"/>
      <c r="F41" s="63">
        <v>1</v>
      </c>
      <c r="G41" s="110">
        <v>0.21</v>
      </c>
      <c r="H41" s="453"/>
      <c r="I41" s="437">
        <f t="shared" si="1"/>
        <v>0</v>
      </c>
      <c r="J41" s="199">
        <f t="shared" si="2"/>
        <v>0</v>
      </c>
      <c r="K41" s="336">
        <f t="shared" si="0"/>
        <v>0</v>
      </c>
      <c r="L41" s="199">
        <f t="shared" si="9"/>
        <v>0</v>
      </c>
      <c r="M41" s="201">
        <f t="shared" si="9"/>
        <v>0</v>
      </c>
      <c r="N41" s="200"/>
      <c r="O41" s="201"/>
    </row>
    <row r="42" spans="1:17" s="30" customFormat="1" ht="15" customHeight="1">
      <c r="A42" s="168" t="s">
        <v>458</v>
      </c>
      <c r="B42" s="63" t="s">
        <v>319</v>
      </c>
      <c r="C42" s="70" t="s">
        <v>16</v>
      </c>
      <c r="D42" s="465"/>
      <c r="E42" s="465"/>
      <c r="F42" s="63">
        <v>2</v>
      </c>
      <c r="G42" s="110">
        <v>0.21</v>
      </c>
      <c r="H42" s="453"/>
      <c r="I42" s="437">
        <f t="shared" si="1"/>
        <v>0</v>
      </c>
      <c r="J42" s="199">
        <f t="shared" si="2"/>
        <v>0</v>
      </c>
      <c r="K42" s="336">
        <f t="shared" si="0"/>
        <v>0</v>
      </c>
      <c r="L42" s="199">
        <f t="shared" si="9"/>
        <v>0</v>
      </c>
      <c r="M42" s="201">
        <f t="shared" si="9"/>
        <v>0</v>
      </c>
      <c r="N42" s="200"/>
      <c r="O42" s="201"/>
      <c r="P42" s="35"/>
      <c r="Q42" s="22"/>
    </row>
    <row r="43" spans="1:17" s="30" customFormat="1" ht="15" customHeight="1">
      <c r="A43" s="168" t="s">
        <v>458</v>
      </c>
      <c r="B43" s="63" t="s">
        <v>320</v>
      </c>
      <c r="C43" s="70" t="s">
        <v>33</v>
      </c>
      <c r="D43" s="465"/>
      <c r="E43" s="465"/>
      <c r="F43" s="63">
        <v>2</v>
      </c>
      <c r="G43" s="110">
        <v>0.21</v>
      </c>
      <c r="H43" s="453"/>
      <c r="I43" s="437">
        <f t="shared" si="1"/>
        <v>0</v>
      </c>
      <c r="J43" s="199">
        <f t="shared" si="2"/>
        <v>0</v>
      </c>
      <c r="K43" s="336">
        <f t="shared" si="0"/>
        <v>0</v>
      </c>
      <c r="L43" s="199">
        <f t="shared" si="9"/>
        <v>0</v>
      </c>
      <c r="M43" s="201">
        <f t="shared" si="9"/>
        <v>0</v>
      </c>
      <c r="N43" s="200"/>
      <c r="O43" s="201"/>
      <c r="P43" s="35"/>
      <c r="Q43" s="22"/>
    </row>
    <row r="44" spans="1:17" s="30" customFormat="1" ht="15" customHeight="1">
      <c r="A44" s="168" t="s">
        <v>459</v>
      </c>
      <c r="B44" s="63" t="s">
        <v>321</v>
      </c>
      <c r="C44" s="70" t="s">
        <v>35</v>
      </c>
      <c r="D44" s="465"/>
      <c r="E44" s="465"/>
      <c r="F44" s="63">
        <v>3</v>
      </c>
      <c r="G44" s="110">
        <v>0.21</v>
      </c>
      <c r="H44" s="453"/>
      <c r="I44" s="437">
        <f t="shared" si="1"/>
        <v>0</v>
      </c>
      <c r="J44" s="199">
        <f t="shared" si="2"/>
        <v>0</v>
      </c>
      <c r="K44" s="336">
        <f t="shared" si="0"/>
        <v>0</v>
      </c>
      <c r="L44" s="199">
        <f t="shared" si="9"/>
        <v>0</v>
      </c>
      <c r="M44" s="201">
        <f t="shared" si="9"/>
        <v>0</v>
      </c>
      <c r="N44" s="200"/>
      <c r="O44" s="201"/>
      <c r="P44" s="35"/>
      <c r="Q44" s="22"/>
    </row>
    <row r="45" spans="1:17" s="30" customFormat="1" ht="15" customHeight="1">
      <c r="A45" s="168" t="s">
        <v>577</v>
      </c>
      <c r="B45" s="63" t="s">
        <v>322</v>
      </c>
      <c r="C45" s="70" t="s">
        <v>660</v>
      </c>
      <c r="D45" s="465"/>
      <c r="E45" s="465"/>
      <c r="F45" s="63">
        <v>37</v>
      </c>
      <c r="G45" s="110">
        <v>0.21</v>
      </c>
      <c r="H45" s="453"/>
      <c r="I45" s="437">
        <f t="shared" si="1"/>
        <v>0</v>
      </c>
      <c r="J45" s="199">
        <f t="shared" si="2"/>
        <v>0</v>
      </c>
      <c r="K45" s="336">
        <f t="shared" si="0"/>
        <v>0</v>
      </c>
      <c r="L45" s="199">
        <f t="shared" si="9"/>
        <v>0</v>
      </c>
      <c r="M45" s="201">
        <f t="shared" si="9"/>
        <v>0</v>
      </c>
      <c r="N45" s="200"/>
      <c r="O45" s="201"/>
      <c r="P45" s="35"/>
      <c r="Q45" s="22"/>
    </row>
    <row r="46" spans="1:17" s="30" customFormat="1" ht="15" customHeight="1">
      <c r="A46" s="168" t="s">
        <v>460</v>
      </c>
      <c r="B46" s="63" t="s">
        <v>323</v>
      </c>
      <c r="C46" s="70" t="s">
        <v>518</v>
      </c>
      <c r="D46" s="465"/>
      <c r="E46" s="465"/>
      <c r="F46" s="63">
        <v>1</v>
      </c>
      <c r="G46" s="110">
        <v>0.15</v>
      </c>
      <c r="H46" s="453"/>
      <c r="I46" s="437">
        <f t="shared" si="1"/>
        <v>0</v>
      </c>
      <c r="J46" s="199">
        <f t="shared" si="2"/>
        <v>0</v>
      </c>
      <c r="K46" s="336">
        <f t="shared" si="0"/>
        <v>0</v>
      </c>
      <c r="L46" s="199">
        <f t="shared" si="9"/>
        <v>0</v>
      </c>
      <c r="M46" s="201">
        <f t="shared" si="9"/>
        <v>0</v>
      </c>
      <c r="N46" s="200"/>
      <c r="O46" s="201"/>
      <c r="P46" s="35"/>
      <c r="Q46" s="22"/>
    </row>
    <row r="47" spans="1:17" s="30" customFormat="1" ht="15" customHeight="1">
      <c r="A47" s="168" t="s">
        <v>605</v>
      </c>
      <c r="B47" s="63" t="s">
        <v>324</v>
      </c>
      <c r="C47" s="23" t="s">
        <v>2</v>
      </c>
      <c r="D47" s="466"/>
      <c r="E47" s="466"/>
      <c r="F47" s="24">
        <v>3</v>
      </c>
      <c r="G47" s="110">
        <v>0.21</v>
      </c>
      <c r="H47" s="453"/>
      <c r="I47" s="437">
        <f t="shared" si="1"/>
        <v>0</v>
      </c>
      <c r="J47" s="199">
        <f t="shared" si="2"/>
        <v>0</v>
      </c>
      <c r="K47" s="336">
        <f t="shared" si="0"/>
        <v>0</v>
      </c>
      <c r="L47" s="199"/>
      <c r="M47" s="201"/>
      <c r="N47" s="200">
        <f>J47</f>
        <v>0</v>
      </c>
      <c r="O47" s="201">
        <f>K47</f>
        <v>0</v>
      </c>
      <c r="P47" s="35"/>
      <c r="Q47" s="22"/>
    </row>
    <row r="48" spans="1:17" s="30" customFormat="1" ht="15" customHeight="1">
      <c r="A48" s="168" t="s">
        <v>605</v>
      </c>
      <c r="B48" s="63" t="s">
        <v>325</v>
      </c>
      <c r="C48" s="23" t="s">
        <v>3</v>
      </c>
      <c r="D48" s="466"/>
      <c r="E48" s="466"/>
      <c r="F48" s="24">
        <v>3</v>
      </c>
      <c r="G48" s="110">
        <v>0.21</v>
      </c>
      <c r="H48" s="454"/>
      <c r="I48" s="438">
        <f t="shared" si="1"/>
        <v>0</v>
      </c>
      <c r="J48" s="202">
        <f t="shared" si="2"/>
        <v>0</v>
      </c>
      <c r="K48" s="281">
        <f t="shared" si="0"/>
        <v>0</v>
      </c>
      <c r="L48" s="202"/>
      <c r="M48" s="204"/>
      <c r="N48" s="203">
        <f>J48</f>
        <v>0</v>
      </c>
      <c r="O48" s="204">
        <f>K48</f>
        <v>0</v>
      </c>
      <c r="P48" s="35"/>
      <c r="Q48" s="22"/>
    </row>
    <row r="49" spans="1:15" ht="15" customHeight="1">
      <c r="A49" s="168" t="s">
        <v>460</v>
      </c>
      <c r="B49" s="63" t="s">
        <v>326</v>
      </c>
      <c r="C49" s="70" t="s">
        <v>570</v>
      </c>
      <c r="D49" s="465"/>
      <c r="E49" s="465"/>
      <c r="F49" s="63">
        <v>1</v>
      </c>
      <c r="G49" s="110">
        <v>0.15</v>
      </c>
      <c r="H49" s="454"/>
      <c r="I49" s="438">
        <f t="shared" si="1"/>
        <v>0</v>
      </c>
      <c r="J49" s="202">
        <f t="shared" si="2"/>
        <v>0</v>
      </c>
      <c r="K49" s="281">
        <f t="shared" si="0"/>
        <v>0</v>
      </c>
      <c r="L49" s="202">
        <f t="shared" ref="L49:M51" si="10">J49</f>
        <v>0</v>
      </c>
      <c r="M49" s="204">
        <f t="shared" si="10"/>
        <v>0</v>
      </c>
      <c r="N49" s="203"/>
      <c r="O49" s="204"/>
    </row>
    <row r="50" spans="1:15" ht="15" customHeight="1">
      <c r="A50" s="168" t="s">
        <v>460</v>
      </c>
      <c r="B50" s="63" t="s">
        <v>327</v>
      </c>
      <c r="C50" s="70" t="s">
        <v>578</v>
      </c>
      <c r="D50" s="465"/>
      <c r="E50" s="465"/>
      <c r="F50" s="63">
        <v>1</v>
      </c>
      <c r="G50" s="110">
        <v>0.15</v>
      </c>
      <c r="H50" s="453"/>
      <c r="I50" s="439">
        <f t="shared" si="1"/>
        <v>0</v>
      </c>
      <c r="J50" s="199">
        <f t="shared" si="2"/>
        <v>0</v>
      </c>
      <c r="K50" s="336">
        <f t="shared" si="0"/>
        <v>0</v>
      </c>
      <c r="L50" s="199">
        <f t="shared" si="10"/>
        <v>0</v>
      </c>
      <c r="M50" s="201">
        <f t="shared" si="10"/>
        <v>0</v>
      </c>
      <c r="N50" s="200"/>
      <c r="O50" s="201"/>
    </row>
    <row r="51" spans="1:15" ht="15" customHeight="1">
      <c r="A51" s="168" t="s">
        <v>461</v>
      </c>
      <c r="B51" s="63" t="s">
        <v>328</v>
      </c>
      <c r="C51" s="70" t="s">
        <v>532</v>
      </c>
      <c r="D51" s="465"/>
      <c r="E51" s="465"/>
      <c r="F51" s="63">
        <v>4</v>
      </c>
      <c r="G51" s="110">
        <v>0.15</v>
      </c>
      <c r="H51" s="453"/>
      <c r="I51" s="439">
        <f t="shared" si="1"/>
        <v>0</v>
      </c>
      <c r="J51" s="199">
        <f t="shared" si="2"/>
        <v>0</v>
      </c>
      <c r="K51" s="336">
        <f t="shared" si="0"/>
        <v>0</v>
      </c>
      <c r="L51" s="199">
        <f t="shared" si="10"/>
        <v>0</v>
      </c>
      <c r="M51" s="201">
        <f t="shared" si="10"/>
        <v>0</v>
      </c>
      <c r="N51" s="200"/>
      <c r="O51" s="201"/>
    </row>
    <row r="52" spans="1:15" ht="15" customHeight="1">
      <c r="A52" s="168" t="s">
        <v>590</v>
      </c>
      <c r="B52" s="63" t="s">
        <v>329</v>
      </c>
      <c r="C52" s="23" t="s">
        <v>41</v>
      </c>
      <c r="D52" s="466"/>
      <c r="E52" s="466"/>
      <c r="F52" s="24">
        <v>3</v>
      </c>
      <c r="G52" s="110">
        <v>0.15</v>
      </c>
      <c r="H52" s="453"/>
      <c r="I52" s="437">
        <f t="shared" si="1"/>
        <v>0</v>
      </c>
      <c r="J52" s="199">
        <f t="shared" si="2"/>
        <v>0</v>
      </c>
      <c r="K52" s="336">
        <f t="shared" si="0"/>
        <v>0</v>
      </c>
      <c r="L52" s="199"/>
      <c r="M52" s="201"/>
      <c r="N52" s="200">
        <f t="shared" ref="N52:O52" si="11">J52</f>
        <v>0</v>
      </c>
      <c r="O52" s="201">
        <f t="shared" si="11"/>
        <v>0</v>
      </c>
    </row>
    <row r="53" spans="1:15" ht="15" customHeight="1">
      <c r="A53" s="168" t="s">
        <v>462</v>
      </c>
      <c r="B53" s="63" t="s">
        <v>339</v>
      </c>
      <c r="C53" s="70" t="s">
        <v>43</v>
      </c>
      <c r="D53" s="465"/>
      <c r="E53" s="465"/>
      <c r="F53" s="63">
        <v>1</v>
      </c>
      <c r="G53" s="110">
        <v>0.21</v>
      </c>
      <c r="H53" s="453"/>
      <c r="I53" s="437">
        <f t="shared" si="1"/>
        <v>0</v>
      </c>
      <c r="J53" s="199">
        <f t="shared" si="2"/>
        <v>0</v>
      </c>
      <c r="K53" s="336">
        <f t="shared" si="0"/>
        <v>0</v>
      </c>
      <c r="L53" s="199">
        <f t="shared" ref="L53:M59" si="12">J53</f>
        <v>0</v>
      </c>
      <c r="M53" s="201">
        <f t="shared" si="12"/>
        <v>0</v>
      </c>
      <c r="N53" s="200"/>
      <c r="O53" s="201"/>
    </row>
    <row r="54" spans="1:15" ht="14.25" customHeight="1">
      <c r="A54" s="168">
        <v>115.122</v>
      </c>
      <c r="B54" s="63" t="s">
        <v>369</v>
      </c>
      <c r="C54" s="70" t="s">
        <v>521</v>
      </c>
      <c r="D54" s="465"/>
      <c r="E54" s="465"/>
      <c r="F54" s="63">
        <v>4</v>
      </c>
      <c r="G54" s="110">
        <v>0.21</v>
      </c>
      <c r="H54" s="453"/>
      <c r="I54" s="437">
        <f t="shared" si="1"/>
        <v>0</v>
      </c>
      <c r="J54" s="199">
        <f t="shared" si="2"/>
        <v>0</v>
      </c>
      <c r="K54" s="336">
        <f t="shared" si="0"/>
        <v>0</v>
      </c>
      <c r="L54" s="199">
        <f t="shared" si="12"/>
        <v>0</v>
      </c>
      <c r="M54" s="201">
        <f t="shared" si="12"/>
        <v>0</v>
      </c>
      <c r="N54" s="200"/>
      <c r="O54" s="201"/>
    </row>
    <row r="55" spans="1:15" ht="15" customHeight="1">
      <c r="A55" s="168" t="s">
        <v>462</v>
      </c>
      <c r="B55" s="63" t="s">
        <v>370</v>
      </c>
      <c r="C55" s="70" t="s">
        <v>33</v>
      </c>
      <c r="D55" s="465"/>
      <c r="E55" s="465"/>
      <c r="F55" s="63">
        <v>2</v>
      </c>
      <c r="G55" s="110">
        <v>0.21</v>
      </c>
      <c r="H55" s="453"/>
      <c r="I55" s="437">
        <f t="shared" si="1"/>
        <v>0</v>
      </c>
      <c r="J55" s="199">
        <f t="shared" si="2"/>
        <v>0</v>
      </c>
      <c r="K55" s="336">
        <f t="shared" si="0"/>
        <v>0</v>
      </c>
      <c r="L55" s="199">
        <f t="shared" si="12"/>
        <v>0</v>
      </c>
      <c r="M55" s="201">
        <f t="shared" si="12"/>
        <v>0</v>
      </c>
      <c r="N55" s="200"/>
      <c r="O55" s="201"/>
    </row>
    <row r="56" spans="1:15" ht="15" customHeight="1">
      <c r="A56" s="168" t="s">
        <v>462</v>
      </c>
      <c r="B56" s="63" t="s">
        <v>371</v>
      </c>
      <c r="C56" s="70" t="s">
        <v>30</v>
      </c>
      <c r="D56" s="465"/>
      <c r="E56" s="465"/>
      <c r="F56" s="63">
        <v>1</v>
      </c>
      <c r="G56" s="110">
        <v>0.21</v>
      </c>
      <c r="H56" s="453"/>
      <c r="I56" s="437">
        <f t="shared" si="1"/>
        <v>0</v>
      </c>
      <c r="J56" s="199">
        <f t="shared" si="2"/>
        <v>0</v>
      </c>
      <c r="K56" s="336">
        <f t="shared" si="0"/>
        <v>0</v>
      </c>
      <c r="L56" s="199">
        <f t="shared" si="12"/>
        <v>0</v>
      </c>
      <c r="M56" s="201">
        <f t="shared" si="12"/>
        <v>0</v>
      </c>
      <c r="N56" s="200"/>
      <c r="O56" s="201"/>
    </row>
    <row r="57" spans="1:15" ht="15" customHeight="1">
      <c r="A57" s="168" t="s">
        <v>462</v>
      </c>
      <c r="B57" s="63" t="s">
        <v>372</v>
      </c>
      <c r="C57" s="70" t="s">
        <v>5</v>
      </c>
      <c r="D57" s="465"/>
      <c r="E57" s="465"/>
      <c r="F57" s="63">
        <v>3</v>
      </c>
      <c r="G57" s="110">
        <v>0.15</v>
      </c>
      <c r="H57" s="453"/>
      <c r="I57" s="437">
        <f t="shared" si="1"/>
        <v>0</v>
      </c>
      <c r="J57" s="199">
        <f t="shared" si="2"/>
        <v>0</v>
      </c>
      <c r="K57" s="336">
        <f t="shared" si="0"/>
        <v>0</v>
      </c>
      <c r="L57" s="199">
        <f t="shared" si="12"/>
        <v>0</v>
      </c>
      <c r="M57" s="201">
        <f t="shared" si="12"/>
        <v>0</v>
      </c>
      <c r="N57" s="200"/>
      <c r="O57" s="201"/>
    </row>
    <row r="58" spans="1:15" ht="15" customHeight="1">
      <c r="A58" s="168" t="s">
        <v>462</v>
      </c>
      <c r="B58" s="63" t="s">
        <v>373</v>
      </c>
      <c r="C58" s="23" t="s">
        <v>15</v>
      </c>
      <c r="D58" s="466"/>
      <c r="E58" s="466"/>
      <c r="F58" s="24">
        <v>1</v>
      </c>
      <c r="G58" s="110">
        <v>0.21</v>
      </c>
      <c r="H58" s="454"/>
      <c r="I58" s="438">
        <f t="shared" si="1"/>
        <v>0</v>
      </c>
      <c r="J58" s="202">
        <f t="shared" si="2"/>
        <v>0</v>
      </c>
      <c r="K58" s="281">
        <f t="shared" si="0"/>
        <v>0</v>
      </c>
      <c r="L58" s="202">
        <f t="shared" si="12"/>
        <v>0</v>
      </c>
      <c r="M58" s="204">
        <f t="shared" si="12"/>
        <v>0</v>
      </c>
      <c r="N58" s="203"/>
      <c r="O58" s="204"/>
    </row>
    <row r="59" spans="1:15" ht="15" customHeight="1">
      <c r="A59" s="168" t="s">
        <v>462</v>
      </c>
      <c r="B59" s="63" t="s">
        <v>374</v>
      </c>
      <c r="C59" s="23" t="s">
        <v>1</v>
      </c>
      <c r="D59" s="466"/>
      <c r="E59" s="466"/>
      <c r="F59" s="24">
        <v>1</v>
      </c>
      <c r="G59" s="110">
        <v>0.15</v>
      </c>
      <c r="H59" s="454"/>
      <c r="I59" s="438">
        <f t="shared" si="1"/>
        <v>0</v>
      </c>
      <c r="J59" s="202">
        <f t="shared" si="2"/>
        <v>0</v>
      </c>
      <c r="K59" s="281">
        <f t="shared" si="0"/>
        <v>0</v>
      </c>
      <c r="L59" s="202">
        <f t="shared" si="12"/>
        <v>0</v>
      </c>
      <c r="M59" s="204">
        <f t="shared" si="12"/>
        <v>0</v>
      </c>
      <c r="N59" s="203"/>
      <c r="O59" s="204"/>
    </row>
    <row r="60" spans="1:15" ht="15" customHeight="1">
      <c r="A60" s="168" t="s">
        <v>462</v>
      </c>
      <c r="B60" s="63" t="s">
        <v>375</v>
      </c>
      <c r="C60" s="23" t="s">
        <v>2</v>
      </c>
      <c r="D60" s="466"/>
      <c r="E60" s="466"/>
      <c r="F60" s="24">
        <v>2</v>
      </c>
      <c r="G60" s="110">
        <v>0.21</v>
      </c>
      <c r="H60" s="454"/>
      <c r="I60" s="438">
        <f t="shared" si="1"/>
        <v>0</v>
      </c>
      <c r="J60" s="202">
        <f t="shared" si="2"/>
        <v>0</v>
      </c>
      <c r="K60" s="281">
        <f t="shared" si="0"/>
        <v>0</v>
      </c>
      <c r="L60" s="202"/>
      <c r="M60" s="204"/>
      <c r="N60" s="203">
        <f>J60</f>
        <v>0</v>
      </c>
      <c r="O60" s="204">
        <f>K60</f>
        <v>0</v>
      </c>
    </row>
    <row r="61" spans="1:15" ht="15" customHeight="1">
      <c r="A61" s="168" t="s">
        <v>462</v>
      </c>
      <c r="B61" s="63" t="s">
        <v>376</v>
      </c>
      <c r="C61" s="23" t="s">
        <v>3</v>
      </c>
      <c r="D61" s="466"/>
      <c r="E61" s="466"/>
      <c r="F61" s="24">
        <v>2</v>
      </c>
      <c r="G61" s="110">
        <v>0.21</v>
      </c>
      <c r="H61" s="454"/>
      <c r="I61" s="438">
        <f t="shared" si="1"/>
        <v>0</v>
      </c>
      <c r="J61" s="202">
        <f t="shared" si="2"/>
        <v>0</v>
      </c>
      <c r="K61" s="281">
        <f t="shared" si="0"/>
        <v>0</v>
      </c>
      <c r="L61" s="202"/>
      <c r="M61" s="204"/>
      <c r="N61" s="203">
        <f>J61</f>
        <v>0</v>
      </c>
      <c r="O61" s="204">
        <f>K61</f>
        <v>0</v>
      </c>
    </row>
    <row r="62" spans="1:15" ht="15" customHeight="1">
      <c r="A62" s="168" t="s">
        <v>463</v>
      </c>
      <c r="B62" s="63" t="s">
        <v>377</v>
      </c>
      <c r="C62" s="70" t="s">
        <v>27</v>
      </c>
      <c r="D62" s="465"/>
      <c r="E62" s="465"/>
      <c r="F62" s="63">
        <v>1</v>
      </c>
      <c r="G62" s="110">
        <v>0.21</v>
      </c>
      <c r="H62" s="453"/>
      <c r="I62" s="437">
        <f t="shared" si="1"/>
        <v>0</v>
      </c>
      <c r="J62" s="199">
        <f t="shared" si="2"/>
        <v>0</v>
      </c>
      <c r="K62" s="336">
        <f t="shared" si="0"/>
        <v>0</v>
      </c>
      <c r="L62" s="199">
        <f t="shared" ref="L62:M87" si="13">J62</f>
        <v>0</v>
      </c>
      <c r="M62" s="201">
        <f t="shared" si="13"/>
        <v>0</v>
      </c>
      <c r="N62" s="200"/>
      <c r="O62" s="201"/>
    </row>
    <row r="63" spans="1:15" ht="15" customHeight="1">
      <c r="A63" s="168" t="s">
        <v>465</v>
      </c>
      <c r="B63" s="63" t="s">
        <v>378</v>
      </c>
      <c r="C63" s="70" t="s">
        <v>518</v>
      </c>
      <c r="D63" s="465"/>
      <c r="E63" s="465"/>
      <c r="F63" s="63">
        <v>1</v>
      </c>
      <c r="G63" s="110">
        <v>0.15</v>
      </c>
      <c r="H63" s="453"/>
      <c r="I63" s="437">
        <f t="shared" si="1"/>
        <v>0</v>
      </c>
      <c r="J63" s="199">
        <f t="shared" si="2"/>
        <v>0</v>
      </c>
      <c r="K63" s="336">
        <f t="shared" si="0"/>
        <v>0</v>
      </c>
      <c r="L63" s="199">
        <f t="shared" si="13"/>
        <v>0</v>
      </c>
      <c r="M63" s="201">
        <f t="shared" si="13"/>
        <v>0</v>
      </c>
      <c r="N63" s="200"/>
      <c r="O63" s="201"/>
    </row>
    <row r="64" spans="1:15" ht="15" customHeight="1">
      <c r="A64" s="168" t="s">
        <v>464</v>
      </c>
      <c r="B64" s="63" t="s">
        <v>379</v>
      </c>
      <c r="C64" s="70" t="s">
        <v>528</v>
      </c>
      <c r="D64" s="465"/>
      <c r="E64" s="465"/>
      <c r="F64" s="63">
        <v>1</v>
      </c>
      <c r="G64" s="110">
        <v>0.21</v>
      </c>
      <c r="H64" s="453"/>
      <c r="I64" s="437">
        <f t="shared" si="1"/>
        <v>0</v>
      </c>
      <c r="J64" s="199">
        <f t="shared" si="2"/>
        <v>0</v>
      </c>
      <c r="K64" s="336">
        <f t="shared" si="0"/>
        <v>0</v>
      </c>
      <c r="L64" s="199">
        <f t="shared" si="13"/>
        <v>0</v>
      </c>
      <c r="M64" s="201">
        <f t="shared" si="13"/>
        <v>0</v>
      </c>
      <c r="N64" s="200"/>
      <c r="O64" s="201"/>
    </row>
    <row r="65" spans="1:15" ht="15" customHeight="1">
      <c r="A65" s="168" t="s">
        <v>464</v>
      </c>
      <c r="B65" s="63" t="s">
        <v>380</v>
      </c>
      <c r="C65" s="70" t="s">
        <v>33</v>
      </c>
      <c r="D65" s="465"/>
      <c r="E65" s="465"/>
      <c r="F65" s="63">
        <v>1</v>
      </c>
      <c r="G65" s="110">
        <v>0.21</v>
      </c>
      <c r="H65" s="453"/>
      <c r="I65" s="437">
        <f t="shared" si="1"/>
        <v>0</v>
      </c>
      <c r="J65" s="199">
        <f t="shared" si="2"/>
        <v>0</v>
      </c>
      <c r="K65" s="336">
        <f t="shared" si="0"/>
        <v>0</v>
      </c>
      <c r="L65" s="199">
        <f t="shared" si="13"/>
        <v>0</v>
      </c>
      <c r="M65" s="201">
        <f t="shared" si="13"/>
        <v>0</v>
      </c>
      <c r="N65" s="200"/>
      <c r="O65" s="201"/>
    </row>
    <row r="66" spans="1:15" ht="15" customHeight="1">
      <c r="A66" s="168" t="s">
        <v>464</v>
      </c>
      <c r="B66" s="63" t="s">
        <v>381</v>
      </c>
      <c r="C66" s="70" t="s">
        <v>43</v>
      </c>
      <c r="D66" s="465"/>
      <c r="E66" s="465"/>
      <c r="F66" s="63">
        <v>1</v>
      </c>
      <c r="G66" s="110">
        <v>0.21</v>
      </c>
      <c r="H66" s="453"/>
      <c r="I66" s="437">
        <f t="shared" si="1"/>
        <v>0</v>
      </c>
      <c r="J66" s="199">
        <f t="shared" si="2"/>
        <v>0</v>
      </c>
      <c r="K66" s="336">
        <f t="shared" si="0"/>
        <v>0</v>
      </c>
      <c r="L66" s="199">
        <f t="shared" si="13"/>
        <v>0</v>
      </c>
      <c r="M66" s="201">
        <f t="shared" si="13"/>
        <v>0</v>
      </c>
      <c r="N66" s="200"/>
      <c r="O66" s="201"/>
    </row>
    <row r="67" spans="1:15" ht="15" customHeight="1">
      <c r="A67" s="168" t="s">
        <v>464</v>
      </c>
      <c r="B67" s="63" t="s">
        <v>382</v>
      </c>
      <c r="C67" s="70" t="s">
        <v>15</v>
      </c>
      <c r="D67" s="465"/>
      <c r="E67" s="465"/>
      <c r="F67" s="63">
        <v>1</v>
      </c>
      <c r="G67" s="110">
        <v>0.21</v>
      </c>
      <c r="H67" s="453"/>
      <c r="I67" s="437">
        <f t="shared" si="1"/>
        <v>0</v>
      </c>
      <c r="J67" s="199">
        <f t="shared" si="2"/>
        <v>0</v>
      </c>
      <c r="K67" s="336">
        <f t="shared" si="0"/>
        <v>0</v>
      </c>
      <c r="L67" s="199">
        <f t="shared" si="13"/>
        <v>0</v>
      </c>
      <c r="M67" s="201">
        <f t="shared" si="13"/>
        <v>0</v>
      </c>
      <c r="N67" s="200"/>
      <c r="O67" s="201"/>
    </row>
    <row r="68" spans="1:15" ht="15" customHeight="1">
      <c r="A68" s="168">
        <v>115</v>
      </c>
      <c r="B68" s="63" t="s">
        <v>383</v>
      </c>
      <c r="C68" s="70" t="s">
        <v>525</v>
      </c>
      <c r="D68" s="465"/>
      <c r="E68" s="465"/>
      <c r="F68" s="24">
        <v>1</v>
      </c>
      <c r="G68" s="110">
        <v>0.15</v>
      </c>
      <c r="H68" s="453"/>
      <c r="I68" s="437">
        <f t="shared" si="1"/>
        <v>0</v>
      </c>
      <c r="J68" s="199">
        <f t="shared" si="2"/>
        <v>0</v>
      </c>
      <c r="K68" s="336">
        <f t="shared" si="0"/>
        <v>0</v>
      </c>
      <c r="L68" s="199">
        <f t="shared" si="13"/>
        <v>0</v>
      </c>
      <c r="M68" s="201">
        <f t="shared" si="13"/>
        <v>0</v>
      </c>
      <c r="N68" s="200"/>
      <c r="O68" s="201"/>
    </row>
    <row r="69" spans="1:15" ht="15" customHeight="1">
      <c r="A69" s="168" t="s">
        <v>464</v>
      </c>
      <c r="B69" s="63" t="s">
        <v>384</v>
      </c>
      <c r="C69" s="23" t="s">
        <v>1</v>
      </c>
      <c r="D69" s="466"/>
      <c r="E69" s="466"/>
      <c r="F69" s="24">
        <v>1</v>
      </c>
      <c r="G69" s="110">
        <v>0.15</v>
      </c>
      <c r="H69" s="453"/>
      <c r="I69" s="437">
        <f t="shared" si="1"/>
        <v>0</v>
      </c>
      <c r="J69" s="199">
        <f t="shared" si="2"/>
        <v>0</v>
      </c>
      <c r="K69" s="336">
        <f t="shared" ref="K69:K91" si="14">F69*I69</f>
        <v>0</v>
      </c>
      <c r="L69" s="199">
        <f t="shared" si="13"/>
        <v>0</v>
      </c>
      <c r="M69" s="201">
        <f t="shared" si="13"/>
        <v>0</v>
      </c>
      <c r="N69" s="200"/>
      <c r="O69" s="201"/>
    </row>
    <row r="70" spans="1:15" ht="15" customHeight="1">
      <c r="A70" s="168" t="s">
        <v>624</v>
      </c>
      <c r="B70" s="63" t="s">
        <v>385</v>
      </c>
      <c r="C70" s="23" t="s">
        <v>2</v>
      </c>
      <c r="D70" s="466"/>
      <c r="E70" s="466"/>
      <c r="F70" s="24">
        <v>3</v>
      </c>
      <c r="G70" s="110">
        <v>0.21</v>
      </c>
      <c r="H70" s="453"/>
      <c r="I70" s="437">
        <f t="shared" ref="I70:I103" si="15">H70+H70*G70</f>
        <v>0</v>
      </c>
      <c r="J70" s="199">
        <f t="shared" ref="J70:J91" si="16">F70*H70</f>
        <v>0</v>
      </c>
      <c r="K70" s="336">
        <f t="shared" si="14"/>
        <v>0</v>
      </c>
      <c r="L70" s="199"/>
      <c r="M70" s="201"/>
      <c r="N70" s="203">
        <f>J70</f>
        <v>0</v>
      </c>
      <c r="O70" s="204">
        <f>K70</f>
        <v>0</v>
      </c>
    </row>
    <row r="71" spans="1:15" ht="15" customHeight="1">
      <c r="A71" s="168" t="s">
        <v>624</v>
      </c>
      <c r="B71" s="63" t="s">
        <v>402</v>
      </c>
      <c r="C71" s="23" t="s">
        <v>3</v>
      </c>
      <c r="D71" s="466"/>
      <c r="E71" s="466"/>
      <c r="F71" s="24">
        <v>3</v>
      </c>
      <c r="G71" s="110">
        <v>0.21</v>
      </c>
      <c r="H71" s="453"/>
      <c r="I71" s="437">
        <f t="shared" si="15"/>
        <v>0</v>
      </c>
      <c r="J71" s="199">
        <f t="shared" si="16"/>
        <v>0</v>
      </c>
      <c r="K71" s="336">
        <f t="shared" si="14"/>
        <v>0</v>
      </c>
      <c r="L71" s="199"/>
      <c r="M71" s="201"/>
      <c r="N71" s="203">
        <f>J71</f>
        <v>0</v>
      </c>
      <c r="O71" s="204">
        <f>K71</f>
        <v>0</v>
      </c>
    </row>
    <row r="72" spans="1:15" ht="15" customHeight="1">
      <c r="A72" s="168" t="s">
        <v>473</v>
      </c>
      <c r="B72" s="63" t="s">
        <v>403</v>
      </c>
      <c r="C72" s="70" t="s">
        <v>35</v>
      </c>
      <c r="D72" s="465"/>
      <c r="E72" s="465"/>
      <c r="F72" s="63">
        <v>3</v>
      </c>
      <c r="G72" s="110">
        <v>0.21</v>
      </c>
      <c r="H72" s="453"/>
      <c r="I72" s="437">
        <f t="shared" si="15"/>
        <v>0</v>
      </c>
      <c r="J72" s="199">
        <f t="shared" si="16"/>
        <v>0</v>
      </c>
      <c r="K72" s="336">
        <f t="shared" si="14"/>
        <v>0</v>
      </c>
      <c r="L72" s="199">
        <f t="shared" si="13"/>
        <v>0</v>
      </c>
      <c r="M72" s="201">
        <f t="shared" si="13"/>
        <v>0</v>
      </c>
      <c r="N72" s="200"/>
      <c r="O72" s="201"/>
    </row>
    <row r="73" spans="1:15" ht="15" customHeight="1">
      <c r="A73" s="168" t="s">
        <v>473</v>
      </c>
      <c r="B73" s="63" t="s">
        <v>404</v>
      </c>
      <c r="C73" s="70" t="s">
        <v>30</v>
      </c>
      <c r="D73" s="465"/>
      <c r="E73" s="465"/>
      <c r="F73" s="63">
        <v>1</v>
      </c>
      <c r="G73" s="110">
        <v>0.21</v>
      </c>
      <c r="H73" s="453"/>
      <c r="I73" s="437">
        <f t="shared" si="15"/>
        <v>0</v>
      </c>
      <c r="J73" s="199">
        <f t="shared" si="16"/>
        <v>0</v>
      </c>
      <c r="K73" s="336">
        <f t="shared" si="14"/>
        <v>0</v>
      </c>
      <c r="L73" s="199">
        <f t="shared" si="13"/>
        <v>0</v>
      </c>
      <c r="M73" s="201">
        <f t="shared" si="13"/>
        <v>0</v>
      </c>
      <c r="N73" s="200"/>
      <c r="O73" s="201"/>
    </row>
    <row r="74" spans="1:15" ht="15" customHeight="1">
      <c r="A74" s="168" t="s">
        <v>473</v>
      </c>
      <c r="B74" s="63" t="s">
        <v>419</v>
      </c>
      <c r="C74" s="70" t="s">
        <v>5</v>
      </c>
      <c r="D74" s="465"/>
      <c r="E74" s="465"/>
      <c r="F74" s="63">
        <v>3</v>
      </c>
      <c r="G74" s="110">
        <v>0.15</v>
      </c>
      <c r="H74" s="453"/>
      <c r="I74" s="437">
        <f t="shared" si="15"/>
        <v>0</v>
      </c>
      <c r="J74" s="199">
        <f t="shared" si="16"/>
        <v>0</v>
      </c>
      <c r="K74" s="336">
        <f t="shared" si="14"/>
        <v>0</v>
      </c>
      <c r="L74" s="199">
        <f t="shared" si="13"/>
        <v>0</v>
      </c>
      <c r="M74" s="201">
        <f t="shared" si="13"/>
        <v>0</v>
      </c>
      <c r="N74" s="200"/>
      <c r="O74" s="201"/>
    </row>
    <row r="75" spans="1:15" ht="15" customHeight="1">
      <c r="A75" s="168" t="s">
        <v>465</v>
      </c>
      <c r="B75" s="63" t="s">
        <v>420</v>
      </c>
      <c r="C75" s="70" t="s">
        <v>570</v>
      </c>
      <c r="D75" s="465"/>
      <c r="E75" s="465"/>
      <c r="F75" s="63">
        <v>1</v>
      </c>
      <c r="G75" s="110">
        <v>0.15</v>
      </c>
      <c r="H75" s="453"/>
      <c r="I75" s="437">
        <f t="shared" si="15"/>
        <v>0</v>
      </c>
      <c r="J75" s="199">
        <f t="shared" si="16"/>
        <v>0</v>
      </c>
      <c r="K75" s="336">
        <f t="shared" si="14"/>
        <v>0</v>
      </c>
      <c r="L75" s="199">
        <f t="shared" si="13"/>
        <v>0</v>
      </c>
      <c r="M75" s="201">
        <f t="shared" si="13"/>
        <v>0</v>
      </c>
      <c r="N75" s="200"/>
      <c r="O75" s="201"/>
    </row>
    <row r="76" spans="1:15" ht="15" customHeight="1">
      <c r="A76" s="168" t="s">
        <v>465</v>
      </c>
      <c r="B76" s="63" t="s">
        <v>421</v>
      </c>
      <c r="C76" s="70" t="s">
        <v>578</v>
      </c>
      <c r="D76" s="465"/>
      <c r="E76" s="465"/>
      <c r="F76" s="63">
        <v>1</v>
      </c>
      <c r="G76" s="110">
        <v>0.15</v>
      </c>
      <c r="H76" s="453"/>
      <c r="I76" s="437">
        <f t="shared" si="15"/>
        <v>0</v>
      </c>
      <c r="J76" s="199">
        <f t="shared" si="16"/>
        <v>0</v>
      </c>
      <c r="K76" s="336">
        <f t="shared" si="14"/>
        <v>0</v>
      </c>
      <c r="L76" s="199">
        <f t="shared" si="13"/>
        <v>0</v>
      </c>
      <c r="M76" s="201">
        <f t="shared" si="13"/>
        <v>0</v>
      </c>
      <c r="N76" s="200"/>
      <c r="O76" s="201"/>
    </row>
    <row r="77" spans="1:15" ht="15" customHeight="1">
      <c r="A77" s="168">
        <v>123</v>
      </c>
      <c r="B77" s="63" t="s">
        <v>422</v>
      </c>
      <c r="C77" s="23" t="s">
        <v>41</v>
      </c>
      <c r="D77" s="466"/>
      <c r="E77" s="466"/>
      <c r="F77" s="24">
        <v>1</v>
      </c>
      <c r="G77" s="110">
        <v>0.15</v>
      </c>
      <c r="H77" s="453"/>
      <c r="I77" s="437">
        <f t="shared" si="15"/>
        <v>0</v>
      </c>
      <c r="J77" s="199">
        <f t="shared" si="16"/>
        <v>0</v>
      </c>
      <c r="K77" s="336">
        <f t="shared" si="14"/>
        <v>0</v>
      </c>
      <c r="L77" s="199"/>
      <c r="M77" s="201"/>
      <c r="N77" s="203">
        <f t="shared" ref="N77:O77" si="17">J77</f>
        <v>0</v>
      </c>
      <c r="O77" s="204">
        <f t="shared" si="17"/>
        <v>0</v>
      </c>
    </row>
    <row r="78" spans="1:15" ht="15" customHeight="1">
      <c r="A78" s="168">
        <v>126</v>
      </c>
      <c r="B78" s="63" t="s">
        <v>423</v>
      </c>
      <c r="C78" s="23" t="s">
        <v>610</v>
      </c>
      <c r="D78" s="466"/>
      <c r="E78" s="466"/>
      <c r="F78" s="24">
        <v>1</v>
      </c>
      <c r="G78" s="110">
        <v>0.15</v>
      </c>
      <c r="H78" s="453"/>
      <c r="I78" s="437">
        <f t="shared" si="15"/>
        <v>0</v>
      </c>
      <c r="J78" s="202">
        <f t="shared" si="16"/>
        <v>0</v>
      </c>
      <c r="K78" s="281">
        <f t="shared" si="14"/>
        <v>0</v>
      </c>
      <c r="L78" s="202"/>
      <c r="M78" s="204"/>
      <c r="N78" s="203">
        <f>J78</f>
        <v>0</v>
      </c>
      <c r="O78" s="204">
        <f>K78</f>
        <v>0</v>
      </c>
    </row>
    <row r="79" spans="1:15" ht="15" customHeight="1">
      <c r="A79" s="168" t="s">
        <v>620</v>
      </c>
      <c r="B79" s="63" t="s">
        <v>424</v>
      </c>
      <c r="C79" s="23" t="s">
        <v>593</v>
      </c>
      <c r="D79" s="466"/>
      <c r="E79" s="466"/>
      <c r="F79" s="24">
        <v>3</v>
      </c>
      <c r="G79" s="110">
        <v>0.15</v>
      </c>
      <c r="H79" s="453"/>
      <c r="I79" s="437">
        <f t="shared" si="15"/>
        <v>0</v>
      </c>
      <c r="J79" s="199">
        <f t="shared" si="16"/>
        <v>0</v>
      </c>
      <c r="K79" s="336">
        <f t="shared" si="14"/>
        <v>0</v>
      </c>
      <c r="L79" s="199">
        <f t="shared" ref="L79:M79" si="18">J79</f>
        <v>0</v>
      </c>
      <c r="M79" s="201">
        <f t="shared" si="18"/>
        <v>0</v>
      </c>
      <c r="N79" s="203"/>
      <c r="O79" s="204"/>
    </row>
    <row r="80" spans="1:15" ht="15" customHeight="1">
      <c r="A80" s="168" t="s">
        <v>466</v>
      </c>
      <c r="B80" s="63" t="s">
        <v>425</v>
      </c>
      <c r="C80" s="70" t="s">
        <v>20</v>
      </c>
      <c r="D80" s="465"/>
      <c r="E80" s="465"/>
      <c r="F80" s="63">
        <v>1</v>
      </c>
      <c r="G80" s="110">
        <v>0.15</v>
      </c>
      <c r="H80" s="453"/>
      <c r="I80" s="437">
        <f t="shared" si="15"/>
        <v>0</v>
      </c>
      <c r="J80" s="199">
        <f t="shared" si="16"/>
        <v>0</v>
      </c>
      <c r="K80" s="336">
        <f t="shared" si="14"/>
        <v>0</v>
      </c>
      <c r="L80" s="199">
        <f t="shared" si="13"/>
        <v>0</v>
      </c>
      <c r="M80" s="201">
        <f t="shared" si="13"/>
        <v>0</v>
      </c>
      <c r="N80" s="200"/>
      <c r="O80" s="201"/>
    </row>
    <row r="81" spans="1:17" ht="15" customHeight="1">
      <c r="A81" s="168" t="s">
        <v>467</v>
      </c>
      <c r="B81" s="63" t="s">
        <v>426</v>
      </c>
      <c r="C81" s="71" t="s">
        <v>27</v>
      </c>
      <c r="D81" s="467"/>
      <c r="E81" s="467"/>
      <c r="F81" s="63">
        <v>1</v>
      </c>
      <c r="G81" s="110">
        <v>0.21</v>
      </c>
      <c r="H81" s="453"/>
      <c r="I81" s="437">
        <f t="shared" si="15"/>
        <v>0</v>
      </c>
      <c r="J81" s="199">
        <f t="shared" si="16"/>
        <v>0</v>
      </c>
      <c r="K81" s="336">
        <f t="shared" si="14"/>
        <v>0</v>
      </c>
      <c r="L81" s="199">
        <f t="shared" si="13"/>
        <v>0</v>
      </c>
      <c r="M81" s="201">
        <f t="shared" si="13"/>
        <v>0</v>
      </c>
      <c r="N81" s="200"/>
      <c r="O81" s="201"/>
    </row>
    <row r="82" spans="1:17" ht="15" customHeight="1">
      <c r="A82" s="168" t="s">
        <v>468</v>
      </c>
      <c r="B82" s="63" t="s">
        <v>433</v>
      </c>
      <c r="C82" s="70" t="s">
        <v>27</v>
      </c>
      <c r="D82" s="465"/>
      <c r="E82" s="465"/>
      <c r="F82" s="63">
        <v>1</v>
      </c>
      <c r="G82" s="110">
        <v>0.21</v>
      </c>
      <c r="H82" s="453"/>
      <c r="I82" s="437">
        <f t="shared" si="15"/>
        <v>0</v>
      </c>
      <c r="J82" s="199">
        <f t="shared" si="16"/>
        <v>0</v>
      </c>
      <c r="K82" s="336">
        <f t="shared" si="14"/>
        <v>0</v>
      </c>
      <c r="L82" s="199">
        <f t="shared" si="13"/>
        <v>0</v>
      </c>
      <c r="M82" s="201">
        <f t="shared" si="13"/>
        <v>0</v>
      </c>
      <c r="N82" s="200"/>
      <c r="O82" s="201"/>
    </row>
    <row r="83" spans="1:17" ht="15" customHeight="1">
      <c r="A83" s="168">
        <v>107</v>
      </c>
      <c r="B83" s="63" t="s">
        <v>434</v>
      </c>
      <c r="C83" s="70" t="s">
        <v>27</v>
      </c>
      <c r="D83" s="465"/>
      <c r="E83" s="465"/>
      <c r="F83" s="63">
        <v>1</v>
      </c>
      <c r="G83" s="110">
        <v>0.21</v>
      </c>
      <c r="H83" s="454"/>
      <c r="I83" s="438">
        <f t="shared" si="15"/>
        <v>0</v>
      </c>
      <c r="J83" s="202">
        <f t="shared" si="16"/>
        <v>0</v>
      </c>
      <c r="K83" s="281">
        <f t="shared" si="14"/>
        <v>0</v>
      </c>
      <c r="L83" s="202">
        <f t="shared" si="13"/>
        <v>0</v>
      </c>
      <c r="M83" s="204">
        <f t="shared" si="13"/>
        <v>0</v>
      </c>
      <c r="N83" s="203"/>
      <c r="O83" s="204"/>
    </row>
    <row r="84" spans="1:17" ht="15" customHeight="1">
      <c r="A84" s="168" t="s">
        <v>460</v>
      </c>
      <c r="B84" s="63" t="s">
        <v>436</v>
      </c>
      <c r="C84" s="70" t="s">
        <v>579</v>
      </c>
      <c r="D84" s="465"/>
      <c r="E84" s="465"/>
      <c r="F84" s="63">
        <v>1</v>
      </c>
      <c r="G84" s="110">
        <v>0.15</v>
      </c>
      <c r="H84" s="454"/>
      <c r="I84" s="438">
        <f t="shared" si="15"/>
        <v>0</v>
      </c>
      <c r="J84" s="202">
        <f t="shared" si="16"/>
        <v>0</v>
      </c>
      <c r="K84" s="281">
        <f t="shared" si="14"/>
        <v>0</v>
      </c>
      <c r="L84" s="202">
        <f t="shared" si="13"/>
        <v>0</v>
      </c>
      <c r="M84" s="204">
        <f t="shared" si="13"/>
        <v>0</v>
      </c>
      <c r="N84" s="203"/>
      <c r="O84" s="204"/>
    </row>
    <row r="85" spans="1:17" ht="15" customHeight="1">
      <c r="A85" s="168" t="s">
        <v>465</v>
      </c>
      <c r="B85" s="63" t="s">
        <v>437</v>
      </c>
      <c r="C85" s="70" t="s">
        <v>579</v>
      </c>
      <c r="D85" s="465"/>
      <c r="E85" s="465"/>
      <c r="F85" s="63">
        <v>1</v>
      </c>
      <c r="G85" s="110">
        <v>0.15</v>
      </c>
      <c r="H85" s="453"/>
      <c r="I85" s="437">
        <f t="shared" si="15"/>
        <v>0</v>
      </c>
      <c r="J85" s="199">
        <f t="shared" si="16"/>
        <v>0</v>
      </c>
      <c r="K85" s="336">
        <f t="shared" si="14"/>
        <v>0</v>
      </c>
      <c r="L85" s="199">
        <f t="shared" si="13"/>
        <v>0</v>
      </c>
      <c r="M85" s="201">
        <f t="shared" si="13"/>
        <v>0</v>
      </c>
      <c r="N85" s="200"/>
      <c r="O85" s="201"/>
    </row>
    <row r="86" spans="1:17" ht="15" customHeight="1">
      <c r="A86" s="168" t="s">
        <v>469</v>
      </c>
      <c r="B86" s="63" t="s">
        <v>438</v>
      </c>
      <c r="C86" s="70" t="s">
        <v>27</v>
      </c>
      <c r="D86" s="465"/>
      <c r="E86" s="465"/>
      <c r="F86" s="63">
        <v>1</v>
      </c>
      <c r="G86" s="110">
        <v>0.21</v>
      </c>
      <c r="H86" s="453"/>
      <c r="I86" s="437">
        <f t="shared" si="15"/>
        <v>0</v>
      </c>
      <c r="J86" s="199">
        <f t="shared" si="16"/>
        <v>0</v>
      </c>
      <c r="K86" s="336">
        <f t="shared" si="14"/>
        <v>0</v>
      </c>
      <c r="L86" s="199">
        <f t="shared" si="13"/>
        <v>0</v>
      </c>
      <c r="M86" s="201">
        <f t="shared" si="13"/>
        <v>0</v>
      </c>
      <c r="N86" s="200"/>
      <c r="O86" s="201"/>
    </row>
    <row r="87" spans="1:17" ht="15" customHeight="1">
      <c r="A87" s="169" t="s">
        <v>580</v>
      </c>
      <c r="B87" s="63" t="s">
        <v>439</v>
      </c>
      <c r="C87" s="70" t="s">
        <v>48</v>
      </c>
      <c r="D87" s="465"/>
      <c r="E87" s="465"/>
      <c r="F87" s="63">
        <v>3</v>
      </c>
      <c r="G87" s="110">
        <v>0.21</v>
      </c>
      <c r="H87" s="453"/>
      <c r="I87" s="437">
        <f t="shared" si="15"/>
        <v>0</v>
      </c>
      <c r="J87" s="199">
        <f t="shared" si="16"/>
        <v>0</v>
      </c>
      <c r="K87" s="336">
        <f t="shared" si="14"/>
        <v>0</v>
      </c>
      <c r="L87" s="199">
        <f t="shared" si="13"/>
        <v>0</v>
      </c>
      <c r="M87" s="201">
        <f t="shared" si="13"/>
        <v>0</v>
      </c>
      <c r="N87" s="207"/>
      <c r="O87" s="201"/>
    </row>
    <row r="88" spans="1:17" ht="15" customHeight="1">
      <c r="A88" s="169" t="s">
        <v>613</v>
      </c>
      <c r="B88" s="63" t="s">
        <v>612</v>
      </c>
      <c r="C88" s="89" t="s">
        <v>617</v>
      </c>
      <c r="D88" s="468"/>
      <c r="E88" s="468"/>
      <c r="F88" s="63">
        <v>8</v>
      </c>
      <c r="G88" s="110">
        <v>0.15</v>
      </c>
      <c r="H88" s="453"/>
      <c r="I88" s="438">
        <f t="shared" si="15"/>
        <v>0</v>
      </c>
      <c r="J88" s="199">
        <f t="shared" si="16"/>
        <v>0</v>
      </c>
      <c r="K88" s="336">
        <f t="shared" si="14"/>
        <v>0</v>
      </c>
      <c r="L88" s="199"/>
      <c r="M88" s="201"/>
      <c r="N88" s="203">
        <f t="shared" ref="N88:O91" si="19">J88</f>
        <v>0</v>
      </c>
      <c r="O88" s="204">
        <f t="shared" si="19"/>
        <v>0</v>
      </c>
    </row>
    <row r="89" spans="1:17" ht="15" customHeight="1">
      <c r="A89" s="169" t="s">
        <v>613</v>
      </c>
      <c r="B89" s="63" t="s">
        <v>440</v>
      </c>
      <c r="C89" s="89" t="s">
        <v>549</v>
      </c>
      <c r="D89" s="468"/>
      <c r="E89" s="468"/>
      <c r="F89" s="63">
        <v>9</v>
      </c>
      <c r="G89" s="110">
        <v>0.15</v>
      </c>
      <c r="H89" s="453"/>
      <c r="I89" s="437">
        <f t="shared" si="15"/>
        <v>0</v>
      </c>
      <c r="J89" s="199">
        <f t="shared" si="16"/>
        <v>0</v>
      </c>
      <c r="K89" s="336">
        <f t="shared" si="14"/>
        <v>0</v>
      </c>
      <c r="L89" s="199"/>
      <c r="M89" s="201"/>
      <c r="N89" s="203">
        <f t="shared" si="19"/>
        <v>0</v>
      </c>
      <c r="O89" s="204">
        <f t="shared" si="19"/>
        <v>0</v>
      </c>
    </row>
    <row r="90" spans="1:17" ht="15" customHeight="1">
      <c r="A90" s="170" t="s">
        <v>613</v>
      </c>
      <c r="B90" s="63" t="s">
        <v>441</v>
      </c>
      <c r="C90" s="89" t="s">
        <v>593</v>
      </c>
      <c r="D90" s="468"/>
      <c r="E90" s="468"/>
      <c r="F90" s="63">
        <v>11</v>
      </c>
      <c r="G90" s="110">
        <v>0.15</v>
      </c>
      <c r="H90" s="453"/>
      <c r="I90" s="437">
        <f t="shared" si="15"/>
        <v>0</v>
      </c>
      <c r="J90" s="199">
        <f t="shared" si="16"/>
        <v>0</v>
      </c>
      <c r="K90" s="336">
        <f t="shared" si="14"/>
        <v>0</v>
      </c>
      <c r="L90" s="199"/>
      <c r="M90" s="201"/>
      <c r="N90" s="203">
        <f t="shared" si="19"/>
        <v>0</v>
      </c>
      <c r="O90" s="204">
        <f t="shared" si="19"/>
        <v>0</v>
      </c>
    </row>
    <row r="91" spans="1:17" ht="15" customHeight="1" thickBot="1">
      <c r="A91" s="171" t="s">
        <v>623</v>
      </c>
      <c r="B91" s="91" t="s">
        <v>442</v>
      </c>
      <c r="C91" s="92" t="s">
        <v>549</v>
      </c>
      <c r="D91" s="469"/>
      <c r="E91" s="469"/>
      <c r="F91" s="91">
        <v>1</v>
      </c>
      <c r="G91" s="111">
        <v>0.15</v>
      </c>
      <c r="H91" s="455"/>
      <c r="I91" s="440">
        <f t="shared" si="15"/>
        <v>0</v>
      </c>
      <c r="J91" s="208">
        <f t="shared" si="16"/>
        <v>0</v>
      </c>
      <c r="K91" s="338">
        <f t="shared" si="14"/>
        <v>0</v>
      </c>
      <c r="L91" s="208"/>
      <c r="M91" s="312"/>
      <c r="N91" s="209">
        <f t="shared" si="19"/>
        <v>0</v>
      </c>
      <c r="O91" s="313">
        <f t="shared" si="19"/>
        <v>0</v>
      </c>
    </row>
    <row r="92" spans="1:17" s="5" customFormat="1" ht="15" customHeight="1" thickTop="1">
      <c r="A92" s="172" t="s">
        <v>470</v>
      </c>
      <c r="B92" s="80" t="s">
        <v>331</v>
      </c>
      <c r="C92" s="95" t="s">
        <v>582</v>
      </c>
      <c r="D92" s="464"/>
      <c r="E92" s="464"/>
      <c r="F92" s="80">
        <v>2</v>
      </c>
      <c r="G92" s="112">
        <v>0.15</v>
      </c>
      <c r="H92" s="456"/>
      <c r="I92" s="441">
        <f t="shared" si="15"/>
        <v>0</v>
      </c>
      <c r="J92" s="205">
        <f t="shared" ref="J92:J103" si="20">F92*H92</f>
        <v>0</v>
      </c>
      <c r="K92" s="337">
        <f>F92*I92</f>
        <v>0</v>
      </c>
      <c r="L92" s="205">
        <f t="shared" ref="L92:M96" si="21">J92</f>
        <v>0</v>
      </c>
      <c r="M92" s="314">
        <f t="shared" si="21"/>
        <v>0</v>
      </c>
      <c r="N92" s="206"/>
      <c r="O92" s="311"/>
      <c r="P92" s="35"/>
      <c r="Q92" s="22"/>
    </row>
    <row r="93" spans="1:17" s="5" customFormat="1" ht="15" customHeight="1">
      <c r="A93" s="168" t="s">
        <v>470</v>
      </c>
      <c r="B93" s="63" t="s">
        <v>332</v>
      </c>
      <c r="C93" s="70" t="s">
        <v>585</v>
      </c>
      <c r="D93" s="465"/>
      <c r="E93" s="465"/>
      <c r="F93" s="63">
        <v>2</v>
      </c>
      <c r="G93" s="110">
        <v>0.15</v>
      </c>
      <c r="H93" s="453"/>
      <c r="I93" s="437">
        <f t="shared" si="15"/>
        <v>0</v>
      </c>
      <c r="J93" s="199">
        <f t="shared" si="20"/>
        <v>0</v>
      </c>
      <c r="K93" s="336">
        <f>F93*I93</f>
        <v>0</v>
      </c>
      <c r="L93" s="199">
        <f t="shared" si="21"/>
        <v>0</v>
      </c>
      <c r="M93" s="315">
        <f t="shared" si="21"/>
        <v>0</v>
      </c>
      <c r="N93" s="200"/>
      <c r="O93" s="201"/>
      <c r="P93" s="35"/>
      <c r="Q93" s="22"/>
    </row>
    <row r="94" spans="1:17" s="5" customFormat="1" ht="15" customHeight="1">
      <c r="A94" s="168" t="s">
        <v>470</v>
      </c>
      <c r="B94" s="63" t="s">
        <v>333</v>
      </c>
      <c r="C94" s="70" t="s">
        <v>37</v>
      </c>
      <c r="D94" s="465"/>
      <c r="E94" s="465"/>
      <c r="F94" s="63">
        <v>2</v>
      </c>
      <c r="G94" s="110">
        <v>0.15</v>
      </c>
      <c r="H94" s="453"/>
      <c r="I94" s="437">
        <f t="shared" si="15"/>
        <v>0</v>
      </c>
      <c r="J94" s="199">
        <f t="shared" si="20"/>
        <v>0</v>
      </c>
      <c r="K94" s="336">
        <f>F94*I94</f>
        <v>0</v>
      </c>
      <c r="L94" s="199">
        <f t="shared" si="21"/>
        <v>0</v>
      </c>
      <c r="M94" s="315">
        <f t="shared" si="21"/>
        <v>0</v>
      </c>
      <c r="N94" s="200"/>
      <c r="O94" s="201"/>
      <c r="P94" s="35"/>
      <c r="Q94" s="22"/>
    </row>
    <row r="95" spans="1:17" s="5" customFormat="1" ht="15" customHeight="1">
      <c r="A95" s="168" t="s">
        <v>470</v>
      </c>
      <c r="B95" s="63" t="s">
        <v>330</v>
      </c>
      <c r="C95" s="70" t="s">
        <v>640</v>
      </c>
      <c r="D95" s="465"/>
      <c r="E95" s="465"/>
      <c r="F95" s="63">
        <v>2</v>
      </c>
      <c r="G95" s="110">
        <v>0.15</v>
      </c>
      <c r="H95" s="453"/>
      <c r="I95" s="437">
        <f t="shared" si="15"/>
        <v>0</v>
      </c>
      <c r="J95" s="199">
        <f t="shared" si="20"/>
        <v>0</v>
      </c>
      <c r="K95" s="336">
        <f>F95*I95</f>
        <v>0</v>
      </c>
      <c r="L95" s="199">
        <f t="shared" si="21"/>
        <v>0</v>
      </c>
      <c r="M95" s="315">
        <f t="shared" si="21"/>
        <v>0</v>
      </c>
      <c r="N95" s="200"/>
      <c r="O95" s="201"/>
      <c r="P95" s="35"/>
      <c r="Q95" s="22"/>
    </row>
    <row r="96" spans="1:17" s="5" customFormat="1" ht="15" customHeight="1" thickBot="1">
      <c r="A96" s="173" t="s">
        <v>470</v>
      </c>
      <c r="B96" s="91" t="s">
        <v>520</v>
      </c>
      <c r="C96" s="93" t="s">
        <v>584</v>
      </c>
      <c r="D96" s="470"/>
      <c r="E96" s="470"/>
      <c r="F96" s="94">
        <v>2</v>
      </c>
      <c r="G96" s="111">
        <v>0.15</v>
      </c>
      <c r="H96" s="457"/>
      <c r="I96" s="442">
        <f t="shared" si="15"/>
        <v>0</v>
      </c>
      <c r="J96" s="210">
        <f t="shared" si="20"/>
        <v>0</v>
      </c>
      <c r="K96" s="339">
        <f>F96*I96</f>
        <v>0</v>
      </c>
      <c r="L96" s="210">
        <f t="shared" si="21"/>
        <v>0</v>
      </c>
      <c r="M96" s="316">
        <f t="shared" si="21"/>
        <v>0</v>
      </c>
      <c r="N96" s="209"/>
      <c r="O96" s="313"/>
      <c r="P96" s="35"/>
      <c r="Q96" s="22"/>
    </row>
    <row r="97" spans="1:23" s="5" customFormat="1" ht="15" customHeight="1" thickTop="1">
      <c r="A97" s="172" t="s">
        <v>474</v>
      </c>
      <c r="B97" s="96" t="s">
        <v>279</v>
      </c>
      <c r="C97" s="97" t="s">
        <v>647</v>
      </c>
      <c r="D97" s="471"/>
      <c r="E97" s="471"/>
      <c r="F97" s="98">
        <v>4</v>
      </c>
      <c r="G97" s="112">
        <v>0.21</v>
      </c>
      <c r="H97" s="458"/>
      <c r="I97" s="443">
        <f t="shared" si="15"/>
        <v>0</v>
      </c>
      <c r="J97" s="211">
        <f t="shared" si="20"/>
        <v>0</v>
      </c>
      <c r="K97" s="264">
        <f t="shared" ref="K97:K103" si="22">F97*I97</f>
        <v>0</v>
      </c>
      <c r="L97" s="211"/>
      <c r="M97" s="265"/>
      <c r="N97" s="212">
        <f t="shared" ref="N97:O103" si="23">J97</f>
        <v>0</v>
      </c>
      <c r="O97" s="286">
        <f t="shared" si="23"/>
        <v>0</v>
      </c>
      <c r="P97" s="35"/>
      <c r="Q97" s="22"/>
    </row>
    <row r="98" spans="1:23" s="5" customFormat="1" ht="15" customHeight="1">
      <c r="A98" s="168" t="s">
        <v>474</v>
      </c>
      <c r="B98" s="99" t="s">
        <v>363</v>
      </c>
      <c r="C98" s="100" t="s">
        <v>648</v>
      </c>
      <c r="D98" s="466"/>
      <c r="E98" s="466"/>
      <c r="F98" s="101">
        <v>4</v>
      </c>
      <c r="G98" s="110">
        <v>0.21</v>
      </c>
      <c r="H98" s="454"/>
      <c r="I98" s="438">
        <f t="shared" si="15"/>
        <v>0</v>
      </c>
      <c r="J98" s="202">
        <f t="shared" si="20"/>
        <v>0</v>
      </c>
      <c r="K98" s="266">
        <f t="shared" si="22"/>
        <v>0</v>
      </c>
      <c r="L98" s="202"/>
      <c r="M98" s="267"/>
      <c r="N98" s="213">
        <f t="shared" si="23"/>
        <v>0</v>
      </c>
      <c r="O98" s="204">
        <f t="shared" si="23"/>
        <v>0</v>
      </c>
      <c r="P98" s="35"/>
      <c r="Q98" s="22"/>
    </row>
    <row r="99" spans="1:23" s="5" customFormat="1" ht="15" customHeight="1">
      <c r="A99" s="168" t="s">
        <v>474</v>
      </c>
      <c r="B99" s="99" t="s">
        <v>364</v>
      </c>
      <c r="C99" s="100" t="s">
        <v>649</v>
      </c>
      <c r="D99" s="466"/>
      <c r="E99" s="466"/>
      <c r="F99" s="101">
        <v>4</v>
      </c>
      <c r="G99" s="110">
        <v>0.21</v>
      </c>
      <c r="H99" s="454"/>
      <c r="I99" s="438">
        <f t="shared" si="15"/>
        <v>0</v>
      </c>
      <c r="J99" s="202">
        <f t="shared" si="20"/>
        <v>0</v>
      </c>
      <c r="K99" s="266">
        <f t="shared" si="22"/>
        <v>0</v>
      </c>
      <c r="L99" s="202"/>
      <c r="M99" s="267"/>
      <c r="N99" s="213">
        <f t="shared" si="23"/>
        <v>0</v>
      </c>
      <c r="O99" s="204">
        <f t="shared" si="23"/>
        <v>0</v>
      </c>
      <c r="P99" s="35"/>
      <c r="Q99" s="22"/>
    </row>
    <row r="100" spans="1:23" s="5" customFormat="1" ht="15" customHeight="1">
      <c r="A100" s="168" t="s">
        <v>470</v>
      </c>
      <c r="B100" s="99" t="s">
        <v>365</v>
      </c>
      <c r="C100" s="102" t="s">
        <v>650</v>
      </c>
      <c r="D100" s="472"/>
      <c r="E100" s="472"/>
      <c r="F100" s="101">
        <v>2</v>
      </c>
      <c r="G100" s="110">
        <v>0.21</v>
      </c>
      <c r="H100" s="454"/>
      <c r="I100" s="438">
        <f t="shared" si="15"/>
        <v>0</v>
      </c>
      <c r="J100" s="202">
        <f t="shared" si="20"/>
        <v>0</v>
      </c>
      <c r="K100" s="266">
        <f t="shared" si="22"/>
        <v>0</v>
      </c>
      <c r="L100" s="202"/>
      <c r="M100" s="267"/>
      <c r="N100" s="213">
        <f t="shared" si="23"/>
        <v>0</v>
      </c>
      <c r="O100" s="204">
        <f t="shared" si="23"/>
        <v>0</v>
      </c>
      <c r="P100" s="35"/>
      <c r="Q100" s="22"/>
    </row>
    <row r="101" spans="1:23" s="5" customFormat="1" ht="15" customHeight="1">
      <c r="A101" s="168" t="s">
        <v>470</v>
      </c>
      <c r="B101" s="99" t="s">
        <v>366</v>
      </c>
      <c r="C101" s="100" t="s">
        <v>651</v>
      </c>
      <c r="D101" s="466"/>
      <c r="E101" s="466"/>
      <c r="F101" s="101">
        <v>2</v>
      </c>
      <c r="G101" s="110">
        <v>0.21</v>
      </c>
      <c r="H101" s="454"/>
      <c r="I101" s="438">
        <f t="shared" si="15"/>
        <v>0</v>
      </c>
      <c r="J101" s="202">
        <f t="shared" si="20"/>
        <v>0</v>
      </c>
      <c r="K101" s="266">
        <f t="shared" si="22"/>
        <v>0</v>
      </c>
      <c r="L101" s="202"/>
      <c r="M101" s="267"/>
      <c r="N101" s="213">
        <f t="shared" si="23"/>
        <v>0</v>
      </c>
      <c r="O101" s="204">
        <f t="shared" si="23"/>
        <v>0</v>
      </c>
      <c r="P101" s="35"/>
      <c r="Q101" s="22"/>
    </row>
    <row r="102" spans="1:23" s="5" customFormat="1" ht="15" customHeight="1">
      <c r="A102" s="168" t="s">
        <v>470</v>
      </c>
      <c r="B102" s="99" t="s">
        <v>367</v>
      </c>
      <c r="C102" s="100" t="s">
        <v>652</v>
      </c>
      <c r="D102" s="466"/>
      <c r="E102" s="466"/>
      <c r="F102" s="101">
        <v>4</v>
      </c>
      <c r="G102" s="113">
        <v>0.21</v>
      </c>
      <c r="H102" s="459"/>
      <c r="I102" s="351">
        <f t="shared" si="15"/>
        <v>0</v>
      </c>
      <c r="J102" s="202">
        <f t="shared" si="20"/>
        <v>0</v>
      </c>
      <c r="K102" s="266">
        <f t="shared" si="22"/>
        <v>0</v>
      </c>
      <c r="L102" s="202"/>
      <c r="M102" s="267"/>
      <c r="N102" s="213">
        <f t="shared" si="23"/>
        <v>0</v>
      </c>
      <c r="O102" s="204">
        <f t="shared" si="23"/>
        <v>0</v>
      </c>
      <c r="P102" s="35"/>
      <c r="Q102" s="22"/>
    </row>
    <row r="103" spans="1:23" s="5" customFormat="1" ht="15" customHeight="1" thickBot="1">
      <c r="A103" s="174" t="s">
        <v>470</v>
      </c>
      <c r="B103" s="99" t="s">
        <v>368</v>
      </c>
      <c r="C103" s="103" t="s">
        <v>653</v>
      </c>
      <c r="D103" s="473"/>
      <c r="E103" s="473"/>
      <c r="F103" s="101">
        <v>2</v>
      </c>
      <c r="G103" s="110">
        <v>0.21</v>
      </c>
      <c r="H103" s="460"/>
      <c r="I103" s="438">
        <f t="shared" si="15"/>
        <v>0</v>
      </c>
      <c r="J103" s="202">
        <f t="shared" si="20"/>
        <v>0</v>
      </c>
      <c r="K103" s="266">
        <f t="shared" si="22"/>
        <v>0</v>
      </c>
      <c r="L103" s="202"/>
      <c r="M103" s="267"/>
      <c r="N103" s="213">
        <f t="shared" si="23"/>
        <v>0</v>
      </c>
      <c r="O103" s="204">
        <f t="shared" si="23"/>
        <v>0</v>
      </c>
      <c r="P103" s="35"/>
      <c r="Q103" s="22"/>
    </row>
    <row r="104" spans="1:23" s="30" customFormat="1" ht="24.95" customHeight="1" thickBot="1">
      <c r="A104" s="136"/>
      <c r="B104" s="187" t="s">
        <v>674</v>
      </c>
      <c r="C104" s="191"/>
      <c r="D104" s="299"/>
      <c r="E104" s="299"/>
      <c r="F104" s="190"/>
      <c r="G104" s="192"/>
      <c r="H104" s="480" t="s">
        <v>687</v>
      </c>
      <c r="I104" s="487"/>
      <c r="J104" s="306">
        <f>SUM(J5:J103)</f>
        <v>0</v>
      </c>
      <c r="K104" s="214">
        <f t="shared" ref="K104:O104" si="24">SUM(K5:K103)</f>
        <v>0</v>
      </c>
      <c r="L104" s="340">
        <f t="shared" si="24"/>
        <v>0</v>
      </c>
      <c r="M104" s="341">
        <f t="shared" si="24"/>
        <v>0</v>
      </c>
      <c r="N104" s="342">
        <f t="shared" si="24"/>
        <v>0</v>
      </c>
      <c r="O104" s="343">
        <f t="shared" si="24"/>
        <v>0</v>
      </c>
      <c r="P104" s="35"/>
    </row>
    <row r="105" spans="1:23" ht="24.95" customHeight="1" thickBot="1">
      <c r="I105" s="216" t="s">
        <v>681</v>
      </c>
      <c r="J105" s="216">
        <f>L104+N104</f>
        <v>0</v>
      </c>
      <c r="K105" s="216">
        <f>M104+O104</f>
        <v>0</v>
      </c>
      <c r="N105" s="217"/>
      <c r="O105" s="217"/>
      <c r="P105" s="121"/>
    </row>
    <row r="106" spans="1:23" ht="31.5" customHeight="1" thickBot="1">
      <c r="H106" s="323"/>
      <c r="I106" s="216"/>
      <c r="J106" s="480" t="s">
        <v>489</v>
      </c>
      <c r="K106" s="481"/>
      <c r="L106" s="482" t="s">
        <v>490</v>
      </c>
      <c r="M106" s="481"/>
      <c r="N106" s="483" t="s">
        <v>491</v>
      </c>
      <c r="O106" s="481"/>
    </row>
    <row r="107" spans="1:23" ht="34.5" customHeight="1" thickBot="1">
      <c r="H107" s="323"/>
      <c r="I107" s="216"/>
      <c r="J107" s="195" t="s">
        <v>485</v>
      </c>
      <c r="K107" s="196" t="s">
        <v>483</v>
      </c>
      <c r="L107" s="331" t="s">
        <v>485</v>
      </c>
      <c r="M107" s="332" t="s">
        <v>483</v>
      </c>
      <c r="N107" s="333" t="s">
        <v>485</v>
      </c>
      <c r="O107" s="334" t="s">
        <v>483</v>
      </c>
    </row>
    <row r="108" spans="1:23" ht="24.95" customHeight="1" thickBot="1">
      <c r="C108" s="426"/>
      <c r="D108" s="488" t="s">
        <v>690</v>
      </c>
      <c r="E108" s="489"/>
      <c r="F108" s="489"/>
      <c r="G108" s="489"/>
      <c r="H108" s="489"/>
      <c r="I108" s="490"/>
      <c r="J108" s="444">
        <v>1074613</v>
      </c>
      <c r="K108" s="445">
        <v>1276000</v>
      </c>
      <c r="L108" s="444">
        <v>894879</v>
      </c>
      <c r="M108" s="446">
        <v>1061380</v>
      </c>
      <c r="N108" s="447">
        <v>179734</v>
      </c>
      <c r="O108" s="448">
        <v>214620</v>
      </c>
    </row>
    <row r="109" spans="1:23" ht="24.95" customHeight="1" thickBot="1">
      <c r="C109" s="426"/>
      <c r="D109" s="491" t="s">
        <v>695</v>
      </c>
      <c r="E109" s="492"/>
      <c r="F109" s="492"/>
      <c r="G109" s="492"/>
      <c r="H109" s="492"/>
      <c r="I109" s="493"/>
      <c r="J109" s="432">
        <f t="shared" ref="J109:K109" si="25">ROUND(J104,0)</f>
        <v>0</v>
      </c>
      <c r="K109" s="431">
        <f t="shared" si="25"/>
        <v>0</v>
      </c>
      <c r="L109" s="432">
        <f>L104</f>
        <v>0</v>
      </c>
      <c r="M109" s="427">
        <f t="shared" ref="M109:O109" si="26">M104</f>
        <v>0</v>
      </c>
      <c r="N109" s="449">
        <f t="shared" si="26"/>
        <v>0</v>
      </c>
      <c r="O109" s="429">
        <f t="shared" si="26"/>
        <v>0</v>
      </c>
    </row>
    <row r="110" spans="1:23" ht="24.95" customHeight="1">
      <c r="H110" s="134"/>
      <c r="I110" s="216" t="s">
        <v>681</v>
      </c>
      <c r="J110" s="430">
        <f>L109+N109</f>
        <v>0</v>
      </c>
      <c r="K110" s="430">
        <f>M109+O109</f>
        <v>0</v>
      </c>
    </row>
    <row r="111" spans="1:23" ht="20.100000000000001" customHeight="1">
      <c r="A111" s="22"/>
      <c r="B111" s="22"/>
      <c r="F111" s="22"/>
      <c r="I111" s="161"/>
    </row>
    <row r="112" spans="1:23" s="33" customFormat="1" ht="27.75" customHeight="1" thickBot="1">
      <c r="A112" s="65" t="s">
        <v>673</v>
      </c>
      <c r="B112" s="31"/>
      <c r="C112" s="32"/>
      <c r="D112" s="32"/>
      <c r="E112" s="32"/>
      <c r="F112" s="14"/>
      <c r="G112" s="13"/>
      <c r="H112" s="150"/>
      <c r="I112" s="150"/>
      <c r="J112" s="150"/>
      <c r="K112" s="150"/>
      <c r="L112" s="300"/>
      <c r="M112" s="309"/>
      <c r="N112" s="309"/>
      <c r="O112" s="309"/>
      <c r="P112" s="66"/>
      <c r="Q112" s="67"/>
      <c r="R112" s="68"/>
      <c r="S112" s="69"/>
      <c r="T112" s="184"/>
      <c r="U112" s="69"/>
      <c r="V112" s="69"/>
      <c r="W112" s="69"/>
    </row>
    <row r="113" spans="1:17" s="26" customFormat="1" ht="17.25" customHeight="1" thickBot="1">
      <c r="A113" s="166"/>
      <c r="B113" s="34"/>
      <c r="G113" s="6"/>
      <c r="H113" s="194"/>
      <c r="I113" s="144"/>
      <c r="J113" s="144"/>
      <c r="K113" s="144"/>
      <c r="L113" s="193"/>
      <c r="M113" s="132"/>
      <c r="N113" s="132"/>
      <c r="O113" s="132"/>
      <c r="P113" s="34"/>
    </row>
    <row r="114" spans="1:17" s="26" customFormat="1" ht="45.75" customHeight="1" thickBot="1">
      <c r="A114" s="484" t="s">
        <v>677</v>
      </c>
      <c r="B114" s="485"/>
      <c r="C114" s="485"/>
      <c r="D114" s="485"/>
      <c r="E114" s="485"/>
      <c r="F114" s="485"/>
      <c r="G114" s="486"/>
      <c r="H114" s="133" t="s">
        <v>678</v>
      </c>
      <c r="I114" s="151" t="s">
        <v>654</v>
      </c>
      <c r="J114" s="480" t="s">
        <v>489</v>
      </c>
      <c r="K114" s="481"/>
      <c r="L114" s="482" t="s">
        <v>490</v>
      </c>
      <c r="M114" s="481"/>
      <c r="N114" s="483" t="s">
        <v>491</v>
      </c>
      <c r="O114" s="481"/>
      <c r="P114" s="34"/>
    </row>
    <row r="115" spans="1:17" ht="90" customHeight="1" thickBot="1">
      <c r="A115" s="104" t="s">
        <v>455</v>
      </c>
      <c r="B115" s="105" t="s">
        <v>50</v>
      </c>
      <c r="C115" s="36" t="s">
        <v>666</v>
      </c>
      <c r="D115" s="36" t="s">
        <v>679</v>
      </c>
      <c r="E115" s="36" t="s">
        <v>667</v>
      </c>
      <c r="F115" s="106" t="s">
        <v>46</v>
      </c>
      <c r="G115" s="108" t="s">
        <v>481</v>
      </c>
      <c r="H115" s="305" t="s">
        <v>482</v>
      </c>
      <c r="I115" s="152" t="s">
        <v>488</v>
      </c>
      <c r="J115" s="195" t="s">
        <v>485</v>
      </c>
      <c r="K115" s="196" t="s">
        <v>483</v>
      </c>
      <c r="L115" s="331" t="s">
        <v>485</v>
      </c>
      <c r="M115" s="332" t="s">
        <v>483</v>
      </c>
      <c r="N115" s="333" t="s">
        <v>485</v>
      </c>
      <c r="O115" s="334" t="s">
        <v>483</v>
      </c>
    </row>
    <row r="116" spans="1:17" s="5" customFormat="1" ht="15" customHeight="1">
      <c r="A116" s="167" t="s">
        <v>451</v>
      </c>
      <c r="B116" s="72" t="s">
        <v>629</v>
      </c>
      <c r="C116" s="73" t="s">
        <v>626</v>
      </c>
      <c r="D116" s="463"/>
      <c r="E116" s="463"/>
      <c r="F116" s="72">
        <v>2</v>
      </c>
      <c r="G116" s="109">
        <v>0.21</v>
      </c>
      <c r="H116" s="452"/>
      <c r="I116" s="436">
        <f t="shared" ref="I116:I133" si="27">H116+H116*G116</f>
        <v>0</v>
      </c>
      <c r="J116" s="419">
        <f>F116*H116</f>
        <v>0</v>
      </c>
      <c r="K116" s="420">
        <f t="shared" ref="K116:K133" si="28">F116*I116</f>
        <v>0</v>
      </c>
      <c r="L116" s="197">
        <f t="shared" ref="L116:M118" si="29">J116</f>
        <v>0</v>
      </c>
      <c r="M116" s="317">
        <f t="shared" si="29"/>
        <v>0</v>
      </c>
      <c r="N116" s="218"/>
      <c r="O116" s="318"/>
      <c r="P116" s="74"/>
      <c r="Q116" s="22"/>
    </row>
    <row r="117" spans="1:17" s="5" customFormat="1" ht="15" customHeight="1">
      <c r="A117" s="39" t="s">
        <v>451</v>
      </c>
      <c r="B117" s="80" t="s">
        <v>628</v>
      </c>
      <c r="C117" s="90" t="s">
        <v>671</v>
      </c>
      <c r="D117" s="464"/>
      <c r="E117" s="464"/>
      <c r="F117" s="80">
        <v>1</v>
      </c>
      <c r="G117" s="118">
        <v>0.21</v>
      </c>
      <c r="H117" s="461"/>
      <c r="I117" s="349">
        <f t="shared" si="27"/>
        <v>0</v>
      </c>
      <c r="J117" s="219">
        <f>F117*H117</f>
        <v>0</v>
      </c>
      <c r="K117" s="421">
        <f>F117*I117</f>
        <v>0</v>
      </c>
      <c r="L117" s="220">
        <f t="shared" si="29"/>
        <v>0</v>
      </c>
      <c r="M117" s="264">
        <f t="shared" si="29"/>
        <v>0</v>
      </c>
      <c r="N117" s="219"/>
      <c r="O117" s="286"/>
      <c r="P117" s="74"/>
      <c r="Q117" s="22"/>
    </row>
    <row r="118" spans="1:17" s="5" customFormat="1" ht="15" customHeight="1">
      <c r="A118" s="168" t="s">
        <v>451</v>
      </c>
      <c r="B118" s="63" t="s">
        <v>286</v>
      </c>
      <c r="C118" s="70" t="s">
        <v>23</v>
      </c>
      <c r="D118" s="465"/>
      <c r="E118" s="465"/>
      <c r="F118" s="63">
        <v>1</v>
      </c>
      <c r="G118" s="110">
        <v>0.21</v>
      </c>
      <c r="H118" s="453"/>
      <c r="I118" s="437">
        <f t="shared" si="27"/>
        <v>0</v>
      </c>
      <c r="J118" s="199">
        <f t="shared" ref="J118:J133" si="30">F118*H118</f>
        <v>0</v>
      </c>
      <c r="K118" s="336">
        <f t="shared" si="28"/>
        <v>0</v>
      </c>
      <c r="L118" s="199">
        <f t="shared" si="29"/>
        <v>0</v>
      </c>
      <c r="M118" s="315">
        <f t="shared" si="29"/>
        <v>0</v>
      </c>
      <c r="N118" s="200"/>
      <c r="O118" s="201"/>
      <c r="P118" s="74"/>
      <c r="Q118" s="22"/>
    </row>
    <row r="119" spans="1:17" s="5" customFormat="1" ht="15" customHeight="1">
      <c r="A119" s="168" t="s">
        <v>454</v>
      </c>
      <c r="B119" s="63" t="s">
        <v>303</v>
      </c>
      <c r="C119" s="23" t="s">
        <v>668</v>
      </c>
      <c r="D119" s="466"/>
      <c r="E119" s="466"/>
      <c r="F119" s="24">
        <v>1</v>
      </c>
      <c r="G119" s="113">
        <v>0.21</v>
      </c>
      <c r="H119" s="459"/>
      <c r="I119" s="351">
        <f t="shared" si="27"/>
        <v>0</v>
      </c>
      <c r="J119" s="202">
        <f t="shared" si="30"/>
        <v>0</v>
      </c>
      <c r="K119" s="281">
        <f t="shared" si="28"/>
        <v>0</v>
      </c>
      <c r="L119" s="202"/>
      <c r="M119" s="319"/>
      <c r="N119" s="203">
        <f t="shared" ref="N119:O121" si="31">J119</f>
        <v>0</v>
      </c>
      <c r="O119" s="204">
        <f t="shared" si="31"/>
        <v>0</v>
      </c>
      <c r="P119" s="74"/>
      <c r="Q119" s="22"/>
    </row>
    <row r="120" spans="1:17" s="5" customFormat="1" ht="15" customHeight="1">
      <c r="A120" s="168" t="s">
        <v>454</v>
      </c>
      <c r="B120" s="63" t="s">
        <v>304</v>
      </c>
      <c r="C120" s="23" t="s">
        <v>631</v>
      </c>
      <c r="D120" s="466"/>
      <c r="E120" s="466"/>
      <c r="F120" s="24">
        <v>1</v>
      </c>
      <c r="G120" s="113">
        <v>0.21</v>
      </c>
      <c r="H120" s="459"/>
      <c r="I120" s="351">
        <f t="shared" si="27"/>
        <v>0</v>
      </c>
      <c r="J120" s="202">
        <f t="shared" si="30"/>
        <v>0</v>
      </c>
      <c r="K120" s="281">
        <f t="shared" si="28"/>
        <v>0</v>
      </c>
      <c r="L120" s="202"/>
      <c r="M120" s="319"/>
      <c r="N120" s="203">
        <f t="shared" si="31"/>
        <v>0</v>
      </c>
      <c r="O120" s="204">
        <f t="shared" si="31"/>
        <v>0</v>
      </c>
      <c r="P120" s="74"/>
      <c r="Q120" s="22"/>
    </row>
    <row r="121" spans="1:17" s="5" customFormat="1" ht="15" customHeight="1">
      <c r="A121" s="168" t="s">
        <v>454</v>
      </c>
      <c r="B121" s="63" t="s">
        <v>305</v>
      </c>
      <c r="C121" s="23" t="s">
        <v>670</v>
      </c>
      <c r="D121" s="466"/>
      <c r="E121" s="466"/>
      <c r="F121" s="24">
        <v>1</v>
      </c>
      <c r="G121" s="113">
        <v>0.21</v>
      </c>
      <c r="H121" s="459"/>
      <c r="I121" s="351">
        <f t="shared" si="27"/>
        <v>0</v>
      </c>
      <c r="J121" s="202">
        <f t="shared" si="30"/>
        <v>0</v>
      </c>
      <c r="K121" s="281">
        <f t="shared" si="28"/>
        <v>0</v>
      </c>
      <c r="L121" s="202"/>
      <c r="M121" s="319"/>
      <c r="N121" s="203">
        <f t="shared" si="31"/>
        <v>0</v>
      </c>
      <c r="O121" s="204">
        <f t="shared" si="31"/>
        <v>0</v>
      </c>
      <c r="P121" s="74"/>
      <c r="Q121" s="22"/>
    </row>
    <row r="122" spans="1:17" s="5" customFormat="1" ht="15" customHeight="1">
      <c r="A122" s="168" t="s">
        <v>659</v>
      </c>
      <c r="B122" s="63" t="s">
        <v>334</v>
      </c>
      <c r="C122" s="70" t="s">
        <v>625</v>
      </c>
      <c r="D122" s="465"/>
      <c r="E122" s="465"/>
      <c r="F122" s="63">
        <v>2</v>
      </c>
      <c r="G122" s="110">
        <v>0.21</v>
      </c>
      <c r="H122" s="453"/>
      <c r="I122" s="437">
        <f t="shared" si="27"/>
        <v>0</v>
      </c>
      <c r="J122" s="199">
        <f t="shared" si="30"/>
        <v>0</v>
      </c>
      <c r="K122" s="336">
        <f t="shared" si="28"/>
        <v>0</v>
      </c>
      <c r="L122" s="199">
        <f t="shared" ref="L122:M133" si="32">J122</f>
        <v>0</v>
      </c>
      <c r="M122" s="315">
        <f t="shared" si="32"/>
        <v>0</v>
      </c>
      <c r="N122" s="200"/>
      <c r="O122" s="201"/>
      <c r="P122" s="74"/>
      <c r="Q122" s="22"/>
    </row>
    <row r="123" spans="1:17" s="5" customFormat="1" ht="15" customHeight="1">
      <c r="A123" s="168" t="s">
        <v>470</v>
      </c>
      <c r="B123" s="63" t="s">
        <v>335</v>
      </c>
      <c r="C123" s="70" t="s">
        <v>38</v>
      </c>
      <c r="D123" s="465"/>
      <c r="E123" s="465"/>
      <c r="F123" s="63">
        <v>2</v>
      </c>
      <c r="G123" s="110">
        <v>0.21</v>
      </c>
      <c r="H123" s="453"/>
      <c r="I123" s="437">
        <f t="shared" si="27"/>
        <v>0</v>
      </c>
      <c r="J123" s="199">
        <f t="shared" si="30"/>
        <v>0</v>
      </c>
      <c r="K123" s="336">
        <f t="shared" si="28"/>
        <v>0</v>
      </c>
      <c r="L123" s="199">
        <f t="shared" si="32"/>
        <v>0</v>
      </c>
      <c r="M123" s="315">
        <f t="shared" si="32"/>
        <v>0</v>
      </c>
      <c r="N123" s="200"/>
      <c r="O123" s="201"/>
      <c r="P123" s="74"/>
      <c r="Q123" s="22"/>
    </row>
    <row r="124" spans="1:17" s="5" customFormat="1" ht="15" customHeight="1">
      <c r="A124" s="168" t="s">
        <v>470</v>
      </c>
      <c r="B124" s="63" t="s">
        <v>336</v>
      </c>
      <c r="C124" s="70" t="s">
        <v>39</v>
      </c>
      <c r="D124" s="465"/>
      <c r="E124" s="465"/>
      <c r="F124" s="63">
        <v>2</v>
      </c>
      <c r="G124" s="110">
        <v>0.21</v>
      </c>
      <c r="H124" s="453"/>
      <c r="I124" s="437">
        <f t="shared" si="27"/>
        <v>0</v>
      </c>
      <c r="J124" s="199">
        <f t="shared" si="30"/>
        <v>0</v>
      </c>
      <c r="K124" s="336">
        <f t="shared" si="28"/>
        <v>0</v>
      </c>
      <c r="L124" s="199">
        <f t="shared" si="32"/>
        <v>0</v>
      </c>
      <c r="M124" s="315">
        <f t="shared" si="32"/>
        <v>0</v>
      </c>
      <c r="N124" s="200"/>
      <c r="O124" s="201"/>
      <c r="P124" s="74"/>
      <c r="Q124" s="22"/>
    </row>
    <row r="125" spans="1:17" s="5" customFormat="1" ht="15" customHeight="1">
      <c r="A125" s="168" t="s">
        <v>470</v>
      </c>
      <c r="B125" s="63" t="s">
        <v>337</v>
      </c>
      <c r="C125" s="23" t="s">
        <v>40</v>
      </c>
      <c r="D125" s="466"/>
      <c r="E125" s="466"/>
      <c r="F125" s="24">
        <v>2</v>
      </c>
      <c r="G125" s="110">
        <v>0.21</v>
      </c>
      <c r="H125" s="454"/>
      <c r="I125" s="438">
        <f t="shared" si="27"/>
        <v>0</v>
      </c>
      <c r="J125" s="202">
        <f t="shared" si="30"/>
        <v>0</v>
      </c>
      <c r="K125" s="281">
        <f t="shared" si="28"/>
        <v>0</v>
      </c>
      <c r="L125" s="202">
        <f t="shared" si="32"/>
        <v>0</v>
      </c>
      <c r="M125" s="319">
        <f t="shared" si="32"/>
        <v>0</v>
      </c>
      <c r="N125" s="203"/>
      <c r="O125" s="204"/>
      <c r="P125" s="74"/>
      <c r="Q125" s="22"/>
    </row>
    <row r="126" spans="1:17" s="5" customFormat="1" ht="15" customHeight="1">
      <c r="A126" s="168" t="s">
        <v>470</v>
      </c>
      <c r="B126" s="63" t="s">
        <v>338</v>
      </c>
      <c r="C126" s="23" t="s">
        <v>7</v>
      </c>
      <c r="D126" s="466"/>
      <c r="E126" s="466"/>
      <c r="F126" s="24">
        <v>2</v>
      </c>
      <c r="G126" s="110">
        <v>0.21</v>
      </c>
      <c r="H126" s="454"/>
      <c r="I126" s="438">
        <f t="shared" si="27"/>
        <v>0</v>
      </c>
      <c r="J126" s="202">
        <f t="shared" si="30"/>
        <v>0</v>
      </c>
      <c r="K126" s="281">
        <f t="shared" si="28"/>
        <v>0</v>
      </c>
      <c r="L126" s="202">
        <f t="shared" si="32"/>
        <v>0</v>
      </c>
      <c r="M126" s="319">
        <f t="shared" si="32"/>
        <v>0</v>
      </c>
      <c r="N126" s="203"/>
      <c r="O126" s="204"/>
      <c r="P126" s="74"/>
      <c r="Q126" s="22"/>
    </row>
    <row r="127" spans="1:17" s="5" customFormat="1" ht="15" customHeight="1">
      <c r="A127" s="168" t="s">
        <v>471</v>
      </c>
      <c r="B127" s="63" t="s">
        <v>386</v>
      </c>
      <c r="C127" s="70" t="s">
        <v>672</v>
      </c>
      <c r="D127" s="465"/>
      <c r="E127" s="465"/>
      <c r="F127" s="63">
        <v>2</v>
      </c>
      <c r="G127" s="113">
        <v>0.21</v>
      </c>
      <c r="H127" s="459"/>
      <c r="I127" s="351">
        <f t="shared" si="27"/>
        <v>0</v>
      </c>
      <c r="J127" s="199">
        <f t="shared" si="30"/>
        <v>0</v>
      </c>
      <c r="K127" s="336">
        <f>F127*I127</f>
        <v>0</v>
      </c>
      <c r="L127" s="199">
        <f t="shared" si="32"/>
        <v>0</v>
      </c>
      <c r="M127" s="315">
        <f t="shared" si="32"/>
        <v>0</v>
      </c>
      <c r="N127" s="200"/>
      <c r="O127" s="201"/>
      <c r="P127" s="74"/>
      <c r="Q127" s="22"/>
    </row>
    <row r="128" spans="1:17" s="5" customFormat="1" ht="15" customHeight="1">
      <c r="A128" s="168" t="s">
        <v>471</v>
      </c>
      <c r="B128" s="63" t="s">
        <v>387</v>
      </c>
      <c r="C128" s="23" t="s">
        <v>634</v>
      </c>
      <c r="D128" s="466"/>
      <c r="E128" s="466"/>
      <c r="F128" s="24">
        <v>2</v>
      </c>
      <c r="G128" s="113">
        <v>0.21</v>
      </c>
      <c r="H128" s="459"/>
      <c r="I128" s="351">
        <f t="shared" si="27"/>
        <v>0</v>
      </c>
      <c r="J128" s="202">
        <f t="shared" si="30"/>
        <v>0</v>
      </c>
      <c r="K128" s="281">
        <f t="shared" si="28"/>
        <v>0</v>
      </c>
      <c r="L128" s="202">
        <f t="shared" si="32"/>
        <v>0</v>
      </c>
      <c r="M128" s="319">
        <f t="shared" si="32"/>
        <v>0</v>
      </c>
      <c r="N128" s="203"/>
      <c r="O128" s="204"/>
      <c r="P128" s="74"/>
      <c r="Q128" s="22"/>
    </row>
    <row r="129" spans="1:23" s="5" customFormat="1" ht="15" customHeight="1">
      <c r="A129" s="168" t="s">
        <v>471</v>
      </c>
      <c r="B129" s="63" t="s">
        <v>388</v>
      </c>
      <c r="C129" s="23" t="s">
        <v>669</v>
      </c>
      <c r="D129" s="466"/>
      <c r="E129" s="466"/>
      <c r="F129" s="24">
        <v>2</v>
      </c>
      <c r="G129" s="113">
        <v>0.21</v>
      </c>
      <c r="H129" s="459"/>
      <c r="I129" s="351">
        <f t="shared" si="27"/>
        <v>0</v>
      </c>
      <c r="J129" s="202">
        <f t="shared" si="30"/>
        <v>0</v>
      </c>
      <c r="K129" s="281">
        <f t="shared" si="28"/>
        <v>0</v>
      </c>
      <c r="L129" s="202">
        <f t="shared" si="32"/>
        <v>0</v>
      </c>
      <c r="M129" s="319">
        <f t="shared" si="32"/>
        <v>0</v>
      </c>
      <c r="N129" s="203"/>
      <c r="O129" s="204"/>
      <c r="P129" s="74"/>
      <c r="Q129" s="22"/>
    </row>
    <row r="130" spans="1:23" s="5" customFormat="1" ht="15" customHeight="1">
      <c r="A130" s="168" t="s">
        <v>471</v>
      </c>
      <c r="B130" s="63" t="s">
        <v>389</v>
      </c>
      <c r="C130" s="23" t="s">
        <v>636</v>
      </c>
      <c r="D130" s="466"/>
      <c r="E130" s="466"/>
      <c r="F130" s="24">
        <v>2</v>
      </c>
      <c r="G130" s="113">
        <v>0.21</v>
      </c>
      <c r="H130" s="459"/>
      <c r="I130" s="351">
        <f t="shared" si="27"/>
        <v>0</v>
      </c>
      <c r="J130" s="202">
        <f t="shared" si="30"/>
        <v>0</v>
      </c>
      <c r="K130" s="281">
        <f t="shared" si="28"/>
        <v>0</v>
      </c>
      <c r="L130" s="202">
        <f t="shared" si="32"/>
        <v>0</v>
      </c>
      <c r="M130" s="319">
        <f t="shared" si="32"/>
        <v>0</v>
      </c>
      <c r="N130" s="203"/>
      <c r="O130" s="204"/>
      <c r="P130" s="74"/>
      <c r="Q130" s="22"/>
    </row>
    <row r="131" spans="1:23" s="5" customFormat="1" ht="15" customHeight="1">
      <c r="A131" s="168" t="s">
        <v>471</v>
      </c>
      <c r="B131" s="63" t="s">
        <v>390</v>
      </c>
      <c r="C131" s="23" t="s">
        <v>637</v>
      </c>
      <c r="D131" s="466"/>
      <c r="E131" s="466"/>
      <c r="F131" s="24">
        <v>2</v>
      </c>
      <c r="G131" s="113">
        <v>0.21</v>
      </c>
      <c r="H131" s="459"/>
      <c r="I131" s="351">
        <f t="shared" si="27"/>
        <v>0</v>
      </c>
      <c r="J131" s="202">
        <f t="shared" si="30"/>
        <v>0</v>
      </c>
      <c r="K131" s="281">
        <f t="shared" si="28"/>
        <v>0</v>
      </c>
      <c r="L131" s="202">
        <f t="shared" si="32"/>
        <v>0</v>
      </c>
      <c r="M131" s="319">
        <f t="shared" si="32"/>
        <v>0</v>
      </c>
      <c r="N131" s="203"/>
      <c r="O131" s="204"/>
      <c r="P131" s="74"/>
      <c r="Q131" s="22"/>
    </row>
    <row r="132" spans="1:23" s="5" customFormat="1" ht="15" customHeight="1">
      <c r="A132" s="168" t="s">
        <v>471</v>
      </c>
      <c r="B132" s="63" t="s">
        <v>391</v>
      </c>
      <c r="C132" s="23" t="s">
        <v>638</v>
      </c>
      <c r="D132" s="466"/>
      <c r="E132" s="466"/>
      <c r="F132" s="24">
        <v>2</v>
      </c>
      <c r="G132" s="113">
        <v>0.21</v>
      </c>
      <c r="H132" s="459"/>
      <c r="I132" s="351">
        <f t="shared" si="27"/>
        <v>0</v>
      </c>
      <c r="J132" s="202">
        <f t="shared" si="30"/>
        <v>0</v>
      </c>
      <c r="K132" s="281">
        <f t="shared" si="28"/>
        <v>0</v>
      </c>
      <c r="L132" s="202">
        <f t="shared" si="32"/>
        <v>0</v>
      </c>
      <c r="M132" s="319">
        <f t="shared" si="32"/>
        <v>0</v>
      </c>
      <c r="N132" s="203"/>
      <c r="O132" s="204"/>
      <c r="P132" s="74"/>
      <c r="Q132" s="22"/>
    </row>
    <row r="133" spans="1:23" s="5" customFormat="1" ht="15" customHeight="1" thickBot="1">
      <c r="A133" s="168" t="s">
        <v>472</v>
      </c>
      <c r="B133" s="63" t="s">
        <v>392</v>
      </c>
      <c r="C133" s="23" t="s">
        <v>639</v>
      </c>
      <c r="D133" s="466"/>
      <c r="E133" s="466"/>
      <c r="F133" s="24">
        <v>2</v>
      </c>
      <c r="G133" s="113">
        <v>0.21</v>
      </c>
      <c r="H133" s="462"/>
      <c r="I133" s="351">
        <f t="shared" si="27"/>
        <v>0</v>
      </c>
      <c r="J133" s="202">
        <f t="shared" si="30"/>
        <v>0</v>
      </c>
      <c r="K133" s="281">
        <f t="shared" si="28"/>
        <v>0</v>
      </c>
      <c r="L133" s="418">
        <f t="shared" si="32"/>
        <v>0</v>
      </c>
      <c r="M133" s="319">
        <f t="shared" si="32"/>
        <v>0</v>
      </c>
      <c r="N133" s="203"/>
      <c r="O133" s="204"/>
      <c r="P133" s="74"/>
      <c r="Q133" s="22"/>
    </row>
    <row r="134" spans="1:23" s="5" customFormat="1" ht="24.95" customHeight="1" thickBot="1">
      <c r="A134" s="188"/>
      <c r="B134" s="187" t="s">
        <v>674</v>
      </c>
      <c r="C134" s="191"/>
      <c r="D134" s="299"/>
      <c r="E134" s="299"/>
      <c r="F134" s="190"/>
      <c r="G134" s="192"/>
      <c r="H134" s="480" t="s">
        <v>688</v>
      </c>
      <c r="I134" s="487"/>
      <c r="J134" s="307">
        <f t="shared" ref="J134:O134" si="33">SUM(J116:J133)</f>
        <v>0</v>
      </c>
      <c r="K134" s="221">
        <f t="shared" si="33"/>
        <v>0</v>
      </c>
      <c r="L134" s="414">
        <f t="shared" si="33"/>
        <v>0</v>
      </c>
      <c r="M134" s="415">
        <f t="shared" si="33"/>
        <v>0</v>
      </c>
      <c r="N134" s="416">
        <f t="shared" si="33"/>
        <v>0</v>
      </c>
      <c r="O134" s="417">
        <f t="shared" si="33"/>
        <v>0</v>
      </c>
      <c r="P134" s="74"/>
      <c r="Q134" s="22"/>
    </row>
    <row r="135" spans="1:23" ht="24.95" customHeight="1" thickBot="1">
      <c r="I135" s="216" t="s">
        <v>681</v>
      </c>
      <c r="J135" s="216">
        <f>L134+N134</f>
        <v>0</v>
      </c>
      <c r="K135" s="216">
        <f>M134+O134</f>
        <v>0</v>
      </c>
      <c r="N135" s="217"/>
      <c r="O135" s="217"/>
      <c r="P135" s="121"/>
    </row>
    <row r="136" spans="1:23" ht="31.5" customHeight="1" thickBot="1">
      <c r="H136" s="323"/>
      <c r="I136" s="216"/>
      <c r="J136" s="480" t="s">
        <v>489</v>
      </c>
      <c r="K136" s="481"/>
      <c r="L136" s="482" t="s">
        <v>490</v>
      </c>
      <c r="M136" s="481"/>
      <c r="N136" s="483" t="s">
        <v>491</v>
      </c>
      <c r="O136" s="481"/>
    </row>
    <row r="137" spans="1:23" ht="34.5" customHeight="1" thickBot="1">
      <c r="H137" s="323"/>
      <c r="I137" s="216"/>
      <c r="J137" s="195" t="s">
        <v>485</v>
      </c>
      <c r="K137" s="196" t="s">
        <v>483</v>
      </c>
      <c r="L137" s="331" t="s">
        <v>485</v>
      </c>
      <c r="M137" s="332" t="s">
        <v>483</v>
      </c>
      <c r="N137" s="333" t="s">
        <v>485</v>
      </c>
      <c r="O137" s="334" t="s">
        <v>483</v>
      </c>
    </row>
    <row r="138" spans="1:23" ht="24.95" customHeight="1" thickBot="1">
      <c r="D138" s="488" t="s">
        <v>691</v>
      </c>
      <c r="E138" s="489"/>
      <c r="F138" s="489"/>
      <c r="G138" s="489"/>
      <c r="H138" s="489"/>
      <c r="I138" s="490"/>
      <c r="J138" s="444">
        <v>167769</v>
      </c>
      <c r="K138" s="445">
        <v>203000</v>
      </c>
      <c r="L138" s="444">
        <v>146281</v>
      </c>
      <c r="M138" s="446">
        <v>177000</v>
      </c>
      <c r="N138" s="447">
        <v>21488</v>
      </c>
      <c r="O138" s="448">
        <v>26000</v>
      </c>
    </row>
    <row r="139" spans="1:23" ht="24.95" customHeight="1" thickBot="1">
      <c r="C139" s="426"/>
      <c r="D139" s="491" t="s">
        <v>694</v>
      </c>
      <c r="E139" s="492"/>
      <c r="F139" s="492"/>
      <c r="G139" s="492"/>
      <c r="H139" s="492"/>
      <c r="I139" s="493"/>
      <c r="J139" s="432">
        <f>ROUND(J134,0)</f>
        <v>0</v>
      </c>
      <c r="K139" s="431">
        <f t="shared" ref="K139" si="34">ROUND(K134,0)</f>
        <v>0</v>
      </c>
      <c r="L139" s="432">
        <f>L134</f>
        <v>0</v>
      </c>
      <c r="M139" s="427">
        <f t="shared" ref="M139:O139" si="35">M134</f>
        <v>0</v>
      </c>
      <c r="N139" s="449">
        <f t="shared" si="35"/>
        <v>0</v>
      </c>
      <c r="O139" s="429">
        <f t="shared" si="35"/>
        <v>0</v>
      </c>
    </row>
    <row r="140" spans="1:23" ht="24.95" customHeight="1">
      <c r="H140" s="134"/>
      <c r="I140" s="216" t="s">
        <v>681</v>
      </c>
      <c r="J140" s="430">
        <f>L139+N139</f>
        <v>0</v>
      </c>
      <c r="K140" s="430">
        <f>M139+O139</f>
        <v>0</v>
      </c>
    </row>
    <row r="141" spans="1:23" ht="20.100000000000001" customHeight="1">
      <c r="A141" s="22"/>
      <c r="B141" s="22"/>
      <c r="F141" s="22"/>
      <c r="I141" s="161"/>
    </row>
    <row r="142" spans="1:23" s="33" customFormat="1" ht="27.75" customHeight="1" thickBot="1">
      <c r="A142" s="65" t="s">
        <v>673</v>
      </c>
      <c r="B142" s="31"/>
      <c r="C142" s="32"/>
      <c r="D142" s="32"/>
      <c r="E142" s="32"/>
      <c r="F142" s="14"/>
      <c r="G142" s="13"/>
      <c r="H142" s="150"/>
      <c r="I142" s="150"/>
      <c r="J142" s="150"/>
      <c r="K142" s="150"/>
      <c r="L142" s="300"/>
      <c r="M142" s="309"/>
      <c r="N142" s="309"/>
      <c r="O142" s="309"/>
      <c r="P142" s="66"/>
      <c r="Q142" s="67"/>
      <c r="R142" s="68"/>
      <c r="S142" s="69"/>
      <c r="T142" s="184"/>
      <c r="U142" s="69"/>
      <c r="V142" s="69"/>
      <c r="W142" s="69"/>
    </row>
    <row r="143" spans="1:23" s="26" customFormat="1" ht="17.25" customHeight="1" thickBot="1">
      <c r="A143" s="166"/>
      <c r="B143" s="34"/>
      <c r="G143" s="6"/>
      <c r="H143" s="194"/>
      <c r="I143" s="144"/>
      <c r="J143" s="144"/>
      <c r="K143" s="144"/>
      <c r="L143" s="193"/>
      <c r="M143" s="132"/>
      <c r="N143" s="132"/>
      <c r="O143" s="132"/>
      <c r="P143" s="34"/>
    </row>
    <row r="144" spans="1:23" s="26" customFormat="1" ht="45.75" customHeight="1" thickBot="1">
      <c r="A144" s="484" t="s">
        <v>733</v>
      </c>
      <c r="B144" s="485"/>
      <c r="C144" s="485"/>
      <c r="D144" s="485"/>
      <c r="E144" s="485"/>
      <c r="F144" s="485"/>
      <c r="G144" s="486"/>
      <c r="H144" s="133" t="s">
        <v>678</v>
      </c>
      <c r="I144" s="151" t="s">
        <v>654</v>
      </c>
      <c r="J144" s="480" t="s">
        <v>489</v>
      </c>
      <c r="K144" s="481"/>
      <c r="L144" s="482" t="s">
        <v>490</v>
      </c>
      <c r="M144" s="481"/>
      <c r="N144" s="483" t="s">
        <v>491</v>
      </c>
      <c r="O144" s="481"/>
      <c r="P144" s="34"/>
    </row>
    <row r="145" spans="1:15" ht="90" customHeight="1" thickBot="1">
      <c r="A145" s="104" t="s">
        <v>455</v>
      </c>
      <c r="B145" s="105" t="s">
        <v>50</v>
      </c>
      <c r="C145" s="36" t="s">
        <v>666</v>
      </c>
      <c r="D145" s="36" t="s">
        <v>680</v>
      </c>
      <c r="E145" s="36" t="s">
        <v>667</v>
      </c>
      <c r="F145" s="106" t="s">
        <v>46</v>
      </c>
      <c r="G145" s="108" t="s">
        <v>481</v>
      </c>
      <c r="H145" s="305" t="s">
        <v>482</v>
      </c>
      <c r="I145" s="152" t="s">
        <v>488</v>
      </c>
      <c r="J145" s="195" t="s">
        <v>485</v>
      </c>
      <c r="K145" s="196" t="s">
        <v>483</v>
      </c>
      <c r="L145" s="331" t="s">
        <v>485</v>
      </c>
      <c r="M145" s="332" t="s">
        <v>483</v>
      </c>
      <c r="N145" s="333" t="s">
        <v>485</v>
      </c>
      <c r="O145" s="334" t="s">
        <v>483</v>
      </c>
    </row>
    <row r="146" spans="1:15" ht="15.95" customHeight="1">
      <c r="A146" s="175" t="s">
        <v>646</v>
      </c>
      <c r="B146" s="114" t="s">
        <v>443</v>
      </c>
      <c r="C146" s="115" t="s">
        <v>734</v>
      </c>
      <c r="D146" s="474"/>
      <c r="E146" s="474"/>
      <c r="F146" s="116">
        <v>2</v>
      </c>
      <c r="G146" s="119">
        <v>0.21</v>
      </c>
      <c r="H146" s="477"/>
      <c r="I146" s="433">
        <f t="shared" ref="I146:I150" si="36">H146+H146*G146</f>
        <v>0</v>
      </c>
      <c r="J146" s="301">
        <f>F146*H146</f>
        <v>0</v>
      </c>
      <c r="K146" s="422">
        <f>F146*I146</f>
        <v>0</v>
      </c>
      <c r="L146" s="301">
        <f t="shared" ref="L146:M150" si="37">J146</f>
        <v>0</v>
      </c>
      <c r="M146" s="320">
        <f t="shared" si="37"/>
        <v>0</v>
      </c>
      <c r="N146" s="301"/>
      <c r="O146" s="320"/>
    </row>
    <row r="147" spans="1:15" ht="15.95" customHeight="1">
      <c r="A147" s="176" t="s">
        <v>644</v>
      </c>
      <c r="B147" s="83" t="s">
        <v>444</v>
      </c>
      <c r="C147" s="84" t="s">
        <v>594</v>
      </c>
      <c r="D147" s="475"/>
      <c r="E147" s="475"/>
      <c r="F147" s="85">
        <v>1</v>
      </c>
      <c r="G147" s="120">
        <v>0.15</v>
      </c>
      <c r="H147" s="477"/>
      <c r="I147" s="434">
        <f t="shared" si="36"/>
        <v>0</v>
      </c>
      <c r="J147" s="302">
        <f>F147*H147</f>
        <v>0</v>
      </c>
      <c r="K147" s="423">
        <f>F147*I147</f>
        <v>0</v>
      </c>
      <c r="L147" s="302">
        <f t="shared" si="37"/>
        <v>0</v>
      </c>
      <c r="M147" s="321">
        <f t="shared" si="37"/>
        <v>0</v>
      </c>
      <c r="N147" s="302"/>
      <c r="O147" s="321"/>
    </row>
    <row r="148" spans="1:15" ht="15.95" customHeight="1">
      <c r="A148" s="176" t="s">
        <v>645</v>
      </c>
      <c r="B148" s="83" t="s">
        <v>445</v>
      </c>
      <c r="C148" s="84" t="s">
        <v>595</v>
      </c>
      <c r="D148" s="475"/>
      <c r="E148" s="475"/>
      <c r="F148" s="85">
        <v>1</v>
      </c>
      <c r="G148" s="120">
        <v>0.15</v>
      </c>
      <c r="H148" s="477"/>
      <c r="I148" s="434">
        <f t="shared" si="36"/>
        <v>0</v>
      </c>
      <c r="J148" s="302">
        <f>F148*H148</f>
        <v>0</v>
      </c>
      <c r="K148" s="423">
        <f>F148*I148</f>
        <v>0</v>
      </c>
      <c r="L148" s="302">
        <f t="shared" si="37"/>
        <v>0</v>
      </c>
      <c r="M148" s="321">
        <f t="shared" si="37"/>
        <v>0</v>
      </c>
      <c r="N148" s="302"/>
      <c r="O148" s="321"/>
    </row>
    <row r="149" spans="1:15" ht="15.95" customHeight="1">
      <c r="A149" s="176" t="s">
        <v>588</v>
      </c>
      <c r="B149" s="83" t="s">
        <v>446</v>
      </c>
      <c r="C149" s="84" t="s">
        <v>586</v>
      </c>
      <c r="D149" s="475"/>
      <c r="E149" s="475"/>
      <c r="F149" s="85">
        <v>2</v>
      </c>
      <c r="G149" s="120">
        <v>0.21</v>
      </c>
      <c r="H149" s="478"/>
      <c r="I149" s="434">
        <f t="shared" si="36"/>
        <v>0</v>
      </c>
      <c r="J149" s="303">
        <f>F149*H149</f>
        <v>0</v>
      </c>
      <c r="K149" s="424">
        <f>F149*I149</f>
        <v>0</v>
      </c>
      <c r="L149" s="303">
        <f t="shared" si="37"/>
        <v>0</v>
      </c>
      <c r="M149" s="321">
        <f t="shared" si="37"/>
        <v>0</v>
      </c>
      <c r="N149" s="303"/>
      <c r="O149" s="321"/>
    </row>
    <row r="150" spans="1:15" ht="15.95" customHeight="1" thickBot="1">
      <c r="A150" s="177" t="s">
        <v>589</v>
      </c>
      <c r="B150" s="86" t="s">
        <v>596</v>
      </c>
      <c r="C150" s="87" t="s">
        <v>587</v>
      </c>
      <c r="D150" s="476"/>
      <c r="E150" s="476"/>
      <c r="F150" s="88">
        <v>2</v>
      </c>
      <c r="G150" s="120">
        <v>0.21</v>
      </c>
      <c r="H150" s="479"/>
      <c r="I150" s="435">
        <f t="shared" si="36"/>
        <v>0</v>
      </c>
      <c r="J150" s="304">
        <f>F150*H150</f>
        <v>0</v>
      </c>
      <c r="K150" s="425">
        <f>F150*I150</f>
        <v>0</v>
      </c>
      <c r="L150" s="304">
        <f t="shared" si="37"/>
        <v>0</v>
      </c>
      <c r="M150" s="322">
        <f t="shared" si="37"/>
        <v>0</v>
      </c>
      <c r="N150" s="304"/>
      <c r="O150" s="322"/>
    </row>
    <row r="151" spans="1:15" ht="24.95" customHeight="1" thickBot="1">
      <c r="A151" s="189"/>
      <c r="B151" s="187" t="s">
        <v>674</v>
      </c>
      <c r="C151" s="191"/>
      <c r="D151" s="299"/>
      <c r="E151" s="299"/>
      <c r="F151" s="190"/>
      <c r="G151" s="192"/>
      <c r="H151" s="480" t="s">
        <v>689</v>
      </c>
      <c r="I151" s="487"/>
      <c r="J151" s="308">
        <f t="shared" ref="J151:O151" si="38">SUM(J146:J150)</f>
        <v>0</v>
      </c>
      <c r="K151" s="222">
        <f t="shared" si="38"/>
        <v>0</v>
      </c>
      <c r="L151" s="340">
        <f t="shared" si="38"/>
        <v>0</v>
      </c>
      <c r="M151" s="411">
        <f t="shared" si="38"/>
        <v>0</v>
      </c>
      <c r="N151" s="412">
        <f t="shared" si="38"/>
        <v>0</v>
      </c>
      <c r="O151" s="413">
        <f t="shared" si="38"/>
        <v>0</v>
      </c>
    </row>
    <row r="152" spans="1:15" ht="24.95" customHeight="1" thickBot="1">
      <c r="H152" s="323"/>
      <c r="I152" s="216" t="s">
        <v>681</v>
      </c>
      <c r="J152" s="216">
        <f>L151+N151</f>
        <v>0</v>
      </c>
      <c r="K152" s="216">
        <f>M151+O151</f>
        <v>0</v>
      </c>
    </row>
    <row r="153" spans="1:15" ht="31.5" customHeight="1" thickBot="1">
      <c r="H153" s="323"/>
      <c r="I153" s="216"/>
      <c r="J153" s="480" t="s">
        <v>489</v>
      </c>
      <c r="K153" s="481"/>
      <c r="L153" s="482" t="s">
        <v>490</v>
      </c>
      <c r="M153" s="481"/>
      <c r="N153" s="483" t="s">
        <v>491</v>
      </c>
      <c r="O153" s="481"/>
    </row>
    <row r="154" spans="1:15" ht="34.5" customHeight="1" thickBot="1">
      <c r="H154" s="323"/>
      <c r="I154" s="216"/>
      <c r="J154" s="195" t="s">
        <v>485</v>
      </c>
      <c r="K154" s="196" t="s">
        <v>483</v>
      </c>
      <c r="L154" s="331" t="s">
        <v>485</v>
      </c>
      <c r="M154" s="332" t="s">
        <v>483</v>
      </c>
      <c r="N154" s="333" t="s">
        <v>485</v>
      </c>
      <c r="O154" s="334" t="s">
        <v>483</v>
      </c>
    </row>
    <row r="155" spans="1:15" ht="24.95" customHeight="1" thickBot="1">
      <c r="D155" s="488" t="s">
        <v>692</v>
      </c>
      <c r="E155" s="489"/>
      <c r="F155" s="489"/>
      <c r="G155" s="489"/>
      <c r="H155" s="489"/>
      <c r="I155" s="490"/>
      <c r="J155" s="444">
        <v>454617</v>
      </c>
      <c r="K155" s="445">
        <v>536000</v>
      </c>
      <c r="L155" s="444">
        <v>454617</v>
      </c>
      <c r="M155" s="446">
        <v>536000</v>
      </c>
      <c r="N155" s="447">
        <v>0</v>
      </c>
      <c r="O155" s="448">
        <v>0</v>
      </c>
    </row>
    <row r="156" spans="1:15" ht="24.95" customHeight="1" thickBot="1">
      <c r="C156" s="426"/>
      <c r="D156" s="491" t="s">
        <v>693</v>
      </c>
      <c r="E156" s="492"/>
      <c r="F156" s="492"/>
      <c r="G156" s="492"/>
      <c r="H156" s="492"/>
      <c r="I156" s="493"/>
      <c r="J156" s="432">
        <f>ROUND(J151,0)</f>
        <v>0</v>
      </c>
      <c r="K156" s="431">
        <f t="shared" ref="K156" si="39">ROUND(K151,0)</f>
        <v>0</v>
      </c>
      <c r="L156" s="432">
        <f>L151</f>
        <v>0</v>
      </c>
      <c r="M156" s="427">
        <f t="shared" ref="M156:O156" si="40">M151</f>
        <v>0</v>
      </c>
      <c r="N156" s="428">
        <f t="shared" si="40"/>
        <v>0</v>
      </c>
      <c r="O156" s="429">
        <f t="shared" si="40"/>
        <v>0</v>
      </c>
    </row>
    <row r="157" spans="1:15" ht="24.95" customHeight="1">
      <c r="H157" s="134"/>
      <c r="I157" s="216" t="s">
        <v>681</v>
      </c>
      <c r="J157" s="430">
        <f>L156+N156</f>
        <v>0</v>
      </c>
      <c r="K157" s="430">
        <f>M156+O156</f>
        <v>0</v>
      </c>
    </row>
    <row r="158" spans="1:15" ht="20.100000000000001" customHeight="1">
      <c r="A158" s="22"/>
      <c r="B158" s="22"/>
      <c r="F158" s="22"/>
      <c r="I158" s="161"/>
    </row>
    <row r="159" spans="1:15" ht="20.100000000000001" customHeight="1">
      <c r="A159" s="22"/>
      <c r="B159" s="22"/>
      <c r="F159" s="22"/>
      <c r="I159" s="161"/>
    </row>
    <row r="160" spans="1:15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</sheetData>
  <sheetProtection password="CC33" sheet="1" objects="1" scenarios="1"/>
  <mergeCells count="30">
    <mergeCell ref="D155:I155"/>
    <mergeCell ref="D156:I156"/>
    <mergeCell ref="H151:I151"/>
    <mergeCell ref="H104:I104"/>
    <mergeCell ref="D108:I108"/>
    <mergeCell ref="D109:I109"/>
    <mergeCell ref="D138:I138"/>
    <mergeCell ref="D139:I139"/>
    <mergeCell ref="A3:G3"/>
    <mergeCell ref="L114:M114"/>
    <mergeCell ref="N114:O114"/>
    <mergeCell ref="A144:G144"/>
    <mergeCell ref="J144:K144"/>
    <mergeCell ref="L144:M144"/>
    <mergeCell ref="N144:O144"/>
    <mergeCell ref="H134:I134"/>
    <mergeCell ref="A114:G114"/>
    <mergeCell ref="J114:K114"/>
    <mergeCell ref="J3:K3"/>
    <mergeCell ref="L3:M3"/>
    <mergeCell ref="N3:O3"/>
    <mergeCell ref="J106:K106"/>
    <mergeCell ref="L106:M106"/>
    <mergeCell ref="N106:O106"/>
    <mergeCell ref="J153:K153"/>
    <mergeCell ref="L153:M153"/>
    <mergeCell ref="N153:O153"/>
    <mergeCell ref="J136:K136"/>
    <mergeCell ref="L136:M136"/>
    <mergeCell ref="N136:O136"/>
  </mergeCells>
  <conditionalFormatting sqref="G116:G133">
    <cfRule type="colorScale" priority="2">
      <colorScale>
        <cfvo type="min" val="0"/>
        <cfvo type="max" val="0"/>
        <color rgb="FF63BE7B"/>
        <color rgb="FFFFEF9C"/>
      </colorScale>
    </cfRule>
  </conditionalFormatting>
  <conditionalFormatting sqref="G146:G150">
    <cfRule type="colorScale" priority="1">
      <colorScale>
        <cfvo type="min" val="0"/>
        <cfvo type="max" val="0"/>
        <color rgb="FF63BE7B"/>
        <color rgb="FFFFEF9C"/>
      </colorScale>
    </cfRule>
  </conditionalFormatting>
  <conditionalFormatting sqref="G5:G103">
    <cfRule type="colorScale" priority="4">
      <colorScale>
        <cfvo type="min" val="0"/>
        <cfvo type="max" val="0"/>
        <color rgb="FF63BE7B"/>
        <color rgb="FFFFEF9C"/>
      </colorScale>
    </cfRule>
  </conditionalFormatting>
  <printOptions horizontalCentered="1"/>
  <pageMargins left="0.11811023622047245" right="0.11811023622047245" top="0.78740157480314965" bottom="0.59055118110236227" header="0.31496062992125984" footer="0.31496062992125984"/>
  <pageSetup paperSize="9" scale="65" orientation="landscape" r:id="rId1"/>
  <rowBreaks count="3" manualBreakCount="3">
    <brk id="111" max="16383" man="1"/>
    <brk id="141" max="16383" man="1"/>
    <brk id="1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Q3026"/>
  <sheetViews>
    <sheetView tabSelected="1" topLeftCell="A40" zoomScale="80" zoomScaleNormal="80" workbookViewId="0">
      <selection activeCell="Q26" sqref="Q26"/>
    </sheetView>
  </sheetViews>
  <sheetFormatPr defaultRowHeight="12.75"/>
  <cols>
    <col min="1" max="1" width="8.42578125" style="409" customWidth="1"/>
    <col min="2" max="2" width="19.28515625" style="410" customWidth="1"/>
    <col min="3" max="3" width="10.5703125" style="35" customWidth="1"/>
    <col min="4" max="4" width="10.28515625" style="35" customWidth="1"/>
    <col min="5" max="5" width="26.28515625" style="22" customWidth="1"/>
    <col min="6" max="6" width="8" style="22" customWidth="1"/>
    <col min="7" max="7" width="8.85546875" style="139" customWidth="1"/>
    <col min="8" max="8" width="13.7109375" style="149" customWidth="1"/>
    <col min="9" max="9" width="13.7109375" style="148" customWidth="1"/>
    <col min="10" max="11" width="13.7109375" style="81" customWidth="1"/>
    <col min="12" max="12" width="12.7109375" style="81" customWidth="1"/>
    <col min="13" max="13" width="12.7109375" style="134" customWidth="1"/>
    <col min="14" max="14" width="12.7109375" style="81" customWidth="1"/>
    <col min="15" max="15" width="12.7109375" style="134" customWidth="1"/>
    <col min="16" max="16" width="9.140625" style="134" customWidth="1"/>
    <col min="17" max="17" width="11.28515625" style="134" customWidth="1"/>
    <col min="18" max="16384" width="9.140625" style="22"/>
  </cols>
  <sheetData>
    <row r="1" spans="1:17" s="156" customFormat="1" ht="27" customHeight="1" thickBot="1">
      <c r="A1" s="374" t="s">
        <v>685</v>
      </c>
      <c r="B1" s="375"/>
      <c r="C1" s="155"/>
      <c r="D1" s="155"/>
      <c r="E1" s="155"/>
      <c r="F1" s="155"/>
      <c r="G1" s="154"/>
      <c r="H1" s="231"/>
      <c r="I1" s="231"/>
      <c r="J1" s="232"/>
      <c r="K1" s="232"/>
      <c r="L1" s="232"/>
      <c r="M1" s="232"/>
      <c r="N1" s="232"/>
      <c r="O1" s="232"/>
      <c r="P1" s="180"/>
      <c r="Q1" s="180"/>
    </row>
    <row r="2" spans="1:17" s="82" customFormat="1" ht="17.25" customHeight="1" thickBot="1">
      <c r="A2" s="376"/>
      <c r="B2" s="377"/>
      <c r="C2" s="181"/>
      <c r="D2" s="181"/>
      <c r="G2" s="137"/>
      <c r="H2" s="145"/>
      <c r="I2" s="145"/>
      <c r="J2" s="182"/>
      <c r="K2" s="182"/>
      <c r="L2" s="182"/>
      <c r="M2" s="256"/>
      <c r="N2" s="182"/>
      <c r="O2" s="256"/>
      <c r="P2" s="183"/>
      <c r="Q2" s="183"/>
    </row>
    <row r="3" spans="1:17" ht="15" customHeight="1">
      <c r="A3" s="378"/>
      <c r="B3" s="379"/>
      <c r="D3" s="27" t="s">
        <v>662</v>
      </c>
      <c r="J3" s="494" t="s">
        <v>484</v>
      </c>
      <c r="K3" s="495"/>
      <c r="L3" s="500" t="s">
        <v>490</v>
      </c>
      <c r="M3" s="501"/>
      <c r="N3" s="506" t="s">
        <v>491</v>
      </c>
      <c r="O3" s="507"/>
    </row>
    <row r="4" spans="1:17" ht="15" customHeight="1">
      <c r="A4" s="378"/>
      <c r="B4" s="379"/>
      <c r="D4" s="27" t="s">
        <v>663</v>
      </c>
      <c r="J4" s="496"/>
      <c r="K4" s="497"/>
      <c r="L4" s="502"/>
      <c r="M4" s="503"/>
      <c r="N4" s="508"/>
      <c r="O4" s="509"/>
    </row>
    <row r="5" spans="1:17" ht="15" customHeight="1">
      <c r="A5" s="378"/>
      <c r="B5" s="379"/>
      <c r="D5" s="27" t="s">
        <v>664</v>
      </c>
      <c r="J5" s="496"/>
      <c r="K5" s="497"/>
      <c r="L5" s="502"/>
      <c r="M5" s="503"/>
      <c r="N5" s="508"/>
      <c r="O5" s="509"/>
    </row>
    <row r="6" spans="1:17" ht="15" customHeight="1" thickBot="1">
      <c r="A6" s="378"/>
      <c r="B6" s="379"/>
      <c r="D6" s="27" t="s">
        <v>665</v>
      </c>
      <c r="J6" s="498"/>
      <c r="K6" s="499"/>
      <c r="L6" s="504"/>
      <c r="M6" s="505"/>
      <c r="N6" s="510"/>
      <c r="O6" s="511"/>
    </row>
    <row r="7" spans="1:17" ht="4.5" customHeight="1" thickBot="1">
      <c r="A7" s="378"/>
      <c r="B7" s="379"/>
      <c r="D7" s="22"/>
      <c r="J7" s="149"/>
      <c r="K7" s="149"/>
      <c r="L7" s="149"/>
      <c r="M7" s="161"/>
      <c r="N7" s="149"/>
      <c r="O7" s="161"/>
    </row>
    <row r="8" spans="1:17" ht="41.25" customHeight="1" thickBot="1">
      <c r="A8" s="380" t="s">
        <v>655</v>
      </c>
      <c r="B8" s="381" t="s">
        <v>493</v>
      </c>
      <c r="C8" s="62" t="s">
        <v>49</v>
      </c>
      <c r="D8" s="36" t="s">
        <v>435</v>
      </c>
      <c r="E8" s="36" t="s">
        <v>492</v>
      </c>
      <c r="F8" s="36" t="s">
        <v>46</v>
      </c>
      <c r="G8" s="185" t="s">
        <v>481</v>
      </c>
      <c r="H8" s="255" t="s">
        <v>482</v>
      </c>
      <c r="I8" s="186" t="s">
        <v>488</v>
      </c>
      <c r="J8" s="223" t="s">
        <v>485</v>
      </c>
      <c r="K8" s="224" t="s">
        <v>483</v>
      </c>
      <c r="L8" s="225" t="s">
        <v>485</v>
      </c>
      <c r="M8" s="450" t="s">
        <v>483</v>
      </c>
      <c r="N8" s="373" t="s">
        <v>485</v>
      </c>
      <c r="O8" s="451" t="s">
        <v>483</v>
      </c>
    </row>
    <row r="9" spans="1:17" s="5" customFormat="1" ht="15.95" customHeight="1" thickBot="1">
      <c r="A9" s="382"/>
      <c r="B9" s="383"/>
      <c r="C9" s="37"/>
      <c r="D9" s="37"/>
      <c r="E9" s="9"/>
      <c r="F9" s="10"/>
      <c r="G9" s="11"/>
      <c r="H9" s="146"/>
      <c r="I9" s="146"/>
      <c r="J9" s="257"/>
      <c r="K9" s="258"/>
      <c r="L9" s="257"/>
      <c r="M9" s="254"/>
      <c r="N9" s="259"/>
      <c r="O9" s="254"/>
      <c r="P9" s="158"/>
      <c r="Q9" s="158"/>
    </row>
    <row r="10" spans="1:17" ht="15.95" customHeight="1">
      <c r="A10" s="384">
        <v>208</v>
      </c>
      <c r="B10" s="142" t="s">
        <v>12</v>
      </c>
      <c r="C10" s="38" t="s">
        <v>82</v>
      </c>
      <c r="D10" s="38" t="s">
        <v>443</v>
      </c>
      <c r="E10" s="125" t="s">
        <v>735</v>
      </c>
      <c r="F10" s="39">
        <v>1</v>
      </c>
      <c r="G10" s="122">
        <v>0.21</v>
      </c>
      <c r="H10" s="344">
        <f>'Soupis položek k nacenění'!$H$146</f>
        <v>0</v>
      </c>
      <c r="I10" s="345">
        <f>H10+H10*G10</f>
        <v>0</v>
      </c>
      <c r="J10" s="205">
        <f>F10*H10</f>
        <v>0</v>
      </c>
      <c r="K10" s="260">
        <f t="shared" ref="K10:K73" si="0">F10*I10</f>
        <v>0</v>
      </c>
      <c r="L10" s="197">
        <f>J10</f>
        <v>0</v>
      </c>
      <c r="M10" s="260">
        <f>K10</f>
        <v>0</v>
      </c>
      <c r="N10" s="233"/>
      <c r="O10" s="261"/>
    </row>
    <row r="11" spans="1:17" ht="15.95" customHeight="1">
      <c r="A11" s="384"/>
      <c r="B11" s="142" t="s">
        <v>475</v>
      </c>
      <c r="C11" s="40" t="s">
        <v>83</v>
      </c>
      <c r="D11" s="40" t="s">
        <v>52</v>
      </c>
      <c r="E11" s="41" t="s">
        <v>14</v>
      </c>
      <c r="F11" s="40">
        <v>1</v>
      </c>
      <c r="G11" s="25">
        <v>0.21</v>
      </c>
      <c r="H11" s="346">
        <f>'Soupis položek k nacenění'!H6</f>
        <v>0</v>
      </c>
      <c r="I11" s="347">
        <f t="shared" ref="I11:I74" si="1">H11+H11*G11</f>
        <v>0</v>
      </c>
      <c r="J11" s="199">
        <f t="shared" ref="J11:J74" si="2">F11*H11</f>
        <v>0</v>
      </c>
      <c r="K11" s="262">
        <f t="shared" si="0"/>
        <v>0</v>
      </c>
      <c r="L11" s="199">
        <f t="shared" ref="L11:M57" si="3">J11</f>
        <v>0</v>
      </c>
      <c r="M11" s="262">
        <f t="shared" si="3"/>
        <v>0</v>
      </c>
      <c r="N11" s="234"/>
      <c r="O11" s="263"/>
    </row>
    <row r="12" spans="1:17" ht="15.95" customHeight="1">
      <c r="A12" s="384"/>
      <c r="B12" s="142" t="s">
        <v>428</v>
      </c>
      <c r="C12" s="40" t="s">
        <v>84</v>
      </c>
      <c r="D12" s="40" t="s">
        <v>53</v>
      </c>
      <c r="E12" s="41" t="s">
        <v>11</v>
      </c>
      <c r="F12" s="40">
        <v>1</v>
      </c>
      <c r="G12" s="25">
        <v>0.21</v>
      </c>
      <c r="H12" s="346">
        <f>'Soupis položek k nacenění'!H7</f>
        <v>0</v>
      </c>
      <c r="I12" s="347">
        <f t="shared" si="1"/>
        <v>0</v>
      </c>
      <c r="J12" s="199">
        <f t="shared" si="2"/>
        <v>0</v>
      </c>
      <c r="K12" s="262">
        <f t="shared" si="0"/>
        <v>0</v>
      </c>
      <c r="L12" s="199">
        <f t="shared" si="3"/>
        <v>0</v>
      </c>
      <c r="M12" s="262">
        <f t="shared" si="3"/>
        <v>0</v>
      </c>
      <c r="N12" s="234"/>
      <c r="O12" s="263"/>
    </row>
    <row r="13" spans="1:17" ht="15.95" customHeight="1">
      <c r="A13" s="384"/>
      <c r="B13" s="142"/>
      <c r="C13" s="40" t="s">
        <v>85</v>
      </c>
      <c r="D13" s="40" t="s">
        <v>54</v>
      </c>
      <c r="E13" s="41" t="s">
        <v>15</v>
      </c>
      <c r="F13" s="40">
        <v>1</v>
      </c>
      <c r="G13" s="25">
        <v>0.21</v>
      </c>
      <c r="H13" s="346">
        <f>'Soupis položek k nacenění'!H8</f>
        <v>0</v>
      </c>
      <c r="I13" s="347">
        <f t="shared" si="1"/>
        <v>0</v>
      </c>
      <c r="J13" s="199">
        <f t="shared" si="2"/>
        <v>0</v>
      </c>
      <c r="K13" s="262">
        <f t="shared" si="0"/>
        <v>0</v>
      </c>
      <c r="L13" s="199">
        <f t="shared" si="3"/>
        <v>0</v>
      </c>
      <c r="M13" s="262">
        <f t="shared" si="3"/>
        <v>0</v>
      </c>
      <c r="N13" s="234"/>
      <c r="O13" s="263"/>
    </row>
    <row r="14" spans="1:17" ht="15.95" customHeight="1">
      <c r="A14" s="384"/>
      <c r="B14" s="142"/>
      <c r="C14" s="40" t="s">
        <v>86</v>
      </c>
      <c r="D14" s="40" t="s">
        <v>55</v>
      </c>
      <c r="E14" s="41" t="s">
        <v>16</v>
      </c>
      <c r="F14" s="40">
        <v>1</v>
      </c>
      <c r="G14" s="25">
        <v>0.21</v>
      </c>
      <c r="H14" s="346">
        <f>'Soupis položek k nacenění'!H9</f>
        <v>0</v>
      </c>
      <c r="I14" s="347">
        <f t="shared" si="1"/>
        <v>0</v>
      </c>
      <c r="J14" s="199">
        <f t="shared" si="2"/>
        <v>0</v>
      </c>
      <c r="K14" s="262">
        <f t="shared" si="0"/>
        <v>0</v>
      </c>
      <c r="L14" s="199">
        <f t="shared" si="3"/>
        <v>0</v>
      </c>
      <c r="M14" s="262">
        <f t="shared" si="3"/>
        <v>0</v>
      </c>
      <c r="N14" s="234"/>
      <c r="O14" s="263"/>
    </row>
    <row r="15" spans="1:17" ht="15.95" customHeight="1">
      <c r="A15" s="384"/>
      <c r="B15" s="142"/>
      <c r="C15" s="40" t="s">
        <v>87</v>
      </c>
      <c r="D15" s="40" t="s">
        <v>56</v>
      </c>
      <c r="E15" s="41" t="s">
        <v>17</v>
      </c>
      <c r="F15" s="40">
        <v>1</v>
      </c>
      <c r="G15" s="25">
        <v>0.21</v>
      </c>
      <c r="H15" s="346">
        <f>'Soupis položek k nacenění'!H10</f>
        <v>0</v>
      </c>
      <c r="I15" s="347">
        <f t="shared" si="1"/>
        <v>0</v>
      </c>
      <c r="J15" s="199">
        <f t="shared" si="2"/>
        <v>0</v>
      </c>
      <c r="K15" s="262">
        <f t="shared" si="0"/>
        <v>0</v>
      </c>
      <c r="L15" s="199">
        <f t="shared" si="3"/>
        <v>0</v>
      </c>
      <c r="M15" s="262">
        <f t="shared" si="3"/>
        <v>0</v>
      </c>
      <c r="N15" s="234"/>
      <c r="O15" s="263"/>
    </row>
    <row r="16" spans="1:17" ht="15.95" customHeight="1">
      <c r="A16" s="384"/>
      <c r="B16" s="142"/>
      <c r="C16" s="40" t="s">
        <v>88</v>
      </c>
      <c r="D16" s="40" t="s">
        <v>57</v>
      </c>
      <c r="E16" s="41" t="s">
        <v>6</v>
      </c>
      <c r="F16" s="40">
        <v>1</v>
      </c>
      <c r="G16" s="25">
        <v>0.21</v>
      </c>
      <c r="H16" s="346">
        <f>'Soupis položek k nacenění'!H11</f>
        <v>0</v>
      </c>
      <c r="I16" s="347">
        <f t="shared" si="1"/>
        <v>0</v>
      </c>
      <c r="J16" s="199">
        <f t="shared" si="2"/>
        <v>0</v>
      </c>
      <c r="K16" s="262">
        <f t="shared" si="0"/>
        <v>0</v>
      </c>
      <c r="L16" s="199">
        <f t="shared" si="3"/>
        <v>0</v>
      </c>
      <c r="M16" s="262">
        <f t="shared" si="3"/>
        <v>0</v>
      </c>
      <c r="N16" s="234"/>
      <c r="O16" s="263"/>
    </row>
    <row r="17" spans="1:17" ht="15.95" customHeight="1">
      <c r="A17" s="384"/>
      <c r="B17" s="142"/>
      <c r="C17" s="40" t="s">
        <v>89</v>
      </c>
      <c r="D17" s="40" t="s">
        <v>58</v>
      </c>
      <c r="E17" s="41" t="s">
        <v>5</v>
      </c>
      <c r="F17" s="40">
        <v>1</v>
      </c>
      <c r="G17" s="25">
        <v>0.15</v>
      </c>
      <c r="H17" s="346">
        <f>'Soupis položek k nacenění'!H12</f>
        <v>0</v>
      </c>
      <c r="I17" s="347">
        <f t="shared" si="1"/>
        <v>0</v>
      </c>
      <c r="J17" s="199">
        <f t="shared" si="2"/>
        <v>0</v>
      </c>
      <c r="K17" s="262">
        <f t="shared" si="0"/>
        <v>0</v>
      </c>
      <c r="L17" s="199">
        <f t="shared" si="3"/>
        <v>0</v>
      </c>
      <c r="M17" s="262">
        <f t="shared" si="3"/>
        <v>0</v>
      </c>
      <c r="N17" s="234"/>
      <c r="O17" s="263"/>
    </row>
    <row r="18" spans="1:17" ht="15.95" customHeight="1">
      <c r="A18" s="384"/>
      <c r="B18" s="142"/>
      <c r="C18" s="40" t="s">
        <v>90</v>
      </c>
      <c r="D18" s="40" t="s">
        <v>59</v>
      </c>
      <c r="E18" s="1" t="s">
        <v>573</v>
      </c>
      <c r="F18" s="2">
        <v>1</v>
      </c>
      <c r="G18" s="25">
        <v>0.21</v>
      </c>
      <c r="H18" s="348">
        <f>'Soupis položek k nacenění'!H13</f>
        <v>0</v>
      </c>
      <c r="I18" s="349">
        <f t="shared" si="1"/>
        <v>0</v>
      </c>
      <c r="J18" s="211">
        <f t="shared" si="2"/>
        <v>0</v>
      </c>
      <c r="K18" s="262">
        <f t="shared" si="0"/>
        <v>0</v>
      </c>
      <c r="L18" s="211"/>
      <c r="M18" s="264"/>
      <c r="N18" s="219">
        <f t="shared" ref="N18:O20" si="4">J18</f>
        <v>0</v>
      </c>
      <c r="O18" s="265">
        <f t="shared" si="4"/>
        <v>0</v>
      </c>
    </row>
    <row r="19" spans="1:17" ht="15.95" customHeight="1">
      <c r="A19" s="384"/>
      <c r="B19" s="142"/>
      <c r="C19" s="40" t="s">
        <v>91</v>
      </c>
      <c r="D19" s="40" t="s">
        <v>60</v>
      </c>
      <c r="E19" s="1" t="s">
        <v>9</v>
      </c>
      <c r="F19" s="2">
        <v>1</v>
      </c>
      <c r="G19" s="25">
        <v>0.21</v>
      </c>
      <c r="H19" s="350">
        <f>'Soupis položek k nacenění'!H14</f>
        <v>0</v>
      </c>
      <c r="I19" s="351">
        <f t="shared" si="1"/>
        <v>0</v>
      </c>
      <c r="J19" s="202">
        <f t="shared" si="2"/>
        <v>0</v>
      </c>
      <c r="K19" s="266">
        <f t="shared" si="0"/>
        <v>0</v>
      </c>
      <c r="L19" s="202"/>
      <c r="M19" s="266"/>
      <c r="N19" s="219">
        <f t="shared" si="4"/>
        <v>0</v>
      </c>
      <c r="O19" s="267">
        <f t="shared" si="4"/>
        <v>0</v>
      </c>
    </row>
    <row r="20" spans="1:17" ht="15.95" customHeight="1">
      <c r="A20" s="384"/>
      <c r="B20" s="142"/>
      <c r="C20" s="40" t="s">
        <v>92</v>
      </c>
      <c r="D20" s="40" t="s">
        <v>61</v>
      </c>
      <c r="E20" s="1" t="s">
        <v>10</v>
      </c>
      <c r="F20" s="2">
        <v>1</v>
      </c>
      <c r="G20" s="25">
        <v>0.21</v>
      </c>
      <c r="H20" s="350">
        <f>'Soupis položek k nacenění'!H15</f>
        <v>0</v>
      </c>
      <c r="I20" s="351">
        <f t="shared" si="1"/>
        <v>0</v>
      </c>
      <c r="J20" s="202">
        <f t="shared" si="2"/>
        <v>0</v>
      </c>
      <c r="K20" s="266">
        <f t="shared" si="0"/>
        <v>0</v>
      </c>
      <c r="L20" s="202"/>
      <c r="M20" s="266"/>
      <c r="N20" s="219">
        <f t="shared" si="4"/>
        <v>0</v>
      </c>
      <c r="O20" s="267">
        <f t="shared" si="4"/>
        <v>0</v>
      </c>
    </row>
    <row r="21" spans="1:17" ht="15.95" customHeight="1">
      <c r="A21" s="384"/>
      <c r="B21" s="142"/>
      <c r="C21" s="40" t="s">
        <v>93</v>
      </c>
      <c r="D21" s="40" t="s">
        <v>62</v>
      </c>
      <c r="E21" s="1" t="s">
        <v>8</v>
      </c>
      <c r="F21" s="2">
        <v>1</v>
      </c>
      <c r="G21" s="25">
        <v>0.21</v>
      </c>
      <c r="H21" s="350">
        <f>'Soupis položek k nacenění'!H16</f>
        <v>0</v>
      </c>
      <c r="I21" s="351">
        <f t="shared" si="1"/>
        <v>0</v>
      </c>
      <c r="J21" s="202">
        <f t="shared" si="2"/>
        <v>0</v>
      </c>
      <c r="K21" s="266">
        <f t="shared" si="0"/>
        <v>0</v>
      </c>
      <c r="L21" s="202">
        <f t="shared" si="3"/>
        <v>0</v>
      </c>
      <c r="M21" s="266">
        <f t="shared" si="3"/>
        <v>0</v>
      </c>
      <c r="N21" s="235"/>
      <c r="O21" s="267"/>
    </row>
    <row r="22" spans="1:17" ht="15.95" customHeight="1">
      <c r="A22" s="384"/>
      <c r="B22" s="142"/>
      <c r="C22" s="40" t="s">
        <v>94</v>
      </c>
      <c r="D22" s="40" t="s">
        <v>63</v>
      </c>
      <c r="E22" s="1" t="s">
        <v>4</v>
      </c>
      <c r="F22" s="2">
        <v>1</v>
      </c>
      <c r="G22" s="25">
        <v>0.21</v>
      </c>
      <c r="H22" s="350">
        <f>'Soupis položek k nacenění'!H17</f>
        <v>0</v>
      </c>
      <c r="I22" s="351">
        <f t="shared" si="1"/>
        <v>0</v>
      </c>
      <c r="J22" s="202">
        <f t="shared" si="2"/>
        <v>0</v>
      </c>
      <c r="K22" s="266">
        <f t="shared" si="0"/>
        <v>0</v>
      </c>
      <c r="L22" s="202">
        <f t="shared" si="3"/>
        <v>0</v>
      </c>
      <c r="M22" s="266">
        <f t="shared" si="3"/>
        <v>0</v>
      </c>
      <c r="N22" s="235"/>
      <c r="O22" s="267"/>
    </row>
    <row r="23" spans="1:17" ht="15.95" customHeight="1">
      <c r="A23" s="384"/>
      <c r="B23" s="142"/>
      <c r="C23" s="40" t="s">
        <v>95</v>
      </c>
      <c r="D23" s="40" t="s">
        <v>64</v>
      </c>
      <c r="E23" s="1" t="s">
        <v>1</v>
      </c>
      <c r="F23" s="2">
        <v>1</v>
      </c>
      <c r="G23" s="25">
        <v>0.15</v>
      </c>
      <c r="H23" s="350">
        <f>'Soupis položek k nacenění'!H18</f>
        <v>0</v>
      </c>
      <c r="I23" s="351">
        <f t="shared" si="1"/>
        <v>0</v>
      </c>
      <c r="J23" s="202">
        <f t="shared" si="2"/>
        <v>0</v>
      </c>
      <c r="K23" s="266">
        <f t="shared" si="0"/>
        <v>0</v>
      </c>
      <c r="L23" s="202">
        <f t="shared" si="3"/>
        <v>0</v>
      </c>
      <c r="M23" s="266">
        <f t="shared" si="3"/>
        <v>0</v>
      </c>
      <c r="N23" s="235"/>
      <c r="O23" s="267"/>
    </row>
    <row r="24" spans="1:17" ht="15.95" customHeight="1">
      <c r="A24" s="384"/>
      <c r="B24" s="142"/>
      <c r="C24" s="40" t="s">
        <v>96</v>
      </c>
      <c r="D24" s="40" t="s">
        <v>65</v>
      </c>
      <c r="E24" s="1" t="s">
        <v>2</v>
      </c>
      <c r="F24" s="2">
        <v>1</v>
      </c>
      <c r="G24" s="15">
        <v>0.21</v>
      </c>
      <c r="H24" s="350">
        <f>'Soupis položek k nacenění'!H19</f>
        <v>0</v>
      </c>
      <c r="I24" s="351">
        <f t="shared" si="1"/>
        <v>0</v>
      </c>
      <c r="J24" s="202">
        <f t="shared" si="2"/>
        <v>0</v>
      </c>
      <c r="K24" s="266">
        <f t="shared" si="0"/>
        <v>0</v>
      </c>
      <c r="L24" s="202"/>
      <c r="M24" s="266"/>
      <c r="N24" s="235">
        <f t="shared" ref="N24:O25" si="5">J24</f>
        <v>0</v>
      </c>
      <c r="O24" s="267">
        <f t="shared" si="5"/>
        <v>0</v>
      </c>
    </row>
    <row r="25" spans="1:17" ht="15.95" customHeight="1" thickBot="1">
      <c r="A25" s="384"/>
      <c r="B25" s="142"/>
      <c r="C25" s="38" t="s">
        <v>97</v>
      </c>
      <c r="D25" s="38" t="s">
        <v>66</v>
      </c>
      <c r="E25" s="7" t="s">
        <v>3</v>
      </c>
      <c r="F25" s="8">
        <v>1</v>
      </c>
      <c r="G25" s="20">
        <v>0.21</v>
      </c>
      <c r="H25" s="352">
        <f>'Soupis položek k nacenění'!H20</f>
        <v>0</v>
      </c>
      <c r="I25" s="353">
        <f t="shared" si="1"/>
        <v>0</v>
      </c>
      <c r="J25" s="236">
        <f t="shared" si="2"/>
        <v>0</v>
      </c>
      <c r="K25" s="268">
        <f t="shared" si="0"/>
        <v>0</v>
      </c>
      <c r="L25" s="236"/>
      <c r="M25" s="268"/>
      <c r="N25" s="237">
        <f t="shared" si="5"/>
        <v>0</v>
      </c>
      <c r="O25" s="269">
        <f t="shared" si="5"/>
        <v>0</v>
      </c>
    </row>
    <row r="26" spans="1:17" s="5" customFormat="1" ht="15.95" customHeight="1" thickBot="1">
      <c r="A26" s="382"/>
      <c r="B26" s="383"/>
      <c r="C26" s="37"/>
      <c r="D26" s="37"/>
      <c r="E26" s="9"/>
      <c r="F26" s="10"/>
      <c r="G26" s="28"/>
      <c r="H26" s="354"/>
      <c r="I26" s="254">
        <f t="shared" si="1"/>
        <v>0</v>
      </c>
      <c r="J26" s="257"/>
      <c r="K26" s="258"/>
      <c r="L26" s="246"/>
      <c r="M26" s="258"/>
      <c r="N26" s="259"/>
      <c r="O26" s="254"/>
      <c r="P26" s="134"/>
      <c r="Q26" s="158"/>
    </row>
    <row r="27" spans="1:17" ht="15.95" customHeight="1">
      <c r="A27" s="384">
        <v>210</v>
      </c>
      <c r="B27" s="142" t="s">
        <v>12</v>
      </c>
      <c r="C27" s="39" t="s">
        <v>98</v>
      </c>
      <c r="D27" s="38" t="s">
        <v>443</v>
      </c>
      <c r="E27" s="125" t="s">
        <v>735</v>
      </c>
      <c r="F27" s="39">
        <v>1</v>
      </c>
      <c r="G27" s="123">
        <v>0.21</v>
      </c>
      <c r="H27" s="355">
        <f>'Soupis položek k nacenění'!$H$146</f>
        <v>0</v>
      </c>
      <c r="I27" s="345">
        <f t="shared" si="1"/>
        <v>0</v>
      </c>
      <c r="J27" s="205">
        <f t="shared" si="2"/>
        <v>0</v>
      </c>
      <c r="K27" s="260">
        <f t="shared" si="0"/>
        <v>0</v>
      </c>
      <c r="L27" s="197">
        <f t="shared" si="3"/>
        <v>0</v>
      </c>
      <c r="M27" s="270">
        <f t="shared" si="3"/>
        <v>0</v>
      </c>
      <c r="N27" s="233"/>
      <c r="O27" s="261"/>
    </row>
    <row r="28" spans="1:17" ht="15.95" customHeight="1">
      <c r="A28" s="384"/>
      <c r="B28" s="142" t="s">
        <v>476</v>
      </c>
      <c r="C28" s="40" t="s">
        <v>99</v>
      </c>
      <c r="D28" s="40" t="s">
        <v>52</v>
      </c>
      <c r="E28" s="41" t="s">
        <v>14</v>
      </c>
      <c r="F28" s="40">
        <v>1</v>
      </c>
      <c r="G28" s="25">
        <v>0.21</v>
      </c>
      <c r="H28" s="346">
        <f>'Soupis položek k nacenění'!H6</f>
        <v>0</v>
      </c>
      <c r="I28" s="347">
        <f t="shared" si="1"/>
        <v>0</v>
      </c>
      <c r="J28" s="199">
        <f t="shared" si="2"/>
        <v>0</v>
      </c>
      <c r="K28" s="262">
        <f t="shared" si="0"/>
        <v>0</v>
      </c>
      <c r="L28" s="199">
        <f t="shared" si="3"/>
        <v>0</v>
      </c>
      <c r="M28" s="262">
        <f t="shared" si="3"/>
        <v>0</v>
      </c>
      <c r="N28" s="234"/>
      <c r="O28" s="263"/>
    </row>
    <row r="29" spans="1:17" ht="15.95" customHeight="1">
      <c r="A29" s="384"/>
      <c r="B29" s="142" t="s">
        <v>428</v>
      </c>
      <c r="C29" s="40" t="s">
        <v>100</v>
      </c>
      <c r="D29" s="40" t="s">
        <v>53</v>
      </c>
      <c r="E29" s="41" t="s">
        <v>11</v>
      </c>
      <c r="F29" s="40">
        <v>1</v>
      </c>
      <c r="G29" s="25">
        <v>0.21</v>
      </c>
      <c r="H29" s="346">
        <f>'Soupis položek k nacenění'!H7</f>
        <v>0</v>
      </c>
      <c r="I29" s="347">
        <f t="shared" si="1"/>
        <v>0</v>
      </c>
      <c r="J29" s="199">
        <f t="shared" si="2"/>
        <v>0</v>
      </c>
      <c r="K29" s="262">
        <f t="shared" si="0"/>
        <v>0</v>
      </c>
      <c r="L29" s="199">
        <f t="shared" si="3"/>
        <v>0</v>
      </c>
      <c r="M29" s="262">
        <f t="shared" si="3"/>
        <v>0</v>
      </c>
      <c r="N29" s="234"/>
      <c r="O29" s="263"/>
    </row>
    <row r="30" spans="1:17" ht="15.95" customHeight="1">
      <c r="A30" s="384"/>
      <c r="B30" s="142"/>
      <c r="C30" s="40" t="s">
        <v>101</v>
      </c>
      <c r="D30" s="40" t="s">
        <v>54</v>
      </c>
      <c r="E30" s="41" t="s">
        <v>15</v>
      </c>
      <c r="F30" s="40">
        <v>1</v>
      </c>
      <c r="G30" s="25">
        <v>0.21</v>
      </c>
      <c r="H30" s="346">
        <f>'Soupis položek k nacenění'!H8</f>
        <v>0</v>
      </c>
      <c r="I30" s="347">
        <f t="shared" si="1"/>
        <v>0</v>
      </c>
      <c r="J30" s="199">
        <f t="shared" si="2"/>
        <v>0</v>
      </c>
      <c r="K30" s="262">
        <f t="shared" si="0"/>
        <v>0</v>
      </c>
      <c r="L30" s="199">
        <f t="shared" si="3"/>
        <v>0</v>
      </c>
      <c r="M30" s="262">
        <f t="shared" si="3"/>
        <v>0</v>
      </c>
      <c r="N30" s="234"/>
      <c r="O30" s="263"/>
    </row>
    <row r="31" spans="1:17" ht="15.95" customHeight="1">
      <c r="A31" s="384"/>
      <c r="B31" s="142"/>
      <c r="C31" s="40" t="s">
        <v>102</v>
      </c>
      <c r="D31" s="40" t="s">
        <v>55</v>
      </c>
      <c r="E31" s="41" t="s">
        <v>16</v>
      </c>
      <c r="F31" s="40">
        <v>1</v>
      </c>
      <c r="G31" s="25">
        <v>0.21</v>
      </c>
      <c r="H31" s="346">
        <f>'Soupis položek k nacenění'!H9</f>
        <v>0</v>
      </c>
      <c r="I31" s="347">
        <f t="shared" si="1"/>
        <v>0</v>
      </c>
      <c r="J31" s="199">
        <f t="shared" si="2"/>
        <v>0</v>
      </c>
      <c r="K31" s="262">
        <f t="shared" si="0"/>
        <v>0</v>
      </c>
      <c r="L31" s="199">
        <f t="shared" si="3"/>
        <v>0</v>
      </c>
      <c r="M31" s="262">
        <f t="shared" si="3"/>
        <v>0</v>
      </c>
      <c r="N31" s="234"/>
      <c r="O31" s="263"/>
    </row>
    <row r="32" spans="1:17" ht="15.95" customHeight="1">
      <c r="A32" s="384"/>
      <c r="B32" s="142"/>
      <c r="C32" s="40" t="s">
        <v>103</v>
      </c>
      <c r="D32" s="40" t="s">
        <v>56</v>
      </c>
      <c r="E32" s="41" t="s">
        <v>17</v>
      </c>
      <c r="F32" s="40">
        <v>1</v>
      </c>
      <c r="G32" s="25">
        <v>0.21</v>
      </c>
      <c r="H32" s="346">
        <f>'Soupis položek k nacenění'!H10</f>
        <v>0</v>
      </c>
      <c r="I32" s="347">
        <f t="shared" si="1"/>
        <v>0</v>
      </c>
      <c r="J32" s="199">
        <f t="shared" si="2"/>
        <v>0</v>
      </c>
      <c r="K32" s="262">
        <f t="shared" si="0"/>
        <v>0</v>
      </c>
      <c r="L32" s="199">
        <f t="shared" si="3"/>
        <v>0</v>
      </c>
      <c r="M32" s="262">
        <f t="shared" si="3"/>
        <v>0</v>
      </c>
      <c r="N32" s="234"/>
      <c r="O32" s="263"/>
    </row>
    <row r="33" spans="1:17" ht="15.95" customHeight="1">
      <c r="A33" s="384"/>
      <c r="B33" s="142"/>
      <c r="C33" s="40" t="s">
        <v>104</v>
      </c>
      <c r="D33" s="40" t="s">
        <v>57</v>
      </c>
      <c r="E33" s="41" t="s">
        <v>6</v>
      </c>
      <c r="F33" s="40">
        <v>1</v>
      </c>
      <c r="G33" s="25">
        <v>0.21</v>
      </c>
      <c r="H33" s="346">
        <f>'Soupis položek k nacenění'!H11</f>
        <v>0</v>
      </c>
      <c r="I33" s="347">
        <f t="shared" si="1"/>
        <v>0</v>
      </c>
      <c r="J33" s="199">
        <f t="shared" si="2"/>
        <v>0</v>
      </c>
      <c r="K33" s="262">
        <f t="shared" si="0"/>
        <v>0</v>
      </c>
      <c r="L33" s="199">
        <f t="shared" si="3"/>
        <v>0</v>
      </c>
      <c r="M33" s="262">
        <f t="shared" si="3"/>
        <v>0</v>
      </c>
      <c r="N33" s="234"/>
      <c r="O33" s="263"/>
    </row>
    <row r="34" spans="1:17" ht="15.95" customHeight="1">
      <c r="A34" s="384"/>
      <c r="B34" s="142"/>
      <c r="C34" s="40" t="s">
        <v>105</v>
      </c>
      <c r="D34" s="40" t="s">
        <v>58</v>
      </c>
      <c r="E34" s="41" t="s">
        <v>5</v>
      </c>
      <c r="F34" s="40">
        <v>1</v>
      </c>
      <c r="G34" s="25">
        <v>0.15</v>
      </c>
      <c r="H34" s="346">
        <f>'Soupis položek k nacenění'!H12</f>
        <v>0</v>
      </c>
      <c r="I34" s="347">
        <f t="shared" si="1"/>
        <v>0</v>
      </c>
      <c r="J34" s="199">
        <f t="shared" si="2"/>
        <v>0</v>
      </c>
      <c r="K34" s="262">
        <f t="shared" si="0"/>
        <v>0</v>
      </c>
      <c r="L34" s="199">
        <f t="shared" si="3"/>
        <v>0</v>
      </c>
      <c r="M34" s="262">
        <f t="shared" si="3"/>
        <v>0</v>
      </c>
      <c r="N34" s="234"/>
      <c r="O34" s="263"/>
    </row>
    <row r="35" spans="1:17" ht="15.95" customHeight="1">
      <c r="A35" s="384"/>
      <c r="B35" s="142"/>
      <c r="C35" s="40" t="s">
        <v>106</v>
      </c>
      <c r="D35" s="40" t="s">
        <v>59</v>
      </c>
      <c r="E35" s="1" t="s">
        <v>573</v>
      </c>
      <c r="F35" s="2">
        <v>1</v>
      </c>
      <c r="G35" s="15">
        <v>0.21</v>
      </c>
      <c r="H35" s="350">
        <f>'Soupis položek k nacenění'!H13</f>
        <v>0</v>
      </c>
      <c r="I35" s="351">
        <f t="shared" si="1"/>
        <v>0</v>
      </c>
      <c r="J35" s="202">
        <f t="shared" si="2"/>
        <v>0</v>
      </c>
      <c r="K35" s="264">
        <f t="shared" si="0"/>
        <v>0</v>
      </c>
      <c r="L35" s="202"/>
      <c r="M35" s="266"/>
      <c r="N35" s="235">
        <f t="shared" ref="N35:O37" si="6">J35</f>
        <v>0</v>
      </c>
      <c r="O35" s="267">
        <f t="shared" si="6"/>
        <v>0</v>
      </c>
    </row>
    <row r="36" spans="1:17" ht="15.95" customHeight="1">
      <c r="A36" s="384"/>
      <c r="B36" s="142"/>
      <c r="C36" s="40" t="s">
        <v>107</v>
      </c>
      <c r="D36" s="40" t="s">
        <v>60</v>
      </c>
      <c r="E36" s="1" t="s">
        <v>9</v>
      </c>
      <c r="F36" s="2">
        <v>1</v>
      </c>
      <c r="G36" s="15">
        <v>0.21</v>
      </c>
      <c r="H36" s="350">
        <f>'Soupis položek k nacenění'!H14</f>
        <v>0</v>
      </c>
      <c r="I36" s="351">
        <f t="shared" si="1"/>
        <v>0</v>
      </c>
      <c r="J36" s="202">
        <f t="shared" si="2"/>
        <v>0</v>
      </c>
      <c r="K36" s="266">
        <f t="shared" si="0"/>
        <v>0</v>
      </c>
      <c r="L36" s="202"/>
      <c r="M36" s="266"/>
      <c r="N36" s="235">
        <f t="shared" si="6"/>
        <v>0</v>
      </c>
      <c r="O36" s="267">
        <f t="shared" si="6"/>
        <v>0</v>
      </c>
    </row>
    <row r="37" spans="1:17" ht="15.95" customHeight="1">
      <c r="A37" s="384"/>
      <c r="B37" s="142"/>
      <c r="C37" s="40" t="s">
        <v>108</v>
      </c>
      <c r="D37" s="40" t="s">
        <v>61</v>
      </c>
      <c r="E37" s="1" t="s">
        <v>10</v>
      </c>
      <c r="F37" s="2">
        <v>1</v>
      </c>
      <c r="G37" s="15">
        <v>0.21</v>
      </c>
      <c r="H37" s="350">
        <f>'Soupis položek k nacenění'!H15</f>
        <v>0</v>
      </c>
      <c r="I37" s="351">
        <f t="shared" si="1"/>
        <v>0</v>
      </c>
      <c r="J37" s="202">
        <f t="shared" si="2"/>
        <v>0</v>
      </c>
      <c r="K37" s="266">
        <f t="shared" si="0"/>
        <v>0</v>
      </c>
      <c r="L37" s="202"/>
      <c r="M37" s="266"/>
      <c r="N37" s="235">
        <f t="shared" si="6"/>
        <v>0</v>
      </c>
      <c r="O37" s="267">
        <f t="shared" si="6"/>
        <v>0</v>
      </c>
    </row>
    <row r="38" spans="1:17" ht="15.95" customHeight="1">
      <c r="A38" s="384"/>
      <c r="B38" s="142"/>
      <c r="C38" s="40" t="s">
        <v>109</v>
      </c>
      <c r="D38" s="40" t="s">
        <v>62</v>
      </c>
      <c r="E38" s="1" t="s">
        <v>8</v>
      </c>
      <c r="F38" s="2">
        <v>1</v>
      </c>
      <c r="G38" s="15">
        <v>0.21</v>
      </c>
      <c r="H38" s="350">
        <f>'Soupis položek k nacenění'!H16</f>
        <v>0</v>
      </c>
      <c r="I38" s="351">
        <f t="shared" si="1"/>
        <v>0</v>
      </c>
      <c r="J38" s="202">
        <f t="shared" si="2"/>
        <v>0</v>
      </c>
      <c r="K38" s="266">
        <f t="shared" si="0"/>
        <v>0</v>
      </c>
      <c r="L38" s="202">
        <f t="shared" si="3"/>
        <v>0</v>
      </c>
      <c r="M38" s="266">
        <f t="shared" si="3"/>
        <v>0</v>
      </c>
      <c r="N38" s="235"/>
      <c r="O38" s="267"/>
    </row>
    <row r="39" spans="1:17" ht="15.95" customHeight="1">
      <c r="A39" s="384"/>
      <c r="B39" s="142"/>
      <c r="C39" s="40" t="s">
        <v>110</v>
      </c>
      <c r="D39" s="40" t="s">
        <v>63</v>
      </c>
      <c r="E39" s="1" t="s">
        <v>4</v>
      </c>
      <c r="F39" s="2">
        <v>1</v>
      </c>
      <c r="G39" s="15">
        <v>0.21</v>
      </c>
      <c r="H39" s="350">
        <f>'Soupis položek k nacenění'!H17</f>
        <v>0</v>
      </c>
      <c r="I39" s="351">
        <f t="shared" si="1"/>
        <v>0</v>
      </c>
      <c r="J39" s="202">
        <f t="shared" si="2"/>
        <v>0</v>
      </c>
      <c r="K39" s="266">
        <f t="shared" si="0"/>
        <v>0</v>
      </c>
      <c r="L39" s="202">
        <f t="shared" si="3"/>
        <v>0</v>
      </c>
      <c r="M39" s="266">
        <f t="shared" si="3"/>
        <v>0</v>
      </c>
      <c r="N39" s="235"/>
      <c r="O39" s="267"/>
    </row>
    <row r="40" spans="1:17" ht="15.95" customHeight="1">
      <c r="A40" s="384"/>
      <c r="B40" s="142"/>
      <c r="C40" s="40" t="s">
        <v>111</v>
      </c>
      <c r="D40" s="40" t="s">
        <v>64</v>
      </c>
      <c r="E40" s="1" t="s">
        <v>1</v>
      </c>
      <c r="F40" s="2">
        <v>1</v>
      </c>
      <c r="G40" s="25">
        <v>0.15</v>
      </c>
      <c r="H40" s="350">
        <f>'Soupis položek k nacenění'!H18</f>
        <v>0</v>
      </c>
      <c r="I40" s="351">
        <f t="shared" si="1"/>
        <v>0</v>
      </c>
      <c r="J40" s="202">
        <f t="shared" si="2"/>
        <v>0</v>
      </c>
      <c r="K40" s="266">
        <f t="shared" si="0"/>
        <v>0</v>
      </c>
      <c r="L40" s="202">
        <f t="shared" si="3"/>
        <v>0</v>
      </c>
      <c r="M40" s="266">
        <f t="shared" si="3"/>
        <v>0</v>
      </c>
      <c r="N40" s="235"/>
      <c r="O40" s="267"/>
    </row>
    <row r="41" spans="1:17" ht="15.95" customHeight="1">
      <c r="A41" s="384"/>
      <c r="B41" s="142"/>
      <c r="C41" s="40" t="s">
        <v>112</v>
      </c>
      <c r="D41" s="40" t="s">
        <v>65</v>
      </c>
      <c r="E41" s="1" t="s">
        <v>2</v>
      </c>
      <c r="F41" s="2">
        <v>1</v>
      </c>
      <c r="G41" s="15">
        <v>0.21</v>
      </c>
      <c r="H41" s="350">
        <f>'Soupis položek k nacenění'!H19</f>
        <v>0</v>
      </c>
      <c r="I41" s="351">
        <f t="shared" si="1"/>
        <v>0</v>
      </c>
      <c r="J41" s="202">
        <f t="shared" si="2"/>
        <v>0</v>
      </c>
      <c r="K41" s="266">
        <f t="shared" si="0"/>
        <v>0</v>
      </c>
      <c r="L41" s="202"/>
      <c r="M41" s="266"/>
      <c r="N41" s="235">
        <f t="shared" ref="N41:O42" si="7">J41</f>
        <v>0</v>
      </c>
      <c r="O41" s="267">
        <f t="shared" si="7"/>
        <v>0</v>
      </c>
    </row>
    <row r="42" spans="1:17" ht="15.95" customHeight="1" thickBot="1">
      <c r="A42" s="385"/>
      <c r="B42" s="386"/>
      <c r="C42" s="43" t="s">
        <v>113</v>
      </c>
      <c r="D42" s="44" t="s">
        <v>66</v>
      </c>
      <c r="E42" s="3" t="s">
        <v>3</v>
      </c>
      <c r="F42" s="4">
        <v>1</v>
      </c>
      <c r="G42" s="18">
        <v>0.21</v>
      </c>
      <c r="H42" s="356">
        <f>'Soupis položek k nacenění'!H20</f>
        <v>0</v>
      </c>
      <c r="I42" s="353">
        <f t="shared" si="1"/>
        <v>0</v>
      </c>
      <c r="J42" s="238">
        <f t="shared" si="2"/>
        <v>0</v>
      </c>
      <c r="K42" s="268">
        <f t="shared" si="0"/>
        <v>0</v>
      </c>
      <c r="L42" s="238"/>
      <c r="M42" s="271"/>
      <c r="N42" s="239">
        <f t="shared" si="7"/>
        <v>0</v>
      </c>
      <c r="O42" s="272">
        <f t="shared" si="7"/>
        <v>0</v>
      </c>
    </row>
    <row r="43" spans="1:17" s="5" customFormat="1" ht="15.95" customHeight="1" thickBot="1">
      <c r="A43" s="382"/>
      <c r="B43" s="383"/>
      <c r="C43" s="37"/>
      <c r="D43" s="37"/>
      <c r="E43" s="9"/>
      <c r="F43" s="10"/>
      <c r="G43" s="28"/>
      <c r="H43" s="354"/>
      <c r="I43" s="254">
        <f t="shared" si="1"/>
        <v>0</v>
      </c>
      <c r="J43" s="257"/>
      <c r="K43" s="258"/>
      <c r="L43" s="246"/>
      <c r="M43" s="258"/>
      <c r="N43" s="259"/>
      <c r="O43" s="254"/>
      <c r="P43" s="134"/>
      <c r="Q43" s="158"/>
    </row>
    <row r="44" spans="1:17" ht="15.95" customHeight="1">
      <c r="A44" s="387">
        <v>211</v>
      </c>
      <c r="B44" s="388" t="s">
        <v>12</v>
      </c>
      <c r="C44" s="45" t="s">
        <v>114</v>
      </c>
      <c r="D44" s="46" t="s">
        <v>51</v>
      </c>
      <c r="E44" s="47" t="s">
        <v>13</v>
      </c>
      <c r="F44" s="45">
        <v>1</v>
      </c>
      <c r="G44" s="122">
        <v>0.21</v>
      </c>
      <c r="H44" s="344">
        <f>'Soupis položek k nacenění'!H5</f>
        <v>0</v>
      </c>
      <c r="I44" s="357">
        <f t="shared" si="1"/>
        <v>0</v>
      </c>
      <c r="J44" s="197">
        <f t="shared" si="2"/>
        <v>0</v>
      </c>
      <c r="K44" s="260">
        <f t="shared" si="0"/>
        <v>0</v>
      </c>
      <c r="L44" s="197">
        <f t="shared" si="3"/>
        <v>0</v>
      </c>
      <c r="M44" s="270">
        <f t="shared" si="3"/>
        <v>0</v>
      </c>
      <c r="N44" s="240">
        <f t="shared" ref="N44:N51" si="8">ROUND((O44/(100+G44*100)*100),0)</f>
        <v>0</v>
      </c>
      <c r="O44" s="273"/>
    </row>
    <row r="45" spans="1:17" ht="15.95" customHeight="1">
      <c r="A45" s="384"/>
      <c r="B45" s="142" t="s">
        <v>477</v>
      </c>
      <c r="C45" s="40" t="s">
        <v>115</v>
      </c>
      <c r="D45" s="40" t="s">
        <v>52</v>
      </c>
      <c r="E45" s="41" t="s">
        <v>14</v>
      </c>
      <c r="F45" s="40">
        <v>1</v>
      </c>
      <c r="G45" s="25">
        <v>0.21</v>
      </c>
      <c r="H45" s="346">
        <f>'Soupis položek k nacenění'!H6</f>
        <v>0</v>
      </c>
      <c r="I45" s="347">
        <f t="shared" si="1"/>
        <v>0</v>
      </c>
      <c r="J45" s="199">
        <f t="shared" si="2"/>
        <v>0</v>
      </c>
      <c r="K45" s="262">
        <f t="shared" si="0"/>
        <v>0</v>
      </c>
      <c r="L45" s="199">
        <f t="shared" si="3"/>
        <v>0</v>
      </c>
      <c r="M45" s="262">
        <f t="shared" si="3"/>
        <v>0</v>
      </c>
      <c r="N45" s="234">
        <f t="shared" si="8"/>
        <v>0</v>
      </c>
      <c r="O45" s="263"/>
    </row>
    <row r="46" spans="1:17" ht="15.95" customHeight="1">
      <c r="A46" s="384"/>
      <c r="B46" s="142" t="s">
        <v>428</v>
      </c>
      <c r="C46" s="40" t="s">
        <v>116</v>
      </c>
      <c r="D46" s="40" t="s">
        <v>53</v>
      </c>
      <c r="E46" s="41" t="s">
        <v>11</v>
      </c>
      <c r="F46" s="40">
        <v>1</v>
      </c>
      <c r="G46" s="25">
        <v>0.21</v>
      </c>
      <c r="H46" s="346">
        <f>'Soupis položek k nacenění'!H7</f>
        <v>0</v>
      </c>
      <c r="I46" s="347">
        <f t="shared" si="1"/>
        <v>0</v>
      </c>
      <c r="J46" s="199">
        <f t="shared" si="2"/>
        <v>0</v>
      </c>
      <c r="K46" s="262">
        <f t="shared" si="0"/>
        <v>0</v>
      </c>
      <c r="L46" s="199">
        <f t="shared" si="3"/>
        <v>0</v>
      </c>
      <c r="M46" s="262">
        <f t="shared" si="3"/>
        <v>0</v>
      </c>
      <c r="N46" s="234">
        <f t="shared" si="8"/>
        <v>0</v>
      </c>
      <c r="O46" s="263"/>
    </row>
    <row r="47" spans="1:17" ht="15.95" customHeight="1">
      <c r="A47" s="384"/>
      <c r="B47" s="142"/>
      <c r="C47" s="40" t="s">
        <v>117</v>
      </c>
      <c r="D47" s="40" t="s">
        <v>54</v>
      </c>
      <c r="E47" s="41" t="s">
        <v>15</v>
      </c>
      <c r="F47" s="40">
        <v>1</v>
      </c>
      <c r="G47" s="25">
        <v>0.21</v>
      </c>
      <c r="H47" s="346">
        <f>'Soupis položek k nacenění'!H8</f>
        <v>0</v>
      </c>
      <c r="I47" s="347">
        <f t="shared" si="1"/>
        <v>0</v>
      </c>
      <c r="J47" s="199">
        <f t="shared" si="2"/>
        <v>0</v>
      </c>
      <c r="K47" s="262">
        <f t="shared" si="0"/>
        <v>0</v>
      </c>
      <c r="L47" s="199">
        <f t="shared" si="3"/>
        <v>0</v>
      </c>
      <c r="M47" s="262">
        <f t="shared" si="3"/>
        <v>0</v>
      </c>
      <c r="N47" s="234">
        <f t="shared" si="8"/>
        <v>0</v>
      </c>
      <c r="O47" s="263"/>
    </row>
    <row r="48" spans="1:17" ht="15.95" customHeight="1">
      <c r="A48" s="384"/>
      <c r="B48" s="142"/>
      <c r="C48" s="40" t="s">
        <v>118</v>
      </c>
      <c r="D48" s="40" t="s">
        <v>55</v>
      </c>
      <c r="E48" s="41" t="s">
        <v>16</v>
      </c>
      <c r="F48" s="40">
        <v>1</v>
      </c>
      <c r="G48" s="25">
        <v>0.21</v>
      </c>
      <c r="H48" s="346">
        <f>'Soupis položek k nacenění'!H9</f>
        <v>0</v>
      </c>
      <c r="I48" s="347">
        <f t="shared" si="1"/>
        <v>0</v>
      </c>
      <c r="J48" s="199">
        <f t="shared" si="2"/>
        <v>0</v>
      </c>
      <c r="K48" s="262">
        <f t="shared" si="0"/>
        <v>0</v>
      </c>
      <c r="L48" s="199">
        <f t="shared" si="3"/>
        <v>0</v>
      </c>
      <c r="M48" s="262">
        <f t="shared" si="3"/>
        <v>0</v>
      </c>
      <c r="N48" s="234">
        <f t="shared" si="8"/>
        <v>0</v>
      </c>
      <c r="O48" s="263"/>
    </row>
    <row r="49" spans="1:17" ht="15.95" customHeight="1">
      <c r="A49" s="384"/>
      <c r="B49" s="142"/>
      <c r="C49" s="40" t="s">
        <v>119</v>
      </c>
      <c r="D49" s="40" t="s">
        <v>56</v>
      </c>
      <c r="E49" s="41" t="s">
        <v>17</v>
      </c>
      <c r="F49" s="40">
        <v>1</v>
      </c>
      <c r="G49" s="25">
        <v>0.21</v>
      </c>
      <c r="H49" s="346">
        <f>'Soupis položek k nacenění'!H10</f>
        <v>0</v>
      </c>
      <c r="I49" s="347">
        <f t="shared" si="1"/>
        <v>0</v>
      </c>
      <c r="J49" s="199">
        <f t="shared" si="2"/>
        <v>0</v>
      </c>
      <c r="K49" s="262">
        <f t="shared" si="0"/>
        <v>0</v>
      </c>
      <c r="L49" s="199">
        <f t="shared" si="3"/>
        <v>0</v>
      </c>
      <c r="M49" s="262">
        <f t="shared" si="3"/>
        <v>0</v>
      </c>
      <c r="N49" s="234">
        <f t="shared" si="8"/>
        <v>0</v>
      </c>
      <c r="O49" s="263"/>
    </row>
    <row r="50" spans="1:17" ht="15.95" customHeight="1">
      <c r="A50" s="384"/>
      <c r="B50" s="142"/>
      <c r="C50" s="40" t="s">
        <v>120</v>
      </c>
      <c r="D50" s="40" t="s">
        <v>57</v>
      </c>
      <c r="E50" s="41" t="s">
        <v>6</v>
      </c>
      <c r="F50" s="40">
        <v>1</v>
      </c>
      <c r="G50" s="25">
        <v>0.21</v>
      </c>
      <c r="H50" s="346">
        <f>'Soupis položek k nacenění'!H11</f>
        <v>0</v>
      </c>
      <c r="I50" s="347">
        <f t="shared" si="1"/>
        <v>0</v>
      </c>
      <c r="J50" s="199">
        <f t="shared" si="2"/>
        <v>0</v>
      </c>
      <c r="K50" s="262">
        <f t="shared" si="0"/>
        <v>0</v>
      </c>
      <c r="L50" s="199">
        <f t="shared" si="3"/>
        <v>0</v>
      </c>
      <c r="M50" s="262">
        <f t="shared" si="3"/>
        <v>0</v>
      </c>
      <c r="N50" s="234">
        <f t="shared" si="8"/>
        <v>0</v>
      </c>
      <c r="O50" s="263"/>
    </row>
    <row r="51" spans="1:17" ht="15.95" customHeight="1">
      <c r="A51" s="384"/>
      <c r="B51" s="142"/>
      <c r="C51" s="40" t="s">
        <v>121</v>
      </c>
      <c r="D51" s="40" t="s">
        <v>58</v>
      </c>
      <c r="E51" s="41" t="s">
        <v>5</v>
      </c>
      <c r="F51" s="40">
        <v>1</v>
      </c>
      <c r="G51" s="25">
        <v>0.15</v>
      </c>
      <c r="H51" s="346">
        <f>'Soupis položek k nacenění'!H12</f>
        <v>0</v>
      </c>
      <c r="I51" s="347">
        <f t="shared" si="1"/>
        <v>0</v>
      </c>
      <c r="J51" s="199">
        <f t="shared" si="2"/>
        <v>0</v>
      </c>
      <c r="K51" s="262">
        <f t="shared" si="0"/>
        <v>0</v>
      </c>
      <c r="L51" s="199">
        <f t="shared" si="3"/>
        <v>0</v>
      </c>
      <c r="M51" s="262">
        <f t="shared" si="3"/>
        <v>0</v>
      </c>
      <c r="N51" s="234">
        <f t="shared" si="8"/>
        <v>0</v>
      </c>
      <c r="O51" s="263"/>
    </row>
    <row r="52" spans="1:17" ht="15.95" customHeight="1">
      <c r="A52" s="384"/>
      <c r="B52" s="142"/>
      <c r="C52" s="40" t="s">
        <v>122</v>
      </c>
      <c r="D52" s="40" t="s">
        <v>59</v>
      </c>
      <c r="E52" s="1" t="s">
        <v>573</v>
      </c>
      <c r="F52" s="2">
        <v>1</v>
      </c>
      <c r="G52" s="15">
        <v>0.21</v>
      </c>
      <c r="H52" s="350">
        <f>'Soupis položek k nacenění'!H13</f>
        <v>0</v>
      </c>
      <c r="I52" s="351">
        <f t="shared" si="1"/>
        <v>0</v>
      </c>
      <c r="J52" s="202">
        <f t="shared" si="2"/>
        <v>0</v>
      </c>
      <c r="K52" s="264">
        <f t="shared" si="0"/>
        <v>0</v>
      </c>
      <c r="L52" s="202"/>
      <c r="M52" s="266"/>
      <c r="N52" s="235">
        <f t="shared" ref="N52:O54" si="9">J52</f>
        <v>0</v>
      </c>
      <c r="O52" s="267">
        <f t="shared" si="9"/>
        <v>0</v>
      </c>
    </row>
    <row r="53" spans="1:17" ht="15.95" customHeight="1">
      <c r="A53" s="384"/>
      <c r="B53" s="142"/>
      <c r="C53" s="40" t="s">
        <v>123</v>
      </c>
      <c r="D53" s="40" t="s">
        <v>60</v>
      </c>
      <c r="E53" s="1" t="s">
        <v>9</v>
      </c>
      <c r="F53" s="2">
        <v>1</v>
      </c>
      <c r="G53" s="15">
        <v>0.21</v>
      </c>
      <c r="H53" s="350">
        <f>'Soupis položek k nacenění'!H14</f>
        <v>0</v>
      </c>
      <c r="I53" s="351">
        <f t="shared" si="1"/>
        <v>0</v>
      </c>
      <c r="J53" s="202">
        <f t="shared" si="2"/>
        <v>0</v>
      </c>
      <c r="K53" s="266">
        <f t="shared" si="0"/>
        <v>0</v>
      </c>
      <c r="L53" s="202"/>
      <c r="M53" s="266"/>
      <c r="N53" s="235">
        <f t="shared" si="9"/>
        <v>0</v>
      </c>
      <c r="O53" s="267">
        <f t="shared" si="9"/>
        <v>0</v>
      </c>
    </row>
    <row r="54" spans="1:17" ht="15.95" customHeight="1">
      <c r="A54" s="384"/>
      <c r="B54" s="142"/>
      <c r="C54" s="40" t="s">
        <v>124</v>
      </c>
      <c r="D54" s="40" t="s">
        <v>61</v>
      </c>
      <c r="E54" s="1" t="s">
        <v>10</v>
      </c>
      <c r="F54" s="2">
        <v>1</v>
      </c>
      <c r="G54" s="15">
        <v>0.21</v>
      </c>
      <c r="H54" s="350">
        <f>'Soupis položek k nacenění'!H15</f>
        <v>0</v>
      </c>
      <c r="I54" s="351">
        <f t="shared" si="1"/>
        <v>0</v>
      </c>
      <c r="J54" s="202">
        <f t="shared" si="2"/>
        <v>0</v>
      </c>
      <c r="K54" s="266">
        <f t="shared" si="0"/>
        <v>0</v>
      </c>
      <c r="L54" s="202"/>
      <c r="M54" s="266"/>
      <c r="N54" s="235">
        <f t="shared" si="9"/>
        <v>0</v>
      </c>
      <c r="O54" s="267">
        <f t="shared" si="9"/>
        <v>0</v>
      </c>
    </row>
    <row r="55" spans="1:17" ht="15.95" customHeight="1">
      <c r="A55" s="384"/>
      <c r="B55" s="142"/>
      <c r="C55" s="40" t="s">
        <v>125</v>
      </c>
      <c r="D55" s="40" t="s">
        <v>62</v>
      </c>
      <c r="E55" s="1" t="s">
        <v>8</v>
      </c>
      <c r="F55" s="2">
        <v>1</v>
      </c>
      <c r="G55" s="15">
        <v>0.21</v>
      </c>
      <c r="H55" s="350">
        <f>'Soupis položek k nacenění'!H16</f>
        <v>0</v>
      </c>
      <c r="I55" s="351">
        <f t="shared" si="1"/>
        <v>0</v>
      </c>
      <c r="J55" s="202">
        <f t="shared" si="2"/>
        <v>0</v>
      </c>
      <c r="K55" s="266">
        <f t="shared" si="0"/>
        <v>0</v>
      </c>
      <c r="L55" s="202">
        <f t="shared" si="3"/>
        <v>0</v>
      </c>
      <c r="M55" s="266">
        <f t="shared" si="3"/>
        <v>0</v>
      </c>
      <c r="N55" s="235">
        <f>ROUND((O55/(100+G55*100)*100),0)</f>
        <v>0</v>
      </c>
      <c r="O55" s="267"/>
    </row>
    <row r="56" spans="1:17" ht="15.95" customHeight="1">
      <c r="A56" s="384"/>
      <c r="B56" s="142"/>
      <c r="C56" s="40" t="s">
        <v>126</v>
      </c>
      <c r="D56" s="40" t="s">
        <v>63</v>
      </c>
      <c r="E56" s="1" t="s">
        <v>4</v>
      </c>
      <c r="F56" s="2">
        <v>1</v>
      </c>
      <c r="G56" s="15">
        <v>0.21</v>
      </c>
      <c r="H56" s="350">
        <f>'Soupis položek k nacenění'!H17</f>
        <v>0</v>
      </c>
      <c r="I56" s="351">
        <f t="shared" si="1"/>
        <v>0</v>
      </c>
      <c r="J56" s="202">
        <f t="shared" si="2"/>
        <v>0</v>
      </c>
      <c r="K56" s="266">
        <f t="shared" si="0"/>
        <v>0</v>
      </c>
      <c r="L56" s="202">
        <f t="shared" si="3"/>
        <v>0</v>
      </c>
      <c r="M56" s="266">
        <f t="shared" si="3"/>
        <v>0</v>
      </c>
      <c r="N56" s="235">
        <f>ROUND((O56/(100+G56*100)*100),0)</f>
        <v>0</v>
      </c>
      <c r="O56" s="267"/>
    </row>
    <row r="57" spans="1:17" ht="15.95" customHeight="1">
      <c r="A57" s="384"/>
      <c r="B57" s="142"/>
      <c r="C57" s="40" t="s">
        <v>127</v>
      </c>
      <c r="D57" s="40" t="s">
        <v>64</v>
      </c>
      <c r="E57" s="1" t="s">
        <v>1</v>
      </c>
      <c r="F57" s="2">
        <v>1</v>
      </c>
      <c r="G57" s="25">
        <v>0.15</v>
      </c>
      <c r="H57" s="350">
        <f>'Soupis položek k nacenění'!H18</f>
        <v>0</v>
      </c>
      <c r="I57" s="351">
        <f t="shared" si="1"/>
        <v>0</v>
      </c>
      <c r="J57" s="202">
        <f t="shared" si="2"/>
        <v>0</v>
      </c>
      <c r="K57" s="266">
        <f t="shared" si="0"/>
        <v>0</v>
      </c>
      <c r="L57" s="202">
        <f t="shared" si="3"/>
        <v>0</v>
      </c>
      <c r="M57" s="266">
        <f t="shared" si="3"/>
        <v>0</v>
      </c>
      <c r="N57" s="235">
        <f>ROUND((O57/(100+G57*100)*100),0)</f>
        <v>0</v>
      </c>
      <c r="O57" s="267"/>
    </row>
    <row r="58" spans="1:17" ht="15.95" customHeight="1">
      <c r="A58" s="384"/>
      <c r="B58" s="142"/>
      <c r="C58" s="40" t="s">
        <v>128</v>
      </c>
      <c r="D58" s="40" t="s">
        <v>65</v>
      </c>
      <c r="E58" s="1" t="s">
        <v>2</v>
      </c>
      <c r="F58" s="2">
        <v>1</v>
      </c>
      <c r="G58" s="15">
        <v>0.21</v>
      </c>
      <c r="H58" s="350">
        <f>'Soupis položek k nacenění'!H19</f>
        <v>0</v>
      </c>
      <c r="I58" s="351">
        <f t="shared" si="1"/>
        <v>0</v>
      </c>
      <c r="J58" s="202">
        <f t="shared" si="2"/>
        <v>0</v>
      </c>
      <c r="K58" s="266">
        <f t="shared" si="0"/>
        <v>0</v>
      </c>
      <c r="L58" s="202"/>
      <c r="M58" s="266"/>
      <c r="N58" s="235">
        <f t="shared" ref="N58:O59" si="10">J58</f>
        <v>0</v>
      </c>
      <c r="O58" s="267">
        <f t="shared" si="10"/>
        <v>0</v>
      </c>
    </row>
    <row r="59" spans="1:17" ht="15.95" customHeight="1" thickBot="1">
      <c r="A59" s="385"/>
      <c r="B59" s="386"/>
      <c r="C59" s="43" t="s">
        <v>129</v>
      </c>
      <c r="D59" s="44" t="s">
        <v>66</v>
      </c>
      <c r="E59" s="3" t="s">
        <v>3</v>
      </c>
      <c r="F59" s="4">
        <v>1</v>
      </c>
      <c r="G59" s="18">
        <v>0.21</v>
      </c>
      <c r="H59" s="356">
        <f>'Soupis položek k nacenění'!H20</f>
        <v>0</v>
      </c>
      <c r="I59" s="353">
        <f t="shared" si="1"/>
        <v>0</v>
      </c>
      <c r="J59" s="238">
        <f t="shared" si="2"/>
        <v>0</v>
      </c>
      <c r="K59" s="268">
        <f t="shared" si="0"/>
        <v>0</v>
      </c>
      <c r="L59" s="238"/>
      <c r="M59" s="271"/>
      <c r="N59" s="239">
        <f t="shared" si="10"/>
        <v>0</v>
      </c>
      <c r="O59" s="272">
        <f t="shared" si="10"/>
        <v>0</v>
      </c>
    </row>
    <row r="60" spans="1:17" s="5" customFormat="1" ht="15.95" customHeight="1" thickBot="1">
      <c r="A60" s="382"/>
      <c r="B60" s="383"/>
      <c r="C60" s="37"/>
      <c r="D60" s="37"/>
      <c r="E60" s="9"/>
      <c r="F60" s="10"/>
      <c r="G60" s="28"/>
      <c r="H60" s="354"/>
      <c r="I60" s="254">
        <f t="shared" si="1"/>
        <v>0</v>
      </c>
      <c r="J60" s="257"/>
      <c r="K60" s="258"/>
      <c r="L60" s="246"/>
      <c r="M60" s="258"/>
      <c r="N60" s="259"/>
      <c r="O60" s="254"/>
      <c r="P60" s="134"/>
      <c r="Q60" s="158"/>
    </row>
    <row r="61" spans="1:17" ht="15.95" customHeight="1">
      <c r="A61" s="387">
        <v>213</v>
      </c>
      <c r="B61" s="388" t="s">
        <v>12</v>
      </c>
      <c r="C61" s="45" t="s">
        <v>130</v>
      </c>
      <c r="D61" s="46" t="s">
        <v>51</v>
      </c>
      <c r="E61" s="47" t="s">
        <v>13</v>
      </c>
      <c r="F61" s="45">
        <v>1</v>
      </c>
      <c r="G61" s="122">
        <v>0.21</v>
      </c>
      <c r="H61" s="344">
        <f>'Soupis položek k nacenění'!H5</f>
        <v>0</v>
      </c>
      <c r="I61" s="357">
        <f t="shared" si="1"/>
        <v>0</v>
      </c>
      <c r="J61" s="197">
        <f t="shared" si="2"/>
        <v>0</v>
      </c>
      <c r="K61" s="260">
        <f t="shared" si="0"/>
        <v>0</v>
      </c>
      <c r="L61" s="197">
        <f t="shared" ref="L61:M68" si="11">J61</f>
        <v>0</v>
      </c>
      <c r="M61" s="270">
        <f t="shared" si="11"/>
        <v>0</v>
      </c>
      <c r="N61" s="240">
        <f t="shared" ref="N61:N68" si="12">ROUND((O61/(100+G61*100)*100),0)</f>
        <v>0</v>
      </c>
      <c r="O61" s="273"/>
    </row>
    <row r="62" spans="1:17" ht="15.95" customHeight="1">
      <c r="A62" s="384"/>
      <c r="B62" s="142" t="s">
        <v>478</v>
      </c>
      <c r="C62" s="40" t="s">
        <v>131</v>
      </c>
      <c r="D62" s="40" t="s">
        <v>52</v>
      </c>
      <c r="E62" s="41" t="s">
        <v>14</v>
      </c>
      <c r="F62" s="40">
        <v>1</v>
      </c>
      <c r="G62" s="25">
        <v>0.21</v>
      </c>
      <c r="H62" s="346">
        <f>'Soupis položek k nacenění'!H6</f>
        <v>0</v>
      </c>
      <c r="I62" s="347">
        <f t="shared" si="1"/>
        <v>0</v>
      </c>
      <c r="J62" s="199">
        <f t="shared" si="2"/>
        <v>0</v>
      </c>
      <c r="K62" s="262">
        <f t="shared" si="0"/>
        <v>0</v>
      </c>
      <c r="L62" s="199">
        <f t="shared" si="11"/>
        <v>0</v>
      </c>
      <c r="M62" s="262">
        <f t="shared" si="11"/>
        <v>0</v>
      </c>
      <c r="N62" s="234">
        <f t="shared" si="12"/>
        <v>0</v>
      </c>
      <c r="O62" s="263"/>
    </row>
    <row r="63" spans="1:17" ht="15.95" customHeight="1">
      <c r="A63" s="384"/>
      <c r="B63" s="142" t="s">
        <v>428</v>
      </c>
      <c r="C63" s="40" t="s">
        <v>132</v>
      </c>
      <c r="D63" s="40" t="s">
        <v>53</v>
      </c>
      <c r="E63" s="41" t="s">
        <v>11</v>
      </c>
      <c r="F63" s="40">
        <v>1</v>
      </c>
      <c r="G63" s="25">
        <v>0.21</v>
      </c>
      <c r="H63" s="346">
        <f>'Soupis položek k nacenění'!H7</f>
        <v>0</v>
      </c>
      <c r="I63" s="347">
        <f t="shared" si="1"/>
        <v>0</v>
      </c>
      <c r="J63" s="199">
        <f t="shared" si="2"/>
        <v>0</v>
      </c>
      <c r="K63" s="262">
        <f t="shared" si="0"/>
        <v>0</v>
      </c>
      <c r="L63" s="199">
        <f t="shared" si="11"/>
        <v>0</v>
      </c>
      <c r="M63" s="262">
        <f t="shared" si="11"/>
        <v>0</v>
      </c>
      <c r="N63" s="234">
        <f t="shared" si="12"/>
        <v>0</v>
      </c>
      <c r="O63" s="263"/>
    </row>
    <row r="64" spans="1:17" ht="15.95" customHeight="1">
      <c r="A64" s="384"/>
      <c r="B64" s="142"/>
      <c r="C64" s="40" t="s">
        <v>133</v>
      </c>
      <c r="D64" s="40" t="s">
        <v>54</v>
      </c>
      <c r="E64" s="41" t="s">
        <v>15</v>
      </c>
      <c r="F64" s="40">
        <v>1</v>
      </c>
      <c r="G64" s="25">
        <v>0.21</v>
      </c>
      <c r="H64" s="346">
        <f>'Soupis položek k nacenění'!H8</f>
        <v>0</v>
      </c>
      <c r="I64" s="347">
        <f t="shared" si="1"/>
        <v>0</v>
      </c>
      <c r="J64" s="199">
        <f t="shared" si="2"/>
        <v>0</v>
      </c>
      <c r="K64" s="262">
        <f t="shared" si="0"/>
        <v>0</v>
      </c>
      <c r="L64" s="199">
        <f t="shared" si="11"/>
        <v>0</v>
      </c>
      <c r="M64" s="262">
        <f t="shared" si="11"/>
        <v>0</v>
      </c>
      <c r="N64" s="234">
        <f t="shared" si="12"/>
        <v>0</v>
      </c>
      <c r="O64" s="263"/>
    </row>
    <row r="65" spans="1:17" ht="15.95" customHeight="1">
      <c r="A65" s="384"/>
      <c r="B65" s="142"/>
      <c r="C65" s="40" t="s">
        <v>134</v>
      </c>
      <c r="D65" s="40" t="s">
        <v>55</v>
      </c>
      <c r="E65" s="41" t="s">
        <v>16</v>
      </c>
      <c r="F65" s="40">
        <v>1</v>
      </c>
      <c r="G65" s="25">
        <v>0.21</v>
      </c>
      <c r="H65" s="346">
        <f>'Soupis položek k nacenění'!H9</f>
        <v>0</v>
      </c>
      <c r="I65" s="347">
        <f t="shared" si="1"/>
        <v>0</v>
      </c>
      <c r="J65" s="199">
        <f t="shared" si="2"/>
        <v>0</v>
      </c>
      <c r="K65" s="262">
        <f t="shared" si="0"/>
        <v>0</v>
      </c>
      <c r="L65" s="199">
        <f t="shared" si="11"/>
        <v>0</v>
      </c>
      <c r="M65" s="262">
        <f t="shared" si="11"/>
        <v>0</v>
      </c>
      <c r="N65" s="234">
        <f t="shared" si="12"/>
        <v>0</v>
      </c>
      <c r="O65" s="263"/>
    </row>
    <row r="66" spans="1:17" ht="15.95" customHeight="1">
      <c r="A66" s="384"/>
      <c r="B66" s="142"/>
      <c r="C66" s="40" t="s">
        <v>135</v>
      </c>
      <c r="D66" s="40" t="s">
        <v>56</v>
      </c>
      <c r="E66" s="41" t="s">
        <v>17</v>
      </c>
      <c r="F66" s="40">
        <v>1</v>
      </c>
      <c r="G66" s="25">
        <v>0.21</v>
      </c>
      <c r="H66" s="346">
        <f>'Soupis položek k nacenění'!H10</f>
        <v>0</v>
      </c>
      <c r="I66" s="347">
        <f t="shared" si="1"/>
        <v>0</v>
      </c>
      <c r="J66" s="199">
        <f t="shared" si="2"/>
        <v>0</v>
      </c>
      <c r="K66" s="262">
        <f t="shared" si="0"/>
        <v>0</v>
      </c>
      <c r="L66" s="199">
        <f t="shared" si="11"/>
        <v>0</v>
      </c>
      <c r="M66" s="262">
        <f t="shared" si="11"/>
        <v>0</v>
      </c>
      <c r="N66" s="234">
        <f t="shared" si="12"/>
        <v>0</v>
      </c>
      <c r="O66" s="263"/>
    </row>
    <row r="67" spans="1:17" ht="15.95" customHeight="1">
      <c r="A67" s="384"/>
      <c r="B67" s="142"/>
      <c r="C67" s="40" t="s">
        <v>136</v>
      </c>
      <c r="D67" s="40" t="s">
        <v>57</v>
      </c>
      <c r="E67" s="41" t="s">
        <v>6</v>
      </c>
      <c r="F67" s="40">
        <v>1</v>
      </c>
      <c r="G67" s="25">
        <v>0.21</v>
      </c>
      <c r="H67" s="346">
        <f>'Soupis položek k nacenění'!H11</f>
        <v>0</v>
      </c>
      <c r="I67" s="347">
        <f t="shared" si="1"/>
        <v>0</v>
      </c>
      <c r="J67" s="199">
        <f t="shared" si="2"/>
        <v>0</v>
      </c>
      <c r="K67" s="262">
        <f t="shared" si="0"/>
        <v>0</v>
      </c>
      <c r="L67" s="199">
        <f t="shared" si="11"/>
        <v>0</v>
      </c>
      <c r="M67" s="262">
        <f t="shared" si="11"/>
        <v>0</v>
      </c>
      <c r="N67" s="234">
        <f t="shared" si="12"/>
        <v>0</v>
      </c>
      <c r="O67" s="263"/>
    </row>
    <row r="68" spans="1:17" ht="15.95" customHeight="1">
      <c r="A68" s="384"/>
      <c r="B68" s="142"/>
      <c r="C68" s="40" t="s">
        <v>137</v>
      </c>
      <c r="D68" s="40" t="s">
        <v>58</v>
      </c>
      <c r="E68" s="41" t="s">
        <v>5</v>
      </c>
      <c r="F68" s="40">
        <v>1</v>
      </c>
      <c r="G68" s="25">
        <v>0.15</v>
      </c>
      <c r="H68" s="346">
        <f>'Soupis položek k nacenění'!H12</f>
        <v>0</v>
      </c>
      <c r="I68" s="347">
        <f t="shared" si="1"/>
        <v>0</v>
      </c>
      <c r="J68" s="199">
        <f t="shared" si="2"/>
        <v>0</v>
      </c>
      <c r="K68" s="262">
        <f t="shared" si="0"/>
        <v>0</v>
      </c>
      <c r="L68" s="199">
        <f t="shared" si="11"/>
        <v>0</v>
      </c>
      <c r="M68" s="262">
        <f t="shared" si="11"/>
        <v>0</v>
      </c>
      <c r="N68" s="234">
        <f t="shared" si="12"/>
        <v>0</v>
      </c>
      <c r="O68" s="263"/>
    </row>
    <row r="69" spans="1:17" ht="15.95" customHeight="1">
      <c r="A69" s="384"/>
      <c r="B69" s="142"/>
      <c r="C69" s="40" t="s">
        <v>138</v>
      </c>
      <c r="D69" s="40" t="s">
        <v>59</v>
      </c>
      <c r="E69" s="1" t="s">
        <v>573</v>
      </c>
      <c r="F69" s="2">
        <v>1</v>
      </c>
      <c r="G69" s="15">
        <v>0.21</v>
      </c>
      <c r="H69" s="350">
        <f>'Soupis položek k nacenění'!H13</f>
        <v>0</v>
      </c>
      <c r="I69" s="351">
        <f t="shared" si="1"/>
        <v>0</v>
      </c>
      <c r="J69" s="202">
        <f t="shared" si="2"/>
        <v>0</v>
      </c>
      <c r="K69" s="264">
        <f t="shared" si="0"/>
        <v>0</v>
      </c>
      <c r="L69" s="202"/>
      <c r="M69" s="266"/>
      <c r="N69" s="235">
        <f t="shared" ref="N69:O71" si="13">J69</f>
        <v>0</v>
      </c>
      <c r="O69" s="267">
        <f t="shared" si="13"/>
        <v>0</v>
      </c>
    </row>
    <row r="70" spans="1:17" ht="15.95" customHeight="1">
      <c r="A70" s="384"/>
      <c r="B70" s="142"/>
      <c r="C70" s="40" t="s">
        <v>139</v>
      </c>
      <c r="D70" s="40" t="s">
        <v>60</v>
      </c>
      <c r="E70" s="1" t="s">
        <v>9</v>
      </c>
      <c r="F70" s="2">
        <v>1</v>
      </c>
      <c r="G70" s="15">
        <v>0.21</v>
      </c>
      <c r="H70" s="350">
        <f>'Soupis položek k nacenění'!H14</f>
        <v>0</v>
      </c>
      <c r="I70" s="351">
        <f t="shared" si="1"/>
        <v>0</v>
      </c>
      <c r="J70" s="202">
        <f t="shared" si="2"/>
        <v>0</v>
      </c>
      <c r="K70" s="266">
        <f t="shared" si="0"/>
        <v>0</v>
      </c>
      <c r="L70" s="202"/>
      <c r="M70" s="266"/>
      <c r="N70" s="235">
        <f t="shared" si="13"/>
        <v>0</v>
      </c>
      <c r="O70" s="267">
        <f t="shared" si="13"/>
        <v>0</v>
      </c>
    </row>
    <row r="71" spans="1:17" ht="15.95" customHeight="1">
      <c r="A71" s="384"/>
      <c r="B71" s="142"/>
      <c r="C71" s="40" t="s">
        <v>140</v>
      </c>
      <c r="D71" s="40" t="s">
        <v>61</v>
      </c>
      <c r="E71" s="1" t="s">
        <v>10</v>
      </c>
      <c r="F71" s="2">
        <v>1</v>
      </c>
      <c r="G71" s="15">
        <v>0.21</v>
      </c>
      <c r="H71" s="350">
        <f>'Soupis položek k nacenění'!H15</f>
        <v>0</v>
      </c>
      <c r="I71" s="351">
        <f t="shared" si="1"/>
        <v>0</v>
      </c>
      <c r="J71" s="202">
        <f t="shared" si="2"/>
        <v>0</v>
      </c>
      <c r="K71" s="266">
        <f t="shared" si="0"/>
        <v>0</v>
      </c>
      <c r="L71" s="202"/>
      <c r="M71" s="266"/>
      <c r="N71" s="235">
        <f t="shared" si="13"/>
        <v>0</v>
      </c>
      <c r="O71" s="267">
        <f t="shared" si="13"/>
        <v>0</v>
      </c>
    </row>
    <row r="72" spans="1:17" ht="15.95" customHeight="1">
      <c r="A72" s="384"/>
      <c r="B72" s="142"/>
      <c r="C72" s="40" t="s">
        <v>141</v>
      </c>
      <c r="D72" s="40" t="s">
        <v>62</v>
      </c>
      <c r="E72" s="1" t="s">
        <v>8</v>
      </c>
      <c r="F72" s="2">
        <v>1</v>
      </c>
      <c r="G72" s="15">
        <v>0.21</v>
      </c>
      <c r="H72" s="350">
        <f>'Soupis položek k nacenění'!H16</f>
        <v>0</v>
      </c>
      <c r="I72" s="351">
        <f t="shared" si="1"/>
        <v>0</v>
      </c>
      <c r="J72" s="202">
        <f t="shared" si="2"/>
        <v>0</v>
      </c>
      <c r="K72" s="266">
        <f t="shared" si="0"/>
        <v>0</v>
      </c>
      <c r="L72" s="202">
        <f t="shared" ref="L72:M74" si="14">J72</f>
        <v>0</v>
      </c>
      <c r="M72" s="266">
        <f t="shared" si="14"/>
        <v>0</v>
      </c>
      <c r="N72" s="235">
        <f>ROUND((O72/(100+G72*100)*100),0)</f>
        <v>0</v>
      </c>
      <c r="O72" s="267"/>
    </row>
    <row r="73" spans="1:17" ht="15.95" customHeight="1">
      <c r="A73" s="384"/>
      <c r="B73" s="142"/>
      <c r="C73" s="40" t="s">
        <v>142</v>
      </c>
      <c r="D73" s="40" t="s">
        <v>63</v>
      </c>
      <c r="E73" s="1" t="s">
        <v>4</v>
      </c>
      <c r="F73" s="2">
        <v>1</v>
      </c>
      <c r="G73" s="15">
        <v>0.21</v>
      </c>
      <c r="H73" s="350">
        <f>'Soupis položek k nacenění'!H17</f>
        <v>0</v>
      </c>
      <c r="I73" s="351">
        <f t="shared" si="1"/>
        <v>0</v>
      </c>
      <c r="J73" s="202">
        <f t="shared" si="2"/>
        <v>0</v>
      </c>
      <c r="K73" s="266">
        <f t="shared" si="0"/>
        <v>0</v>
      </c>
      <c r="L73" s="202">
        <f t="shared" si="14"/>
        <v>0</v>
      </c>
      <c r="M73" s="266">
        <f t="shared" si="14"/>
        <v>0</v>
      </c>
      <c r="N73" s="235">
        <f>ROUND((O73/(100+G73*100)*100),0)</f>
        <v>0</v>
      </c>
      <c r="O73" s="267"/>
    </row>
    <row r="74" spans="1:17" ht="15.95" customHeight="1">
      <c r="A74" s="384"/>
      <c r="B74" s="142"/>
      <c r="C74" s="40" t="s">
        <v>143</v>
      </c>
      <c r="D74" s="40" t="s">
        <v>64</v>
      </c>
      <c r="E74" s="1" t="s">
        <v>1</v>
      </c>
      <c r="F74" s="2">
        <v>1</v>
      </c>
      <c r="G74" s="25">
        <v>0.15</v>
      </c>
      <c r="H74" s="350">
        <f>'Soupis položek k nacenění'!H18</f>
        <v>0</v>
      </c>
      <c r="I74" s="351">
        <f t="shared" si="1"/>
        <v>0</v>
      </c>
      <c r="J74" s="202">
        <f t="shared" si="2"/>
        <v>0</v>
      </c>
      <c r="K74" s="266">
        <f t="shared" ref="K74:K137" si="15">F74*I74</f>
        <v>0</v>
      </c>
      <c r="L74" s="202">
        <f t="shared" si="14"/>
        <v>0</v>
      </c>
      <c r="M74" s="266">
        <f t="shared" si="14"/>
        <v>0</v>
      </c>
      <c r="N74" s="235">
        <f>ROUND((O74/(100+G74*100)*100),0)</f>
        <v>0</v>
      </c>
      <c r="O74" s="267"/>
    </row>
    <row r="75" spans="1:17" ht="15.95" customHeight="1">
      <c r="A75" s="384"/>
      <c r="B75" s="142"/>
      <c r="C75" s="40" t="s">
        <v>144</v>
      </c>
      <c r="D75" s="40" t="s">
        <v>65</v>
      </c>
      <c r="E75" s="1" t="s">
        <v>2</v>
      </c>
      <c r="F75" s="2">
        <v>1</v>
      </c>
      <c r="G75" s="15">
        <v>0.21</v>
      </c>
      <c r="H75" s="350">
        <f>'Soupis položek k nacenění'!H19</f>
        <v>0</v>
      </c>
      <c r="I75" s="351">
        <f t="shared" ref="I75:I138" si="16">H75+H75*G75</f>
        <v>0</v>
      </c>
      <c r="J75" s="202">
        <f t="shared" ref="J75:J138" si="17">F75*H75</f>
        <v>0</v>
      </c>
      <c r="K75" s="266">
        <f t="shared" si="15"/>
        <v>0</v>
      </c>
      <c r="L75" s="202"/>
      <c r="M75" s="266"/>
      <c r="N75" s="235">
        <f t="shared" ref="N75:O76" si="18">J75</f>
        <v>0</v>
      </c>
      <c r="O75" s="267">
        <f t="shared" si="18"/>
        <v>0</v>
      </c>
    </row>
    <row r="76" spans="1:17" ht="15.95" customHeight="1" thickBot="1">
      <c r="A76" s="385"/>
      <c r="B76" s="386"/>
      <c r="C76" s="43" t="s">
        <v>145</v>
      </c>
      <c r="D76" s="44" t="s">
        <v>66</v>
      </c>
      <c r="E76" s="3" t="s">
        <v>3</v>
      </c>
      <c r="F76" s="4">
        <v>1</v>
      </c>
      <c r="G76" s="18">
        <v>0.21</v>
      </c>
      <c r="H76" s="356">
        <f>'Soupis položek k nacenění'!H20</f>
        <v>0</v>
      </c>
      <c r="I76" s="353">
        <f t="shared" si="16"/>
        <v>0</v>
      </c>
      <c r="J76" s="238">
        <f t="shared" si="17"/>
        <v>0</v>
      </c>
      <c r="K76" s="268">
        <f t="shared" si="15"/>
        <v>0</v>
      </c>
      <c r="L76" s="238"/>
      <c r="M76" s="271"/>
      <c r="N76" s="239">
        <f t="shared" si="18"/>
        <v>0</v>
      </c>
      <c r="O76" s="272">
        <f t="shared" si="18"/>
        <v>0</v>
      </c>
    </row>
    <row r="77" spans="1:17" s="5" customFormat="1" ht="15.95" customHeight="1" thickBot="1">
      <c r="A77" s="382"/>
      <c r="B77" s="383"/>
      <c r="C77" s="37"/>
      <c r="D77" s="37"/>
      <c r="E77" s="9"/>
      <c r="F77" s="10"/>
      <c r="G77" s="28"/>
      <c r="H77" s="354"/>
      <c r="I77" s="254">
        <f t="shared" si="16"/>
        <v>0</v>
      </c>
      <c r="J77" s="257"/>
      <c r="K77" s="258"/>
      <c r="L77" s="246"/>
      <c r="M77" s="258"/>
      <c r="N77" s="259"/>
      <c r="O77" s="254"/>
      <c r="P77" s="134"/>
      <c r="Q77" s="158"/>
    </row>
    <row r="78" spans="1:17" ht="15.95" customHeight="1">
      <c r="A78" s="387">
        <v>214</v>
      </c>
      <c r="B78" s="388" t="s">
        <v>12</v>
      </c>
      <c r="C78" s="45" t="s">
        <v>146</v>
      </c>
      <c r="D78" s="46" t="s">
        <v>51</v>
      </c>
      <c r="E78" s="47" t="s">
        <v>13</v>
      </c>
      <c r="F78" s="45">
        <v>1</v>
      </c>
      <c r="G78" s="122">
        <v>0.21</v>
      </c>
      <c r="H78" s="344">
        <f>'Soupis položek k nacenění'!H5</f>
        <v>0</v>
      </c>
      <c r="I78" s="357">
        <f t="shared" si="16"/>
        <v>0</v>
      </c>
      <c r="J78" s="197">
        <f t="shared" si="17"/>
        <v>0</v>
      </c>
      <c r="K78" s="260">
        <f t="shared" si="15"/>
        <v>0</v>
      </c>
      <c r="L78" s="197">
        <f t="shared" ref="L78:M137" si="19">J78</f>
        <v>0</v>
      </c>
      <c r="M78" s="270">
        <f t="shared" si="19"/>
        <v>0</v>
      </c>
      <c r="N78" s="240">
        <f t="shared" ref="N78:N85" si="20">ROUND((O78/(100+G78*100)*100),0)</f>
        <v>0</v>
      </c>
      <c r="O78" s="273"/>
    </row>
    <row r="79" spans="1:17" ht="15.95" customHeight="1">
      <c r="A79" s="384"/>
      <c r="B79" s="142" t="s">
        <v>479</v>
      </c>
      <c r="C79" s="40" t="s">
        <v>147</v>
      </c>
      <c r="D79" s="40" t="s">
        <v>52</v>
      </c>
      <c r="E79" s="41" t="s">
        <v>14</v>
      </c>
      <c r="F79" s="40">
        <v>1</v>
      </c>
      <c r="G79" s="25">
        <v>0.21</v>
      </c>
      <c r="H79" s="346">
        <f>'Soupis položek k nacenění'!H6</f>
        <v>0</v>
      </c>
      <c r="I79" s="347">
        <f t="shared" si="16"/>
        <v>0</v>
      </c>
      <c r="J79" s="199">
        <f t="shared" si="17"/>
        <v>0</v>
      </c>
      <c r="K79" s="262">
        <f t="shared" si="15"/>
        <v>0</v>
      </c>
      <c r="L79" s="199">
        <f t="shared" si="19"/>
        <v>0</v>
      </c>
      <c r="M79" s="262">
        <f t="shared" si="19"/>
        <v>0</v>
      </c>
      <c r="N79" s="234">
        <f t="shared" si="20"/>
        <v>0</v>
      </c>
      <c r="O79" s="263"/>
    </row>
    <row r="80" spans="1:17" ht="15.95" customHeight="1">
      <c r="A80" s="384"/>
      <c r="B80" s="142" t="s">
        <v>428</v>
      </c>
      <c r="C80" s="40" t="s">
        <v>148</v>
      </c>
      <c r="D80" s="40" t="s">
        <v>53</v>
      </c>
      <c r="E80" s="41" t="s">
        <v>11</v>
      </c>
      <c r="F80" s="40">
        <v>1</v>
      </c>
      <c r="G80" s="25">
        <v>0.21</v>
      </c>
      <c r="H80" s="346">
        <f>'Soupis položek k nacenění'!H7</f>
        <v>0</v>
      </c>
      <c r="I80" s="347">
        <f t="shared" si="16"/>
        <v>0</v>
      </c>
      <c r="J80" s="199">
        <f t="shared" si="17"/>
        <v>0</v>
      </c>
      <c r="K80" s="262">
        <f t="shared" si="15"/>
        <v>0</v>
      </c>
      <c r="L80" s="199">
        <f t="shared" si="19"/>
        <v>0</v>
      </c>
      <c r="M80" s="262">
        <f t="shared" si="19"/>
        <v>0</v>
      </c>
      <c r="N80" s="234">
        <f t="shared" si="20"/>
        <v>0</v>
      </c>
      <c r="O80" s="263"/>
    </row>
    <row r="81" spans="1:17" ht="15.95" customHeight="1">
      <c r="A81" s="384"/>
      <c r="B81" s="142"/>
      <c r="C81" s="40" t="s">
        <v>149</v>
      </c>
      <c r="D81" s="40" t="s">
        <v>54</v>
      </c>
      <c r="E81" s="41" t="s">
        <v>15</v>
      </c>
      <c r="F81" s="40">
        <v>1</v>
      </c>
      <c r="G81" s="25">
        <v>0.21</v>
      </c>
      <c r="H81" s="346">
        <f>'Soupis položek k nacenění'!H8</f>
        <v>0</v>
      </c>
      <c r="I81" s="347">
        <f t="shared" si="16"/>
        <v>0</v>
      </c>
      <c r="J81" s="199">
        <f t="shared" si="17"/>
        <v>0</v>
      </c>
      <c r="K81" s="262">
        <f t="shared" si="15"/>
        <v>0</v>
      </c>
      <c r="L81" s="199">
        <f t="shared" si="19"/>
        <v>0</v>
      </c>
      <c r="M81" s="262">
        <f t="shared" si="19"/>
        <v>0</v>
      </c>
      <c r="N81" s="234">
        <f t="shared" si="20"/>
        <v>0</v>
      </c>
      <c r="O81" s="263"/>
    </row>
    <row r="82" spans="1:17" ht="15.95" customHeight="1">
      <c r="A82" s="384"/>
      <c r="B82" s="142"/>
      <c r="C82" s="40" t="s">
        <v>150</v>
      </c>
      <c r="D82" s="40" t="s">
        <v>55</v>
      </c>
      <c r="E82" s="41" t="s">
        <v>16</v>
      </c>
      <c r="F82" s="40">
        <v>1</v>
      </c>
      <c r="G82" s="25">
        <v>0.21</v>
      </c>
      <c r="H82" s="346">
        <f>'Soupis položek k nacenění'!H9</f>
        <v>0</v>
      </c>
      <c r="I82" s="347">
        <f t="shared" si="16"/>
        <v>0</v>
      </c>
      <c r="J82" s="199">
        <f t="shared" si="17"/>
        <v>0</v>
      </c>
      <c r="K82" s="262">
        <f t="shared" si="15"/>
        <v>0</v>
      </c>
      <c r="L82" s="199">
        <f t="shared" si="19"/>
        <v>0</v>
      </c>
      <c r="M82" s="262">
        <f t="shared" si="19"/>
        <v>0</v>
      </c>
      <c r="N82" s="234">
        <f t="shared" si="20"/>
        <v>0</v>
      </c>
      <c r="O82" s="263"/>
    </row>
    <row r="83" spans="1:17" ht="15.95" customHeight="1">
      <c r="A83" s="384"/>
      <c r="B83" s="142"/>
      <c r="C83" s="40" t="s">
        <v>151</v>
      </c>
      <c r="D83" s="40" t="s">
        <v>56</v>
      </c>
      <c r="E83" s="41" t="s">
        <v>17</v>
      </c>
      <c r="F83" s="40">
        <v>1</v>
      </c>
      <c r="G83" s="25">
        <v>0.21</v>
      </c>
      <c r="H83" s="346">
        <f>'Soupis položek k nacenění'!H10</f>
        <v>0</v>
      </c>
      <c r="I83" s="347">
        <f t="shared" si="16"/>
        <v>0</v>
      </c>
      <c r="J83" s="199">
        <f t="shared" si="17"/>
        <v>0</v>
      </c>
      <c r="K83" s="262">
        <f t="shared" si="15"/>
        <v>0</v>
      </c>
      <c r="L83" s="199">
        <f t="shared" si="19"/>
        <v>0</v>
      </c>
      <c r="M83" s="262">
        <f t="shared" si="19"/>
        <v>0</v>
      </c>
      <c r="N83" s="234">
        <f t="shared" si="20"/>
        <v>0</v>
      </c>
      <c r="O83" s="263"/>
    </row>
    <row r="84" spans="1:17" ht="15.95" customHeight="1">
      <c r="A84" s="384"/>
      <c r="B84" s="142"/>
      <c r="C84" s="40" t="s">
        <v>152</v>
      </c>
      <c r="D84" s="40" t="s">
        <v>57</v>
      </c>
      <c r="E84" s="41" t="s">
        <v>6</v>
      </c>
      <c r="F84" s="40">
        <v>1</v>
      </c>
      <c r="G84" s="25">
        <v>0.21</v>
      </c>
      <c r="H84" s="346">
        <f>'Soupis položek k nacenění'!H11</f>
        <v>0</v>
      </c>
      <c r="I84" s="347">
        <f t="shared" si="16"/>
        <v>0</v>
      </c>
      <c r="J84" s="199">
        <f t="shared" si="17"/>
        <v>0</v>
      </c>
      <c r="K84" s="262">
        <f t="shared" si="15"/>
        <v>0</v>
      </c>
      <c r="L84" s="199">
        <f t="shared" si="19"/>
        <v>0</v>
      </c>
      <c r="M84" s="262">
        <f t="shared" si="19"/>
        <v>0</v>
      </c>
      <c r="N84" s="234">
        <f t="shared" si="20"/>
        <v>0</v>
      </c>
      <c r="O84" s="263"/>
    </row>
    <row r="85" spans="1:17" ht="15.95" customHeight="1">
      <c r="A85" s="384"/>
      <c r="B85" s="142"/>
      <c r="C85" s="40" t="s">
        <v>153</v>
      </c>
      <c r="D85" s="40" t="s">
        <v>58</v>
      </c>
      <c r="E85" s="41" t="s">
        <v>5</v>
      </c>
      <c r="F85" s="40">
        <v>1</v>
      </c>
      <c r="G85" s="25">
        <v>0.15</v>
      </c>
      <c r="H85" s="346">
        <f>'Soupis položek k nacenění'!H12</f>
        <v>0</v>
      </c>
      <c r="I85" s="347">
        <f t="shared" si="16"/>
        <v>0</v>
      </c>
      <c r="J85" s="199">
        <f t="shared" si="17"/>
        <v>0</v>
      </c>
      <c r="K85" s="262">
        <f t="shared" si="15"/>
        <v>0</v>
      </c>
      <c r="L85" s="199">
        <f t="shared" si="19"/>
        <v>0</v>
      </c>
      <c r="M85" s="262">
        <f t="shared" si="19"/>
        <v>0</v>
      </c>
      <c r="N85" s="234">
        <f t="shared" si="20"/>
        <v>0</v>
      </c>
      <c r="O85" s="263"/>
    </row>
    <row r="86" spans="1:17" ht="15.95" customHeight="1">
      <c r="A86" s="384"/>
      <c r="B86" s="142"/>
      <c r="C86" s="40" t="s">
        <v>154</v>
      </c>
      <c r="D86" s="40" t="s">
        <v>59</v>
      </c>
      <c r="E86" s="1" t="s">
        <v>573</v>
      </c>
      <c r="F86" s="2">
        <v>1</v>
      </c>
      <c r="G86" s="15">
        <v>0.21</v>
      </c>
      <c r="H86" s="350">
        <f>'Soupis položek k nacenění'!H13</f>
        <v>0</v>
      </c>
      <c r="I86" s="351">
        <f t="shared" si="16"/>
        <v>0</v>
      </c>
      <c r="J86" s="202">
        <f t="shared" si="17"/>
        <v>0</v>
      </c>
      <c r="K86" s="264">
        <f t="shared" si="15"/>
        <v>0</v>
      </c>
      <c r="L86" s="202"/>
      <c r="M86" s="266"/>
      <c r="N86" s="235">
        <f t="shared" ref="N86:O88" si="21">J86</f>
        <v>0</v>
      </c>
      <c r="O86" s="267">
        <f t="shared" si="21"/>
        <v>0</v>
      </c>
    </row>
    <row r="87" spans="1:17" ht="15.95" customHeight="1">
      <c r="A87" s="384"/>
      <c r="B87" s="142"/>
      <c r="C87" s="40" t="s">
        <v>155</v>
      </c>
      <c r="D87" s="40" t="s">
        <v>60</v>
      </c>
      <c r="E87" s="1" t="s">
        <v>9</v>
      </c>
      <c r="F87" s="2">
        <v>1</v>
      </c>
      <c r="G87" s="15">
        <v>0.21</v>
      </c>
      <c r="H87" s="350">
        <f>'Soupis položek k nacenění'!H14</f>
        <v>0</v>
      </c>
      <c r="I87" s="351">
        <f t="shared" si="16"/>
        <v>0</v>
      </c>
      <c r="J87" s="202">
        <f t="shared" si="17"/>
        <v>0</v>
      </c>
      <c r="K87" s="266">
        <f t="shared" si="15"/>
        <v>0</v>
      </c>
      <c r="L87" s="202"/>
      <c r="M87" s="266"/>
      <c r="N87" s="235">
        <f t="shared" si="21"/>
        <v>0</v>
      </c>
      <c r="O87" s="267">
        <f t="shared" si="21"/>
        <v>0</v>
      </c>
    </row>
    <row r="88" spans="1:17" ht="15.95" customHeight="1">
      <c r="A88" s="384"/>
      <c r="B88" s="142"/>
      <c r="C88" s="40" t="s">
        <v>156</v>
      </c>
      <c r="D88" s="40" t="s">
        <v>61</v>
      </c>
      <c r="E88" s="1" t="s">
        <v>10</v>
      </c>
      <c r="F88" s="2">
        <v>1</v>
      </c>
      <c r="G88" s="15">
        <v>0.21</v>
      </c>
      <c r="H88" s="350">
        <f>'Soupis položek k nacenění'!H15</f>
        <v>0</v>
      </c>
      <c r="I88" s="351">
        <f t="shared" si="16"/>
        <v>0</v>
      </c>
      <c r="J88" s="202">
        <f t="shared" si="17"/>
        <v>0</v>
      </c>
      <c r="K88" s="266">
        <f t="shared" si="15"/>
        <v>0</v>
      </c>
      <c r="L88" s="202"/>
      <c r="M88" s="266"/>
      <c r="N88" s="235">
        <f t="shared" si="21"/>
        <v>0</v>
      </c>
      <c r="O88" s="267">
        <f t="shared" si="21"/>
        <v>0</v>
      </c>
    </row>
    <row r="89" spans="1:17" ht="15.95" customHeight="1">
      <c r="A89" s="384"/>
      <c r="B89" s="142"/>
      <c r="C89" s="40" t="s">
        <v>157</v>
      </c>
      <c r="D89" s="40" t="s">
        <v>62</v>
      </c>
      <c r="E89" s="1" t="s">
        <v>8</v>
      </c>
      <c r="F89" s="2">
        <v>1</v>
      </c>
      <c r="G89" s="15">
        <v>0.21</v>
      </c>
      <c r="H89" s="350">
        <f>'Soupis položek k nacenění'!H16</f>
        <v>0</v>
      </c>
      <c r="I89" s="351">
        <f t="shared" si="16"/>
        <v>0</v>
      </c>
      <c r="J89" s="202">
        <f t="shared" si="17"/>
        <v>0</v>
      </c>
      <c r="K89" s="266">
        <f t="shared" si="15"/>
        <v>0</v>
      </c>
      <c r="L89" s="202">
        <f t="shared" ref="L89:M91" si="22">J89</f>
        <v>0</v>
      </c>
      <c r="M89" s="266">
        <f t="shared" si="22"/>
        <v>0</v>
      </c>
      <c r="N89" s="235">
        <f>ROUND((O89/(100+G89*100)*100),0)</f>
        <v>0</v>
      </c>
      <c r="O89" s="267"/>
    </row>
    <row r="90" spans="1:17" ht="15.95" customHeight="1">
      <c r="A90" s="384"/>
      <c r="B90" s="142"/>
      <c r="C90" s="40" t="s">
        <v>158</v>
      </c>
      <c r="D90" s="40" t="s">
        <v>63</v>
      </c>
      <c r="E90" s="1" t="s">
        <v>4</v>
      </c>
      <c r="F90" s="2">
        <v>1</v>
      </c>
      <c r="G90" s="15">
        <v>0.21</v>
      </c>
      <c r="H90" s="350">
        <f>'Soupis položek k nacenění'!H17</f>
        <v>0</v>
      </c>
      <c r="I90" s="351">
        <f t="shared" si="16"/>
        <v>0</v>
      </c>
      <c r="J90" s="202">
        <f t="shared" si="17"/>
        <v>0</v>
      </c>
      <c r="K90" s="266">
        <f t="shared" si="15"/>
        <v>0</v>
      </c>
      <c r="L90" s="202">
        <f t="shared" si="22"/>
        <v>0</v>
      </c>
      <c r="M90" s="266">
        <f t="shared" si="22"/>
        <v>0</v>
      </c>
      <c r="N90" s="235">
        <f>ROUND((O90/(100+G90*100)*100),0)</f>
        <v>0</v>
      </c>
      <c r="O90" s="267"/>
    </row>
    <row r="91" spans="1:17" ht="15.95" customHeight="1">
      <c r="A91" s="384"/>
      <c r="B91" s="142"/>
      <c r="C91" s="40" t="s">
        <v>159</v>
      </c>
      <c r="D91" s="40" t="s">
        <v>64</v>
      </c>
      <c r="E91" s="1" t="s">
        <v>1</v>
      </c>
      <c r="F91" s="2">
        <v>1</v>
      </c>
      <c r="G91" s="25">
        <v>0.15</v>
      </c>
      <c r="H91" s="350">
        <f>'Soupis položek k nacenění'!H18</f>
        <v>0</v>
      </c>
      <c r="I91" s="351">
        <f t="shared" si="16"/>
        <v>0</v>
      </c>
      <c r="J91" s="202">
        <f t="shared" si="17"/>
        <v>0</v>
      </c>
      <c r="K91" s="266">
        <f t="shared" si="15"/>
        <v>0</v>
      </c>
      <c r="L91" s="202">
        <f t="shared" si="22"/>
        <v>0</v>
      </c>
      <c r="M91" s="266">
        <f t="shared" si="22"/>
        <v>0</v>
      </c>
      <c r="N91" s="235">
        <f>ROUND((O91/(100+G91*100)*100),0)</f>
        <v>0</v>
      </c>
      <c r="O91" s="267"/>
    </row>
    <row r="92" spans="1:17" ht="15.95" customHeight="1">
      <c r="A92" s="384"/>
      <c r="B92" s="142"/>
      <c r="C92" s="40" t="s">
        <v>160</v>
      </c>
      <c r="D92" s="40" t="s">
        <v>65</v>
      </c>
      <c r="E92" s="1" t="s">
        <v>2</v>
      </c>
      <c r="F92" s="2">
        <v>1</v>
      </c>
      <c r="G92" s="15">
        <v>0.21</v>
      </c>
      <c r="H92" s="350">
        <f>'Soupis položek k nacenění'!H19</f>
        <v>0</v>
      </c>
      <c r="I92" s="351">
        <f t="shared" si="16"/>
        <v>0</v>
      </c>
      <c r="J92" s="202">
        <f t="shared" si="17"/>
        <v>0</v>
      </c>
      <c r="K92" s="266">
        <f t="shared" si="15"/>
        <v>0</v>
      </c>
      <c r="L92" s="202"/>
      <c r="M92" s="266"/>
      <c r="N92" s="235">
        <f t="shared" ref="N92:O93" si="23">J92</f>
        <v>0</v>
      </c>
      <c r="O92" s="267">
        <f t="shared" si="23"/>
        <v>0</v>
      </c>
    </row>
    <row r="93" spans="1:17" ht="15.95" customHeight="1" thickBot="1">
      <c r="A93" s="385"/>
      <c r="B93" s="386"/>
      <c r="C93" s="43" t="s">
        <v>161</v>
      </c>
      <c r="D93" s="44" t="s">
        <v>66</v>
      </c>
      <c r="E93" s="3" t="s">
        <v>3</v>
      </c>
      <c r="F93" s="4">
        <v>1</v>
      </c>
      <c r="G93" s="18">
        <v>0.21</v>
      </c>
      <c r="H93" s="356">
        <f>'Soupis položek k nacenění'!H20</f>
        <v>0</v>
      </c>
      <c r="I93" s="353">
        <f t="shared" si="16"/>
        <v>0</v>
      </c>
      <c r="J93" s="238">
        <f t="shared" si="17"/>
        <v>0</v>
      </c>
      <c r="K93" s="268">
        <f t="shared" si="15"/>
        <v>0</v>
      </c>
      <c r="L93" s="238"/>
      <c r="M93" s="271"/>
      <c r="N93" s="239">
        <f t="shared" si="23"/>
        <v>0</v>
      </c>
      <c r="O93" s="272">
        <f t="shared" si="23"/>
        <v>0</v>
      </c>
    </row>
    <row r="94" spans="1:17" s="5" customFormat="1" ht="15.95" customHeight="1" thickBot="1">
      <c r="A94" s="382"/>
      <c r="B94" s="383"/>
      <c r="C94" s="37"/>
      <c r="D94" s="37"/>
      <c r="E94" s="9"/>
      <c r="F94" s="10"/>
      <c r="G94" s="28"/>
      <c r="H94" s="354"/>
      <c r="I94" s="254">
        <f t="shared" si="16"/>
        <v>0</v>
      </c>
      <c r="J94" s="257"/>
      <c r="K94" s="258"/>
      <c r="L94" s="246"/>
      <c r="M94" s="258"/>
      <c r="N94" s="259"/>
      <c r="O94" s="254"/>
      <c r="P94" s="134"/>
      <c r="Q94" s="158"/>
    </row>
    <row r="95" spans="1:17" ht="15.95" customHeight="1">
      <c r="A95" s="387">
        <v>215</v>
      </c>
      <c r="B95" s="388" t="s">
        <v>12</v>
      </c>
      <c r="C95" s="45" t="s">
        <v>162</v>
      </c>
      <c r="D95" s="46" t="s">
        <v>51</v>
      </c>
      <c r="E95" s="47" t="s">
        <v>13</v>
      </c>
      <c r="F95" s="45">
        <v>1</v>
      </c>
      <c r="G95" s="122">
        <v>0.21</v>
      </c>
      <c r="H95" s="344">
        <f>'Soupis položek k nacenění'!H5</f>
        <v>0</v>
      </c>
      <c r="I95" s="357">
        <f t="shared" si="16"/>
        <v>0</v>
      </c>
      <c r="J95" s="197">
        <f t="shared" si="17"/>
        <v>0</v>
      </c>
      <c r="K95" s="260">
        <f t="shared" si="15"/>
        <v>0</v>
      </c>
      <c r="L95" s="197">
        <f t="shared" si="19"/>
        <v>0</v>
      </c>
      <c r="M95" s="270">
        <f t="shared" si="19"/>
        <v>0</v>
      </c>
      <c r="N95" s="240">
        <f t="shared" ref="N95:N102" si="24">ROUND((O95/(100+G95*100)*100),0)</f>
        <v>0</v>
      </c>
      <c r="O95" s="273"/>
    </row>
    <row r="96" spans="1:17" ht="15.95" customHeight="1">
      <c r="A96" s="384"/>
      <c r="B96" s="142" t="s">
        <v>480</v>
      </c>
      <c r="C96" s="40" t="s">
        <v>163</v>
      </c>
      <c r="D96" s="40" t="s">
        <v>52</v>
      </c>
      <c r="E96" s="48" t="s">
        <v>14</v>
      </c>
      <c r="F96" s="42">
        <v>1</v>
      </c>
      <c r="G96" s="25">
        <v>0.21</v>
      </c>
      <c r="H96" s="346">
        <f>'Soupis položek k nacenění'!H6</f>
        <v>0</v>
      </c>
      <c r="I96" s="347">
        <f t="shared" si="16"/>
        <v>0</v>
      </c>
      <c r="J96" s="199">
        <f t="shared" si="17"/>
        <v>0</v>
      </c>
      <c r="K96" s="262">
        <f t="shared" si="15"/>
        <v>0</v>
      </c>
      <c r="L96" s="199">
        <f t="shared" si="19"/>
        <v>0</v>
      </c>
      <c r="M96" s="262">
        <f t="shared" si="19"/>
        <v>0</v>
      </c>
      <c r="N96" s="234">
        <f t="shared" si="24"/>
        <v>0</v>
      </c>
      <c r="O96" s="263"/>
    </row>
    <row r="97" spans="1:17" ht="15.95" customHeight="1">
      <c r="A97" s="384"/>
      <c r="B97" s="142" t="s">
        <v>428</v>
      </c>
      <c r="C97" s="40" t="s">
        <v>164</v>
      </c>
      <c r="D97" s="49" t="s">
        <v>53</v>
      </c>
      <c r="E97" s="41" t="s">
        <v>11</v>
      </c>
      <c r="F97" s="40">
        <v>2</v>
      </c>
      <c r="G97" s="25">
        <v>0.21</v>
      </c>
      <c r="H97" s="346">
        <f>'Soupis položek k nacenění'!H7</f>
        <v>0</v>
      </c>
      <c r="I97" s="347">
        <f t="shared" si="16"/>
        <v>0</v>
      </c>
      <c r="J97" s="199">
        <f t="shared" si="17"/>
        <v>0</v>
      </c>
      <c r="K97" s="262">
        <f t="shared" si="15"/>
        <v>0</v>
      </c>
      <c r="L97" s="199">
        <f t="shared" si="19"/>
        <v>0</v>
      </c>
      <c r="M97" s="262">
        <f t="shared" si="19"/>
        <v>0</v>
      </c>
      <c r="N97" s="234">
        <f t="shared" si="24"/>
        <v>0</v>
      </c>
      <c r="O97" s="263"/>
    </row>
    <row r="98" spans="1:17" ht="15.95" customHeight="1">
      <c r="A98" s="384"/>
      <c r="B98" s="142"/>
      <c r="C98" s="40" t="s">
        <v>165</v>
      </c>
      <c r="D98" s="40" t="s">
        <v>54</v>
      </c>
      <c r="E98" s="50" t="s">
        <v>15</v>
      </c>
      <c r="F98" s="39">
        <v>1</v>
      </c>
      <c r="G98" s="25">
        <v>0.21</v>
      </c>
      <c r="H98" s="346">
        <f>'Soupis položek k nacenění'!H8</f>
        <v>0</v>
      </c>
      <c r="I98" s="347">
        <f t="shared" si="16"/>
        <v>0</v>
      </c>
      <c r="J98" s="199">
        <f t="shared" si="17"/>
        <v>0</v>
      </c>
      <c r="K98" s="262">
        <f t="shared" si="15"/>
        <v>0</v>
      </c>
      <c r="L98" s="199">
        <f t="shared" si="19"/>
        <v>0</v>
      </c>
      <c r="M98" s="262">
        <f t="shared" si="19"/>
        <v>0</v>
      </c>
      <c r="N98" s="234">
        <f t="shared" si="24"/>
        <v>0</v>
      </c>
      <c r="O98" s="263"/>
    </row>
    <row r="99" spans="1:17" ht="15.95" customHeight="1">
      <c r="A99" s="384"/>
      <c r="B99" s="142"/>
      <c r="C99" s="40" t="s">
        <v>166</v>
      </c>
      <c r="D99" s="40" t="s">
        <v>55</v>
      </c>
      <c r="E99" s="41" t="s">
        <v>16</v>
      </c>
      <c r="F99" s="40">
        <v>1</v>
      </c>
      <c r="G99" s="25">
        <v>0.21</v>
      </c>
      <c r="H99" s="346">
        <f>'Soupis položek k nacenění'!H9</f>
        <v>0</v>
      </c>
      <c r="I99" s="347">
        <f t="shared" si="16"/>
        <v>0</v>
      </c>
      <c r="J99" s="199">
        <f t="shared" si="17"/>
        <v>0</v>
      </c>
      <c r="K99" s="262">
        <f t="shared" si="15"/>
        <v>0</v>
      </c>
      <c r="L99" s="199">
        <f t="shared" si="19"/>
        <v>0</v>
      </c>
      <c r="M99" s="262">
        <f t="shared" si="19"/>
        <v>0</v>
      </c>
      <c r="N99" s="234">
        <f t="shared" si="24"/>
        <v>0</v>
      </c>
      <c r="O99" s="263"/>
    </row>
    <row r="100" spans="1:17" ht="15.95" customHeight="1">
      <c r="A100" s="384"/>
      <c r="B100" s="142"/>
      <c r="C100" s="40" t="s">
        <v>167</v>
      </c>
      <c r="D100" s="40" t="s">
        <v>56</v>
      </c>
      <c r="E100" s="41" t="s">
        <v>17</v>
      </c>
      <c r="F100" s="40">
        <v>1</v>
      </c>
      <c r="G100" s="25">
        <v>0.21</v>
      </c>
      <c r="H100" s="346">
        <f>'Soupis položek k nacenění'!H10</f>
        <v>0</v>
      </c>
      <c r="I100" s="347">
        <f t="shared" si="16"/>
        <v>0</v>
      </c>
      <c r="J100" s="199">
        <f t="shared" si="17"/>
        <v>0</v>
      </c>
      <c r="K100" s="262">
        <f t="shared" si="15"/>
        <v>0</v>
      </c>
      <c r="L100" s="199">
        <f t="shared" si="19"/>
        <v>0</v>
      </c>
      <c r="M100" s="262">
        <f t="shared" si="19"/>
        <v>0</v>
      </c>
      <c r="N100" s="234">
        <f t="shared" si="24"/>
        <v>0</v>
      </c>
      <c r="O100" s="263"/>
    </row>
    <row r="101" spans="1:17" ht="15.95" customHeight="1">
      <c r="A101" s="384"/>
      <c r="B101" s="142"/>
      <c r="C101" s="40" t="s">
        <v>168</v>
      </c>
      <c r="D101" s="40" t="s">
        <v>57</v>
      </c>
      <c r="E101" s="41" t="s">
        <v>6</v>
      </c>
      <c r="F101" s="40">
        <v>1</v>
      </c>
      <c r="G101" s="25">
        <v>0.21</v>
      </c>
      <c r="H101" s="346">
        <f>'Soupis položek k nacenění'!H11</f>
        <v>0</v>
      </c>
      <c r="I101" s="347">
        <f t="shared" si="16"/>
        <v>0</v>
      </c>
      <c r="J101" s="199">
        <f t="shared" si="17"/>
        <v>0</v>
      </c>
      <c r="K101" s="262">
        <f t="shared" si="15"/>
        <v>0</v>
      </c>
      <c r="L101" s="199">
        <f t="shared" si="19"/>
        <v>0</v>
      </c>
      <c r="M101" s="262">
        <f t="shared" si="19"/>
        <v>0</v>
      </c>
      <c r="N101" s="234">
        <f t="shared" si="24"/>
        <v>0</v>
      </c>
      <c r="O101" s="263"/>
    </row>
    <row r="102" spans="1:17" ht="15.95" customHeight="1">
      <c r="A102" s="384"/>
      <c r="B102" s="142"/>
      <c r="C102" s="40" t="s">
        <v>169</v>
      </c>
      <c r="D102" s="40" t="s">
        <v>58</v>
      </c>
      <c r="E102" s="41" t="s">
        <v>5</v>
      </c>
      <c r="F102" s="40">
        <v>1</v>
      </c>
      <c r="G102" s="25">
        <v>0.15</v>
      </c>
      <c r="H102" s="346">
        <f>'Soupis položek k nacenění'!H12</f>
        <v>0</v>
      </c>
      <c r="I102" s="347">
        <f t="shared" si="16"/>
        <v>0</v>
      </c>
      <c r="J102" s="199">
        <f t="shared" si="17"/>
        <v>0</v>
      </c>
      <c r="K102" s="262">
        <f t="shared" si="15"/>
        <v>0</v>
      </c>
      <c r="L102" s="199">
        <f t="shared" si="19"/>
        <v>0</v>
      </c>
      <c r="M102" s="262">
        <f t="shared" si="19"/>
        <v>0</v>
      </c>
      <c r="N102" s="234">
        <f t="shared" si="24"/>
        <v>0</v>
      </c>
      <c r="O102" s="263"/>
    </row>
    <row r="103" spans="1:17" ht="15.95" customHeight="1">
      <c r="A103" s="384"/>
      <c r="B103" s="142"/>
      <c r="C103" s="40" t="s">
        <v>170</v>
      </c>
      <c r="D103" s="40" t="s">
        <v>59</v>
      </c>
      <c r="E103" s="1" t="s">
        <v>573</v>
      </c>
      <c r="F103" s="2">
        <v>1</v>
      </c>
      <c r="G103" s="15">
        <v>0.21</v>
      </c>
      <c r="H103" s="350">
        <f>'Soupis položek k nacenění'!H13</f>
        <v>0</v>
      </c>
      <c r="I103" s="351">
        <f t="shared" si="16"/>
        <v>0</v>
      </c>
      <c r="J103" s="202">
        <f t="shared" si="17"/>
        <v>0</v>
      </c>
      <c r="K103" s="264">
        <f t="shared" si="15"/>
        <v>0</v>
      </c>
      <c r="L103" s="202"/>
      <c r="M103" s="266"/>
      <c r="N103" s="235">
        <f t="shared" ref="N103:O105" si="25">J103</f>
        <v>0</v>
      </c>
      <c r="O103" s="267">
        <f t="shared" si="25"/>
        <v>0</v>
      </c>
    </row>
    <row r="104" spans="1:17" ht="15.95" customHeight="1">
      <c r="A104" s="384"/>
      <c r="B104" s="142"/>
      <c r="C104" s="40" t="s">
        <v>171</v>
      </c>
      <c r="D104" s="40" t="s">
        <v>60</v>
      </c>
      <c r="E104" s="1" t="s">
        <v>9</v>
      </c>
      <c r="F104" s="2">
        <v>1</v>
      </c>
      <c r="G104" s="15">
        <v>0.21</v>
      </c>
      <c r="H104" s="350">
        <f>'Soupis položek k nacenění'!H14</f>
        <v>0</v>
      </c>
      <c r="I104" s="351">
        <f t="shared" si="16"/>
        <v>0</v>
      </c>
      <c r="J104" s="202">
        <f t="shared" si="17"/>
        <v>0</v>
      </c>
      <c r="K104" s="266">
        <f t="shared" si="15"/>
        <v>0</v>
      </c>
      <c r="L104" s="202"/>
      <c r="M104" s="266"/>
      <c r="N104" s="235">
        <f t="shared" si="25"/>
        <v>0</v>
      </c>
      <c r="O104" s="267">
        <f t="shared" si="25"/>
        <v>0</v>
      </c>
    </row>
    <row r="105" spans="1:17" ht="15.95" customHeight="1">
      <c r="A105" s="384"/>
      <c r="B105" s="142"/>
      <c r="C105" s="40" t="s">
        <v>172</v>
      </c>
      <c r="D105" s="40" t="s">
        <v>61</v>
      </c>
      <c r="E105" s="1" t="s">
        <v>10</v>
      </c>
      <c r="F105" s="2">
        <v>1</v>
      </c>
      <c r="G105" s="15">
        <v>0.21</v>
      </c>
      <c r="H105" s="350">
        <f>'Soupis položek k nacenění'!H15</f>
        <v>0</v>
      </c>
      <c r="I105" s="351">
        <f t="shared" si="16"/>
        <v>0</v>
      </c>
      <c r="J105" s="202">
        <f t="shared" si="17"/>
        <v>0</v>
      </c>
      <c r="K105" s="266">
        <f t="shared" si="15"/>
        <v>0</v>
      </c>
      <c r="L105" s="202"/>
      <c r="M105" s="266"/>
      <c r="N105" s="235">
        <f t="shared" si="25"/>
        <v>0</v>
      </c>
      <c r="O105" s="267">
        <f t="shared" si="25"/>
        <v>0</v>
      </c>
    </row>
    <row r="106" spans="1:17" ht="15.95" customHeight="1">
      <c r="A106" s="384"/>
      <c r="B106" s="142"/>
      <c r="C106" s="40" t="s">
        <v>173</v>
      </c>
      <c r="D106" s="40" t="s">
        <v>62</v>
      </c>
      <c r="E106" s="1" t="s">
        <v>8</v>
      </c>
      <c r="F106" s="2">
        <v>1</v>
      </c>
      <c r="G106" s="15">
        <v>0.21</v>
      </c>
      <c r="H106" s="350">
        <f>'Soupis položek k nacenění'!H16</f>
        <v>0</v>
      </c>
      <c r="I106" s="351">
        <f t="shared" si="16"/>
        <v>0</v>
      </c>
      <c r="J106" s="202">
        <f t="shared" si="17"/>
        <v>0</v>
      </c>
      <c r="K106" s="266">
        <f t="shared" si="15"/>
        <v>0</v>
      </c>
      <c r="L106" s="202">
        <f t="shared" ref="L106:M108" si="26">J106</f>
        <v>0</v>
      </c>
      <c r="M106" s="266">
        <f t="shared" si="26"/>
        <v>0</v>
      </c>
      <c r="N106" s="235">
        <f>ROUND((O106/(100+G106*100)*100),0)</f>
        <v>0</v>
      </c>
      <c r="O106" s="267"/>
    </row>
    <row r="107" spans="1:17" ht="15.95" customHeight="1">
      <c r="A107" s="384"/>
      <c r="B107" s="142"/>
      <c r="C107" s="40" t="s">
        <v>174</v>
      </c>
      <c r="D107" s="40" t="s">
        <v>63</v>
      </c>
      <c r="E107" s="1" t="s">
        <v>4</v>
      </c>
      <c r="F107" s="2">
        <v>1</v>
      </c>
      <c r="G107" s="15">
        <v>0.21</v>
      </c>
      <c r="H107" s="350">
        <f>'Soupis položek k nacenění'!H17</f>
        <v>0</v>
      </c>
      <c r="I107" s="351">
        <f t="shared" si="16"/>
        <v>0</v>
      </c>
      <c r="J107" s="202">
        <f t="shared" si="17"/>
        <v>0</v>
      </c>
      <c r="K107" s="266">
        <f t="shared" si="15"/>
        <v>0</v>
      </c>
      <c r="L107" s="202">
        <f t="shared" si="26"/>
        <v>0</v>
      </c>
      <c r="M107" s="266">
        <f t="shared" si="26"/>
        <v>0</v>
      </c>
      <c r="N107" s="235">
        <f>ROUND((O107/(100+G107*100)*100),0)</f>
        <v>0</v>
      </c>
      <c r="O107" s="267"/>
    </row>
    <row r="108" spans="1:17" ht="15.95" customHeight="1">
      <c r="A108" s="384"/>
      <c r="B108" s="142"/>
      <c r="C108" s="40" t="s">
        <v>175</v>
      </c>
      <c r="D108" s="40" t="s">
        <v>64</v>
      </c>
      <c r="E108" s="1" t="s">
        <v>1</v>
      </c>
      <c r="F108" s="2">
        <v>1</v>
      </c>
      <c r="G108" s="25">
        <v>0.15</v>
      </c>
      <c r="H108" s="350">
        <f>'Soupis položek k nacenění'!H18</f>
        <v>0</v>
      </c>
      <c r="I108" s="351">
        <f t="shared" si="16"/>
        <v>0</v>
      </c>
      <c r="J108" s="202">
        <f t="shared" si="17"/>
        <v>0</v>
      </c>
      <c r="K108" s="266">
        <f t="shared" si="15"/>
        <v>0</v>
      </c>
      <c r="L108" s="202">
        <f t="shared" si="26"/>
        <v>0</v>
      </c>
      <c r="M108" s="266">
        <f t="shared" si="26"/>
        <v>0</v>
      </c>
      <c r="N108" s="235">
        <f>ROUND((O108/(100+G108*100)*100),0)</f>
        <v>0</v>
      </c>
      <c r="O108" s="267"/>
    </row>
    <row r="109" spans="1:17" ht="15.95" customHeight="1">
      <c r="A109" s="384"/>
      <c r="B109" s="142"/>
      <c r="C109" s="40" t="s">
        <v>176</v>
      </c>
      <c r="D109" s="40" t="s">
        <v>65</v>
      </c>
      <c r="E109" s="1" t="s">
        <v>2</v>
      </c>
      <c r="F109" s="2">
        <v>1</v>
      </c>
      <c r="G109" s="15">
        <v>0.21</v>
      </c>
      <c r="H109" s="350">
        <f>'Soupis položek k nacenění'!H19</f>
        <v>0</v>
      </c>
      <c r="I109" s="351">
        <f t="shared" si="16"/>
        <v>0</v>
      </c>
      <c r="J109" s="202">
        <f t="shared" si="17"/>
        <v>0</v>
      </c>
      <c r="K109" s="266">
        <f t="shared" si="15"/>
        <v>0</v>
      </c>
      <c r="L109" s="202"/>
      <c r="M109" s="266"/>
      <c r="N109" s="235">
        <f t="shared" ref="N109:O110" si="27">J109</f>
        <v>0</v>
      </c>
      <c r="O109" s="267">
        <f t="shared" si="27"/>
        <v>0</v>
      </c>
    </row>
    <row r="110" spans="1:17" ht="15.95" customHeight="1" thickBot="1">
      <c r="A110" s="385"/>
      <c r="B110" s="386"/>
      <c r="C110" s="43" t="s">
        <v>177</v>
      </c>
      <c r="D110" s="44" t="s">
        <v>66</v>
      </c>
      <c r="E110" s="3" t="s">
        <v>3</v>
      </c>
      <c r="F110" s="4">
        <v>1</v>
      </c>
      <c r="G110" s="18">
        <v>0.21</v>
      </c>
      <c r="H110" s="356">
        <f>'Soupis položek k nacenění'!H20</f>
        <v>0</v>
      </c>
      <c r="I110" s="353">
        <f t="shared" si="16"/>
        <v>0</v>
      </c>
      <c r="J110" s="238">
        <f t="shared" si="17"/>
        <v>0</v>
      </c>
      <c r="K110" s="268">
        <f t="shared" si="15"/>
        <v>0</v>
      </c>
      <c r="L110" s="238"/>
      <c r="M110" s="271"/>
      <c r="N110" s="239">
        <f t="shared" si="27"/>
        <v>0</v>
      </c>
      <c r="O110" s="272">
        <f t="shared" si="27"/>
        <v>0</v>
      </c>
    </row>
    <row r="111" spans="1:17" s="5" customFormat="1" ht="15.95" customHeight="1" thickBot="1">
      <c r="A111" s="382"/>
      <c r="B111" s="383"/>
      <c r="C111" s="37"/>
      <c r="D111" s="37"/>
      <c r="E111" s="9"/>
      <c r="F111" s="10"/>
      <c r="G111" s="28"/>
      <c r="H111" s="354"/>
      <c r="I111" s="254">
        <f t="shared" si="16"/>
        <v>0</v>
      </c>
      <c r="J111" s="257"/>
      <c r="K111" s="258"/>
      <c r="L111" s="246"/>
      <c r="M111" s="258"/>
      <c r="N111" s="259"/>
      <c r="O111" s="254"/>
      <c r="P111" s="134"/>
      <c r="Q111" s="158"/>
    </row>
    <row r="112" spans="1:17" s="55" customFormat="1" ht="15.95" customHeight="1">
      <c r="A112" s="387">
        <v>222</v>
      </c>
      <c r="B112" s="389" t="s">
        <v>686</v>
      </c>
      <c r="C112" s="162" t="s">
        <v>274</v>
      </c>
      <c r="D112" s="45" t="s">
        <v>51</v>
      </c>
      <c r="E112" s="47" t="s">
        <v>13</v>
      </c>
      <c r="F112" s="45">
        <v>1</v>
      </c>
      <c r="G112" s="17">
        <v>0.21</v>
      </c>
      <c r="H112" s="358">
        <f>'Soupis položek k nacenění'!H5</f>
        <v>0</v>
      </c>
      <c r="I112" s="359">
        <f t="shared" si="16"/>
        <v>0</v>
      </c>
      <c r="J112" s="241">
        <f t="shared" si="17"/>
        <v>0</v>
      </c>
      <c r="K112" s="274">
        <f t="shared" si="15"/>
        <v>0</v>
      </c>
      <c r="L112" s="242">
        <f t="shared" si="19"/>
        <v>0</v>
      </c>
      <c r="M112" s="275">
        <f t="shared" si="19"/>
        <v>0</v>
      </c>
      <c r="N112" s="243">
        <f>ROUND((O112/(100+G112*100)*100),0)</f>
        <v>0</v>
      </c>
      <c r="O112" s="276"/>
      <c r="P112" s="134"/>
      <c r="Q112" s="159"/>
    </row>
    <row r="113" spans="1:17" s="55" customFormat="1" ht="15.95" customHeight="1">
      <c r="A113" s="384"/>
      <c r="B113" s="164" t="s">
        <v>430</v>
      </c>
      <c r="C113" s="56" t="s">
        <v>275</v>
      </c>
      <c r="D113" s="40" t="s">
        <v>53</v>
      </c>
      <c r="E113" s="41" t="s">
        <v>11</v>
      </c>
      <c r="F113" s="40">
        <v>1</v>
      </c>
      <c r="G113" s="15">
        <v>0.21</v>
      </c>
      <c r="H113" s="350">
        <f>'Soupis položek k nacenění'!H7</f>
        <v>0</v>
      </c>
      <c r="I113" s="351">
        <f t="shared" si="16"/>
        <v>0</v>
      </c>
      <c r="J113" s="244">
        <f t="shared" si="17"/>
        <v>0</v>
      </c>
      <c r="K113" s="277">
        <f t="shared" si="15"/>
        <v>0</v>
      </c>
      <c r="L113" s="202">
        <f t="shared" si="19"/>
        <v>0</v>
      </c>
      <c r="M113" s="266">
        <f t="shared" si="19"/>
        <v>0</v>
      </c>
      <c r="N113" s="235">
        <f>ROUND((O113/(100+G113*100)*100),0)</f>
        <v>0</v>
      </c>
      <c r="O113" s="204"/>
      <c r="P113" s="134"/>
      <c r="Q113" s="159"/>
    </row>
    <row r="114" spans="1:17" s="55" customFormat="1" ht="15.95" customHeight="1">
      <c r="A114" s="384"/>
      <c r="B114" s="165" t="s">
        <v>431</v>
      </c>
      <c r="C114" s="56" t="s">
        <v>276</v>
      </c>
      <c r="D114" s="40" t="s">
        <v>56</v>
      </c>
      <c r="E114" s="41" t="s">
        <v>17</v>
      </c>
      <c r="F114" s="40">
        <v>1</v>
      </c>
      <c r="G114" s="15">
        <v>0.21</v>
      </c>
      <c r="H114" s="350">
        <f>'Soupis položek k nacenění'!H10</f>
        <v>0</v>
      </c>
      <c r="I114" s="351">
        <f t="shared" si="16"/>
        <v>0</v>
      </c>
      <c r="J114" s="244">
        <f t="shared" si="17"/>
        <v>0</v>
      </c>
      <c r="K114" s="277">
        <f t="shared" si="15"/>
        <v>0</v>
      </c>
      <c r="L114" s="202">
        <f t="shared" si="19"/>
        <v>0</v>
      </c>
      <c r="M114" s="266">
        <f t="shared" si="19"/>
        <v>0</v>
      </c>
      <c r="N114" s="235">
        <f>ROUND((O114/(100+G114*100)*100),0)</f>
        <v>0</v>
      </c>
      <c r="O114" s="204"/>
      <c r="P114" s="134"/>
      <c r="Q114" s="159"/>
    </row>
    <row r="115" spans="1:17" s="55" customFormat="1" ht="15.95" customHeight="1">
      <c r="A115" s="384"/>
      <c r="B115" s="165"/>
      <c r="C115" s="56" t="s">
        <v>277</v>
      </c>
      <c r="D115" s="40" t="s">
        <v>57</v>
      </c>
      <c r="E115" s="41" t="s">
        <v>6</v>
      </c>
      <c r="F115" s="40">
        <v>1</v>
      </c>
      <c r="G115" s="15">
        <v>0.21</v>
      </c>
      <c r="H115" s="350">
        <f>'Soupis položek k nacenění'!H11</f>
        <v>0</v>
      </c>
      <c r="I115" s="351">
        <f t="shared" si="16"/>
        <v>0</v>
      </c>
      <c r="J115" s="244">
        <f t="shared" si="17"/>
        <v>0</v>
      </c>
      <c r="K115" s="277">
        <f t="shared" si="15"/>
        <v>0</v>
      </c>
      <c r="L115" s="202">
        <f t="shared" si="19"/>
        <v>0</v>
      </c>
      <c r="M115" s="266">
        <f t="shared" si="19"/>
        <v>0</v>
      </c>
      <c r="N115" s="235">
        <f>ROUND((O115/(100+G115*100)*100),0)</f>
        <v>0</v>
      </c>
      <c r="O115" s="204"/>
      <c r="P115" s="134"/>
      <c r="Q115" s="159"/>
    </row>
    <row r="116" spans="1:17" s="55" customFormat="1" ht="15.95" customHeight="1">
      <c r="A116" s="384"/>
      <c r="B116" s="165"/>
      <c r="C116" s="56" t="s">
        <v>278</v>
      </c>
      <c r="D116" s="40" t="s">
        <v>67</v>
      </c>
      <c r="E116" s="41" t="s">
        <v>5</v>
      </c>
      <c r="F116" s="40">
        <v>1</v>
      </c>
      <c r="G116" s="25">
        <v>0.15</v>
      </c>
      <c r="H116" s="350">
        <f>'Soupis položek k nacenění'!H21</f>
        <v>0</v>
      </c>
      <c r="I116" s="351">
        <f t="shared" si="16"/>
        <v>0</v>
      </c>
      <c r="J116" s="244">
        <f t="shared" si="17"/>
        <v>0</v>
      </c>
      <c r="K116" s="277">
        <f t="shared" si="15"/>
        <v>0</v>
      </c>
      <c r="L116" s="202">
        <f t="shared" si="19"/>
        <v>0</v>
      </c>
      <c r="M116" s="266">
        <f t="shared" si="19"/>
        <v>0</v>
      </c>
      <c r="N116" s="235">
        <f>ROUND((O116/(100+G116*100)*100),0)</f>
        <v>0</v>
      </c>
      <c r="O116" s="204"/>
      <c r="P116" s="134"/>
      <c r="Q116" s="159"/>
    </row>
    <row r="117" spans="1:17" s="55" customFormat="1" ht="15.95" customHeight="1">
      <c r="A117" s="384"/>
      <c r="B117" s="165"/>
      <c r="C117" s="56" t="s">
        <v>494</v>
      </c>
      <c r="D117" s="40" t="s">
        <v>59</v>
      </c>
      <c r="E117" s="1" t="s">
        <v>573</v>
      </c>
      <c r="F117" s="2">
        <v>1</v>
      </c>
      <c r="G117" s="15">
        <v>0.21</v>
      </c>
      <c r="H117" s="350">
        <f>'Soupis položek k nacenění'!H13</f>
        <v>0</v>
      </c>
      <c r="I117" s="351">
        <f t="shared" si="16"/>
        <v>0</v>
      </c>
      <c r="J117" s="244">
        <f t="shared" si="17"/>
        <v>0</v>
      </c>
      <c r="K117" s="277">
        <f t="shared" si="15"/>
        <v>0</v>
      </c>
      <c r="L117" s="202"/>
      <c r="M117" s="266"/>
      <c r="N117" s="235">
        <f t="shared" ref="N117:O119" si="28">J117</f>
        <v>0</v>
      </c>
      <c r="O117" s="204">
        <f t="shared" si="28"/>
        <v>0</v>
      </c>
      <c r="P117" s="134"/>
      <c r="Q117" s="159"/>
    </row>
    <row r="118" spans="1:17" s="55" customFormat="1" ht="15.95" customHeight="1">
      <c r="A118" s="384"/>
      <c r="B118" s="165"/>
      <c r="C118" s="56" t="s">
        <v>495</v>
      </c>
      <c r="D118" s="40" t="s">
        <v>60</v>
      </c>
      <c r="E118" s="1" t="s">
        <v>9</v>
      </c>
      <c r="F118" s="2">
        <v>1</v>
      </c>
      <c r="G118" s="15">
        <v>0.21</v>
      </c>
      <c r="H118" s="350">
        <f>'Soupis položek k nacenění'!H14</f>
        <v>0</v>
      </c>
      <c r="I118" s="351">
        <f t="shared" si="16"/>
        <v>0</v>
      </c>
      <c r="J118" s="244">
        <f t="shared" si="17"/>
        <v>0</v>
      </c>
      <c r="K118" s="277">
        <f t="shared" si="15"/>
        <v>0</v>
      </c>
      <c r="L118" s="202"/>
      <c r="M118" s="266"/>
      <c r="N118" s="235">
        <f t="shared" si="28"/>
        <v>0</v>
      </c>
      <c r="O118" s="204">
        <f t="shared" si="28"/>
        <v>0</v>
      </c>
      <c r="P118" s="134"/>
      <c r="Q118" s="159"/>
    </row>
    <row r="119" spans="1:17" s="55" customFormat="1" ht="15.95" customHeight="1">
      <c r="A119" s="384"/>
      <c r="B119" s="165"/>
      <c r="C119" s="56" t="s">
        <v>496</v>
      </c>
      <c r="D119" s="40" t="s">
        <v>61</v>
      </c>
      <c r="E119" s="1" t="s">
        <v>10</v>
      </c>
      <c r="F119" s="2">
        <v>1</v>
      </c>
      <c r="G119" s="15">
        <v>0.21</v>
      </c>
      <c r="H119" s="350">
        <f>'Soupis položek k nacenění'!H15</f>
        <v>0</v>
      </c>
      <c r="I119" s="360">
        <f t="shared" si="16"/>
        <v>0</v>
      </c>
      <c r="J119" s="244">
        <f t="shared" si="17"/>
        <v>0</v>
      </c>
      <c r="K119" s="277">
        <f t="shared" si="15"/>
        <v>0</v>
      </c>
      <c r="L119" s="202"/>
      <c r="M119" s="266"/>
      <c r="N119" s="235">
        <f t="shared" si="28"/>
        <v>0</v>
      </c>
      <c r="O119" s="204">
        <f t="shared" si="28"/>
        <v>0</v>
      </c>
      <c r="P119" s="134"/>
      <c r="Q119" s="159"/>
    </row>
    <row r="120" spans="1:17" s="55" customFormat="1" ht="15.95" customHeight="1">
      <c r="A120" s="384"/>
      <c r="B120" s="165"/>
      <c r="C120" s="56" t="s">
        <v>497</v>
      </c>
      <c r="D120" s="40" t="s">
        <v>64</v>
      </c>
      <c r="E120" s="1" t="s">
        <v>1</v>
      </c>
      <c r="F120" s="2">
        <v>1</v>
      </c>
      <c r="G120" s="25">
        <v>0.15</v>
      </c>
      <c r="H120" s="350">
        <f>'Soupis položek k nacenění'!H18</f>
        <v>0</v>
      </c>
      <c r="I120" s="351">
        <f t="shared" si="16"/>
        <v>0</v>
      </c>
      <c r="J120" s="244">
        <f t="shared" si="17"/>
        <v>0</v>
      </c>
      <c r="K120" s="277">
        <f t="shared" si="15"/>
        <v>0</v>
      </c>
      <c r="L120" s="202">
        <f t="shared" si="19"/>
        <v>0</v>
      </c>
      <c r="M120" s="266">
        <f t="shared" si="19"/>
        <v>0</v>
      </c>
      <c r="N120" s="235">
        <f>ROUND((O120/(100+G120*100)*100),0)</f>
        <v>0</v>
      </c>
      <c r="O120" s="204"/>
      <c r="P120" s="134"/>
      <c r="Q120" s="159"/>
    </row>
    <row r="121" spans="1:17" s="55" customFormat="1" ht="15.95" customHeight="1">
      <c r="A121" s="384"/>
      <c r="B121" s="165"/>
      <c r="C121" s="56" t="s">
        <v>498</v>
      </c>
      <c r="D121" s="40" t="s">
        <v>65</v>
      </c>
      <c r="E121" s="1" t="s">
        <v>2</v>
      </c>
      <c r="F121" s="2">
        <v>1</v>
      </c>
      <c r="G121" s="15">
        <v>0.21</v>
      </c>
      <c r="H121" s="350">
        <f>'Soupis položek k nacenění'!H19</f>
        <v>0</v>
      </c>
      <c r="I121" s="351">
        <f t="shared" si="16"/>
        <v>0</v>
      </c>
      <c r="J121" s="244">
        <f t="shared" si="17"/>
        <v>0</v>
      </c>
      <c r="K121" s="277">
        <f t="shared" si="15"/>
        <v>0</v>
      </c>
      <c r="L121" s="202"/>
      <c r="M121" s="266"/>
      <c r="N121" s="235">
        <f t="shared" ref="N121:O122" si="29">J121</f>
        <v>0</v>
      </c>
      <c r="O121" s="204">
        <f t="shared" si="29"/>
        <v>0</v>
      </c>
      <c r="P121" s="134"/>
      <c r="Q121" s="159"/>
    </row>
    <row r="122" spans="1:17" s="55" customFormat="1" ht="15.95" customHeight="1" thickBot="1">
      <c r="A122" s="385"/>
      <c r="B122" s="390"/>
      <c r="C122" s="163" t="s">
        <v>499</v>
      </c>
      <c r="D122" s="43" t="s">
        <v>66</v>
      </c>
      <c r="E122" s="3" t="s">
        <v>3</v>
      </c>
      <c r="F122" s="4">
        <v>1</v>
      </c>
      <c r="G122" s="18">
        <v>0.21</v>
      </c>
      <c r="H122" s="356">
        <f>'Soupis položek k nacenění'!H20</f>
        <v>0</v>
      </c>
      <c r="I122" s="361">
        <f t="shared" si="16"/>
        <v>0</v>
      </c>
      <c r="J122" s="245">
        <f t="shared" si="17"/>
        <v>0</v>
      </c>
      <c r="K122" s="278">
        <f t="shared" si="15"/>
        <v>0</v>
      </c>
      <c r="L122" s="238"/>
      <c r="M122" s="271"/>
      <c r="N122" s="239">
        <f t="shared" si="29"/>
        <v>0</v>
      </c>
      <c r="O122" s="279">
        <f t="shared" si="29"/>
        <v>0</v>
      </c>
      <c r="P122" s="134"/>
      <c r="Q122" s="159"/>
    </row>
    <row r="123" spans="1:17" s="5" customFormat="1" ht="15.95" customHeight="1" thickBot="1">
      <c r="A123" s="382"/>
      <c r="B123" s="383"/>
      <c r="C123" s="37"/>
      <c r="D123" s="37"/>
      <c r="E123" s="9"/>
      <c r="F123" s="10"/>
      <c r="G123" s="28"/>
      <c r="H123" s="354"/>
      <c r="I123" s="254">
        <f t="shared" si="16"/>
        <v>0</v>
      </c>
      <c r="J123" s="257"/>
      <c r="K123" s="258"/>
      <c r="L123" s="246"/>
      <c r="M123" s="258"/>
      <c r="N123" s="259"/>
      <c r="O123" s="254"/>
      <c r="P123" s="134"/>
      <c r="Q123" s="158"/>
    </row>
    <row r="124" spans="1:17" s="55" customFormat="1" ht="15.95" customHeight="1">
      <c r="A124" s="387">
        <v>223</v>
      </c>
      <c r="B124" s="388" t="s">
        <v>12</v>
      </c>
      <c r="C124" s="45" t="s">
        <v>178</v>
      </c>
      <c r="D124" s="46" t="s">
        <v>51</v>
      </c>
      <c r="E124" s="47" t="s">
        <v>13</v>
      </c>
      <c r="F124" s="45">
        <v>1</v>
      </c>
      <c r="G124" s="17">
        <v>0.21</v>
      </c>
      <c r="H124" s="358">
        <f>'Soupis položek k nacenění'!H5</f>
        <v>0</v>
      </c>
      <c r="I124" s="359">
        <f t="shared" si="16"/>
        <v>0</v>
      </c>
      <c r="J124" s="241">
        <f t="shared" si="17"/>
        <v>0</v>
      </c>
      <c r="K124" s="274">
        <f t="shared" si="15"/>
        <v>0</v>
      </c>
      <c r="L124" s="242">
        <f t="shared" si="19"/>
        <v>0</v>
      </c>
      <c r="M124" s="275">
        <f t="shared" si="19"/>
        <v>0</v>
      </c>
      <c r="N124" s="243">
        <f t="shared" ref="N124:N131" si="30">ROUND((O124/(100+G124*100)*100),0)</f>
        <v>0</v>
      </c>
      <c r="O124" s="276"/>
      <c r="P124" s="134"/>
      <c r="Q124" s="159"/>
    </row>
    <row r="125" spans="1:17" s="55" customFormat="1" ht="15.95" customHeight="1">
      <c r="A125" s="384"/>
      <c r="B125" s="142" t="s">
        <v>500</v>
      </c>
      <c r="C125" s="40" t="s">
        <v>179</v>
      </c>
      <c r="D125" s="40" t="s">
        <v>52</v>
      </c>
      <c r="E125" s="41" t="s">
        <v>14</v>
      </c>
      <c r="F125" s="40">
        <v>1</v>
      </c>
      <c r="G125" s="15">
        <v>0.21</v>
      </c>
      <c r="H125" s="350">
        <f>'Soupis položek k nacenění'!H6</f>
        <v>0</v>
      </c>
      <c r="I125" s="351">
        <f t="shared" si="16"/>
        <v>0</v>
      </c>
      <c r="J125" s="244">
        <f t="shared" si="17"/>
        <v>0</v>
      </c>
      <c r="K125" s="277">
        <f t="shared" si="15"/>
        <v>0</v>
      </c>
      <c r="L125" s="202">
        <f t="shared" si="19"/>
        <v>0</v>
      </c>
      <c r="M125" s="266">
        <f t="shared" si="19"/>
        <v>0</v>
      </c>
      <c r="N125" s="235">
        <f t="shared" si="30"/>
        <v>0</v>
      </c>
      <c r="O125" s="204"/>
      <c r="P125" s="134"/>
      <c r="Q125" s="159"/>
    </row>
    <row r="126" spans="1:17" s="55" customFormat="1" ht="15.95" customHeight="1">
      <c r="A126" s="384"/>
      <c r="B126" s="142" t="s">
        <v>429</v>
      </c>
      <c r="C126" s="40" t="s">
        <v>180</v>
      </c>
      <c r="D126" s="40" t="s">
        <v>53</v>
      </c>
      <c r="E126" s="41" t="s">
        <v>11</v>
      </c>
      <c r="F126" s="40">
        <v>1</v>
      </c>
      <c r="G126" s="15">
        <v>0.21</v>
      </c>
      <c r="H126" s="350">
        <f>'Soupis položek k nacenění'!H7</f>
        <v>0</v>
      </c>
      <c r="I126" s="351">
        <f t="shared" si="16"/>
        <v>0</v>
      </c>
      <c r="J126" s="244">
        <f t="shared" si="17"/>
        <v>0</v>
      </c>
      <c r="K126" s="277">
        <f t="shared" si="15"/>
        <v>0</v>
      </c>
      <c r="L126" s="202">
        <f t="shared" si="19"/>
        <v>0</v>
      </c>
      <c r="M126" s="266">
        <f t="shared" si="19"/>
        <v>0</v>
      </c>
      <c r="N126" s="235">
        <f t="shared" si="30"/>
        <v>0</v>
      </c>
      <c r="O126" s="204"/>
      <c r="P126" s="134"/>
      <c r="Q126" s="159"/>
    </row>
    <row r="127" spans="1:17" s="55" customFormat="1" ht="15.95" customHeight="1">
      <c r="A127" s="384"/>
      <c r="B127" s="391"/>
      <c r="C127" s="40" t="s">
        <v>181</v>
      </c>
      <c r="D127" s="40" t="s">
        <v>54</v>
      </c>
      <c r="E127" s="41" t="s">
        <v>15</v>
      </c>
      <c r="F127" s="40">
        <v>1</v>
      </c>
      <c r="G127" s="15">
        <v>0.21</v>
      </c>
      <c r="H127" s="350">
        <f>'Soupis položek k nacenění'!H8</f>
        <v>0</v>
      </c>
      <c r="I127" s="351">
        <f t="shared" si="16"/>
        <v>0</v>
      </c>
      <c r="J127" s="244">
        <f t="shared" si="17"/>
        <v>0</v>
      </c>
      <c r="K127" s="277">
        <f t="shared" si="15"/>
        <v>0</v>
      </c>
      <c r="L127" s="202">
        <f t="shared" si="19"/>
        <v>0</v>
      </c>
      <c r="M127" s="266">
        <f t="shared" si="19"/>
        <v>0</v>
      </c>
      <c r="N127" s="235">
        <f t="shared" si="30"/>
        <v>0</v>
      </c>
      <c r="O127" s="204"/>
      <c r="P127" s="134"/>
      <c r="Q127" s="159"/>
    </row>
    <row r="128" spans="1:17" s="55" customFormat="1" ht="15.95" customHeight="1">
      <c r="A128" s="384"/>
      <c r="B128" s="391"/>
      <c r="C128" s="40" t="s">
        <v>182</v>
      </c>
      <c r="D128" s="40" t="s">
        <v>55</v>
      </c>
      <c r="E128" s="41" t="s">
        <v>16</v>
      </c>
      <c r="F128" s="40">
        <v>1</v>
      </c>
      <c r="G128" s="15">
        <v>0.21</v>
      </c>
      <c r="H128" s="350">
        <f>'Soupis položek k nacenění'!H9</f>
        <v>0</v>
      </c>
      <c r="I128" s="351">
        <f t="shared" si="16"/>
        <v>0</v>
      </c>
      <c r="J128" s="244">
        <f t="shared" si="17"/>
        <v>0</v>
      </c>
      <c r="K128" s="277">
        <f t="shared" si="15"/>
        <v>0</v>
      </c>
      <c r="L128" s="202">
        <f t="shared" si="19"/>
        <v>0</v>
      </c>
      <c r="M128" s="266">
        <f t="shared" si="19"/>
        <v>0</v>
      </c>
      <c r="N128" s="235">
        <f t="shared" si="30"/>
        <v>0</v>
      </c>
      <c r="O128" s="204"/>
      <c r="P128" s="134"/>
      <c r="Q128" s="159"/>
    </row>
    <row r="129" spans="1:17" s="55" customFormat="1" ht="15.95" customHeight="1">
      <c r="A129" s="384"/>
      <c r="B129" s="391"/>
      <c r="C129" s="40" t="s">
        <v>183</v>
      </c>
      <c r="D129" s="40" t="s">
        <v>56</v>
      </c>
      <c r="E129" s="41" t="s">
        <v>17</v>
      </c>
      <c r="F129" s="40">
        <v>1</v>
      </c>
      <c r="G129" s="15">
        <v>0.21</v>
      </c>
      <c r="H129" s="350">
        <f>'Soupis položek k nacenění'!H10</f>
        <v>0</v>
      </c>
      <c r="I129" s="351">
        <f t="shared" si="16"/>
        <v>0</v>
      </c>
      <c r="J129" s="244">
        <f t="shared" si="17"/>
        <v>0</v>
      </c>
      <c r="K129" s="277">
        <f t="shared" si="15"/>
        <v>0</v>
      </c>
      <c r="L129" s="202">
        <f t="shared" si="19"/>
        <v>0</v>
      </c>
      <c r="M129" s="266">
        <f t="shared" si="19"/>
        <v>0</v>
      </c>
      <c r="N129" s="235">
        <f t="shared" si="30"/>
        <v>0</v>
      </c>
      <c r="O129" s="204"/>
      <c r="P129" s="134"/>
      <c r="Q129" s="159"/>
    </row>
    <row r="130" spans="1:17" s="55" customFormat="1" ht="15.95" customHeight="1">
      <c r="A130" s="384"/>
      <c r="B130" s="391"/>
      <c r="C130" s="40" t="s">
        <v>184</v>
      </c>
      <c r="D130" s="40" t="s">
        <v>57</v>
      </c>
      <c r="E130" s="41" t="s">
        <v>6</v>
      </c>
      <c r="F130" s="40">
        <v>1</v>
      </c>
      <c r="G130" s="15">
        <v>0.21</v>
      </c>
      <c r="H130" s="350">
        <f>'Soupis položek k nacenění'!H11</f>
        <v>0</v>
      </c>
      <c r="I130" s="351">
        <f t="shared" si="16"/>
        <v>0</v>
      </c>
      <c r="J130" s="244">
        <f t="shared" si="17"/>
        <v>0</v>
      </c>
      <c r="K130" s="277">
        <f t="shared" si="15"/>
        <v>0</v>
      </c>
      <c r="L130" s="202">
        <f t="shared" si="19"/>
        <v>0</v>
      </c>
      <c r="M130" s="266">
        <f t="shared" si="19"/>
        <v>0</v>
      </c>
      <c r="N130" s="235">
        <f t="shared" si="30"/>
        <v>0</v>
      </c>
      <c r="O130" s="204"/>
      <c r="P130" s="134"/>
      <c r="Q130" s="159"/>
    </row>
    <row r="131" spans="1:17" s="55" customFormat="1" ht="15.95" customHeight="1">
      <c r="A131" s="384"/>
      <c r="B131" s="391"/>
      <c r="C131" s="40" t="s">
        <v>185</v>
      </c>
      <c r="D131" s="40" t="s">
        <v>58</v>
      </c>
      <c r="E131" s="41" t="s">
        <v>5</v>
      </c>
      <c r="F131" s="40">
        <v>1</v>
      </c>
      <c r="G131" s="25">
        <v>0.15</v>
      </c>
      <c r="H131" s="350">
        <f>'Soupis položek k nacenění'!H12</f>
        <v>0</v>
      </c>
      <c r="I131" s="351">
        <f t="shared" si="16"/>
        <v>0</v>
      </c>
      <c r="J131" s="244">
        <f t="shared" si="17"/>
        <v>0</v>
      </c>
      <c r="K131" s="277">
        <f t="shared" si="15"/>
        <v>0</v>
      </c>
      <c r="L131" s="202">
        <f t="shared" si="19"/>
        <v>0</v>
      </c>
      <c r="M131" s="266">
        <f t="shared" si="19"/>
        <v>0</v>
      </c>
      <c r="N131" s="235">
        <f t="shared" si="30"/>
        <v>0</v>
      </c>
      <c r="O131" s="204"/>
      <c r="P131" s="134"/>
      <c r="Q131" s="159"/>
    </row>
    <row r="132" spans="1:17" s="55" customFormat="1" ht="15.95" customHeight="1">
      <c r="A132" s="384"/>
      <c r="B132" s="142"/>
      <c r="C132" s="40" t="s">
        <v>186</v>
      </c>
      <c r="D132" s="40" t="s">
        <v>59</v>
      </c>
      <c r="E132" s="1" t="s">
        <v>573</v>
      </c>
      <c r="F132" s="2">
        <v>1</v>
      </c>
      <c r="G132" s="15">
        <v>0.21</v>
      </c>
      <c r="H132" s="350">
        <f>'Soupis položek k nacenění'!H13</f>
        <v>0</v>
      </c>
      <c r="I132" s="351">
        <f t="shared" si="16"/>
        <v>0</v>
      </c>
      <c r="J132" s="244">
        <f t="shared" si="17"/>
        <v>0</v>
      </c>
      <c r="K132" s="277">
        <f t="shared" si="15"/>
        <v>0</v>
      </c>
      <c r="L132" s="202"/>
      <c r="M132" s="266"/>
      <c r="N132" s="235">
        <f t="shared" ref="N132:O134" si="31">J132</f>
        <v>0</v>
      </c>
      <c r="O132" s="204">
        <f t="shared" si="31"/>
        <v>0</v>
      </c>
      <c r="P132" s="134"/>
      <c r="Q132" s="159"/>
    </row>
    <row r="133" spans="1:17" s="55" customFormat="1" ht="15.95" customHeight="1">
      <c r="A133" s="384"/>
      <c r="B133" s="142"/>
      <c r="C133" s="40" t="s">
        <v>187</v>
      </c>
      <c r="D133" s="40" t="s">
        <v>60</v>
      </c>
      <c r="E133" s="1" t="s">
        <v>9</v>
      </c>
      <c r="F133" s="2">
        <v>1</v>
      </c>
      <c r="G133" s="15">
        <v>0.21</v>
      </c>
      <c r="H133" s="350">
        <f>'Soupis položek k nacenění'!H14</f>
        <v>0</v>
      </c>
      <c r="I133" s="351">
        <f t="shared" si="16"/>
        <v>0</v>
      </c>
      <c r="J133" s="244">
        <f t="shared" si="17"/>
        <v>0</v>
      </c>
      <c r="K133" s="277">
        <f t="shared" si="15"/>
        <v>0</v>
      </c>
      <c r="L133" s="202"/>
      <c r="M133" s="266"/>
      <c r="N133" s="235">
        <f t="shared" si="31"/>
        <v>0</v>
      </c>
      <c r="O133" s="204">
        <f t="shared" si="31"/>
        <v>0</v>
      </c>
      <c r="P133" s="134"/>
      <c r="Q133" s="159"/>
    </row>
    <row r="134" spans="1:17" s="55" customFormat="1" ht="15.95" customHeight="1">
      <c r="A134" s="384"/>
      <c r="B134" s="142"/>
      <c r="C134" s="40" t="s">
        <v>188</v>
      </c>
      <c r="D134" s="40" t="s">
        <v>61</v>
      </c>
      <c r="E134" s="1" t="s">
        <v>10</v>
      </c>
      <c r="F134" s="2">
        <v>1</v>
      </c>
      <c r="G134" s="15">
        <v>0.21</v>
      </c>
      <c r="H134" s="350">
        <f>'Soupis položek k nacenění'!H15</f>
        <v>0</v>
      </c>
      <c r="I134" s="360">
        <f t="shared" si="16"/>
        <v>0</v>
      </c>
      <c r="J134" s="244">
        <f t="shared" si="17"/>
        <v>0</v>
      </c>
      <c r="K134" s="277">
        <f t="shared" si="15"/>
        <v>0</v>
      </c>
      <c r="L134" s="202"/>
      <c r="M134" s="266"/>
      <c r="N134" s="235">
        <f t="shared" si="31"/>
        <v>0</v>
      </c>
      <c r="O134" s="204">
        <f t="shared" si="31"/>
        <v>0</v>
      </c>
      <c r="P134" s="134"/>
      <c r="Q134" s="159"/>
    </row>
    <row r="135" spans="1:17" s="55" customFormat="1" ht="15.95" customHeight="1">
      <c r="A135" s="384"/>
      <c r="B135" s="142"/>
      <c r="C135" s="40" t="s">
        <v>189</v>
      </c>
      <c r="D135" s="40" t="s">
        <v>62</v>
      </c>
      <c r="E135" s="1" t="s">
        <v>8</v>
      </c>
      <c r="F135" s="2">
        <v>1</v>
      </c>
      <c r="G135" s="15">
        <v>0.21</v>
      </c>
      <c r="H135" s="350">
        <f>'Soupis položek k nacenění'!H16</f>
        <v>0</v>
      </c>
      <c r="I135" s="351">
        <f t="shared" si="16"/>
        <v>0</v>
      </c>
      <c r="J135" s="244">
        <f t="shared" si="17"/>
        <v>0</v>
      </c>
      <c r="K135" s="277">
        <f t="shared" si="15"/>
        <v>0</v>
      </c>
      <c r="L135" s="202">
        <f t="shared" si="19"/>
        <v>0</v>
      </c>
      <c r="M135" s="266">
        <f t="shared" si="19"/>
        <v>0</v>
      </c>
      <c r="N135" s="235">
        <f>ROUND((O135/(100+G135*100)*100),0)</f>
        <v>0</v>
      </c>
      <c r="O135" s="204"/>
      <c r="P135" s="134"/>
      <c r="Q135" s="159"/>
    </row>
    <row r="136" spans="1:17" s="55" customFormat="1" ht="15.95" customHeight="1">
      <c r="A136" s="384"/>
      <c r="B136" s="142"/>
      <c r="C136" s="40" t="s">
        <v>190</v>
      </c>
      <c r="D136" s="40" t="s">
        <v>63</v>
      </c>
      <c r="E136" s="1" t="s">
        <v>4</v>
      </c>
      <c r="F136" s="2">
        <v>1</v>
      </c>
      <c r="G136" s="15">
        <v>0.21</v>
      </c>
      <c r="H136" s="350">
        <f>'Soupis položek k nacenění'!H17</f>
        <v>0</v>
      </c>
      <c r="I136" s="351">
        <f t="shared" si="16"/>
        <v>0</v>
      </c>
      <c r="J136" s="244">
        <f t="shared" si="17"/>
        <v>0</v>
      </c>
      <c r="K136" s="277">
        <f t="shared" si="15"/>
        <v>0</v>
      </c>
      <c r="L136" s="202">
        <f t="shared" si="19"/>
        <v>0</v>
      </c>
      <c r="M136" s="266">
        <f t="shared" si="19"/>
        <v>0</v>
      </c>
      <c r="N136" s="235">
        <f>ROUND((O136/(100+G136*100)*100),0)</f>
        <v>0</v>
      </c>
      <c r="O136" s="204"/>
      <c r="P136" s="134"/>
      <c r="Q136" s="159"/>
    </row>
    <row r="137" spans="1:17" s="55" customFormat="1" ht="15.95" customHeight="1">
      <c r="A137" s="384"/>
      <c r="B137" s="142"/>
      <c r="C137" s="40" t="s">
        <v>191</v>
      </c>
      <c r="D137" s="40" t="s">
        <v>64</v>
      </c>
      <c r="E137" s="1" t="s">
        <v>1</v>
      </c>
      <c r="F137" s="2">
        <v>1</v>
      </c>
      <c r="G137" s="25">
        <v>0.15</v>
      </c>
      <c r="H137" s="350">
        <f>'Soupis položek k nacenění'!H18</f>
        <v>0</v>
      </c>
      <c r="I137" s="351">
        <f t="shared" si="16"/>
        <v>0</v>
      </c>
      <c r="J137" s="244">
        <f t="shared" si="17"/>
        <v>0</v>
      </c>
      <c r="K137" s="277">
        <f t="shared" si="15"/>
        <v>0</v>
      </c>
      <c r="L137" s="202">
        <f t="shared" si="19"/>
        <v>0</v>
      </c>
      <c r="M137" s="266">
        <f t="shared" si="19"/>
        <v>0</v>
      </c>
      <c r="N137" s="235">
        <f>ROUND((O137/(100+G137*100)*100),0)</f>
        <v>0</v>
      </c>
      <c r="O137" s="204"/>
      <c r="P137" s="134"/>
      <c r="Q137" s="159"/>
    </row>
    <row r="138" spans="1:17" s="55" customFormat="1" ht="15.95" customHeight="1">
      <c r="A138" s="384"/>
      <c r="B138" s="142"/>
      <c r="C138" s="40" t="s">
        <v>192</v>
      </c>
      <c r="D138" s="40" t="s">
        <v>65</v>
      </c>
      <c r="E138" s="1" t="s">
        <v>2</v>
      </c>
      <c r="F138" s="2">
        <v>1</v>
      </c>
      <c r="G138" s="15">
        <v>0.21</v>
      </c>
      <c r="H138" s="350">
        <f>'Soupis položek k nacenění'!H19</f>
        <v>0</v>
      </c>
      <c r="I138" s="351">
        <f t="shared" si="16"/>
        <v>0</v>
      </c>
      <c r="J138" s="244">
        <f t="shared" si="17"/>
        <v>0</v>
      </c>
      <c r="K138" s="277">
        <f t="shared" ref="K138:K201" si="32">F138*I138</f>
        <v>0</v>
      </c>
      <c r="L138" s="202"/>
      <c r="M138" s="266"/>
      <c r="N138" s="235">
        <f t="shared" ref="N138:O139" si="33">J138</f>
        <v>0</v>
      </c>
      <c r="O138" s="204">
        <f t="shared" si="33"/>
        <v>0</v>
      </c>
      <c r="P138" s="134"/>
      <c r="Q138" s="159"/>
    </row>
    <row r="139" spans="1:17" s="55" customFormat="1" ht="15.95" customHeight="1" thickBot="1">
      <c r="A139" s="385"/>
      <c r="B139" s="386"/>
      <c r="C139" s="43" t="s">
        <v>193</v>
      </c>
      <c r="D139" s="44" t="s">
        <v>66</v>
      </c>
      <c r="E139" s="3" t="s">
        <v>3</v>
      </c>
      <c r="F139" s="4">
        <v>1</v>
      </c>
      <c r="G139" s="18">
        <v>0.21</v>
      </c>
      <c r="H139" s="356">
        <f>'Soupis položek k nacenění'!H20</f>
        <v>0</v>
      </c>
      <c r="I139" s="361">
        <f t="shared" ref="I139:I202" si="34">H139+H139*G139</f>
        <v>0</v>
      </c>
      <c r="J139" s="245">
        <f t="shared" ref="J139:J202" si="35">F139*H139</f>
        <v>0</v>
      </c>
      <c r="K139" s="278">
        <f t="shared" si="32"/>
        <v>0</v>
      </c>
      <c r="L139" s="238"/>
      <c r="M139" s="271"/>
      <c r="N139" s="239">
        <f t="shared" si="33"/>
        <v>0</v>
      </c>
      <c r="O139" s="279">
        <f t="shared" si="33"/>
        <v>0</v>
      </c>
      <c r="P139" s="134"/>
      <c r="Q139" s="159"/>
    </row>
    <row r="140" spans="1:17" s="5" customFormat="1" ht="15.95" customHeight="1" thickBot="1">
      <c r="A140" s="382"/>
      <c r="B140" s="383"/>
      <c r="C140" s="37"/>
      <c r="D140" s="37"/>
      <c r="E140" s="9"/>
      <c r="F140" s="10"/>
      <c r="G140" s="28"/>
      <c r="H140" s="354"/>
      <c r="I140" s="254">
        <f t="shared" si="34"/>
        <v>0</v>
      </c>
      <c r="J140" s="257"/>
      <c r="K140" s="258"/>
      <c r="L140" s="246"/>
      <c r="M140" s="258"/>
      <c r="N140" s="259"/>
      <c r="O140" s="254"/>
      <c r="P140" s="134"/>
      <c r="Q140" s="158"/>
    </row>
    <row r="141" spans="1:17" s="55" customFormat="1" ht="15.95" customHeight="1">
      <c r="A141" s="387">
        <v>224</v>
      </c>
      <c r="B141" s="388" t="s">
        <v>12</v>
      </c>
      <c r="C141" s="45" t="s">
        <v>194</v>
      </c>
      <c r="D141" s="46" t="s">
        <v>51</v>
      </c>
      <c r="E141" s="47" t="s">
        <v>13</v>
      </c>
      <c r="F141" s="45">
        <v>1</v>
      </c>
      <c r="G141" s="17">
        <v>0.21</v>
      </c>
      <c r="H141" s="358">
        <f>'Soupis položek k nacenění'!H5</f>
        <v>0</v>
      </c>
      <c r="I141" s="359">
        <f t="shared" si="34"/>
        <v>0</v>
      </c>
      <c r="J141" s="241">
        <f t="shared" si="35"/>
        <v>0</v>
      </c>
      <c r="K141" s="274">
        <f t="shared" si="32"/>
        <v>0</v>
      </c>
      <c r="L141" s="242">
        <f t="shared" ref="L141:M199" si="36">J141</f>
        <v>0</v>
      </c>
      <c r="M141" s="275">
        <f t="shared" si="36"/>
        <v>0</v>
      </c>
      <c r="N141" s="243">
        <f t="shared" ref="N141:N148" si="37">ROUND((O141/(100+G141*100)*100),0)</f>
        <v>0</v>
      </c>
      <c r="O141" s="276"/>
      <c r="P141" s="134"/>
      <c r="Q141" s="159"/>
    </row>
    <row r="142" spans="1:17" s="55" customFormat="1" ht="15.95" customHeight="1">
      <c r="A142" s="384"/>
      <c r="B142" s="142" t="s">
        <v>501</v>
      </c>
      <c r="C142" s="40" t="s">
        <v>195</v>
      </c>
      <c r="D142" s="40" t="s">
        <v>52</v>
      </c>
      <c r="E142" s="41" t="s">
        <v>14</v>
      </c>
      <c r="F142" s="40">
        <v>1</v>
      </c>
      <c r="G142" s="15">
        <v>0.21</v>
      </c>
      <c r="H142" s="350">
        <f>'Soupis položek k nacenění'!H6</f>
        <v>0</v>
      </c>
      <c r="I142" s="351">
        <f t="shared" si="34"/>
        <v>0</v>
      </c>
      <c r="J142" s="244">
        <f t="shared" si="35"/>
        <v>0</v>
      </c>
      <c r="K142" s="277">
        <f t="shared" si="32"/>
        <v>0</v>
      </c>
      <c r="L142" s="202">
        <f t="shared" si="36"/>
        <v>0</v>
      </c>
      <c r="M142" s="266">
        <f t="shared" si="36"/>
        <v>0</v>
      </c>
      <c r="N142" s="235">
        <f t="shared" si="37"/>
        <v>0</v>
      </c>
      <c r="O142" s="204"/>
      <c r="P142" s="134"/>
      <c r="Q142" s="159"/>
    </row>
    <row r="143" spans="1:17" s="55" customFormat="1" ht="15.95" customHeight="1">
      <c r="A143" s="384"/>
      <c r="B143" s="142" t="s">
        <v>429</v>
      </c>
      <c r="C143" s="40" t="s">
        <v>196</v>
      </c>
      <c r="D143" s="40" t="s">
        <v>53</v>
      </c>
      <c r="E143" s="41" t="s">
        <v>11</v>
      </c>
      <c r="F143" s="40">
        <v>1</v>
      </c>
      <c r="G143" s="15">
        <v>0.21</v>
      </c>
      <c r="H143" s="350">
        <f>'Soupis položek k nacenění'!H7</f>
        <v>0</v>
      </c>
      <c r="I143" s="351">
        <f t="shared" si="34"/>
        <v>0</v>
      </c>
      <c r="J143" s="244">
        <f t="shared" si="35"/>
        <v>0</v>
      </c>
      <c r="K143" s="277">
        <f t="shared" si="32"/>
        <v>0</v>
      </c>
      <c r="L143" s="202">
        <f t="shared" si="36"/>
        <v>0</v>
      </c>
      <c r="M143" s="266">
        <f t="shared" si="36"/>
        <v>0</v>
      </c>
      <c r="N143" s="235">
        <f t="shared" si="37"/>
        <v>0</v>
      </c>
      <c r="O143" s="204"/>
      <c r="P143" s="134"/>
      <c r="Q143" s="159"/>
    </row>
    <row r="144" spans="1:17" s="55" customFormat="1" ht="15.95" customHeight="1">
      <c r="A144" s="384"/>
      <c r="B144" s="391"/>
      <c r="C144" s="40" t="s">
        <v>197</v>
      </c>
      <c r="D144" s="40" t="s">
        <v>54</v>
      </c>
      <c r="E144" s="41" t="s">
        <v>15</v>
      </c>
      <c r="F144" s="40">
        <v>1</v>
      </c>
      <c r="G144" s="15">
        <v>0.21</v>
      </c>
      <c r="H144" s="350">
        <f>'Soupis položek k nacenění'!H8</f>
        <v>0</v>
      </c>
      <c r="I144" s="351">
        <f t="shared" si="34"/>
        <v>0</v>
      </c>
      <c r="J144" s="244">
        <f t="shared" si="35"/>
        <v>0</v>
      </c>
      <c r="K144" s="277">
        <f t="shared" si="32"/>
        <v>0</v>
      </c>
      <c r="L144" s="202">
        <f t="shared" si="36"/>
        <v>0</v>
      </c>
      <c r="M144" s="266">
        <f t="shared" si="36"/>
        <v>0</v>
      </c>
      <c r="N144" s="235">
        <f t="shared" si="37"/>
        <v>0</v>
      </c>
      <c r="O144" s="204"/>
      <c r="P144" s="134"/>
      <c r="Q144" s="159"/>
    </row>
    <row r="145" spans="1:17" s="55" customFormat="1" ht="15.95" customHeight="1">
      <c r="A145" s="384"/>
      <c r="B145" s="391"/>
      <c r="C145" s="40" t="s">
        <v>198</v>
      </c>
      <c r="D145" s="40" t="s">
        <v>55</v>
      </c>
      <c r="E145" s="41" t="s">
        <v>16</v>
      </c>
      <c r="F145" s="40">
        <v>1</v>
      </c>
      <c r="G145" s="15">
        <v>0.21</v>
      </c>
      <c r="H145" s="350">
        <f>'Soupis položek k nacenění'!H9</f>
        <v>0</v>
      </c>
      <c r="I145" s="351">
        <f t="shared" si="34"/>
        <v>0</v>
      </c>
      <c r="J145" s="244">
        <f t="shared" si="35"/>
        <v>0</v>
      </c>
      <c r="K145" s="277">
        <f t="shared" si="32"/>
        <v>0</v>
      </c>
      <c r="L145" s="202">
        <f t="shared" si="36"/>
        <v>0</v>
      </c>
      <c r="M145" s="266">
        <f t="shared" si="36"/>
        <v>0</v>
      </c>
      <c r="N145" s="235">
        <f t="shared" si="37"/>
        <v>0</v>
      </c>
      <c r="O145" s="204"/>
      <c r="P145" s="134"/>
      <c r="Q145" s="159"/>
    </row>
    <row r="146" spans="1:17" s="55" customFormat="1" ht="15.95" customHeight="1">
      <c r="A146" s="384"/>
      <c r="B146" s="391"/>
      <c r="C146" s="40" t="s">
        <v>199</v>
      </c>
      <c r="D146" s="40" t="s">
        <v>56</v>
      </c>
      <c r="E146" s="41" t="s">
        <v>17</v>
      </c>
      <c r="F146" s="40">
        <v>1</v>
      </c>
      <c r="G146" s="15">
        <v>0.21</v>
      </c>
      <c r="H146" s="350">
        <f>'Soupis položek k nacenění'!H10</f>
        <v>0</v>
      </c>
      <c r="I146" s="351">
        <f t="shared" si="34"/>
        <v>0</v>
      </c>
      <c r="J146" s="244">
        <f t="shared" si="35"/>
        <v>0</v>
      </c>
      <c r="K146" s="277">
        <f t="shared" si="32"/>
        <v>0</v>
      </c>
      <c r="L146" s="202">
        <f t="shared" si="36"/>
        <v>0</v>
      </c>
      <c r="M146" s="266">
        <f t="shared" si="36"/>
        <v>0</v>
      </c>
      <c r="N146" s="235">
        <f t="shared" si="37"/>
        <v>0</v>
      </c>
      <c r="O146" s="204"/>
      <c r="P146" s="134"/>
      <c r="Q146" s="159"/>
    </row>
    <row r="147" spans="1:17" s="55" customFormat="1" ht="15.95" customHeight="1">
      <c r="A147" s="384"/>
      <c r="B147" s="391"/>
      <c r="C147" s="40" t="s">
        <v>200</v>
      </c>
      <c r="D147" s="40" t="s">
        <v>57</v>
      </c>
      <c r="E147" s="41" t="s">
        <v>6</v>
      </c>
      <c r="F147" s="40">
        <v>1</v>
      </c>
      <c r="G147" s="15">
        <v>0.21</v>
      </c>
      <c r="H147" s="350">
        <f>'Soupis položek k nacenění'!H11</f>
        <v>0</v>
      </c>
      <c r="I147" s="351">
        <f t="shared" si="34"/>
        <v>0</v>
      </c>
      <c r="J147" s="244">
        <f t="shared" si="35"/>
        <v>0</v>
      </c>
      <c r="K147" s="277">
        <f t="shared" si="32"/>
        <v>0</v>
      </c>
      <c r="L147" s="202">
        <f t="shared" si="36"/>
        <v>0</v>
      </c>
      <c r="M147" s="266">
        <f t="shared" si="36"/>
        <v>0</v>
      </c>
      <c r="N147" s="235">
        <f t="shared" si="37"/>
        <v>0</v>
      </c>
      <c r="O147" s="204"/>
      <c r="P147" s="134"/>
      <c r="Q147" s="159"/>
    </row>
    <row r="148" spans="1:17" s="55" customFormat="1" ht="15.95" customHeight="1">
      <c r="A148" s="384"/>
      <c r="B148" s="391"/>
      <c r="C148" s="40" t="s">
        <v>201</v>
      </c>
      <c r="D148" s="40" t="s">
        <v>58</v>
      </c>
      <c r="E148" s="41" t="s">
        <v>5</v>
      </c>
      <c r="F148" s="40">
        <v>1</v>
      </c>
      <c r="G148" s="25">
        <v>0.15</v>
      </c>
      <c r="H148" s="350">
        <f>'Soupis položek k nacenění'!H12</f>
        <v>0</v>
      </c>
      <c r="I148" s="351">
        <f t="shared" si="34"/>
        <v>0</v>
      </c>
      <c r="J148" s="244">
        <f t="shared" si="35"/>
        <v>0</v>
      </c>
      <c r="K148" s="277">
        <f t="shared" si="32"/>
        <v>0</v>
      </c>
      <c r="L148" s="202">
        <f t="shared" si="36"/>
        <v>0</v>
      </c>
      <c r="M148" s="266">
        <f t="shared" si="36"/>
        <v>0</v>
      </c>
      <c r="N148" s="235">
        <f t="shared" si="37"/>
        <v>0</v>
      </c>
      <c r="O148" s="204"/>
      <c r="P148" s="134"/>
      <c r="Q148" s="159"/>
    </row>
    <row r="149" spans="1:17" s="55" customFormat="1" ht="15.95" customHeight="1">
      <c r="A149" s="384"/>
      <c r="B149" s="142"/>
      <c r="C149" s="40" t="s">
        <v>202</v>
      </c>
      <c r="D149" s="40" t="s">
        <v>59</v>
      </c>
      <c r="E149" s="1" t="s">
        <v>573</v>
      </c>
      <c r="F149" s="2">
        <v>1</v>
      </c>
      <c r="G149" s="15">
        <v>0.21</v>
      </c>
      <c r="H149" s="350">
        <f>'Soupis položek k nacenění'!H13</f>
        <v>0</v>
      </c>
      <c r="I149" s="351">
        <f t="shared" si="34"/>
        <v>0</v>
      </c>
      <c r="J149" s="244">
        <f t="shared" si="35"/>
        <v>0</v>
      </c>
      <c r="K149" s="277">
        <f t="shared" si="32"/>
        <v>0</v>
      </c>
      <c r="L149" s="202"/>
      <c r="M149" s="266"/>
      <c r="N149" s="235">
        <f t="shared" ref="N149:O151" si="38">J149</f>
        <v>0</v>
      </c>
      <c r="O149" s="204">
        <f t="shared" si="38"/>
        <v>0</v>
      </c>
      <c r="P149" s="134"/>
      <c r="Q149" s="159"/>
    </row>
    <row r="150" spans="1:17" s="55" customFormat="1" ht="15.95" customHeight="1">
      <c r="A150" s="384"/>
      <c r="B150" s="142"/>
      <c r="C150" s="40" t="s">
        <v>203</v>
      </c>
      <c r="D150" s="40" t="s">
        <v>60</v>
      </c>
      <c r="E150" s="1" t="s">
        <v>9</v>
      </c>
      <c r="F150" s="2">
        <v>1</v>
      </c>
      <c r="G150" s="15">
        <v>0.21</v>
      </c>
      <c r="H150" s="350">
        <f>'Soupis položek k nacenění'!H14</f>
        <v>0</v>
      </c>
      <c r="I150" s="351">
        <f t="shared" si="34"/>
        <v>0</v>
      </c>
      <c r="J150" s="244">
        <f t="shared" si="35"/>
        <v>0</v>
      </c>
      <c r="K150" s="277">
        <f t="shared" si="32"/>
        <v>0</v>
      </c>
      <c r="L150" s="202"/>
      <c r="M150" s="266"/>
      <c r="N150" s="235">
        <f t="shared" si="38"/>
        <v>0</v>
      </c>
      <c r="O150" s="204">
        <f t="shared" si="38"/>
        <v>0</v>
      </c>
      <c r="P150" s="134"/>
      <c r="Q150" s="159"/>
    </row>
    <row r="151" spans="1:17" s="55" customFormat="1" ht="15.95" customHeight="1">
      <c r="A151" s="384"/>
      <c r="B151" s="142"/>
      <c r="C151" s="40" t="s">
        <v>204</v>
      </c>
      <c r="D151" s="40" t="s">
        <v>61</v>
      </c>
      <c r="E151" s="1" t="s">
        <v>10</v>
      </c>
      <c r="F151" s="2">
        <v>1</v>
      </c>
      <c r="G151" s="15">
        <v>0.21</v>
      </c>
      <c r="H151" s="350">
        <f>'Soupis položek k nacenění'!H15</f>
        <v>0</v>
      </c>
      <c r="I151" s="360">
        <f t="shared" si="34"/>
        <v>0</v>
      </c>
      <c r="J151" s="244">
        <f t="shared" si="35"/>
        <v>0</v>
      </c>
      <c r="K151" s="277">
        <f t="shared" si="32"/>
        <v>0</v>
      </c>
      <c r="L151" s="202"/>
      <c r="M151" s="266"/>
      <c r="N151" s="235">
        <f t="shared" si="38"/>
        <v>0</v>
      </c>
      <c r="O151" s="204">
        <f t="shared" si="38"/>
        <v>0</v>
      </c>
      <c r="P151" s="134"/>
      <c r="Q151" s="159"/>
    </row>
    <row r="152" spans="1:17" s="55" customFormat="1" ht="15.95" customHeight="1">
      <c r="A152" s="384"/>
      <c r="B152" s="142"/>
      <c r="C152" s="40" t="s">
        <v>205</v>
      </c>
      <c r="D152" s="40" t="s">
        <v>62</v>
      </c>
      <c r="E152" s="1" t="s">
        <v>8</v>
      </c>
      <c r="F152" s="2">
        <v>1</v>
      </c>
      <c r="G152" s="15">
        <v>0.21</v>
      </c>
      <c r="H152" s="350">
        <f>'Soupis položek k nacenění'!H16</f>
        <v>0</v>
      </c>
      <c r="I152" s="351">
        <f t="shared" si="34"/>
        <v>0</v>
      </c>
      <c r="J152" s="244">
        <f t="shared" si="35"/>
        <v>0</v>
      </c>
      <c r="K152" s="277">
        <f t="shared" si="32"/>
        <v>0</v>
      </c>
      <c r="L152" s="202">
        <f t="shared" ref="L152:M154" si="39">J152</f>
        <v>0</v>
      </c>
      <c r="M152" s="266">
        <f t="shared" si="39"/>
        <v>0</v>
      </c>
      <c r="N152" s="235">
        <f>ROUND((O152/(100+G152*100)*100),0)</f>
        <v>0</v>
      </c>
      <c r="O152" s="204"/>
      <c r="P152" s="134"/>
      <c r="Q152" s="159"/>
    </row>
    <row r="153" spans="1:17" s="55" customFormat="1" ht="15.95" customHeight="1">
      <c r="A153" s="384"/>
      <c r="B153" s="142"/>
      <c r="C153" s="40" t="s">
        <v>206</v>
      </c>
      <c r="D153" s="40" t="s">
        <v>63</v>
      </c>
      <c r="E153" s="1" t="s">
        <v>4</v>
      </c>
      <c r="F153" s="2">
        <v>1</v>
      </c>
      <c r="G153" s="15">
        <v>0.21</v>
      </c>
      <c r="H153" s="350">
        <f>'Soupis položek k nacenění'!H17</f>
        <v>0</v>
      </c>
      <c r="I153" s="351">
        <f t="shared" si="34"/>
        <v>0</v>
      </c>
      <c r="J153" s="244">
        <f t="shared" si="35"/>
        <v>0</v>
      </c>
      <c r="K153" s="277">
        <f t="shared" si="32"/>
        <v>0</v>
      </c>
      <c r="L153" s="202">
        <f t="shared" si="39"/>
        <v>0</v>
      </c>
      <c r="M153" s="266">
        <f t="shared" si="39"/>
        <v>0</v>
      </c>
      <c r="N153" s="235">
        <f>ROUND((O153/(100+G153*100)*100),0)</f>
        <v>0</v>
      </c>
      <c r="O153" s="204"/>
      <c r="P153" s="134"/>
      <c r="Q153" s="159"/>
    </row>
    <row r="154" spans="1:17" s="55" customFormat="1" ht="15.95" customHeight="1">
      <c r="A154" s="384"/>
      <c r="B154" s="142"/>
      <c r="C154" s="40" t="s">
        <v>207</v>
      </c>
      <c r="D154" s="40" t="s">
        <v>64</v>
      </c>
      <c r="E154" s="1" t="s">
        <v>1</v>
      </c>
      <c r="F154" s="2">
        <v>1</v>
      </c>
      <c r="G154" s="25">
        <v>0.15</v>
      </c>
      <c r="H154" s="350">
        <f>'Soupis položek k nacenění'!H18</f>
        <v>0</v>
      </c>
      <c r="I154" s="351">
        <f t="shared" si="34"/>
        <v>0</v>
      </c>
      <c r="J154" s="244">
        <f t="shared" si="35"/>
        <v>0</v>
      </c>
      <c r="K154" s="277">
        <f t="shared" si="32"/>
        <v>0</v>
      </c>
      <c r="L154" s="202">
        <f t="shared" si="39"/>
        <v>0</v>
      </c>
      <c r="M154" s="266">
        <f t="shared" si="39"/>
        <v>0</v>
      </c>
      <c r="N154" s="235">
        <f>ROUND((O154/(100+G154*100)*100),0)</f>
        <v>0</v>
      </c>
      <c r="O154" s="204"/>
      <c r="P154" s="134"/>
      <c r="Q154" s="159"/>
    </row>
    <row r="155" spans="1:17" s="55" customFormat="1" ht="15.95" customHeight="1">
      <c r="A155" s="384"/>
      <c r="B155" s="142"/>
      <c r="C155" s="40" t="s">
        <v>208</v>
      </c>
      <c r="D155" s="40" t="s">
        <v>65</v>
      </c>
      <c r="E155" s="1" t="s">
        <v>2</v>
      </c>
      <c r="F155" s="2">
        <v>1</v>
      </c>
      <c r="G155" s="15">
        <v>0.21</v>
      </c>
      <c r="H155" s="350">
        <f>'Soupis položek k nacenění'!H19</f>
        <v>0</v>
      </c>
      <c r="I155" s="351">
        <f t="shared" si="34"/>
        <v>0</v>
      </c>
      <c r="J155" s="244">
        <f t="shared" si="35"/>
        <v>0</v>
      </c>
      <c r="K155" s="277">
        <f t="shared" si="32"/>
        <v>0</v>
      </c>
      <c r="L155" s="202"/>
      <c r="M155" s="266"/>
      <c r="N155" s="235">
        <f t="shared" ref="N155:O156" si="40">J155</f>
        <v>0</v>
      </c>
      <c r="O155" s="204">
        <f t="shared" si="40"/>
        <v>0</v>
      </c>
      <c r="P155" s="134"/>
      <c r="Q155" s="159"/>
    </row>
    <row r="156" spans="1:17" s="55" customFormat="1" ht="15.95" customHeight="1" thickBot="1">
      <c r="A156" s="385"/>
      <c r="B156" s="386"/>
      <c r="C156" s="43" t="s">
        <v>209</v>
      </c>
      <c r="D156" s="44" t="s">
        <v>66</v>
      </c>
      <c r="E156" s="3" t="s">
        <v>3</v>
      </c>
      <c r="F156" s="4">
        <v>1</v>
      </c>
      <c r="G156" s="18">
        <v>0.21</v>
      </c>
      <c r="H156" s="356">
        <f>'Soupis položek k nacenění'!H20</f>
        <v>0</v>
      </c>
      <c r="I156" s="361">
        <f t="shared" si="34"/>
        <v>0</v>
      </c>
      <c r="J156" s="245">
        <f t="shared" si="35"/>
        <v>0</v>
      </c>
      <c r="K156" s="278">
        <f t="shared" si="32"/>
        <v>0</v>
      </c>
      <c r="L156" s="238"/>
      <c r="M156" s="271"/>
      <c r="N156" s="239">
        <f t="shared" si="40"/>
        <v>0</v>
      </c>
      <c r="O156" s="279">
        <f t="shared" si="40"/>
        <v>0</v>
      </c>
      <c r="P156" s="134"/>
      <c r="Q156" s="159"/>
    </row>
    <row r="157" spans="1:17" s="5" customFormat="1" ht="15.95" customHeight="1" thickBot="1">
      <c r="A157" s="382"/>
      <c r="B157" s="383"/>
      <c r="C157" s="37"/>
      <c r="D157" s="37"/>
      <c r="E157" s="9"/>
      <c r="F157" s="10"/>
      <c r="G157" s="28"/>
      <c r="H157" s="354"/>
      <c r="I157" s="254">
        <f t="shared" si="34"/>
        <v>0</v>
      </c>
      <c r="J157" s="257"/>
      <c r="K157" s="258"/>
      <c r="L157" s="246"/>
      <c r="M157" s="258"/>
      <c r="N157" s="259"/>
      <c r="O157" s="254"/>
      <c r="P157" s="134"/>
      <c r="Q157" s="158"/>
    </row>
    <row r="158" spans="1:17" s="55" customFormat="1" ht="15.95" customHeight="1">
      <c r="A158" s="387">
        <v>225</v>
      </c>
      <c r="B158" s="388" t="s">
        <v>12</v>
      </c>
      <c r="C158" s="45" t="s">
        <v>210</v>
      </c>
      <c r="D158" s="46" t="s">
        <v>51</v>
      </c>
      <c r="E158" s="47" t="s">
        <v>13</v>
      </c>
      <c r="F158" s="45">
        <v>1</v>
      </c>
      <c r="G158" s="17">
        <v>0.21</v>
      </c>
      <c r="H158" s="358">
        <f>'Soupis položek k nacenění'!H5</f>
        <v>0</v>
      </c>
      <c r="I158" s="359">
        <f t="shared" si="34"/>
        <v>0</v>
      </c>
      <c r="J158" s="241">
        <f t="shared" si="35"/>
        <v>0</v>
      </c>
      <c r="K158" s="274">
        <f t="shared" si="32"/>
        <v>0</v>
      </c>
      <c r="L158" s="242">
        <f t="shared" si="36"/>
        <v>0</v>
      </c>
      <c r="M158" s="275">
        <f t="shared" si="36"/>
        <v>0</v>
      </c>
      <c r="N158" s="243">
        <f t="shared" ref="N158:N165" si="41">ROUND((O158/(100+G158*100)*100),0)</f>
        <v>0</v>
      </c>
      <c r="O158" s="276"/>
      <c r="P158" s="134"/>
      <c r="Q158" s="159"/>
    </row>
    <row r="159" spans="1:17" s="55" customFormat="1" ht="15.95" customHeight="1">
      <c r="A159" s="384"/>
      <c r="B159" s="142" t="s">
        <v>502</v>
      </c>
      <c r="C159" s="40" t="s">
        <v>211</v>
      </c>
      <c r="D159" s="40" t="s">
        <v>52</v>
      </c>
      <c r="E159" s="41" t="s">
        <v>14</v>
      </c>
      <c r="F159" s="40">
        <v>1</v>
      </c>
      <c r="G159" s="15">
        <v>0.21</v>
      </c>
      <c r="H159" s="350">
        <f>'Soupis položek k nacenění'!H6</f>
        <v>0</v>
      </c>
      <c r="I159" s="351">
        <f t="shared" si="34"/>
        <v>0</v>
      </c>
      <c r="J159" s="244">
        <f t="shared" si="35"/>
        <v>0</v>
      </c>
      <c r="K159" s="277">
        <f t="shared" si="32"/>
        <v>0</v>
      </c>
      <c r="L159" s="202">
        <f t="shared" si="36"/>
        <v>0</v>
      </c>
      <c r="M159" s="266">
        <f t="shared" si="36"/>
        <v>0</v>
      </c>
      <c r="N159" s="235">
        <f t="shared" si="41"/>
        <v>0</v>
      </c>
      <c r="O159" s="204"/>
      <c r="P159" s="134"/>
      <c r="Q159" s="159"/>
    </row>
    <row r="160" spans="1:17" s="55" customFormat="1" ht="15.95" customHeight="1">
      <c r="A160" s="384"/>
      <c r="B160" s="142" t="s">
        <v>429</v>
      </c>
      <c r="C160" s="40" t="s">
        <v>212</v>
      </c>
      <c r="D160" s="40" t="s">
        <v>53</v>
      </c>
      <c r="E160" s="41" t="s">
        <v>11</v>
      </c>
      <c r="F160" s="40">
        <v>1</v>
      </c>
      <c r="G160" s="15">
        <v>0.21</v>
      </c>
      <c r="H160" s="350">
        <f>'Soupis položek k nacenění'!H7</f>
        <v>0</v>
      </c>
      <c r="I160" s="351">
        <f t="shared" si="34"/>
        <v>0</v>
      </c>
      <c r="J160" s="244">
        <f t="shared" si="35"/>
        <v>0</v>
      </c>
      <c r="K160" s="277">
        <f t="shared" si="32"/>
        <v>0</v>
      </c>
      <c r="L160" s="202">
        <f t="shared" si="36"/>
        <v>0</v>
      </c>
      <c r="M160" s="266">
        <f t="shared" si="36"/>
        <v>0</v>
      </c>
      <c r="N160" s="235">
        <f t="shared" si="41"/>
        <v>0</v>
      </c>
      <c r="O160" s="204"/>
      <c r="P160" s="134"/>
      <c r="Q160" s="159"/>
    </row>
    <row r="161" spans="1:17" s="55" customFormat="1" ht="15.95" customHeight="1">
      <c r="A161" s="384"/>
      <c r="B161" s="391"/>
      <c r="C161" s="40" t="s">
        <v>213</v>
      </c>
      <c r="D161" s="40" t="s">
        <v>54</v>
      </c>
      <c r="E161" s="41" t="s">
        <v>15</v>
      </c>
      <c r="F161" s="40">
        <v>1</v>
      </c>
      <c r="G161" s="15">
        <v>0.21</v>
      </c>
      <c r="H161" s="350">
        <f>'Soupis položek k nacenění'!H8</f>
        <v>0</v>
      </c>
      <c r="I161" s="351">
        <f t="shared" si="34"/>
        <v>0</v>
      </c>
      <c r="J161" s="244">
        <f t="shared" si="35"/>
        <v>0</v>
      </c>
      <c r="K161" s="277">
        <f t="shared" si="32"/>
        <v>0</v>
      </c>
      <c r="L161" s="202">
        <f t="shared" si="36"/>
        <v>0</v>
      </c>
      <c r="M161" s="266">
        <f t="shared" si="36"/>
        <v>0</v>
      </c>
      <c r="N161" s="235">
        <f t="shared" si="41"/>
        <v>0</v>
      </c>
      <c r="O161" s="204"/>
      <c r="P161" s="134"/>
      <c r="Q161" s="159"/>
    </row>
    <row r="162" spans="1:17" s="55" customFormat="1" ht="15.95" customHeight="1">
      <c r="A162" s="384"/>
      <c r="B162" s="391"/>
      <c r="C162" s="40" t="s">
        <v>214</v>
      </c>
      <c r="D162" s="40" t="s">
        <v>55</v>
      </c>
      <c r="E162" s="41" t="s">
        <v>16</v>
      </c>
      <c r="F162" s="40">
        <v>1</v>
      </c>
      <c r="G162" s="15">
        <v>0.21</v>
      </c>
      <c r="H162" s="350">
        <f>'Soupis položek k nacenění'!H9</f>
        <v>0</v>
      </c>
      <c r="I162" s="351">
        <f t="shared" si="34"/>
        <v>0</v>
      </c>
      <c r="J162" s="244">
        <f t="shared" si="35"/>
        <v>0</v>
      </c>
      <c r="K162" s="277">
        <f t="shared" si="32"/>
        <v>0</v>
      </c>
      <c r="L162" s="202">
        <f t="shared" si="36"/>
        <v>0</v>
      </c>
      <c r="M162" s="266">
        <f t="shared" si="36"/>
        <v>0</v>
      </c>
      <c r="N162" s="235">
        <f t="shared" si="41"/>
        <v>0</v>
      </c>
      <c r="O162" s="204"/>
      <c r="P162" s="134"/>
      <c r="Q162" s="159"/>
    </row>
    <row r="163" spans="1:17" s="55" customFormat="1" ht="15.95" customHeight="1">
      <c r="A163" s="384"/>
      <c r="B163" s="391"/>
      <c r="C163" s="40" t="s">
        <v>215</v>
      </c>
      <c r="D163" s="40" t="s">
        <v>56</v>
      </c>
      <c r="E163" s="41" t="s">
        <v>17</v>
      </c>
      <c r="F163" s="40">
        <v>1</v>
      </c>
      <c r="G163" s="15">
        <v>0.21</v>
      </c>
      <c r="H163" s="350">
        <f>'Soupis položek k nacenění'!H10</f>
        <v>0</v>
      </c>
      <c r="I163" s="351">
        <f t="shared" si="34"/>
        <v>0</v>
      </c>
      <c r="J163" s="244">
        <f t="shared" si="35"/>
        <v>0</v>
      </c>
      <c r="K163" s="277">
        <f t="shared" si="32"/>
        <v>0</v>
      </c>
      <c r="L163" s="202">
        <f t="shared" si="36"/>
        <v>0</v>
      </c>
      <c r="M163" s="266">
        <f t="shared" si="36"/>
        <v>0</v>
      </c>
      <c r="N163" s="235">
        <f t="shared" si="41"/>
        <v>0</v>
      </c>
      <c r="O163" s="204"/>
      <c r="P163" s="134"/>
      <c r="Q163" s="159"/>
    </row>
    <row r="164" spans="1:17" s="55" customFormat="1" ht="15.95" customHeight="1">
      <c r="A164" s="384"/>
      <c r="B164" s="391"/>
      <c r="C164" s="40" t="s">
        <v>216</v>
      </c>
      <c r="D164" s="40" t="s">
        <v>57</v>
      </c>
      <c r="E164" s="41" t="s">
        <v>6</v>
      </c>
      <c r="F164" s="40">
        <v>1</v>
      </c>
      <c r="G164" s="15">
        <v>0.21</v>
      </c>
      <c r="H164" s="350">
        <f>'Soupis položek k nacenění'!H11</f>
        <v>0</v>
      </c>
      <c r="I164" s="351">
        <f t="shared" si="34"/>
        <v>0</v>
      </c>
      <c r="J164" s="244">
        <f t="shared" si="35"/>
        <v>0</v>
      </c>
      <c r="K164" s="277">
        <f t="shared" si="32"/>
        <v>0</v>
      </c>
      <c r="L164" s="202">
        <f t="shared" si="36"/>
        <v>0</v>
      </c>
      <c r="M164" s="266">
        <f t="shared" si="36"/>
        <v>0</v>
      </c>
      <c r="N164" s="235">
        <f t="shared" si="41"/>
        <v>0</v>
      </c>
      <c r="O164" s="204"/>
      <c r="P164" s="134"/>
      <c r="Q164" s="159"/>
    </row>
    <row r="165" spans="1:17" s="55" customFormat="1" ht="15.95" customHeight="1">
      <c r="A165" s="384"/>
      <c r="B165" s="391"/>
      <c r="C165" s="40" t="s">
        <v>217</v>
      </c>
      <c r="D165" s="40" t="s">
        <v>58</v>
      </c>
      <c r="E165" s="41" t="s">
        <v>5</v>
      </c>
      <c r="F165" s="40">
        <v>1</v>
      </c>
      <c r="G165" s="25">
        <v>0.15</v>
      </c>
      <c r="H165" s="350">
        <f>'Soupis položek k nacenění'!H12</f>
        <v>0</v>
      </c>
      <c r="I165" s="351">
        <f t="shared" si="34"/>
        <v>0</v>
      </c>
      <c r="J165" s="244">
        <f t="shared" si="35"/>
        <v>0</v>
      </c>
      <c r="K165" s="277">
        <f t="shared" si="32"/>
        <v>0</v>
      </c>
      <c r="L165" s="202">
        <f t="shared" si="36"/>
        <v>0</v>
      </c>
      <c r="M165" s="266">
        <f t="shared" si="36"/>
        <v>0</v>
      </c>
      <c r="N165" s="235">
        <f t="shared" si="41"/>
        <v>0</v>
      </c>
      <c r="O165" s="204"/>
      <c r="P165" s="134"/>
      <c r="Q165" s="159"/>
    </row>
    <row r="166" spans="1:17" s="55" customFormat="1" ht="15.95" customHeight="1">
      <c r="A166" s="384"/>
      <c r="B166" s="142"/>
      <c r="C166" s="40" t="s">
        <v>218</v>
      </c>
      <c r="D166" s="40" t="s">
        <v>59</v>
      </c>
      <c r="E166" s="1" t="s">
        <v>573</v>
      </c>
      <c r="F166" s="2">
        <v>1</v>
      </c>
      <c r="G166" s="15">
        <v>0.21</v>
      </c>
      <c r="H166" s="350">
        <f>'Soupis položek k nacenění'!H13</f>
        <v>0</v>
      </c>
      <c r="I166" s="351">
        <f t="shared" si="34"/>
        <v>0</v>
      </c>
      <c r="J166" s="244">
        <f t="shared" si="35"/>
        <v>0</v>
      </c>
      <c r="K166" s="277">
        <f t="shared" si="32"/>
        <v>0</v>
      </c>
      <c r="L166" s="202"/>
      <c r="M166" s="266"/>
      <c r="N166" s="235">
        <f t="shared" ref="N166:O168" si="42">J166</f>
        <v>0</v>
      </c>
      <c r="O166" s="204">
        <f t="shared" si="42"/>
        <v>0</v>
      </c>
      <c r="P166" s="134"/>
      <c r="Q166" s="159"/>
    </row>
    <row r="167" spans="1:17" s="55" customFormat="1" ht="15.95" customHeight="1">
      <c r="A167" s="384"/>
      <c r="B167" s="142"/>
      <c r="C167" s="40" t="s">
        <v>219</v>
      </c>
      <c r="D167" s="40" t="s">
        <v>60</v>
      </c>
      <c r="E167" s="1" t="s">
        <v>9</v>
      </c>
      <c r="F167" s="2">
        <v>1</v>
      </c>
      <c r="G167" s="15">
        <v>0.21</v>
      </c>
      <c r="H167" s="350">
        <f>'Soupis položek k nacenění'!H14</f>
        <v>0</v>
      </c>
      <c r="I167" s="351">
        <f t="shared" si="34"/>
        <v>0</v>
      </c>
      <c r="J167" s="244">
        <f t="shared" si="35"/>
        <v>0</v>
      </c>
      <c r="K167" s="277">
        <f t="shared" si="32"/>
        <v>0</v>
      </c>
      <c r="L167" s="202"/>
      <c r="M167" s="266"/>
      <c r="N167" s="235">
        <f t="shared" si="42"/>
        <v>0</v>
      </c>
      <c r="O167" s="204">
        <f t="shared" si="42"/>
        <v>0</v>
      </c>
      <c r="P167" s="134"/>
      <c r="Q167" s="159"/>
    </row>
    <row r="168" spans="1:17" s="55" customFormat="1" ht="15.95" customHeight="1">
      <c r="A168" s="384"/>
      <c r="B168" s="142"/>
      <c r="C168" s="40" t="s">
        <v>220</v>
      </c>
      <c r="D168" s="40" t="s">
        <v>61</v>
      </c>
      <c r="E168" s="1" t="s">
        <v>10</v>
      </c>
      <c r="F168" s="2">
        <v>1</v>
      </c>
      <c r="G168" s="15">
        <v>0.21</v>
      </c>
      <c r="H168" s="350">
        <f>'Soupis položek k nacenění'!H15</f>
        <v>0</v>
      </c>
      <c r="I168" s="360">
        <f t="shared" si="34"/>
        <v>0</v>
      </c>
      <c r="J168" s="244">
        <f t="shared" si="35"/>
        <v>0</v>
      </c>
      <c r="K168" s="277">
        <f t="shared" si="32"/>
        <v>0</v>
      </c>
      <c r="L168" s="202"/>
      <c r="M168" s="266"/>
      <c r="N168" s="235">
        <f t="shared" si="42"/>
        <v>0</v>
      </c>
      <c r="O168" s="204">
        <f t="shared" si="42"/>
        <v>0</v>
      </c>
      <c r="P168" s="134"/>
      <c r="Q168" s="159"/>
    </row>
    <row r="169" spans="1:17" s="55" customFormat="1" ht="15.95" customHeight="1">
      <c r="A169" s="384"/>
      <c r="B169" s="142"/>
      <c r="C169" s="40" t="s">
        <v>221</v>
      </c>
      <c r="D169" s="40" t="s">
        <v>62</v>
      </c>
      <c r="E169" s="1" t="s">
        <v>8</v>
      </c>
      <c r="F169" s="2">
        <v>1</v>
      </c>
      <c r="G169" s="15">
        <v>0.21</v>
      </c>
      <c r="H169" s="350">
        <f>'Soupis položek k nacenění'!H16</f>
        <v>0</v>
      </c>
      <c r="I169" s="351">
        <f t="shared" si="34"/>
        <v>0</v>
      </c>
      <c r="J169" s="244">
        <f t="shared" si="35"/>
        <v>0</v>
      </c>
      <c r="K169" s="277">
        <f t="shared" si="32"/>
        <v>0</v>
      </c>
      <c r="L169" s="202">
        <f t="shared" ref="L169:M171" si="43">J169</f>
        <v>0</v>
      </c>
      <c r="M169" s="266">
        <f t="shared" si="43"/>
        <v>0</v>
      </c>
      <c r="N169" s="235">
        <f>ROUND((O169/(100+G169*100)*100),0)</f>
        <v>0</v>
      </c>
      <c r="O169" s="204"/>
      <c r="P169" s="134"/>
      <c r="Q169" s="159"/>
    </row>
    <row r="170" spans="1:17" s="55" customFormat="1" ht="15.95" customHeight="1">
      <c r="A170" s="384"/>
      <c r="B170" s="142"/>
      <c r="C170" s="40" t="s">
        <v>222</v>
      </c>
      <c r="D170" s="40" t="s">
        <v>63</v>
      </c>
      <c r="E170" s="1" t="s">
        <v>4</v>
      </c>
      <c r="F170" s="2">
        <v>1</v>
      </c>
      <c r="G170" s="15">
        <v>0.21</v>
      </c>
      <c r="H170" s="350">
        <f>'Soupis položek k nacenění'!H17</f>
        <v>0</v>
      </c>
      <c r="I170" s="351">
        <f t="shared" si="34"/>
        <v>0</v>
      </c>
      <c r="J170" s="244">
        <f t="shared" si="35"/>
        <v>0</v>
      </c>
      <c r="K170" s="277">
        <f t="shared" si="32"/>
        <v>0</v>
      </c>
      <c r="L170" s="202">
        <f t="shared" si="43"/>
        <v>0</v>
      </c>
      <c r="M170" s="266">
        <f t="shared" si="43"/>
        <v>0</v>
      </c>
      <c r="N170" s="235">
        <f>ROUND((O170/(100+G170*100)*100),0)</f>
        <v>0</v>
      </c>
      <c r="O170" s="204"/>
      <c r="P170" s="134"/>
      <c r="Q170" s="159"/>
    </row>
    <row r="171" spans="1:17" s="55" customFormat="1" ht="15.95" customHeight="1">
      <c r="A171" s="384"/>
      <c r="B171" s="142"/>
      <c r="C171" s="40" t="s">
        <v>223</v>
      </c>
      <c r="D171" s="40" t="s">
        <v>64</v>
      </c>
      <c r="E171" s="1" t="s">
        <v>1</v>
      </c>
      <c r="F171" s="2">
        <v>1</v>
      </c>
      <c r="G171" s="25">
        <v>0.15</v>
      </c>
      <c r="H171" s="350">
        <f>'Soupis položek k nacenění'!H18</f>
        <v>0</v>
      </c>
      <c r="I171" s="351">
        <f t="shared" si="34"/>
        <v>0</v>
      </c>
      <c r="J171" s="244">
        <f t="shared" si="35"/>
        <v>0</v>
      </c>
      <c r="K171" s="277">
        <f t="shared" si="32"/>
        <v>0</v>
      </c>
      <c r="L171" s="202">
        <f t="shared" si="43"/>
        <v>0</v>
      </c>
      <c r="M171" s="266">
        <f t="shared" si="43"/>
        <v>0</v>
      </c>
      <c r="N171" s="235">
        <f>ROUND((O171/(100+G171*100)*100),0)</f>
        <v>0</v>
      </c>
      <c r="O171" s="204"/>
      <c r="P171" s="134"/>
      <c r="Q171" s="159"/>
    </row>
    <row r="172" spans="1:17" s="55" customFormat="1" ht="15.95" customHeight="1">
      <c r="A172" s="384"/>
      <c r="B172" s="142"/>
      <c r="C172" s="40" t="s">
        <v>224</v>
      </c>
      <c r="D172" s="40" t="s">
        <v>65</v>
      </c>
      <c r="E172" s="1" t="s">
        <v>2</v>
      </c>
      <c r="F172" s="2">
        <v>1</v>
      </c>
      <c r="G172" s="15">
        <v>0.21</v>
      </c>
      <c r="H172" s="350">
        <f>'Soupis položek k nacenění'!H19</f>
        <v>0</v>
      </c>
      <c r="I172" s="351">
        <f t="shared" si="34"/>
        <v>0</v>
      </c>
      <c r="J172" s="244">
        <f t="shared" si="35"/>
        <v>0</v>
      </c>
      <c r="K172" s="277">
        <f t="shared" si="32"/>
        <v>0</v>
      </c>
      <c r="L172" s="202"/>
      <c r="M172" s="266"/>
      <c r="N172" s="235">
        <f t="shared" ref="N172:O173" si="44">J172</f>
        <v>0</v>
      </c>
      <c r="O172" s="204">
        <f t="shared" si="44"/>
        <v>0</v>
      </c>
      <c r="P172" s="134"/>
      <c r="Q172" s="159"/>
    </row>
    <row r="173" spans="1:17" s="55" customFormat="1" ht="15.95" customHeight="1" thickBot="1">
      <c r="A173" s="385"/>
      <c r="B173" s="386"/>
      <c r="C173" s="43" t="s">
        <v>225</v>
      </c>
      <c r="D173" s="44" t="s">
        <v>66</v>
      </c>
      <c r="E173" s="3" t="s">
        <v>3</v>
      </c>
      <c r="F173" s="4">
        <v>1</v>
      </c>
      <c r="G173" s="18">
        <v>0.21</v>
      </c>
      <c r="H173" s="356">
        <f>'Soupis položek k nacenění'!H20</f>
        <v>0</v>
      </c>
      <c r="I173" s="361">
        <f t="shared" si="34"/>
        <v>0</v>
      </c>
      <c r="J173" s="245">
        <f t="shared" si="35"/>
        <v>0</v>
      </c>
      <c r="K173" s="278">
        <f t="shared" si="32"/>
        <v>0</v>
      </c>
      <c r="L173" s="238"/>
      <c r="M173" s="271"/>
      <c r="N173" s="239">
        <f t="shared" si="44"/>
        <v>0</v>
      </c>
      <c r="O173" s="279">
        <f t="shared" si="44"/>
        <v>0</v>
      </c>
      <c r="P173" s="134"/>
      <c r="Q173" s="159"/>
    </row>
    <row r="174" spans="1:17" s="5" customFormat="1" ht="15.95" customHeight="1" thickBot="1">
      <c r="A174" s="382"/>
      <c r="B174" s="383"/>
      <c r="C174" s="37"/>
      <c r="D174" s="37"/>
      <c r="E174" s="9"/>
      <c r="F174" s="10"/>
      <c r="G174" s="28"/>
      <c r="H174" s="354"/>
      <c r="I174" s="254">
        <f t="shared" si="34"/>
        <v>0</v>
      </c>
      <c r="J174" s="257"/>
      <c r="K174" s="258"/>
      <c r="L174" s="246"/>
      <c r="M174" s="258"/>
      <c r="N174" s="259"/>
      <c r="O174" s="254"/>
      <c r="P174" s="134"/>
      <c r="Q174" s="158"/>
    </row>
    <row r="175" spans="1:17" s="55" customFormat="1" ht="15.95" customHeight="1">
      <c r="A175" s="387">
        <v>227</v>
      </c>
      <c r="B175" s="388" t="s">
        <v>12</v>
      </c>
      <c r="C175" s="45" t="s">
        <v>226</v>
      </c>
      <c r="D175" s="46" t="s">
        <v>51</v>
      </c>
      <c r="E175" s="47" t="s">
        <v>13</v>
      </c>
      <c r="F175" s="45">
        <v>1</v>
      </c>
      <c r="G175" s="17">
        <v>0.21</v>
      </c>
      <c r="H175" s="358">
        <f>'Soupis položek k nacenění'!H5</f>
        <v>0</v>
      </c>
      <c r="I175" s="359">
        <f t="shared" si="34"/>
        <v>0</v>
      </c>
      <c r="J175" s="241">
        <f t="shared" si="35"/>
        <v>0</v>
      </c>
      <c r="K175" s="274">
        <f t="shared" si="32"/>
        <v>0</v>
      </c>
      <c r="L175" s="242">
        <f t="shared" si="36"/>
        <v>0</v>
      </c>
      <c r="M175" s="275">
        <f t="shared" si="36"/>
        <v>0</v>
      </c>
      <c r="N175" s="243">
        <f t="shared" ref="N175:N182" si="45">ROUND((O175/(100+G175*100)*100),0)</f>
        <v>0</v>
      </c>
      <c r="O175" s="276"/>
      <c r="P175" s="134"/>
      <c r="Q175" s="159"/>
    </row>
    <row r="176" spans="1:17" s="55" customFormat="1" ht="15.95" customHeight="1">
      <c r="A176" s="384"/>
      <c r="B176" s="142" t="s">
        <v>503</v>
      </c>
      <c r="C176" s="40" t="s">
        <v>227</v>
      </c>
      <c r="D176" s="40" t="s">
        <v>52</v>
      </c>
      <c r="E176" s="41" t="s">
        <v>14</v>
      </c>
      <c r="F176" s="40">
        <v>1</v>
      </c>
      <c r="G176" s="15">
        <v>0.21</v>
      </c>
      <c r="H176" s="350">
        <f>'Soupis položek k nacenění'!H6</f>
        <v>0</v>
      </c>
      <c r="I176" s="351">
        <f t="shared" si="34"/>
        <v>0</v>
      </c>
      <c r="J176" s="244">
        <f t="shared" si="35"/>
        <v>0</v>
      </c>
      <c r="K176" s="277">
        <f t="shared" si="32"/>
        <v>0</v>
      </c>
      <c r="L176" s="202">
        <f t="shared" si="36"/>
        <v>0</v>
      </c>
      <c r="M176" s="266">
        <f t="shared" si="36"/>
        <v>0</v>
      </c>
      <c r="N176" s="235">
        <f t="shared" si="45"/>
        <v>0</v>
      </c>
      <c r="O176" s="204"/>
      <c r="P176" s="134"/>
      <c r="Q176" s="159"/>
    </row>
    <row r="177" spans="1:17" s="55" customFormat="1" ht="15.95" customHeight="1">
      <c r="A177" s="384"/>
      <c r="B177" s="142" t="s">
        <v>429</v>
      </c>
      <c r="C177" s="40" t="s">
        <v>228</v>
      </c>
      <c r="D177" s="40" t="s">
        <v>53</v>
      </c>
      <c r="E177" s="41" t="s">
        <v>11</v>
      </c>
      <c r="F177" s="40">
        <v>1</v>
      </c>
      <c r="G177" s="15">
        <v>0.21</v>
      </c>
      <c r="H177" s="350">
        <f>'Soupis položek k nacenění'!H7</f>
        <v>0</v>
      </c>
      <c r="I177" s="351">
        <f t="shared" si="34"/>
        <v>0</v>
      </c>
      <c r="J177" s="244">
        <f t="shared" si="35"/>
        <v>0</v>
      </c>
      <c r="K177" s="277">
        <f t="shared" si="32"/>
        <v>0</v>
      </c>
      <c r="L177" s="202">
        <f t="shared" si="36"/>
        <v>0</v>
      </c>
      <c r="M177" s="266">
        <f t="shared" si="36"/>
        <v>0</v>
      </c>
      <c r="N177" s="235">
        <f t="shared" si="45"/>
        <v>0</v>
      </c>
      <c r="O177" s="204"/>
      <c r="P177" s="134"/>
      <c r="Q177" s="159"/>
    </row>
    <row r="178" spans="1:17" s="55" customFormat="1" ht="15.95" customHeight="1">
      <c r="A178" s="384"/>
      <c r="B178" s="391"/>
      <c r="C178" s="40" t="s">
        <v>229</v>
      </c>
      <c r="D178" s="40" t="s">
        <v>54</v>
      </c>
      <c r="E178" s="41" t="s">
        <v>15</v>
      </c>
      <c r="F178" s="40">
        <v>1</v>
      </c>
      <c r="G178" s="15">
        <v>0.21</v>
      </c>
      <c r="H178" s="350">
        <f>'Soupis položek k nacenění'!H8</f>
        <v>0</v>
      </c>
      <c r="I178" s="351">
        <f t="shared" si="34"/>
        <v>0</v>
      </c>
      <c r="J178" s="244">
        <f t="shared" si="35"/>
        <v>0</v>
      </c>
      <c r="K178" s="277">
        <f t="shared" si="32"/>
        <v>0</v>
      </c>
      <c r="L178" s="202">
        <f t="shared" si="36"/>
        <v>0</v>
      </c>
      <c r="M178" s="266">
        <f t="shared" si="36"/>
        <v>0</v>
      </c>
      <c r="N178" s="235">
        <f t="shared" si="45"/>
        <v>0</v>
      </c>
      <c r="O178" s="204"/>
      <c r="P178" s="134"/>
      <c r="Q178" s="159"/>
    </row>
    <row r="179" spans="1:17" s="55" customFormat="1" ht="15.95" customHeight="1">
      <c r="A179" s="384"/>
      <c r="B179" s="391"/>
      <c r="C179" s="40" t="s">
        <v>230</v>
      </c>
      <c r="D179" s="40" t="s">
        <v>55</v>
      </c>
      <c r="E179" s="41" t="s">
        <v>16</v>
      </c>
      <c r="F179" s="40">
        <v>1</v>
      </c>
      <c r="G179" s="15">
        <v>0.21</v>
      </c>
      <c r="H179" s="350">
        <f>'Soupis položek k nacenění'!H9</f>
        <v>0</v>
      </c>
      <c r="I179" s="351">
        <f t="shared" si="34"/>
        <v>0</v>
      </c>
      <c r="J179" s="244">
        <f t="shared" si="35"/>
        <v>0</v>
      </c>
      <c r="K179" s="277">
        <f t="shared" si="32"/>
        <v>0</v>
      </c>
      <c r="L179" s="202">
        <f t="shared" si="36"/>
        <v>0</v>
      </c>
      <c r="M179" s="266">
        <f t="shared" si="36"/>
        <v>0</v>
      </c>
      <c r="N179" s="235">
        <f t="shared" si="45"/>
        <v>0</v>
      </c>
      <c r="O179" s="204"/>
      <c r="P179" s="134"/>
      <c r="Q179" s="159"/>
    </row>
    <row r="180" spans="1:17" s="55" customFormat="1" ht="15.95" customHeight="1">
      <c r="A180" s="384"/>
      <c r="B180" s="391"/>
      <c r="C180" s="40" t="s">
        <v>231</v>
      </c>
      <c r="D180" s="40" t="s">
        <v>56</v>
      </c>
      <c r="E180" s="41" t="s">
        <v>17</v>
      </c>
      <c r="F180" s="40">
        <v>1</v>
      </c>
      <c r="G180" s="15">
        <v>0.21</v>
      </c>
      <c r="H180" s="350">
        <f>'Soupis položek k nacenění'!H10</f>
        <v>0</v>
      </c>
      <c r="I180" s="351">
        <f t="shared" si="34"/>
        <v>0</v>
      </c>
      <c r="J180" s="244">
        <f t="shared" si="35"/>
        <v>0</v>
      </c>
      <c r="K180" s="277">
        <f t="shared" si="32"/>
        <v>0</v>
      </c>
      <c r="L180" s="202">
        <f t="shared" si="36"/>
        <v>0</v>
      </c>
      <c r="M180" s="266">
        <f t="shared" si="36"/>
        <v>0</v>
      </c>
      <c r="N180" s="235">
        <f t="shared" si="45"/>
        <v>0</v>
      </c>
      <c r="O180" s="204"/>
      <c r="P180" s="134"/>
      <c r="Q180" s="159"/>
    </row>
    <row r="181" spans="1:17" s="55" customFormat="1" ht="15.95" customHeight="1">
      <c r="A181" s="384"/>
      <c r="B181" s="391"/>
      <c r="C181" s="40" t="s">
        <v>232</v>
      </c>
      <c r="D181" s="40" t="s">
        <v>57</v>
      </c>
      <c r="E181" s="41" t="s">
        <v>6</v>
      </c>
      <c r="F181" s="40">
        <v>1</v>
      </c>
      <c r="G181" s="15">
        <v>0.21</v>
      </c>
      <c r="H181" s="350">
        <f>'Soupis položek k nacenění'!H11</f>
        <v>0</v>
      </c>
      <c r="I181" s="351">
        <f t="shared" si="34"/>
        <v>0</v>
      </c>
      <c r="J181" s="244">
        <f t="shared" si="35"/>
        <v>0</v>
      </c>
      <c r="K181" s="277">
        <f t="shared" si="32"/>
        <v>0</v>
      </c>
      <c r="L181" s="202">
        <f t="shared" si="36"/>
        <v>0</v>
      </c>
      <c r="M181" s="266">
        <f t="shared" si="36"/>
        <v>0</v>
      </c>
      <c r="N181" s="235">
        <f t="shared" si="45"/>
        <v>0</v>
      </c>
      <c r="O181" s="204"/>
      <c r="P181" s="134"/>
      <c r="Q181" s="159"/>
    </row>
    <row r="182" spans="1:17" s="55" customFormat="1" ht="15.95" customHeight="1">
      <c r="A182" s="384"/>
      <c r="B182" s="391"/>
      <c r="C182" s="40" t="s">
        <v>233</v>
      </c>
      <c r="D182" s="40" t="s">
        <v>58</v>
      </c>
      <c r="E182" s="41" t="s">
        <v>5</v>
      </c>
      <c r="F182" s="40">
        <v>1</v>
      </c>
      <c r="G182" s="25">
        <v>0.15</v>
      </c>
      <c r="H182" s="350">
        <f>'Soupis položek k nacenění'!H12</f>
        <v>0</v>
      </c>
      <c r="I182" s="351">
        <f t="shared" si="34"/>
        <v>0</v>
      </c>
      <c r="J182" s="244">
        <f t="shared" si="35"/>
        <v>0</v>
      </c>
      <c r="K182" s="277">
        <f t="shared" si="32"/>
        <v>0</v>
      </c>
      <c r="L182" s="202">
        <f t="shared" si="36"/>
        <v>0</v>
      </c>
      <c r="M182" s="266">
        <f t="shared" si="36"/>
        <v>0</v>
      </c>
      <c r="N182" s="235">
        <f t="shared" si="45"/>
        <v>0</v>
      </c>
      <c r="O182" s="204"/>
      <c r="P182" s="134"/>
      <c r="Q182" s="159"/>
    </row>
    <row r="183" spans="1:17" s="55" customFormat="1" ht="15.95" customHeight="1">
      <c r="A183" s="384"/>
      <c r="B183" s="142"/>
      <c r="C183" s="40" t="s">
        <v>234</v>
      </c>
      <c r="D183" s="40" t="s">
        <v>59</v>
      </c>
      <c r="E183" s="1" t="s">
        <v>573</v>
      </c>
      <c r="F183" s="2">
        <v>1</v>
      </c>
      <c r="G183" s="15">
        <v>0.21</v>
      </c>
      <c r="H183" s="350">
        <f>'Soupis položek k nacenění'!H13</f>
        <v>0</v>
      </c>
      <c r="I183" s="351">
        <f t="shared" si="34"/>
        <v>0</v>
      </c>
      <c r="J183" s="244">
        <f t="shared" si="35"/>
        <v>0</v>
      </c>
      <c r="K183" s="277">
        <f t="shared" si="32"/>
        <v>0</v>
      </c>
      <c r="L183" s="202"/>
      <c r="M183" s="266"/>
      <c r="N183" s="235">
        <f t="shared" ref="N183:O185" si="46">J183</f>
        <v>0</v>
      </c>
      <c r="O183" s="204">
        <f t="shared" si="46"/>
        <v>0</v>
      </c>
      <c r="P183" s="134"/>
      <c r="Q183" s="159"/>
    </row>
    <row r="184" spans="1:17" s="55" customFormat="1" ht="15.95" customHeight="1">
      <c r="A184" s="384"/>
      <c r="B184" s="142"/>
      <c r="C184" s="40" t="s">
        <v>235</v>
      </c>
      <c r="D184" s="40" t="s">
        <v>60</v>
      </c>
      <c r="E184" s="1" t="s">
        <v>9</v>
      </c>
      <c r="F184" s="2">
        <v>1</v>
      </c>
      <c r="G184" s="15">
        <v>0.21</v>
      </c>
      <c r="H184" s="350">
        <f>'Soupis položek k nacenění'!H14</f>
        <v>0</v>
      </c>
      <c r="I184" s="351">
        <f t="shared" si="34"/>
        <v>0</v>
      </c>
      <c r="J184" s="244">
        <f t="shared" si="35"/>
        <v>0</v>
      </c>
      <c r="K184" s="277">
        <f t="shared" si="32"/>
        <v>0</v>
      </c>
      <c r="L184" s="202"/>
      <c r="M184" s="266"/>
      <c r="N184" s="235">
        <f t="shared" si="46"/>
        <v>0</v>
      </c>
      <c r="O184" s="204">
        <f t="shared" si="46"/>
        <v>0</v>
      </c>
      <c r="P184" s="134"/>
      <c r="Q184" s="159"/>
    </row>
    <row r="185" spans="1:17" s="55" customFormat="1" ht="15.95" customHeight="1">
      <c r="A185" s="384"/>
      <c r="B185" s="142"/>
      <c r="C185" s="40" t="s">
        <v>236</v>
      </c>
      <c r="D185" s="40" t="s">
        <v>61</v>
      </c>
      <c r="E185" s="1" t="s">
        <v>10</v>
      </c>
      <c r="F185" s="2">
        <v>1</v>
      </c>
      <c r="G185" s="15">
        <v>0.21</v>
      </c>
      <c r="H185" s="350">
        <f>'Soupis položek k nacenění'!H15</f>
        <v>0</v>
      </c>
      <c r="I185" s="360">
        <f t="shared" si="34"/>
        <v>0</v>
      </c>
      <c r="J185" s="244">
        <f t="shared" si="35"/>
        <v>0</v>
      </c>
      <c r="K185" s="277">
        <f t="shared" si="32"/>
        <v>0</v>
      </c>
      <c r="L185" s="202"/>
      <c r="M185" s="266"/>
      <c r="N185" s="235">
        <f t="shared" si="46"/>
        <v>0</v>
      </c>
      <c r="O185" s="204">
        <f t="shared" si="46"/>
        <v>0</v>
      </c>
      <c r="P185" s="134"/>
      <c r="Q185" s="159"/>
    </row>
    <row r="186" spans="1:17" s="55" customFormat="1" ht="15.95" customHeight="1">
      <c r="A186" s="384"/>
      <c r="B186" s="142"/>
      <c r="C186" s="40" t="s">
        <v>237</v>
      </c>
      <c r="D186" s="40" t="s">
        <v>62</v>
      </c>
      <c r="E186" s="1" t="s">
        <v>8</v>
      </c>
      <c r="F186" s="2">
        <v>1</v>
      </c>
      <c r="G186" s="15">
        <v>0.21</v>
      </c>
      <c r="H186" s="350">
        <f>'Soupis položek k nacenění'!H16</f>
        <v>0</v>
      </c>
      <c r="I186" s="351">
        <f t="shared" si="34"/>
        <v>0</v>
      </c>
      <c r="J186" s="244">
        <f t="shared" si="35"/>
        <v>0</v>
      </c>
      <c r="K186" s="277">
        <f t="shared" si="32"/>
        <v>0</v>
      </c>
      <c r="L186" s="202">
        <f t="shared" ref="L186:M188" si="47">J186</f>
        <v>0</v>
      </c>
      <c r="M186" s="266">
        <f t="shared" si="47"/>
        <v>0</v>
      </c>
      <c r="N186" s="235">
        <f>ROUND((O186/(100+G186*100)*100),0)</f>
        <v>0</v>
      </c>
      <c r="O186" s="204"/>
      <c r="P186" s="134"/>
      <c r="Q186" s="159"/>
    </row>
    <row r="187" spans="1:17" s="55" customFormat="1" ht="15.95" customHeight="1">
      <c r="A187" s="384"/>
      <c r="B187" s="142"/>
      <c r="C187" s="40" t="s">
        <v>238</v>
      </c>
      <c r="D187" s="40" t="s">
        <v>63</v>
      </c>
      <c r="E187" s="1" t="s">
        <v>4</v>
      </c>
      <c r="F187" s="2">
        <v>1</v>
      </c>
      <c r="G187" s="15">
        <v>0.21</v>
      </c>
      <c r="H187" s="350">
        <f>'Soupis položek k nacenění'!H17</f>
        <v>0</v>
      </c>
      <c r="I187" s="351">
        <f t="shared" si="34"/>
        <v>0</v>
      </c>
      <c r="J187" s="244">
        <f t="shared" si="35"/>
        <v>0</v>
      </c>
      <c r="K187" s="277">
        <f t="shared" si="32"/>
        <v>0</v>
      </c>
      <c r="L187" s="202">
        <f t="shared" si="47"/>
        <v>0</v>
      </c>
      <c r="M187" s="266">
        <f t="shared" si="47"/>
        <v>0</v>
      </c>
      <c r="N187" s="235">
        <f>ROUND((O187/(100+G187*100)*100),0)</f>
        <v>0</v>
      </c>
      <c r="O187" s="204"/>
      <c r="P187" s="134"/>
      <c r="Q187" s="159"/>
    </row>
    <row r="188" spans="1:17" s="55" customFormat="1" ht="15.95" customHeight="1">
      <c r="A188" s="384"/>
      <c r="B188" s="142"/>
      <c r="C188" s="40" t="s">
        <v>239</v>
      </c>
      <c r="D188" s="40" t="s">
        <v>64</v>
      </c>
      <c r="E188" s="1" t="s">
        <v>1</v>
      </c>
      <c r="F188" s="2">
        <v>1</v>
      </c>
      <c r="G188" s="25">
        <v>0.15</v>
      </c>
      <c r="H188" s="350">
        <f>'Soupis položek k nacenění'!H18</f>
        <v>0</v>
      </c>
      <c r="I188" s="351">
        <f t="shared" si="34"/>
        <v>0</v>
      </c>
      <c r="J188" s="244">
        <f t="shared" si="35"/>
        <v>0</v>
      </c>
      <c r="K188" s="277">
        <f t="shared" si="32"/>
        <v>0</v>
      </c>
      <c r="L188" s="202">
        <f t="shared" si="47"/>
        <v>0</v>
      </c>
      <c r="M188" s="266">
        <f t="shared" si="47"/>
        <v>0</v>
      </c>
      <c r="N188" s="235">
        <f>ROUND((O188/(100+G188*100)*100),0)</f>
        <v>0</v>
      </c>
      <c r="O188" s="204"/>
      <c r="P188" s="134"/>
      <c r="Q188" s="159"/>
    </row>
    <row r="189" spans="1:17" s="55" customFormat="1" ht="15.95" customHeight="1">
      <c r="A189" s="384"/>
      <c r="B189" s="142"/>
      <c r="C189" s="40" t="s">
        <v>240</v>
      </c>
      <c r="D189" s="40" t="s">
        <v>65</v>
      </c>
      <c r="E189" s="1" t="s">
        <v>2</v>
      </c>
      <c r="F189" s="2">
        <v>1</v>
      </c>
      <c r="G189" s="15">
        <v>0.21</v>
      </c>
      <c r="H189" s="350">
        <f>'Soupis položek k nacenění'!H19</f>
        <v>0</v>
      </c>
      <c r="I189" s="351">
        <f t="shared" si="34"/>
        <v>0</v>
      </c>
      <c r="J189" s="244">
        <f t="shared" si="35"/>
        <v>0</v>
      </c>
      <c r="K189" s="277">
        <f t="shared" si="32"/>
        <v>0</v>
      </c>
      <c r="L189" s="202"/>
      <c r="M189" s="266"/>
      <c r="N189" s="235">
        <f t="shared" ref="N189:O190" si="48">J189</f>
        <v>0</v>
      </c>
      <c r="O189" s="204">
        <f t="shared" si="48"/>
        <v>0</v>
      </c>
      <c r="P189" s="134"/>
      <c r="Q189" s="159"/>
    </row>
    <row r="190" spans="1:17" s="55" customFormat="1" ht="15.95" customHeight="1" thickBot="1">
      <c r="A190" s="385"/>
      <c r="B190" s="386"/>
      <c r="C190" s="43" t="s">
        <v>241</v>
      </c>
      <c r="D190" s="44" t="s">
        <v>66</v>
      </c>
      <c r="E190" s="3" t="s">
        <v>3</v>
      </c>
      <c r="F190" s="4">
        <v>1</v>
      </c>
      <c r="G190" s="18">
        <v>0.21</v>
      </c>
      <c r="H190" s="356">
        <f>'Soupis položek k nacenění'!H20</f>
        <v>0</v>
      </c>
      <c r="I190" s="361">
        <f t="shared" si="34"/>
        <v>0</v>
      </c>
      <c r="J190" s="245">
        <f t="shared" si="35"/>
        <v>0</v>
      </c>
      <c r="K190" s="278">
        <f t="shared" si="32"/>
        <v>0</v>
      </c>
      <c r="L190" s="238"/>
      <c r="M190" s="271"/>
      <c r="N190" s="239">
        <f t="shared" si="48"/>
        <v>0</v>
      </c>
      <c r="O190" s="279">
        <f t="shared" si="48"/>
        <v>0</v>
      </c>
      <c r="P190" s="134"/>
      <c r="Q190" s="159"/>
    </row>
    <row r="191" spans="1:17" s="5" customFormat="1" ht="15.95" customHeight="1" thickBot="1">
      <c r="A191" s="382"/>
      <c r="B191" s="383"/>
      <c r="C191" s="37"/>
      <c r="D191" s="37"/>
      <c r="E191" s="9"/>
      <c r="F191" s="10"/>
      <c r="G191" s="28"/>
      <c r="H191" s="354"/>
      <c r="I191" s="254">
        <f t="shared" si="34"/>
        <v>0</v>
      </c>
      <c r="J191" s="257"/>
      <c r="K191" s="258"/>
      <c r="L191" s="246"/>
      <c r="M191" s="258"/>
      <c r="N191" s="259"/>
      <c r="O191" s="254"/>
      <c r="P191" s="134"/>
      <c r="Q191" s="158"/>
    </row>
    <row r="192" spans="1:17" s="55" customFormat="1" ht="15.95" customHeight="1">
      <c r="A192" s="387">
        <v>228</v>
      </c>
      <c r="B192" s="388" t="s">
        <v>12</v>
      </c>
      <c r="C192" s="45" t="s">
        <v>242</v>
      </c>
      <c r="D192" s="46" t="s">
        <v>51</v>
      </c>
      <c r="E192" s="47" t="s">
        <v>13</v>
      </c>
      <c r="F192" s="45">
        <v>1</v>
      </c>
      <c r="G192" s="17">
        <v>0.21</v>
      </c>
      <c r="H192" s="358">
        <f>'Soupis položek k nacenění'!H5</f>
        <v>0</v>
      </c>
      <c r="I192" s="359">
        <f t="shared" si="34"/>
        <v>0</v>
      </c>
      <c r="J192" s="241">
        <f t="shared" si="35"/>
        <v>0</v>
      </c>
      <c r="K192" s="274">
        <f t="shared" si="32"/>
        <v>0</v>
      </c>
      <c r="L192" s="242">
        <f t="shared" si="36"/>
        <v>0</v>
      </c>
      <c r="M192" s="275">
        <f t="shared" si="36"/>
        <v>0</v>
      </c>
      <c r="N192" s="243">
        <f t="shared" ref="N192:N199" si="49">ROUND((O192/(100+G192*100)*100),0)</f>
        <v>0</v>
      </c>
      <c r="O192" s="276"/>
      <c r="P192" s="134"/>
      <c r="Q192" s="159"/>
    </row>
    <row r="193" spans="1:17" s="55" customFormat="1" ht="15.95" customHeight="1">
      <c r="A193" s="384"/>
      <c r="B193" s="143" t="s">
        <v>504</v>
      </c>
      <c r="C193" s="56" t="s">
        <v>243</v>
      </c>
      <c r="D193" s="40" t="s">
        <v>52</v>
      </c>
      <c r="E193" s="41" t="s">
        <v>14</v>
      </c>
      <c r="F193" s="40">
        <v>1</v>
      </c>
      <c r="G193" s="15">
        <v>0.21</v>
      </c>
      <c r="H193" s="350">
        <f>'Soupis položek k nacenění'!H6</f>
        <v>0</v>
      </c>
      <c r="I193" s="351">
        <f t="shared" si="34"/>
        <v>0</v>
      </c>
      <c r="J193" s="244">
        <f t="shared" si="35"/>
        <v>0</v>
      </c>
      <c r="K193" s="277">
        <f t="shared" si="32"/>
        <v>0</v>
      </c>
      <c r="L193" s="202">
        <f t="shared" si="36"/>
        <v>0</v>
      </c>
      <c r="M193" s="266">
        <f t="shared" si="36"/>
        <v>0</v>
      </c>
      <c r="N193" s="235">
        <f t="shared" si="49"/>
        <v>0</v>
      </c>
      <c r="O193" s="204"/>
      <c r="P193" s="134"/>
      <c r="Q193" s="159"/>
    </row>
    <row r="194" spans="1:17" s="55" customFormat="1" ht="15.95" customHeight="1">
      <c r="A194" s="384"/>
      <c r="B194" s="142" t="s">
        <v>429</v>
      </c>
      <c r="C194" s="40" t="s">
        <v>244</v>
      </c>
      <c r="D194" s="40" t="s">
        <v>53</v>
      </c>
      <c r="E194" s="41" t="s">
        <v>11</v>
      </c>
      <c r="F194" s="40">
        <v>1</v>
      </c>
      <c r="G194" s="15">
        <v>0.21</v>
      </c>
      <c r="H194" s="350">
        <f>'Soupis položek k nacenění'!H7</f>
        <v>0</v>
      </c>
      <c r="I194" s="351">
        <f t="shared" si="34"/>
        <v>0</v>
      </c>
      <c r="J194" s="244">
        <f t="shared" si="35"/>
        <v>0</v>
      </c>
      <c r="K194" s="277">
        <f t="shared" si="32"/>
        <v>0</v>
      </c>
      <c r="L194" s="202">
        <f t="shared" si="36"/>
        <v>0</v>
      </c>
      <c r="M194" s="266">
        <f t="shared" si="36"/>
        <v>0</v>
      </c>
      <c r="N194" s="235">
        <f t="shared" si="49"/>
        <v>0</v>
      </c>
      <c r="O194" s="204"/>
      <c r="P194" s="134"/>
      <c r="Q194" s="159"/>
    </row>
    <row r="195" spans="1:17" s="55" customFormat="1" ht="15.95" customHeight="1">
      <c r="A195" s="384"/>
      <c r="B195" s="391"/>
      <c r="C195" s="40" t="s">
        <v>245</v>
      </c>
      <c r="D195" s="40" t="s">
        <v>54</v>
      </c>
      <c r="E195" s="41" t="s">
        <v>15</v>
      </c>
      <c r="F195" s="40">
        <v>1</v>
      </c>
      <c r="G195" s="15">
        <v>0.21</v>
      </c>
      <c r="H195" s="350">
        <f>'Soupis položek k nacenění'!H8</f>
        <v>0</v>
      </c>
      <c r="I195" s="351">
        <f t="shared" si="34"/>
        <v>0</v>
      </c>
      <c r="J195" s="244">
        <f t="shared" si="35"/>
        <v>0</v>
      </c>
      <c r="K195" s="277">
        <f t="shared" si="32"/>
        <v>0</v>
      </c>
      <c r="L195" s="202">
        <f t="shared" si="36"/>
        <v>0</v>
      </c>
      <c r="M195" s="266">
        <f t="shared" si="36"/>
        <v>0</v>
      </c>
      <c r="N195" s="235">
        <f t="shared" si="49"/>
        <v>0</v>
      </c>
      <c r="O195" s="204"/>
      <c r="P195" s="134"/>
      <c r="Q195" s="159"/>
    </row>
    <row r="196" spans="1:17" s="55" customFormat="1" ht="15.95" customHeight="1">
      <c r="A196" s="384"/>
      <c r="B196" s="391"/>
      <c r="C196" s="40" t="s">
        <v>246</v>
      </c>
      <c r="D196" s="40" t="s">
        <v>55</v>
      </c>
      <c r="E196" s="41" t="s">
        <v>16</v>
      </c>
      <c r="F196" s="40">
        <v>1</v>
      </c>
      <c r="G196" s="15">
        <v>0.21</v>
      </c>
      <c r="H196" s="350">
        <f>'Soupis položek k nacenění'!H9</f>
        <v>0</v>
      </c>
      <c r="I196" s="351">
        <f t="shared" si="34"/>
        <v>0</v>
      </c>
      <c r="J196" s="244">
        <f t="shared" si="35"/>
        <v>0</v>
      </c>
      <c r="K196" s="277">
        <f t="shared" si="32"/>
        <v>0</v>
      </c>
      <c r="L196" s="202">
        <f t="shared" si="36"/>
        <v>0</v>
      </c>
      <c r="M196" s="266">
        <f t="shared" si="36"/>
        <v>0</v>
      </c>
      <c r="N196" s="235">
        <f t="shared" si="49"/>
        <v>0</v>
      </c>
      <c r="O196" s="204"/>
      <c r="P196" s="134"/>
      <c r="Q196" s="159"/>
    </row>
    <row r="197" spans="1:17" s="55" customFormat="1" ht="15.95" customHeight="1">
      <c r="A197" s="384"/>
      <c r="B197" s="391"/>
      <c r="C197" s="40" t="s">
        <v>247</v>
      </c>
      <c r="D197" s="40" t="s">
        <v>56</v>
      </c>
      <c r="E197" s="41" t="s">
        <v>17</v>
      </c>
      <c r="F197" s="40">
        <v>1</v>
      </c>
      <c r="G197" s="15">
        <v>0.21</v>
      </c>
      <c r="H197" s="350">
        <f>'Soupis položek k nacenění'!H10</f>
        <v>0</v>
      </c>
      <c r="I197" s="351">
        <f t="shared" si="34"/>
        <v>0</v>
      </c>
      <c r="J197" s="244">
        <f t="shared" si="35"/>
        <v>0</v>
      </c>
      <c r="K197" s="277">
        <f t="shared" si="32"/>
        <v>0</v>
      </c>
      <c r="L197" s="202">
        <f t="shared" si="36"/>
        <v>0</v>
      </c>
      <c r="M197" s="266">
        <f t="shared" si="36"/>
        <v>0</v>
      </c>
      <c r="N197" s="235">
        <f t="shared" si="49"/>
        <v>0</v>
      </c>
      <c r="O197" s="204"/>
      <c r="P197" s="134"/>
      <c r="Q197" s="159"/>
    </row>
    <row r="198" spans="1:17" s="55" customFormat="1" ht="15.95" customHeight="1">
      <c r="A198" s="384"/>
      <c r="B198" s="391"/>
      <c r="C198" s="40" t="s">
        <v>248</v>
      </c>
      <c r="D198" s="40" t="s">
        <v>57</v>
      </c>
      <c r="E198" s="41" t="s">
        <v>6</v>
      </c>
      <c r="F198" s="40">
        <v>1</v>
      </c>
      <c r="G198" s="15">
        <v>0.21</v>
      </c>
      <c r="H198" s="350">
        <f>'Soupis položek k nacenění'!H11</f>
        <v>0</v>
      </c>
      <c r="I198" s="351">
        <f t="shared" si="34"/>
        <v>0</v>
      </c>
      <c r="J198" s="244">
        <f t="shared" si="35"/>
        <v>0</v>
      </c>
      <c r="K198" s="277">
        <f t="shared" si="32"/>
        <v>0</v>
      </c>
      <c r="L198" s="202">
        <f t="shared" si="36"/>
        <v>0</v>
      </c>
      <c r="M198" s="266">
        <f t="shared" si="36"/>
        <v>0</v>
      </c>
      <c r="N198" s="235">
        <f t="shared" si="49"/>
        <v>0</v>
      </c>
      <c r="O198" s="204"/>
      <c r="P198" s="134"/>
      <c r="Q198" s="159"/>
    </row>
    <row r="199" spans="1:17" s="55" customFormat="1" ht="15.95" customHeight="1">
      <c r="A199" s="384"/>
      <c r="B199" s="391"/>
      <c r="C199" s="40" t="s">
        <v>249</v>
      </c>
      <c r="D199" s="40" t="s">
        <v>58</v>
      </c>
      <c r="E199" s="41" t="s">
        <v>5</v>
      </c>
      <c r="F199" s="40">
        <v>1</v>
      </c>
      <c r="G199" s="25">
        <v>0.15</v>
      </c>
      <c r="H199" s="350">
        <f>'Soupis položek k nacenění'!H12</f>
        <v>0</v>
      </c>
      <c r="I199" s="351">
        <f t="shared" si="34"/>
        <v>0</v>
      </c>
      <c r="J199" s="244">
        <f t="shared" si="35"/>
        <v>0</v>
      </c>
      <c r="K199" s="277">
        <f t="shared" si="32"/>
        <v>0</v>
      </c>
      <c r="L199" s="202">
        <f t="shared" si="36"/>
        <v>0</v>
      </c>
      <c r="M199" s="266">
        <f t="shared" si="36"/>
        <v>0</v>
      </c>
      <c r="N199" s="235">
        <f t="shared" si="49"/>
        <v>0</v>
      </c>
      <c r="O199" s="204"/>
      <c r="P199" s="134"/>
      <c r="Q199" s="159"/>
    </row>
    <row r="200" spans="1:17" s="55" customFormat="1" ht="15.95" customHeight="1">
      <c r="A200" s="384"/>
      <c r="B200" s="142"/>
      <c r="C200" s="40" t="s">
        <v>250</v>
      </c>
      <c r="D200" s="40" t="s">
        <v>59</v>
      </c>
      <c r="E200" s="1" t="s">
        <v>573</v>
      </c>
      <c r="F200" s="2">
        <v>1</v>
      </c>
      <c r="G200" s="15">
        <v>0.21</v>
      </c>
      <c r="H200" s="350">
        <f>'Soupis položek k nacenění'!H13</f>
        <v>0</v>
      </c>
      <c r="I200" s="351">
        <f t="shared" si="34"/>
        <v>0</v>
      </c>
      <c r="J200" s="244">
        <f t="shared" si="35"/>
        <v>0</v>
      </c>
      <c r="K200" s="277">
        <f t="shared" si="32"/>
        <v>0</v>
      </c>
      <c r="L200" s="202"/>
      <c r="M200" s="266"/>
      <c r="N200" s="235">
        <f t="shared" ref="N200:O202" si="50">J200</f>
        <v>0</v>
      </c>
      <c r="O200" s="204">
        <f t="shared" si="50"/>
        <v>0</v>
      </c>
      <c r="P200" s="134"/>
      <c r="Q200" s="159"/>
    </row>
    <row r="201" spans="1:17" s="55" customFormat="1" ht="15.95" customHeight="1">
      <c r="A201" s="384"/>
      <c r="B201" s="142"/>
      <c r="C201" s="40" t="s">
        <v>251</v>
      </c>
      <c r="D201" s="40" t="s">
        <v>60</v>
      </c>
      <c r="E201" s="1" t="s">
        <v>9</v>
      </c>
      <c r="F201" s="2">
        <v>1</v>
      </c>
      <c r="G201" s="15">
        <v>0.21</v>
      </c>
      <c r="H201" s="350">
        <f>'Soupis položek k nacenění'!H14</f>
        <v>0</v>
      </c>
      <c r="I201" s="351">
        <f t="shared" si="34"/>
        <v>0</v>
      </c>
      <c r="J201" s="244">
        <f t="shared" si="35"/>
        <v>0</v>
      </c>
      <c r="K201" s="277">
        <f t="shared" si="32"/>
        <v>0</v>
      </c>
      <c r="L201" s="202"/>
      <c r="M201" s="266"/>
      <c r="N201" s="235">
        <f t="shared" si="50"/>
        <v>0</v>
      </c>
      <c r="O201" s="204">
        <f t="shared" si="50"/>
        <v>0</v>
      </c>
      <c r="P201" s="134"/>
      <c r="Q201" s="159"/>
    </row>
    <row r="202" spans="1:17" s="55" customFormat="1" ht="15.95" customHeight="1">
      <c r="A202" s="384"/>
      <c r="B202" s="142"/>
      <c r="C202" s="40" t="s">
        <v>252</v>
      </c>
      <c r="D202" s="40" t="s">
        <v>61</v>
      </c>
      <c r="E202" s="1" t="s">
        <v>10</v>
      </c>
      <c r="F202" s="2">
        <v>1</v>
      </c>
      <c r="G202" s="15">
        <v>0.21</v>
      </c>
      <c r="H202" s="350">
        <f>'Soupis položek k nacenění'!H15</f>
        <v>0</v>
      </c>
      <c r="I202" s="360">
        <f t="shared" si="34"/>
        <v>0</v>
      </c>
      <c r="J202" s="244">
        <f t="shared" si="35"/>
        <v>0</v>
      </c>
      <c r="K202" s="277">
        <f t="shared" ref="K202:K265" si="51">F202*I202</f>
        <v>0</v>
      </c>
      <c r="L202" s="202"/>
      <c r="M202" s="266"/>
      <c r="N202" s="235">
        <f t="shared" si="50"/>
        <v>0</v>
      </c>
      <c r="O202" s="204">
        <f t="shared" si="50"/>
        <v>0</v>
      </c>
      <c r="P202" s="134"/>
      <c r="Q202" s="159"/>
    </row>
    <row r="203" spans="1:17" s="55" customFormat="1" ht="15.95" customHeight="1">
      <c r="A203" s="384"/>
      <c r="B203" s="142"/>
      <c r="C203" s="40" t="s">
        <v>253</v>
      </c>
      <c r="D203" s="40" t="s">
        <v>62</v>
      </c>
      <c r="E203" s="1" t="s">
        <v>8</v>
      </c>
      <c r="F203" s="2">
        <v>1</v>
      </c>
      <c r="G203" s="15">
        <v>0.21</v>
      </c>
      <c r="H203" s="350">
        <f>'Soupis položek k nacenění'!H16</f>
        <v>0</v>
      </c>
      <c r="I203" s="351">
        <f t="shared" ref="I203:I266" si="52">H203+H203*G203</f>
        <v>0</v>
      </c>
      <c r="J203" s="244">
        <f t="shared" ref="J203:J266" si="53">F203*H203</f>
        <v>0</v>
      </c>
      <c r="K203" s="277">
        <f t="shared" si="51"/>
        <v>0</v>
      </c>
      <c r="L203" s="202">
        <f t="shared" ref="L203:M205" si="54">J203</f>
        <v>0</v>
      </c>
      <c r="M203" s="266">
        <f t="shared" si="54"/>
        <v>0</v>
      </c>
      <c r="N203" s="235">
        <f>ROUND((O203/(100+G203*100)*100),0)</f>
        <v>0</v>
      </c>
      <c r="O203" s="204"/>
      <c r="P203" s="134"/>
      <c r="Q203" s="159"/>
    </row>
    <row r="204" spans="1:17" s="55" customFormat="1" ht="15.95" customHeight="1">
      <c r="A204" s="384"/>
      <c r="B204" s="142"/>
      <c r="C204" s="40" t="s">
        <v>254</v>
      </c>
      <c r="D204" s="40" t="s">
        <v>63</v>
      </c>
      <c r="E204" s="1" t="s">
        <v>4</v>
      </c>
      <c r="F204" s="2">
        <v>1</v>
      </c>
      <c r="G204" s="15">
        <v>0.21</v>
      </c>
      <c r="H204" s="350">
        <f>'Soupis položek k nacenění'!H17</f>
        <v>0</v>
      </c>
      <c r="I204" s="351">
        <f t="shared" si="52"/>
        <v>0</v>
      </c>
      <c r="J204" s="244">
        <f t="shared" si="53"/>
        <v>0</v>
      </c>
      <c r="K204" s="277">
        <f t="shared" si="51"/>
        <v>0</v>
      </c>
      <c r="L204" s="202">
        <f t="shared" si="54"/>
        <v>0</v>
      </c>
      <c r="M204" s="266">
        <f t="shared" si="54"/>
        <v>0</v>
      </c>
      <c r="N204" s="235">
        <f>ROUND((O204/(100+G204*100)*100),0)</f>
        <v>0</v>
      </c>
      <c r="O204" s="204"/>
      <c r="P204" s="134"/>
      <c r="Q204" s="159"/>
    </row>
    <row r="205" spans="1:17" s="55" customFormat="1" ht="15.95" customHeight="1">
      <c r="A205" s="384"/>
      <c r="B205" s="142"/>
      <c r="C205" s="40" t="s">
        <v>255</v>
      </c>
      <c r="D205" s="40" t="s">
        <v>64</v>
      </c>
      <c r="E205" s="1" t="s">
        <v>1</v>
      </c>
      <c r="F205" s="2">
        <v>1</v>
      </c>
      <c r="G205" s="25">
        <v>0.15</v>
      </c>
      <c r="H205" s="350">
        <f>'Soupis položek k nacenění'!H18</f>
        <v>0</v>
      </c>
      <c r="I205" s="351">
        <f t="shared" si="52"/>
        <v>0</v>
      </c>
      <c r="J205" s="244">
        <f t="shared" si="53"/>
        <v>0</v>
      </c>
      <c r="K205" s="277">
        <f t="shared" si="51"/>
        <v>0</v>
      </c>
      <c r="L205" s="202">
        <f t="shared" si="54"/>
        <v>0</v>
      </c>
      <c r="M205" s="266">
        <f t="shared" si="54"/>
        <v>0</v>
      </c>
      <c r="N205" s="235">
        <f>ROUND((O205/(100+G205*100)*100),0)</f>
        <v>0</v>
      </c>
      <c r="O205" s="204"/>
      <c r="P205" s="134"/>
      <c r="Q205" s="159"/>
    </row>
    <row r="206" spans="1:17" s="55" customFormat="1" ht="15.95" customHeight="1">
      <c r="A206" s="384"/>
      <c r="B206" s="142"/>
      <c r="C206" s="40" t="s">
        <v>256</v>
      </c>
      <c r="D206" s="40" t="s">
        <v>65</v>
      </c>
      <c r="E206" s="1" t="s">
        <v>2</v>
      </c>
      <c r="F206" s="2">
        <v>1</v>
      </c>
      <c r="G206" s="15">
        <v>0.21</v>
      </c>
      <c r="H206" s="350">
        <f>'Soupis položek k nacenění'!H19</f>
        <v>0</v>
      </c>
      <c r="I206" s="351">
        <f t="shared" si="52"/>
        <v>0</v>
      </c>
      <c r="J206" s="244">
        <f t="shared" si="53"/>
        <v>0</v>
      </c>
      <c r="K206" s="277">
        <f t="shared" si="51"/>
        <v>0</v>
      </c>
      <c r="L206" s="202"/>
      <c r="M206" s="266"/>
      <c r="N206" s="235">
        <f t="shared" ref="N206:O207" si="55">J206</f>
        <v>0</v>
      </c>
      <c r="O206" s="204">
        <f t="shared" si="55"/>
        <v>0</v>
      </c>
      <c r="P206" s="134"/>
      <c r="Q206" s="159"/>
    </row>
    <row r="207" spans="1:17" s="55" customFormat="1" ht="15.95" customHeight="1" thickBot="1">
      <c r="A207" s="385"/>
      <c r="B207" s="386"/>
      <c r="C207" s="43" t="s">
        <v>257</v>
      </c>
      <c r="D207" s="44" t="s">
        <v>66</v>
      </c>
      <c r="E207" s="3" t="s">
        <v>3</v>
      </c>
      <c r="F207" s="4">
        <v>1</v>
      </c>
      <c r="G207" s="18">
        <v>0.21</v>
      </c>
      <c r="H207" s="356">
        <f>'Soupis položek k nacenění'!H20</f>
        <v>0</v>
      </c>
      <c r="I207" s="361">
        <f t="shared" si="52"/>
        <v>0</v>
      </c>
      <c r="J207" s="245">
        <f t="shared" si="53"/>
        <v>0</v>
      </c>
      <c r="K207" s="278">
        <f t="shared" si="51"/>
        <v>0</v>
      </c>
      <c r="L207" s="238"/>
      <c r="M207" s="271"/>
      <c r="N207" s="239">
        <f t="shared" si="55"/>
        <v>0</v>
      </c>
      <c r="O207" s="279">
        <f t="shared" si="55"/>
        <v>0</v>
      </c>
      <c r="P207" s="134"/>
      <c r="Q207" s="159"/>
    </row>
    <row r="208" spans="1:17" s="5" customFormat="1" ht="15.95" customHeight="1" thickBot="1">
      <c r="A208" s="382"/>
      <c r="B208" s="383"/>
      <c r="C208" s="37"/>
      <c r="D208" s="37"/>
      <c r="E208" s="9"/>
      <c r="F208" s="10"/>
      <c r="G208" s="28"/>
      <c r="H208" s="354"/>
      <c r="I208" s="254">
        <f t="shared" si="52"/>
        <v>0</v>
      </c>
      <c r="J208" s="257"/>
      <c r="K208" s="258"/>
      <c r="L208" s="246"/>
      <c r="M208" s="258"/>
      <c r="N208" s="259"/>
      <c r="O208" s="254"/>
      <c r="P208" s="134"/>
      <c r="Q208" s="158"/>
    </row>
    <row r="209" spans="1:17" s="55" customFormat="1" ht="15.95" customHeight="1">
      <c r="A209" s="387">
        <v>229</v>
      </c>
      <c r="B209" s="388" t="s">
        <v>12</v>
      </c>
      <c r="C209" s="45" t="s">
        <v>258</v>
      </c>
      <c r="D209" s="45" t="s">
        <v>51</v>
      </c>
      <c r="E209" s="47" t="s">
        <v>13</v>
      </c>
      <c r="F209" s="45">
        <v>1</v>
      </c>
      <c r="G209" s="17">
        <v>0.21</v>
      </c>
      <c r="H209" s="358">
        <f>'Soupis položek k nacenění'!H5</f>
        <v>0</v>
      </c>
      <c r="I209" s="359">
        <f t="shared" si="52"/>
        <v>0</v>
      </c>
      <c r="J209" s="242">
        <f t="shared" si="53"/>
        <v>0</v>
      </c>
      <c r="K209" s="280">
        <f t="shared" si="51"/>
        <v>0</v>
      </c>
      <c r="L209" s="242">
        <f t="shared" ref="L209:M266" si="56">J209</f>
        <v>0</v>
      </c>
      <c r="M209" s="275">
        <f t="shared" si="56"/>
        <v>0</v>
      </c>
      <c r="N209" s="243">
        <f t="shared" ref="N209:N216" si="57">ROUND((O209/(100+G209*100)*100),0)</f>
        <v>0</v>
      </c>
      <c r="O209" s="276"/>
      <c r="P209" s="134"/>
      <c r="Q209" s="159"/>
    </row>
    <row r="210" spans="1:17" s="55" customFormat="1" ht="15.95" customHeight="1">
      <c r="A210" s="384"/>
      <c r="B210" s="143" t="s">
        <v>505</v>
      </c>
      <c r="C210" s="40" t="s">
        <v>259</v>
      </c>
      <c r="D210" s="40" t="s">
        <v>52</v>
      </c>
      <c r="E210" s="41" t="s">
        <v>14</v>
      </c>
      <c r="F210" s="40">
        <v>1</v>
      </c>
      <c r="G210" s="15">
        <v>0.21</v>
      </c>
      <c r="H210" s="350">
        <f>'Soupis položek k nacenění'!H6</f>
        <v>0</v>
      </c>
      <c r="I210" s="351">
        <f t="shared" si="52"/>
        <v>0</v>
      </c>
      <c r="J210" s="202">
        <f t="shared" si="53"/>
        <v>0</v>
      </c>
      <c r="K210" s="281">
        <f t="shared" si="51"/>
        <v>0</v>
      </c>
      <c r="L210" s="202">
        <f t="shared" si="56"/>
        <v>0</v>
      </c>
      <c r="M210" s="266">
        <f t="shared" si="56"/>
        <v>0</v>
      </c>
      <c r="N210" s="235">
        <f t="shared" si="57"/>
        <v>0</v>
      </c>
      <c r="O210" s="204"/>
      <c r="P210" s="134"/>
      <c r="Q210" s="159"/>
    </row>
    <row r="211" spans="1:17" s="55" customFormat="1" ht="15.95" customHeight="1">
      <c r="A211" s="384"/>
      <c r="B211" s="142" t="s">
        <v>429</v>
      </c>
      <c r="C211" s="40" t="s">
        <v>260</v>
      </c>
      <c r="D211" s="40" t="s">
        <v>53</v>
      </c>
      <c r="E211" s="41" t="s">
        <v>11</v>
      </c>
      <c r="F211" s="40">
        <v>1</v>
      </c>
      <c r="G211" s="15">
        <v>0.21</v>
      </c>
      <c r="H211" s="350">
        <f>'Soupis položek k nacenění'!H7</f>
        <v>0</v>
      </c>
      <c r="I211" s="351">
        <f t="shared" si="52"/>
        <v>0</v>
      </c>
      <c r="J211" s="202">
        <f t="shared" si="53"/>
        <v>0</v>
      </c>
      <c r="K211" s="281">
        <f t="shared" si="51"/>
        <v>0</v>
      </c>
      <c r="L211" s="202">
        <f t="shared" si="56"/>
        <v>0</v>
      </c>
      <c r="M211" s="266">
        <f t="shared" si="56"/>
        <v>0</v>
      </c>
      <c r="N211" s="235">
        <f t="shared" si="57"/>
        <v>0</v>
      </c>
      <c r="O211" s="204"/>
      <c r="P211" s="134"/>
      <c r="Q211" s="159"/>
    </row>
    <row r="212" spans="1:17" s="55" customFormat="1" ht="15.95" customHeight="1">
      <c r="A212" s="384"/>
      <c r="B212" s="391"/>
      <c r="C212" s="40" t="s">
        <v>261</v>
      </c>
      <c r="D212" s="40" t="s">
        <v>54</v>
      </c>
      <c r="E212" s="41" t="s">
        <v>15</v>
      </c>
      <c r="F212" s="40">
        <v>1</v>
      </c>
      <c r="G212" s="15">
        <v>0.21</v>
      </c>
      <c r="H212" s="350">
        <f>'Soupis položek k nacenění'!H8</f>
        <v>0</v>
      </c>
      <c r="I212" s="351">
        <f t="shared" si="52"/>
        <v>0</v>
      </c>
      <c r="J212" s="202">
        <f t="shared" si="53"/>
        <v>0</v>
      </c>
      <c r="K212" s="281">
        <f t="shared" si="51"/>
        <v>0</v>
      </c>
      <c r="L212" s="202">
        <f t="shared" si="56"/>
        <v>0</v>
      </c>
      <c r="M212" s="266">
        <f t="shared" si="56"/>
        <v>0</v>
      </c>
      <c r="N212" s="235">
        <f t="shared" si="57"/>
        <v>0</v>
      </c>
      <c r="O212" s="204"/>
      <c r="P212" s="134"/>
      <c r="Q212" s="159"/>
    </row>
    <row r="213" spans="1:17" s="55" customFormat="1" ht="15.95" customHeight="1">
      <c r="A213" s="384"/>
      <c r="B213" s="391"/>
      <c r="C213" s="40" t="s">
        <v>262</v>
      </c>
      <c r="D213" s="40" t="s">
        <v>55</v>
      </c>
      <c r="E213" s="41" t="s">
        <v>16</v>
      </c>
      <c r="F213" s="40">
        <v>1</v>
      </c>
      <c r="G213" s="15">
        <v>0.21</v>
      </c>
      <c r="H213" s="350">
        <f>'Soupis položek k nacenění'!H9</f>
        <v>0</v>
      </c>
      <c r="I213" s="351">
        <f t="shared" si="52"/>
        <v>0</v>
      </c>
      <c r="J213" s="202">
        <f t="shared" si="53"/>
        <v>0</v>
      </c>
      <c r="K213" s="281">
        <f t="shared" si="51"/>
        <v>0</v>
      </c>
      <c r="L213" s="202">
        <f t="shared" si="56"/>
        <v>0</v>
      </c>
      <c r="M213" s="266">
        <f t="shared" si="56"/>
        <v>0</v>
      </c>
      <c r="N213" s="235">
        <f t="shared" si="57"/>
        <v>0</v>
      </c>
      <c r="O213" s="204"/>
      <c r="P213" s="134"/>
      <c r="Q213" s="159"/>
    </row>
    <row r="214" spans="1:17" s="55" customFormat="1" ht="15.95" customHeight="1">
      <c r="A214" s="384"/>
      <c r="B214" s="391"/>
      <c r="C214" s="40" t="s">
        <v>263</v>
      </c>
      <c r="D214" s="40" t="s">
        <v>56</v>
      </c>
      <c r="E214" s="41" t="s">
        <v>17</v>
      </c>
      <c r="F214" s="40">
        <v>1</v>
      </c>
      <c r="G214" s="15">
        <v>0.21</v>
      </c>
      <c r="H214" s="350">
        <f>'Soupis položek k nacenění'!H10</f>
        <v>0</v>
      </c>
      <c r="I214" s="351">
        <f t="shared" si="52"/>
        <v>0</v>
      </c>
      <c r="J214" s="202">
        <f t="shared" si="53"/>
        <v>0</v>
      </c>
      <c r="K214" s="281">
        <f t="shared" si="51"/>
        <v>0</v>
      </c>
      <c r="L214" s="202">
        <f t="shared" si="56"/>
        <v>0</v>
      </c>
      <c r="M214" s="266">
        <f t="shared" si="56"/>
        <v>0</v>
      </c>
      <c r="N214" s="235">
        <f t="shared" si="57"/>
        <v>0</v>
      </c>
      <c r="O214" s="204"/>
      <c r="P214" s="134"/>
      <c r="Q214" s="159"/>
    </row>
    <row r="215" spans="1:17" s="55" customFormat="1" ht="15.95" customHeight="1">
      <c r="A215" s="384"/>
      <c r="B215" s="391"/>
      <c r="C215" s="40" t="s">
        <v>264</v>
      </c>
      <c r="D215" s="40" t="s">
        <v>57</v>
      </c>
      <c r="E215" s="41" t="s">
        <v>6</v>
      </c>
      <c r="F215" s="40">
        <v>1</v>
      </c>
      <c r="G215" s="15">
        <v>0.21</v>
      </c>
      <c r="H215" s="350">
        <f>'Soupis položek k nacenění'!H11</f>
        <v>0</v>
      </c>
      <c r="I215" s="351">
        <f t="shared" si="52"/>
        <v>0</v>
      </c>
      <c r="J215" s="202">
        <f t="shared" si="53"/>
        <v>0</v>
      </c>
      <c r="K215" s="281">
        <f t="shared" si="51"/>
        <v>0</v>
      </c>
      <c r="L215" s="202">
        <f t="shared" si="56"/>
        <v>0</v>
      </c>
      <c r="M215" s="266">
        <f t="shared" si="56"/>
        <v>0</v>
      </c>
      <c r="N215" s="235">
        <f t="shared" si="57"/>
        <v>0</v>
      </c>
      <c r="O215" s="204"/>
      <c r="P215" s="134"/>
      <c r="Q215" s="159"/>
    </row>
    <row r="216" spans="1:17" s="55" customFormat="1" ht="15.95" customHeight="1">
      <c r="A216" s="384"/>
      <c r="B216" s="391"/>
      <c r="C216" s="40" t="s">
        <v>265</v>
      </c>
      <c r="D216" s="40" t="s">
        <v>58</v>
      </c>
      <c r="E216" s="41" t="s">
        <v>5</v>
      </c>
      <c r="F216" s="40">
        <v>1</v>
      </c>
      <c r="G216" s="25">
        <v>0.15</v>
      </c>
      <c r="H216" s="350">
        <f>'Soupis položek k nacenění'!H12</f>
        <v>0</v>
      </c>
      <c r="I216" s="351">
        <f t="shared" si="52"/>
        <v>0</v>
      </c>
      <c r="J216" s="202">
        <f t="shared" si="53"/>
        <v>0</v>
      </c>
      <c r="K216" s="281">
        <f t="shared" si="51"/>
        <v>0</v>
      </c>
      <c r="L216" s="202">
        <f t="shared" si="56"/>
        <v>0</v>
      </c>
      <c r="M216" s="266">
        <f t="shared" si="56"/>
        <v>0</v>
      </c>
      <c r="N216" s="235">
        <f t="shared" si="57"/>
        <v>0</v>
      </c>
      <c r="O216" s="204"/>
      <c r="P216" s="134"/>
      <c r="Q216" s="159"/>
    </row>
    <row r="217" spans="1:17" s="55" customFormat="1" ht="15.95" customHeight="1">
      <c r="A217" s="384"/>
      <c r="B217" s="142"/>
      <c r="C217" s="40" t="s">
        <v>266</v>
      </c>
      <c r="D217" s="40" t="s">
        <v>59</v>
      </c>
      <c r="E217" s="1" t="s">
        <v>573</v>
      </c>
      <c r="F217" s="2">
        <v>1</v>
      </c>
      <c r="G217" s="15">
        <v>0.21</v>
      </c>
      <c r="H217" s="350">
        <f>'Soupis položek k nacenění'!H13</f>
        <v>0</v>
      </c>
      <c r="I217" s="351">
        <f t="shared" si="52"/>
        <v>0</v>
      </c>
      <c r="J217" s="202">
        <f t="shared" si="53"/>
        <v>0</v>
      </c>
      <c r="K217" s="281">
        <f t="shared" si="51"/>
        <v>0</v>
      </c>
      <c r="L217" s="202"/>
      <c r="M217" s="266"/>
      <c r="N217" s="235">
        <f t="shared" ref="N217:O219" si="58">J217</f>
        <v>0</v>
      </c>
      <c r="O217" s="204">
        <f t="shared" si="58"/>
        <v>0</v>
      </c>
      <c r="P217" s="134"/>
      <c r="Q217" s="159"/>
    </row>
    <row r="218" spans="1:17" s="55" customFormat="1" ht="15.95" customHeight="1">
      <c r="A218" s="384"/>
      <c r="B218" s="142"/>
      <c r="C218" s="40" t="s">
        <v>267</v>
      </c>
      <c r="D218" s="40" t="s">
        <v>60</v>
      </c>
      <c r="E218" s="1" t="s">
        <v>9</v>
      </c>
      <c r="F218" s="2">
        <v>1</v>
      </c>
      <c r="G218" s="15">
        <v>0.21</v>
      </c>
      <c r="H218" s="350">
        <f>'Soupis položek k nacenění'!H14</f>
        <v>0</v>
      </c>
      <c r="I218" s="351">
        <f t="shared" si="52"/>
        <v>0</v>
      </c>
      <c r="J218" s="202">
        <f t="shared" si="53"/>
        <v>0</v>
      </c>
      <c r="K218" s="281">
        <f t="shared" si="51"/>
        <v>0</v>
      </c>
      <c r="L218" s="202"/>
      <c r="M218" s="266"/>
      <c r="N218" s="235">
        <f t="shared" si="58"/>
        <v>0</v>
      </c>
      <c r="O218" s="204">
        <f t="shared" si="58"/>
        <v>0</v>
      </c>
      <c r="P218" s="134"/>
      <c r="Q218" s="159"/>
    </row>
    <row r="219" spans="1:17" s="55" customFormat="1" ht="15.95" customHeight="1">
      <c r="A219" s="384"/>
      <c r="B219" s="142"/>
      <c r="C219" s="40" t="s">
        <v>268</v>
      </c>
      <c r="D219" s="40" t="s">
        <v>61</v>
      </c>
      <c r="E219" s="1" t="s">
        <v>10</v>
      </c>
      <c r="F219" s="2">
        <v>1</v>
      </c>
      <c r="G219" s="15">
        <v>0.21</v>
      </c>
      <c r="H219" s="350">
        <f>'Soupis položek k nacenění'!H15</f>
        <v>0</v>
      </c>
      <c r="I219" s="360">
        <f t="shared" si="52"/>
        <v>0</v>
      </c>
      <c r="J219" s="202">
        <f t="shared" si="53"/>
        <v>0</v>
      </c>
      <c r="K219" s="281">
        <f t="shared" si="51"/>
        <v>0</v>
      </c>
      <c r="L219" s="202"/>
      <c r="M219" s="266"/>
      <c r="N219" s="235">
        <f t="shared" si="58"/>
        <v>0</v>
      </c>
      <c r="O219" s="204">
        <f t="shared" si="58"/>
        <v>0</v>
      </c>
      <c r="P219" s="134"/>
      <c r="Q219" s="159"/>
    </row>
    <row r="220" spans="1:17" s="55" customFormat="1" ht="15.95" customHeight="1">
      <c r="A220" s="384"/>
      <c r="B220" s="142"/>
      <c r="C220" s="40" t="s">
        <v>269</v>
      </c>
      <c r="D220" s="40" t="s">
        <v>62</v>
      </c>
      <c r="E220" s="1" t="s">
        <v>8</v>
      </c>
      <c r="F220" s="2">
        <v>1</v>
      </c>
      <c r="G220" s="15">
        <v>0.21</v>
      </c>
      <c r="H220" s="350">
        <f>'Soupis položek k nacenění'!H16</f>
        <v>0</v>
      </c>
      <c r="I220" s="351">
        <f t="shared" si="52"/>
        <v>0</v>
      </c>
      <c r="J220" s="202">
        <f t="shared" si="53"/>
        <v>0</v>
      </c>
      <c r="K220" s="281">
        <f t="shared" si="51"/>
        <v>0</v>
      </c>
      <c r="L220" s="202">
        <f t="shared" ref="L220:M222" si="59">J220</f>
        <v>0</v>
      </c>
      <c r="M220" s="266">
        <f t="shared" si="59"/>
        <v>0</v>
      </c>
      <c r="N220" s="235">
        <f>ROUND((O220/(100+G220*100)*100),0)</f>
        <v>0</v>
      </c>
      <c r="O220" s="204"/>
      <c r="P220" s="134"/>
      <c r="Q220" s="159"/>
    </row>
    <row r="221" spans="1:17" s="55" customFormat="1" ht="15.95" customHeight="1">
      <c r="A221" s="384"/>
      <c r="B221" s="142"/>
      <c r="C221" s="40" t="s">
        <v>270</v>
      </c>
      <c r="D221" s="40" t="s">
        <v>63</v>
      </c>
      <c r="E221" s="1" t="s">
        <v>4</v>
      </c>
      <c r="F221" s="2">
        <v>1</v>
      </c>
      <c r="G221" s="15">
        <v>0.21</v>
      </c>
      <c r="H221" s="350">
        <f>'Soupis položek k nacenění'!H17</f>
        <v>0</v>
      </c>
      <c r="I221" s="351">
        <f t="shared" si="52"/>
        <v>0</v>
      </c>
      <c r="J221" s="202">
        <f t="shared" si="53"/>
        <v>0</v>
      </c>
      <c r="K221" s="281">
        <f t="shared" si="51"/>
        <v>0</v>
      </c>
      <c r="L221" s="202">
        <f t="shared" si="59"/>
        <v>0</v>
      </c>
      <c r="M221" s="266">
        <f t="shared" si="59"/>
        <v>0</v>
      </c>
      <c r="N221" s="235">
        <f>ROUND((O221/(100+G221*100)*100),0)</f>
        <v>0</v>
      </c>
      <c r="O221" s="204"/>
      <c r="P221" s="134"/>
      <c r="Q221" s="159"/>
    </row>
    <row r="222" spans="1:17" s="55" customFormat="1" ht="15.95" customHeight="1">
      <c r="A222" s="384"/>
      <c r="B222" s="142"/>
      <c r="C222" s="40" t="s">
        <v>271</v>
      </c>
      <c r="D222" s="40" t="s">
        <v>64</v>
      </c>
      <c r="E222" s="1" t="s">
        <v>1</v>
      </c>
      <c r="F222" s="2">
        <v>1</v>
      </c>
      <c r="G222" s="25">
        <v>0.15</v>
      </c>
      <c r="H222" s="350">
        <f>'Soupis položek k nacenění'!H18</f>
        <v>0</v>
      </c>
      <c r="I222" s="351">
        <f t="shared" si="52"/>
        <v>0</v>
      </c>
      <c r="J222" s="202">
        <f t="shared" si="53"/>
        <v>0</v>
      </c>
      <c r="K222" s="281">
        <f t="shared" si="51"/>
        <v>0</v>
      </c>
      <c r="L222" s="202">
        <f t="shared" si="59"/>
        <v>0</v>
      </c>
      <c r="M222" s="266">
        <f t="shared" si="59"/>
        <v>0</v>
      </c>
      <c r="N222" s="235">
        <f>ROUND((O222/(100+G222*100)*100),0)</f>
        <v>0</v>
      </c>
      <c r="O222" s="204"/>
      <c r="P222" s="134"/>
      <c r="Q222" s="159"/>
    </row>
    <row r="223" spans="1:17" s="55" customFormat="1" ht="15.95" customHeight="1">
      <c r="A223" s="384"/>
      <c r="B223" s="142"/>
      <c r="C223" s="40" t="s">
        <v>272</v>
      </c>
      <c r="D223" s="40" t="s">
        <v>65</v>
      </c>
      <c r="E223" s="1" t="s">
        <v>2</v>
      </c>
      <c r="F223" s="2">
        <v>1</v>
      </c>
      <c r="G223" s="15">
        <v>0.21</v>
      </c>
      <c r="H223" s="350">
        <f>'Soupis položek k nacenění'!H19</f>
        <v>0</v>
      </c>
      <c r="I223" s="351">
        <f t="shared" si="52"/>
        <v>0</v>
      </c>
      <c r="J223" s="202">
        <f t="shared" si="53"/>
        <v>0</v>
      </c>
      <c r="K223" s="281">
        <f t="shared" si="51"/>
        <v>0</v>
      </c>
      <c r="L223" s="202"/>
      <c r="M223" s="266"/>
      <c r="N223" s="235">
        <f t="shared" ref="N223:O224" si="60">J223</f>
        <v>0</v>
      </c>
      <c r="O223" s="204">
        <f t="shared" si="60"/>
        <v>0</v>
      </c>
      <c r="P223" s="134"/>
      <c r="Q223" s="159"/>
    </row>
    <row r="224" spans="1:17" s="55" customFormat="1" ht="15.95" customHeight="1" thickBot="1">
      <c r="A224" s="385"/>
      <c r="B224" s="386"/>
      <c r="C224" s="43" t="s">
        <v>273</v>
      </c>
      <c r="D224" s="43" t="s">
        <v>66</v>
      </c>
      <c r="E224" s="3" t="s">
        <v>3</v>
      </c>
      <c r="F224" s="4">
        <v>1</v>
      </c>
      <c r="G224" s="18">
        <v>0.21</v>
      </c>
      <c r="H224" s="356">
        <f>'Soupis položek k nacenění'!H20</f>
        <v>0</v>
      </c>
      <c r="I224" s="361">
        <f t="shared" si="52"/>
        <v>0</v>
      </c>
      <c r="J224" s="238">
        <f t="shared" si="53"/>
        <v>0</v>
      </c>
      <c r="K224" s="282">
        <f t="shared" si="51"/>
        <v>0</v>
      </c>
      <c r="L224" s="238"/>
      <c r="M224" s="271"/>
      <c r="N224" s="239">
        <f t="shared" si="60"/>
        <v>0</v>
      </c>
      <c r="O224" s="279">
        <f t="shared" si="60"/>
        <v>0</v>
      </c>
      <c r="P224" s="134"/>
      <c r="Q224" s="159"/>
    </row>
    <row r="225" spans="1:17" s="5" customFormat="1" ht="15.95" customHeight="1" thickBot="1">
      <c r="A225" s="382"/>
      <c r="B225" s="383"/>
      <c r="C225" s="37"/>
      <c r="D225" s="37"/>
      <c r="E225" s="9"/>
      <c r="F225" s="10"/>
      <c r="G225" s="28"/>
      <c r="H225" s="354"/>
      <c r="I225" s="254">
        <f t="shared" si="52"/>
        <v>0</v>
      </c>
      <c r="J225" s="257"/>
      <c r="K225" s="258"/>
      <c r="L225" s="246"/>
      <c r="M225" s="258"/>
      <c r="N225" s="259"/>
      <c r="O225" s="254"/>
      <c r="P225" s="134"/>
      <c r="Q225" s="158"/>
    </row>
    <row r="226" spans="1:17" s="55" customFormat="1" ht="15.95" customHeight="1" thickBot="1">
      <c r="A226" s="384">
        <v>204</v>
      </c>
      <c r="B226" s="143" t="s">
        <v>18</v>
      </c>
      <c r="C226" s="58" t="s">
        <v>280</v>
      </c>
      <c r="D226" s="58" t="s">
        <v>68</v>
      </c>
      <c r="E226" s="77" t="s">
        <v>506</v>
      </c>
      <c r="F226" s="58">
        <v>1</v>
      </c>
      <c r="G226" s="12">
        <v>0.21</v>
      </c>
      <c r="H226" s="362">
        <f>'Soupis položek k nacenění'!$H$22</f>
        <v>0</v>
      </c>
      <c r="I226" s="363">
        <f t="shared" si="52"/>
        <v>0</v>
      </c>
      <c r="J226" s="246">
        <f t="shared" si="53"/>
        <v>0</v>
      </c>
      <c r="K226" s="283">
        <f t="shared" si="51"/>
        <v>0</v>
      </c>
      <c r="L226" s="246">
        <f t="shared" si="56"/>
        <v>0</v>
      </c>
      <c r="M226" s="258">
        <f t="shared" si="56"/>
        <v>0</v>
      </c>
      <c r="N226" s="247">
        <f>ROUND((O226/(100+G226*100)*100),0)</f>
        <v>0</v>
      </c>
      <c r="O226" s="284"/>
      <c r="P226" s="134"/>
      <c r="Q226" s="159"/>
    </row>
    <row r="227" spans="1:17" s="5" customFormat="1" ht="15.95" customHeight="1" thickBot="1">
      <c r="A227" s="382"/>
      <c r="B227" s="383"/>
      <c r="C227" s="37"/>
      <c r="D227" s="37"/>
      <c r="E227" s="9"/>
      <c r="F227" s="10"/>
      <c r="G227" s="28"/>
      <c r="H227" s="354"/>
      <c r="I227" s="254">
        <f t="shared" si="52"/>
        <v>0</v>
      </c>
      <c r="J227" s="257"/>
      <c r="K227" s="258"/>
      <c r="L227" s="246"/>
      <c r="M227" s="258"/>
      <c r="N227" s="259"/>
      <c r="O227" s="254"/>
      <c r="P227" s="134"/>
      <c r="Q227" s="158"/>
    </row>
    <row r="228" spans="1:17" s="55" customFormat="1" ht="15.95" customHeight="1">
      <c r="A228" s="387">
        <v>217</v>
      </c>
      <c r="B228" s="388" t="s">
        <v>18</v>
      </c>
      <c r="C228" s="45" t="s">
        <v>281</v>
      </c>
      <c r="D228" s="45" t="s">
        <v>68</v>
      </c>
      <c r="E228" s="47" t="s">
        <v>506</v>
      </c>
      <c r="F228" s="45">
        <v>1</v>
      </c>
      <c r="G228" s="17">
        <v>0.21</v>
      </c>
      <c r="H228" s="358">
        <f>'Soupis položek k nacenění'!$H$22</f>
        <v>0</v>
      </c>
      <c r="I228" s="359">
        <f t="shared" si="52"/>
        <v>0</v>
      </c>
      <c r="J228" s="242">
        <f t="shared" si="53"/>
        <v>0</v>
      </c>
      <c r="K228" s="280">
        <f t="shared" si="51"/>
        <v>0</v>
      </c>
      <c r="L228" s="242">
        <f t="shared" si="56"/>
        <v>0</v>
      </c>
      <c r="M228" s="275">
        <f t="shared" si="56"/>
        <v>0</v>
      </c>
      <c r="N228" s="243">
        <f>ROUND((O228/(100+G228*100)*100),0)</f>
        <v>0</v>
      </c>
      <c r="O228" s="276"/>
      <c r="P228" s="134"/>
      <c r="Q228" s="159"/>
    </row>
    <row r="229" spans="1:17" s="55" customFormat="1" ht="15.95" customHeight="1">
      <c r="A229" s="384"/>
      <c r="B229" s="143" t="s">
        <v>507</v>
      </c>
      <c r="C229" s="40" t="s">
        <v>282</v>
      </c>
      <c r="D229" s="40" t="s">
        <v>69</v>
      </c>
      <c r="E229" s="41" t="s">
        <v>20</v>
      </c>
      <c r="F229" s="40">
        <v>1</v>
      </c>
      <c r="G229" s="15">
        <v>0.15</v>
      </c>
      <c r="H229" s="350">
        <f>'Soupis položek k nacenění'!H23</f>
        <v>0</v>
      </c>
      <c r="I229" s="351">
        <f t="shared" si="52"/>
        <v>0</v>
      </c>
      <c r="J229" s="202">
        <f t="shared" si="53"/>
        <v>0</v>
      </c>
      <c r="K229" s="281">
        <f t="shared" si="51"/>
        <v>0</v>
      </c>
      <c r="L229" s="202">
        <f t="shared" si="56"/>
        <v>0</v>
      </c>
      <c r="M229" s="266">
        <f t="shared" si="56"/>
        <v>0</v>
      </c>
      <c r="N229" s="235">
        <f>ROUND((O229/(100+G229*100)*100),0)</f>
        <v>0</v>
      </c>
      <c r="O229" s="204"/>
      <c r="P229" s="134"/>
      <c r="Q229" s="159"/>
    </row>
    <row r="230" spans="1:17" s="55" customFormat="1" ht="15.95" customHeight="1">
      <c r="A230" s="384"/>
      <c r="B230" s="142" t="s">
        <v>429</v>
      </c>
      <c r="C230" s="40" t="s">
        <v>283</v>
      </c>
      <c r="D230" s="40" t="s">
        <v>70</v>
      </c>
      <c r="E230" s="41" t="s">
        <v>20</v>
      </c>
      <c r="F230" s="40">
        <v>1</v>
      </c>
      <c r="G230" s="15">
        <v>0.15</v>
      </c>
      <c r="H230" s="350">
        <f>'Soupis položek k nacenění'!H24</f>
        <v>0</v>
      </c>
      <c r="I230" s="351">
        <f t="shared" si="52"/>
        <v>0</v>
      </c>
      <c r="J230" s="202">
        <f t="shared" si="53"/>
        <v>0</v>
      </c>
      <c r="K230" s="281">
        <f t="shared" si="51"/>
        <v>0</v>
      </c>
      <c r="L230" s="202">
        <f t="shared" si="56"/>
        <v>0</v>
      </c>
      <c r="M230" s="266">
        <f t="shared" si="56"/>
        <v>0</v>
      </c>
      <c r="N230" s="235">
        <f>ROUND((O230/(100+G230*100)*100),0)</f>
        <v>0</v>
      </c>
      <c r="O230" s="204"/>
      <c r="P230" s="134"/>
      <c r="Q230" s="159"/>
    </row>
    <row r="231" spans="1:17" s="55" customFormat="1" ht="15.95" customHeight="1">
      <c r="A231" s="384"/>
      <c r="B231" s="391"/>
      <c r="C231" s="40" t="s">
        <v>284</v>
      </c>
      <c r="D231" s="40" t="s">
        <v>71</v>
      </c>
      <c r="E231" s="41" t="s">
        <v>20</v>
      </c>
      <c r="F231" s="40">
        <v>1</v>
      </c>
      <c r="G231" s="15">
        <v>0.15</v>
      </c>
      <c r="H231" s="350">
        <f>'Soupis položek k nacenění'!H25</f>
        <v>0</v>
      </c>
      <c r="I231" s="351">
        <f t="shared" si="52"/>
        <v>0</v>
      </c>
      <c r="J231" s="202">
        <f t="shared" si="53"/>
        <v>0</v>
      </c>
      <c r="K231" s="281">
        <f t="shared" si="51"/>
        <v>0</v>
      </c>
      <c r="L231" s="202">
        <f t="shared" si="56"/>
        <v>0</v>
      </c>
      <c r="M231" s="266">
        <f t="shared" si="56"/>
        <v>0</v>
      </c>
      <c r="N231" s="235">
        <f>ROUND((O231/(100+G231*100)*100),0)</f>
        <v>0</v>
      </c>
      <c r="O231" s="204"/>
      <c r="P231" s="134"/>
      <c r="Q231" s="159"/>
    </row>
    <row r="232" spans="1:17" s="55" customFormat="1" ht="15.95" customHeight="1" thickBot="1">
      <c r="A232" s="384"/>
      <c r="B232" s="391"/>
      <c r="C232" s="43" t="s">
        <v>285</v>
      </c>
      <c r="D232" s="43" t="s">
        <v>72</v>
      </c>
      <c r="E232" s="57" t="s">
        <v>20</v>
      </c>
      <c r="F232" s="43">
        <v>1</v>
      </c>
      <c r="G232" s="18">
        <v>0.15</v>
      </c>
      <c r="H232" s="356">
        <f>'Soupis položek k nacenění'!H26</f>
        <v>0</v>
      </c>
      <c r="I232" s="361">
        <f t="shared" si="52"/>
        <v>0</v>
      </c>
      <c r="J232" s="238">
        <f t="shared" si="53"/>
        <v>0</v>
      </c>
      <c r="K232" s="282">
        <f t="shared" si="51"/>
        <v>0</v>
      </c>
      <c r="L232" s="238">
        <f t="shared" si="56"/>
        <v>0</v>
      </c>
      <c r="M232" s="271">
        <f t="shared" si="56"/>
        <v>0</v>
      </c>
      <c r="N232" s="239">
        <f>ROUND((O232/(100+G232*100)*100),0)</f>
        <v>0</v>
      </c>
      <c r="O232" s="279"/>
      <c r="P232" s="134"/>
      <c r="Q232" s="159"/>
    </row>
    <row r="233" spans="1:17" s="5" customFormat="1" ht="15.95" customHeight="1" thickBot="1">
      <c r="A233" s="382"/>
      <c r="B233" s="383"/>
      <c r="C233" s="37"/>
      <c r="D233" s="37"/>
      <c r="E233" s="9"/>
      <c r="F233" s="10"/>
      <c r="G233" s="28"/>
      <c r="H233" s="354"/>
      <c r="I233" s="254">
        <f t="shared" si="52"/>
        <v>0</v>
      </c>
      <c r="J233" s="257"/>
      <c r="K233" s="258"/>
      <c r="L233" s="246"/>
      <c r="M233" s="258"/>
      <c r="N233" s="259"/>
      <c r="O233" s="254"/>
      <c r="P233" s="134"/>
      <c r="Q233" s="158"/>
    </row>
    <row r="234" spans="1:17" s="55" customFormat="1" ht="15.95" customHeight="1">
      <c r="A234" s="387">
        <v>206</v>
      </c>
      <c r="B234" s="388" t="s">
        <v>21</v>
      </c>
      <c r="C234" s="45" t="s">
        <v>77</v>
      </c>
      <c r="D234" s="45" t="s">
        <v>629</v>
      </c>
      <c r="E234" s="47" t="s">
        <v>626</v>
      </c>
      <c r="F234" s="45">
        <v>2</v>
      </c>
      <c r="G234" s="17">
        <v>0.21</v>
      </c>
      <c r="H234" s="358">
        <f>'Soupis položek k nacenění'!H116</f>
        <v>0</v>
      </c>
      <c r="I234" s="359">
        <f t="shared" si="52"/>
        <v>0</v>
      </c>
      <c r="J234" s="242">
        <f>F234*H234</f>
        <v>0</v>
      </c>
      <c r="K234" s="280">
        <f>F234*I234</f>
        <v>0</v>
      </c>
      <c r="L234" s="242">
        <f>J234</f>
        <v>0</v>
      </c>
      <c r="M234" s="275">
        <f>K234</f>
        <v>0</v>
      </c>
      <c r="N234" s="243">
        <f>ROUND((O234/(100+G234*100)*100),0)</f>
        <v>0</v>
      </c>
      <c r="O234" s="276"/>
      <c r="P234" s="134"/>
      <c r="Q234" s="159"/>
    </row>
    <row r="235" spans="1:17" s="55" customFormat="1" ht="15.95" customHeight="1">
      <c r="A235" s="384"/>
      <c r="B235" s="143"/>
      <c r="C235" s="39" t="s">
        <v>627</v>
      </c>
      <c r="D235" s="39" t="s">
        <v>628</v>
      </c>
      <c r="E235" s="50" t="s">
        <v>643</v>
      </c>
      <c r="F235" s="39">
        <v>1</v>
      </c>
      <c r="G235" s="16">
        <v>0.21</v>
      </c>
      <c r="H235" s="348">
        <f>'Soupis položek k nacenění'!H117</f>
        <v>0</v>
      </c>
      <c r="I235" s="349">
        <f t="shared" si="52"/>
        <v>0</v>
      </c>
      <c r="J235" s="211">
        <f>F235*H235</f>
        <v>0</v>
      </c>
      <c r="K235" s="285">
        <f>F235*I235</f>
        <v>0</v>
      </c>
      <c r="L235" s="211">
        <f>J235</f>
        <v>0</v>
      </c>
      <c r="M235" s="264">
        <f>K235</f>
        <v>0</v>
      </c>
      <c r="N235" s="219">
        <f>ROUND((O235/(100+G235*100)*100),0)</f>
        <v>0</v>
      </c>
      <c r="O235" s="286"/>
      <c r="P235" s="134"/>
      <c r="Q235" s="159"/>
    </row>
    <row r="236" spans="1:17" s="55" customFormat="1" ht="15.95" customHeight="1">
      <c r="A236" s="384"/>
      <c r="B236" s="142" t="s">
        <v>432</v>
      </c>
      <c r="C236" s="40" t="s">
        <v>78</v>
      </c>
      <c r="D236" s="40" t="s">
        <v>73</v>
      </c>
      <c r="E236" s="41" t="s">
        <v>22</v>
      </c>
      <c r="F236" s="40">
        <v>1</v>
      </c>
      <c r="G236" s="15">
        <v>0.21</v>
      </c>
      <c r="H236" s="350">
        <f>'Soupis položek k nacenění'!H27</f>
        <v>0</v>
      </c>
      <c r="I236" s="351">
        <f t="shared" si="52"/>
        <v>0</v>
      </c>
      <c r="J236" s="202">
        <f t="shared" si="53"/>
        <v>0</v>
      </c>
      <c r="K236" s="281">
        <f t="shared" si="51"/>
        <v>0</v>
      </c>
      <c r="L236" s="202"/>
      <c r="M236" s="266"/>
      <c r="N236" s="235">
        <f>J236</f>
        <v>0</v>
      </c>
      <c r="O236" s="204">
        <f>K236</f>
        <v>0</v>
      </c>
      <c r="P236" s="134"/>
      <c r="Q236" s="159"/>
    </row>
    <row r="237" spans="1:17" s="55" customFormat="1" ht="15.95" customHeight="1">
      <c r="A237" s="384"/>
      <c r="B237" s="391"/>
      <c r="C237" s="40" t="s">
        <v>79</v>
      </c>
      <c r="D237" s="40" t="s">
        <v>286</v>
      </c>
      <c r="E237" s="41" t="s">
        <v>23</v>
      </c>
      <c r="F237" s="40">
        <v>1</v>
      </c>
      <c r="G237" s="15">
        <v>0.21</v>
      </c>
      <c r="H237" s="350">
        <f>'Soupis položek k nacenění'!$H$118</f>
        <v>0</v>
      </c>
      <c r="I237" s="351">
        <f t="shared" si="52"/>
        <v>0</v>
      </c>
      <c r="J237" s="202">
        <f t="shared" si="53"/>
        <v>0</v>
      </c>
      <c r="K237" s="281">
        <f t="shared" si="51"/>
        <v>0</v>
      </c>
      <c r="L237" s="202">
        <f t="shared" si="56"/>
        <v>0</v>
      </c>
      <c r="M237" s="266">
        <f t="shared" si="56"/>
        <v>0</v>
      </c>
      <c r="N237" s="235">
        <f>ROUND((O237/(100+G237*100)*100),0)</f>
        <v>0</v>
      </c>
      <c r="O237" s="204"/>
      <c r="P237" s="134"/>
      <c r="Q237" s="159"/>
    </row>
    <row r="238" spans="1:17" s="55" customFormat="1" ht="15.95" customHeight="1">
      <c r="A238" s="384"/>
      <c r="B238" s="391"/>
      <c r="C238" s="40" t="s">
        <v>80</v>
      </c>
      <c r="D238" s="40" t="s">
        <v>74</v>
      </c>
      <c r="E238" s="41" t="s">
        <v>24</v>
      </c>
      <c r="F238" s="40">
        <v>2</v>
      </c>
      <c r="G238" s="15">
        <v>0.21</v>
      </c>
      <c r="H238" s="350">
        <f>'Soupis položek k nacenění'!H28</f>
        <v>0</v>
      </c>
      <c r="I238" s="351">
        <f t="shared" si="52"/>
        <v>0</v>
      </c>
      <c r="J238" s="202">
        <f t="shared" si="53"/>
        <v>0</v>
      </c>
      <c r="K238" s="281">
        <f t="shared" si="51"/>
        <v>0</v>
      </c>
      <c r="L238" s="202"/>
      <c r="M238" s="266"/>
      <c r="N238" s="235">
        <f t="shared" ref="N238:O239" si="61">J238</f>
        <v>0</v>
      </c>
      <c r="O238" s="204">
        <f t="shared" si="61"/>
        <v>0</v>
      </c>
      <c r="P238" s="134"/>
      <c r="Q238" s="159"/>
    </row>
    <row r="239" spans="1:17" s="55" customFormat="1" ht="15.95" customHeight="1" thickBot="1">
      <c r="A239" s="384"/>
      <c r="B239" s="391"/>
      <c r="C239" s="43" t="s">
        <v>81</v>
      </c>
      <c r="D239" s="43" t="s">
        <v>75</v>
      </c>
      <c r="E239" s="57" t="s">
        <v>25</v>
      </c>
      <c r="F239" s="43">
        <v>2</v>
      </c>
      <c r="G239" s="18">
        <v>0.21</v>
      </c>
      <c r="H239" s="356">
        <f>'Soupis položek k nacenění'!H29</f>
        <v>0</v>
      </c>
      <c r="I239" s="361">
        <f t="shared" si="52"/>
        <v>0</v>
      </c>
      <c r="J239" s="238">
        <f t="shared" si="53"/>
        <v>0</v>
      </c>
      <c r="K239" s="282">
        <f t="shared" si="51"/>
        <v>0</v>
      </c>
      <c r="L239" s="238"/>
      <c r="M239" s="271"/>
      <c r="N239" s="239">
        <f t="shared" si="61"/>
        <v>0</v>
      </c>
      <c r="O239" s="279">
        <f t="shared" si="61"/>
        <v>0</v>
      </c>
      <c r="P239" s="134"/>
      <c r="Q239" s="159"/>
    </row>
    <row r="240" spans="1:17" s="5" customFormat="1" ht="15.95" customHeight="1" thickBot="1">
      <c r="A240" s="382"/>
      <c r="B240" s="383"/>
      <c r="C240" s="37"/>
      <c r="D240" s="37"/>
      <c r="E240" s="9"/>
      <c r="F240" s="10"/>
      <c r="G240" s="28"/>
      <c r="H240" s="354"/>
      <c r="I240" s="254">
        <f t="shared" si="52"/>
        <v>0</v>
      </c>
      <c r="J240" s="257"/>
      <c r="K240" s="258"/>
      <c r="L240" s="246"/>
      <c r="M240" s="258"/>
      <c r="N240" s="259"/>
      <c r="O240" s="254"/>
      <c r="P240" s="134"/>
      <c r="Q240" s="158"/>
    </row>
    <row r="241" spans="1:17" s="55" customFormat="1" ht="15.95" customHeight="1" thickBot="1">
      <c r="A241" s="392">
        <v>207</v>
      </c>
      <c r="B241" s="393" t="s">
        <v>26</v>
      </c>
      <c r="C241" s="58" t="s">
        <v>287</v>
      </c>
      <c r="D241" s="58" t="s">
        <v>76</v>
      </c>
      <c r="E241" s="77" t="s">
        <v>27</v>
      </c>
      <c r="F241" s="58">
        <v>1</v>
      </c>
      <c r="G241" s="12">
        <v>0.21</v>
      </c>
      <c r="H241" s="362">
        <f>'Soupis položek k nacenění'!$H$30</f>
        <v>0</v>
      </c>
      <c r="I241" s="363">
        <f t="shared" si="52"/>
        <v>0</v>
      </c>
      <c r="J241" s="246">
        <f t="shared" si="53"/>
        <v>0</v>
      </c>
      <c r="K241" s="283">
        <f t="shared" si="51"/>
        <v>0</v>
      </c>
      <c r="L241" s="246">
        <f t="shared" si="56"/>
        <v>0</v>
      </c>
      <c r="M241" s="258">
        <f t="shared" si="56"/>
        <v>0</v>
      </c>
      <c r="N241" s="247">
        <f>ROUND((O241/(100+G241*100)*100),0)</f>
        <v>0</v>
      </c>
      <c r="O241" s="284"/>
      <c r="P241" s="134"/>
      <c r="Q241" s="159"/>
    </row>
    <row r="242" spans="1:17" s="55" customFormat="1" ht="15.95" customHeight="1" thickBot="1">
      <c r="A242" s="384"/>
      <c r="B242" s="391"/>
      <c r="C242" s="53"/>
      <c r="D242" s="53"/>
      <c r="E242" s="54"/>
      <c r="F242" s="53"/>
      <c r="G242" s="19"/>
      <c r="H242" s="364">
        <v>0</v>
      </c>
      <c r="I242" s="365">
        <f t="shared" si="52"/>
        <v>0</v>
      </c>
      <c r="J242" s="248"/>
      <c r="K242" s="287"/>
      <c r="L242" s="248"/>
      <c r="M242" s="288"/>
      <c r="N242" s="249"/>
      <c r="O242" s="289"/>
      <c r="P242" s="134"/>
      <c r="Q242" s="159"/>
    </row>
    <row r="243" spans="1:17" s="55" customFormat="1" ht="15.95" customHeight="1">
      <c r="A243" s="387">
        <v>102</v>
      </c>
      <c r="B243" s="388" t="s">
        <v>28</v>
      </c>
      <c r="C243" s="45" t="s">
        <v>289</v>
      </c>
      <c r="D243" s="45" t="s">
        <v>288</v>
      </c>
      <c r="E243" s="47" t="s">
        <v>508</v>
      </c>
      <c r="F243" s="45">
        <v>1</v>
      </c>
      <c r="G243" s="17">
        <v>0.15</v>
      </c>
      <c r="H243" s="358">
        <f>'Soupis položek k nacenění'!H31</f>
        <v>0</v>
      </c>
      <c r="I243" s="366">
        <f t="shared" si="52"/>
        <v>0</v>
      </c>
      <c r="J243" s="242">
        <f t="shared" si="53"/>
        <v>0</v>
      </c>
      <c r="K243" s="280">
        <f t="shared" si="51"/>
        <v>0</v>
      </c>
      <c r="L243" s="242">
        <f t="shared" si="56"/>
        <v>0</v>
      </c>
      <c r="M243" s="280">
        <f t="shared" si="56"/>
        <v>0</v>
      </c>
      <c r="N243" s="243">
        <f>ROUND((O243/(100+G243*100)*100),0)</f>
        <v>0</v>
      </c>
      <c r="O243" s="276"/>
      <c r="P243" s="134"/>
      <c r="Q243" s="159"/>
    </row>
    <row r="244" spans="1:17" s="55" customFormat="1" ht="15.95" customHeight="1">
      <c r="A244" s="384"/>
      <c r="B244" s="143" t="s">
        <v>509</v>
      </c>
      <c r="C244" s="40" t="s">
        <v>290</v>
      </c>
      <c r="D244" s="40" t="s">
        <v>291</v>
      </c>
      <c r="E244" s="41" t="s">
        <v>0</v>
      </c>
      <c r="F244" s="40">
        <v>1</v>
      </c>
      <c r="G244" s="15">
        <v>0.21</v>
      </c>
      <c r="H244" s="350">
        <f>'Soupis položek k nacenění'!H32</f>
        <v>0</v>
      </c>
      <c r="I244" s="360">
        <f t="shared" si="52"/>
        <v>0</v>
      </c>
      <c r="J244" s="202">
        <f t="shared" si="53"/>
        <v>0</v>
      </c>
      <c r="K244" s="281">
        <f t="shared" si="51"/>
        <v>0</v>
      </c>
      <c r="L244" s="202">
        <f t="shared" si="56"/>
        <v>0</v>
      </c>
      <c r="M244" s="281">
        <f t="shared" si="56"/>
        <v>0</v>
      </c>
      <c r="N244" s="235">
        <f>ROUND((O244/(100+G244*100)*100),0)</f>
        <v>0</v>
      </c>
      <c r="O244" s="204"/>
      <c r="P244" s="134"/>
      <c r="Q244" s="159"/>
    </row>
    <row r="245" spans="1:17" s="55" customFormat="1" ht="15.95" customHeight="1" thickBot="1">
      <c r="A245" s="384"/>
      <c r="B245" s="142"/>
      <c r="C245" s="43" t="s">
        <v>618</v>
      </c>
      <c r="D245" s="43" t="s">
        <v>424</v>
      </c>
      <c r="E245" s="52" t="s">
        <v>593</v>
      </c>
      <c r="F245" s="43">
        <v>1</v>
      </c>
      <c r="G245" s="25">
        <v>0.15</v>
      </c>
      <c r="H245" s="356">
        <f>'Soupis položek k nacenění'!H79</f>
        <v>0</v>
      </c>
      <c r="I245" s="367">
        <f t="shared" si="52"/>
        <v>0</v>
      </c>
      <c r="J245" s="238">
        <f t="shared" si="53"/>
        <v>0</v>
      </c>
      <c r="K245" s="282">
        <f t="shared" si="51"/>
        <v>0</v>
      </c>
      <c r="L245" s="238">
        <f t="shared" si="56"/>
        <v>0</v>
      </c>
      <c r="M245" s="282">
        <f t="shared" si="56"/>
        <v>0</v>
      </c>
      <c r="N245" s="239"/>
      <c r="O245" s="279"/>
      <c r="P245" s="134"/>
      <c r="Q245" s="159"/>
    </row>
    <row r="246" spans="1:17" s="5" customFormat="1" ht="15.95" customHeight="1" thickBot="1">
      <c r="A246" s="382"/>
      <c r="B246" s="383"/>
      <c r="C246" s="37"/>
      <c r="D246" s="37"/>
      <c r="E246" s="9"/>
      <c r="F246" s="10"/>
      <c r="G246" s="28"/>
      <c r="H246" s="354"/>
      <c r="I246" s="254">
        <f t="shared" si="52"/>
        <v>0</v>
      </c>
      <c r="J246" s="257"/>
      <c r="K246" s="258"/>
      <c r="L246" s="246"/>
      <c r="M246" s="258"/>
      <c r="N246" s="259"/>
      <c r="O246" s="254"/>
      <c r="P246" s="134"/>
      <c r="Q246" s="158"/>
    </row>
    <row r="247" spans="1:17" s="55" customFormat="1" ht="15.95" customHeight="1">
      <c r="A247" s="387">
        <v>103</v>
      </c>
      <c r="B247" s="388" t="s">
        <v>29</v>
      </c>
      <c r="C247" s="45" t="s">
        <v>292</v>
      </c>
      <c r="D247" s="45" t="s">
        <v>301</v>
      </c>
      <c r="E247" s="47" t="s">
        <v>544</v>
      </c>
      <c r="F247" s="45">
        <v>1</v>
      </c>
      <c r="G247" s="17">
        <v>0.21</v>
      </c>
      <c r="H247" s="358">
        <f>'Soupis položek k nacenění'!H33</f>
        <v>0</v>
      </c>
      <c r="I247" s="366">
        <f t="shared" si="52"/>
        <v>0</v>
      </c>
      <c r="J247" s="242">
        <f t="shared" si="53"/>
        <v>0</v>
      </c>
      <c r="K247" s="280">
        <f t="shared" si="51"/>
        <v>0</v>
      </c>
      <c r="L247" s="242">
        <f t="shared" si="56"/>
        <v>0</v>
      </c>
      <c r="M247" s="280">
        <f t="shared" si="56"/>
        <v>0</v>
      </c>
      <c r="N247" s="243">
        <f>ROUND((O247/(100+G247*100)*100),0)</f>
        <v>0</v>
      </c>
      <c r="O247" s="276"/>
      <c r="P247" s="134"/>
      <c r="Q247" s="159"/>
    </row>
    <row r="248" spans="1:17" s="55" customFormat="1" ht="15.95" customHeight="1">
      <c r="A248" s="384"/>
      <c r="B248" s="143"/>
      <c r="C248" s="40" t="s">
        <v>293</v>
      </c>
      <c r="D248" s="40" t="s">
        <v>302</v>
      </c>
      <c r="E248" s="41" t="s">
        <v>656</v>
      </c>
      <c r="F248" s="40">
        <v>2</v>
      </c>
      <c r="G248" s="15">
        <v>0.21</v>
      </c>
      <c r="H248" s="350">
        <f>'Soupis položek k nacenění'!H34</f>
        <v>0</v>
      </c>
      <c r="I248" s="360">
        <f t="shared" si="52"/>
        <v>0</v>
      </c>
      <c r="J248" s="202">
        <f t="shared" si="53"/>
        <v>0</v>
      </c>
      <c r="K248" s="281">
        <f t="shared" si="51"/>
        <v>0</v>
      </c>
      <c r="L248" s="202">
        <f t="shared" si="56"/>
        <v>0</v>
      </c>
      <c r="M248" s="281">
        <f t="shared" si="56"/>
        <v>0</v>
      </c>
      <c r="N248" s="235">
        <f>ROUND((O248/(100+G248*100)*100),0)</f>
        <v>0</v>
      </c>
      <c r="O248" s="204"/>
      <c r="P248" s="134"/>
      <c r="Q248" s="159"/>
    </row>
    <row r="249" spans="1:17" s="55" customFormat="1" ht="15.95" customHeight="1">
      <c r="A249" s="384"/>
      <c r="B249" s="142"/>
      <c r="C249" s="40" t="s">
        <v>294</v>
      </c>
      <c r="D249" s="40" t="s">
        <v>303</v>
      </c>
      <c r="E249" s="1" t="s">
        <v>630</v>
      </c>
      <c r="F249" s="2">
        <v>1</v>
      </c>
      <c r="G249" s="15">
        <v>0.21</v>
      </c>
      <c r="H249" s="350">
        <f>'Soupis položek k nacenění'!H119</f>
        <v>0</v>
      </c>
      <c r="I249" s="360">
        <f t="shared" si="52"/>
        <v>0</v>
      </c>
      <c r="J249" s="202">
        <f t="shared" si="53"/>
        <v>0</v>
      </c>
      <c r="K249" s="281">
        <f t="shared" si="51"/>
        <v>0</v>
      </c>
      <c r="L249" s="202"/>
      <c r="M249" s="281"/>
      <c r="N249" s="235">
        <f t="shared" ref="N249:O252" si="62">J249</f>
        <v>0</v>
      </c>
      <c r="O249" s="204">
        <f t="shared" si="62"/>
        <v>0</v>
      </c>
      <c r="P249" s="134"/>
      <c r="Q249" s="159"/>
    </row>
    <row r="250" spans="1:17" s="55" customFormat="1" ht="15.95" customHeight="1">
      <c r="A250" s="384"/>
      <c r="B250" s="391"/>
      <c r="C250" s="40" t="s">
        <v>295</v>
      </c>
      <c r="D250" s="40" t="s">
        <v>304</v>
      </c>
      <c r="E250" s="1" t="s">
        <v>631</v>
      </c>
      <c r="F250" s="2">
        <v>1</v>
      </c>
      <c r="G250" s="15">
        <v>0.21</v>
      </c>
      <c r="H250" s="350">
        <f>'Soupis položek k nacenění'!H120</f>
        <v>0</v>
      </c>
      <c r="I250" s="360">
        <f t="shared" si="52"/>
        <v>0</v>
      </c>
      <c r="J250" s="202">
        <f t="shared" si="53"/>
        <v>0</v>
      </c>
      <c r="K250" s="281">
        <f t="shared" si="51"/>
        <v>0</v>
      </c>
      <c r="L250" s="202"/>
      <c r="M250" s="281"/>
      <c r="N250" s="235">
        <f t="shared" si="62"/>
        <v>0</v>
      </c>
      <c r="O250" s="204">
        <f t="shared" si="62"/>
        <v>0</v>
      </c>
      <c r="P250" s="134"/>
      <c r="Q250" s="159"/>
    </row>
    <row r="251" spans="1:17" s="55" customFormat="1" ht="15.95" customHeight="1">
      <c r="A251" s="384"/>
      <c r="B251" s="391"/>
      <c r="C251" s="40" t="s">
        <v>296</v>
      </c>
      <c r="D251" s="40" t="s">
        <v>305</v>
      </c>
      <c r="E251" s="1" t="s">
        <v>632</v>
      </c>
      <c r="F251" s="2">
        <v>1</v>
      </c>
      <c r="G251" s="15">
        <v>0.21</v>
      </c>
      <c r="H251" s="350">
        <f>'Soupis položek k nacenění'!H121</f>
        <v>0</v>
      </c>
      <c r="I251" s="360">
        <f t="shared" si="52"/>
        <v>0</v>
      </c>
      <c r="J251" s="202">
        <f t="shared" si="53"/>
        <v>0</v>
      </c>
      <c r="K251" s="281">
        <f t="shared" si="51"/>
        <v>0</v>
      </c>
      <c r="L251" s="202"/>
      <c r="M251" s="281"/>
      <c r="N251" s="235">
        <f t="shared" si="62"/>
        <v>0</v>
      </c>
      <c r="O251" s="204">
        <f t="shared" si="62"/>
        <v>0</v>
      </c>
      <c r="P251" s="134"/>
      <c r="Q251" s="159"/>
    </row>
    <row r="252" spans="1:17" s="55" customFormat="1" ht="15.95" customHeight="1">
      <c r="A252" s="384"/>
      <c r="B252" s="391"/>
      <c r="C252" s="40" t="s">
        <v>297</v>
      </c>
      <c r="D252" s="40" t="s">
        <v>306</v>
      </c>
      <c r="E252" s="41" t="s">
        <v>19</v>
      </c>
      <c r="F252" s="40">
        <v>1</v>
      </c>
      <c r="G252" s="15">
        <v>0.21</v>
      </c>
      <c r="H252" s="350">
        <f>'Soupis položek k nacenění'!H35</f>
        <v>0</v>
      </c>
      <c r="I252" s="360">
        <f t="shared" si="52"/>
        <v>0</v>
      </c>
      <c r="J252" s="202">
        <f t="shared" si="53"/>
        <v>0</v>
      </c>
      <c r="K252" s="281">
        <f t="shared" si="51"/>
        <v>0</v>
      </c>
      <c r="L252" s="202"/>
      <c r="M252" s="281"/>
      <c r="N252" s="235">
        <f t="shared" si="62"/>
        <v>0</v>
      </c>
      <c r="O252" s="204">
        <f t="shared" si="62"/>
        <v>0</v>
      </c>
      <c r="P252" s="134"/>
      <c r="Q252" s="159"/>
    </row>
    <row r="253" spans="1:17" s="55" customFormat="1" ht="15.95" customHeight="1">
      <c r="A253" s="384"/>
      <c r="B253" s="391"/>
      <c r="C253" s="40" t="s">
        <v>298</v>
      </c>
      <c r="D253" s="40" t="s">
        <v>307</v>
      </c>
      <c r="E253" s="41" t="s">
        <v>31</v>
      </c>
      <c r="F253" s="40">
        <v>1</v>
      </c>
      <c r="G253" s="15">
        <v>0.21</v>
      </c>
      <c r="H253" s="350">
        <f>'Soupis položek k nacenění'!H36</f>
        <v>0</v>
      </c>
      <c r="I253" s="360">
        <f t="shared" si="52"/>
        <v>0</v>
      </c>
      <c r="J253" s="202">
        <f t="shared" si="53"/>
        <v>0</v>
      </c>
      <c r="K253" s="281">
        <f t="shared" si="51"/>
        <v>0</v>
      </c>
      <c r="L253" s="202">
        <f t="shared" si="56"/>
        <v>0</v>
      </c>
      <c r="M253" s="281">
        <f t="shared" si="56"/>
        <v>0</v>
      </c>
      <c r="N253" s="235">
        <f>ROUND((O253/(100+G253*100)*100),0)</f>
        <v>0</v>
      </c>
      <c r="O253" s="204"/>
      <c r="P253" s="134"/>
      <c r="Q253" s="159"/>
    </row>
    <row r="254" spans="1:17" s="55" customFormat="1" ht="15.95" customHeight="1">
      <c r="A254" s="384"/>
      <c r="B254" s="391"/>
      <c r="C254" s="40" t="s">
        <v>299</v>
      </c>
      <c r="D254" s="40" t="s">
        <v>308</v>
      </c>
      <c r="E254" s="41" t="s">
        <v>31</v>
      </c>
      <c r="F254" s="40">
        <v>1</v>
      </c>
      <c r="G254" s="15">
        <v>0.21</v>
      </c>
      <c r="H254" s="350">
        <f>'Soupis položek k nacenění'!H37</f>
        <v>0</v>
      </c>
      <c r="I254" s="360">
        <f t="shared" si="52"/>
        <v>0</v>
      </c>
      <c r="J254" s="202">
        <f t="shared" si="53"/>
        <v>0</v>
      </c>
      <c r="K254" s="281">
        <f t="shared" si="51"/>
        <v>0</v>
      </c>
      <c r="L254" s="202">
        <f t="shared" si="56"/>
        <v>0</v>
      </c>
      <c r="M254" s="281">
        <f t="shared" si="56"/>
        <v>0</v>
      </c>
      <c r="N254" s="235">
        <f>ROUND((O254/(100+G254*100)*100),0)</f>
        <v>0</v>
      </c>
      <c r="O254" s="204"/>
      <c r="P254" s="134"/>
      <c r="Q254" s="159"/>
    </row>
    <row r="255" spans="1:17" s="55" customFormat="1" ht="15.95" customHeight="1">
      <c r="A255" s="384"/>
      <c r="B255" s="142"/>
      <c r="C255" s="40" t="s">
        <v>300</v>
      </c>
      <c r="D255" s="40" t="s">
        <v>309</v>
      </c>
      <c r="E255" s="41" t="s">
        <v>31</v>
      </c>
      <c r="F255" s="40">
        <v>1</v>
      </c>
      <c r="G255" s="15">
        <v>0.21</v>
      </c>
      <c r="H255" s="350">
        <f>'Soupis položek k nacenění'!H38</f>
        <v>0</v>
      </c>
      <c r="I255" s="360">
        <f t="shared" si="52"/>
        <v>0</v>
      </c>
      <c r="J255" s="202">
        <f t="shared" si="53"/>
        <v>0</v>
      </c>
      <c r="K255" s="281">
        <f t="shared" si="51"/>
        <v>0</v>
      </c>
      <c r="L255" s="202">
        <f t="shared" si="56"/>
        <v>0</v>
      </c>
      <c r="M255" s="281">
        <f t="shared" si="56"/>
        <v>0</v>
      </c>
      <c r="N255" s="235">
        <f>ROUND((O255/(100+G255*100)*100),0)</f>
        <v>0</v>
      </c>
      <c r="O255" s="204"/>
      <c r="P255" s="134"/>
      <c r="Q255" s="159"/>
    </row>
    <row r="256" spans="1:17" s="55" customFormat="1" ht="15.95" customHeight="1">
      <c r="A256" s="384"/>
      <c r="B256" s="142"/>
      <c r="C256" s="40" t="s">
        <v>510</v>
      </c>
      <c r="D256" s="40" t="s">
        <v>329</v>
      </c>
      <c r="E256" s="1" t="s">
        <v>511</v>
      </c>
      <c r="F256" s="2">
        <v>1</v>
      </c>
      <c r="G256" s="15">
        <v>0.15</v>
      </c>
      <c r="H256" s="350">
        <f>'Soupis položek k nacenění'!H52</f>
        <v>0</v>
      </c>
      <c r="I256" s="360">
        <f t="shared" si="52"/>
        <v>0</v>
      </c>
      <c r="J256" s="202">
        <f t="shared" si="53"/>
        <v>0</v>
      </c>
      <c r="K256" s="281">
        <f t="shared" si="51"/>
        <v>0</v>
      </c>
      <c r="L256" s="202"/>
      <c r="M256" s="281"/>
      <c r="N256" s="235">
        <f t="shared" ref="N256:O258" si="63">J256</f>
        <v>0</v>
      </c>
      <c r="O256" s="204">
        <f t="shared" si="63"/>
        <v>0</v>
      </c>
      <c r="P256" s="134"/>
      <c r="Q256" s="159"/>
    </row>
    <row r="257" spans="1:17" s="55" customFormat="1" ht="15.95" customHeight="1">
      <c r="A257" s="384"/>
      <c r="B257" s="142"/>
      <c r="C257" s="40" t="s">
        <v>606</v>
      </c>
      <c r="D257" s="40" t="s">
        <v>324</v>
      </c>
      <c r="E257" s="1" t="s">
        <v>2</v>
      </c>
      <c r="F257" s="2">
        <v>1</v>
      </c>
      <c r="G257" s="15">
        <v>0.21</v>
      </c>
      <c r="H257" s="350">
        <f>'Soupis položek k nacenění'!H47</f>
        <v>0</v>
      </c>
      <c r="I257" s="351">
        <f t="shared" si="52"/>
        <v>0</v>
      </c>
      <c r="J257" s="202">
        <f t="shared" si="53"/>
        <v>0</v>
      </c>
      <c r="K257" s="281">
        <f t="shared" si="51"/>
        <v>0</v>
      </c>
      <c r="L257" s="202"/>
      <c r="M257" s="281"/>
      <c r="N257" s="235">
        <f t="shared" si="63"/>
        <v>0</v>
      </c>
      <c r="O257" s="204">
        <f t="shared" si="63"/>
        <v>0</v>
      </c>
      <c r="P257" s="134"/>
      <c r="Q257" s="159"/>
    </row>
    <row r="258" spans="1:17" s="55" customFormat="1" ht="15.95" customHeight="1" thickBot="1">
      <c r="A258" s="384"/>
      <c r="B258" s="142"/>
      <c r="C258" s="43" t="s">
        <v>607</v>
      </c>
      <c r="D258" s="43" t="s">
        <v>325</v>
      </c>
      <c r="E258" s="3" t="s">
        <v>3</v>
      </c>
      <c r="F258" s="4">
        <v>1</v>
      </c>
      <c r="G258" s="18">
        <v>0.21</v>
      </c>
      <c r="H258" s="356">
        <f>'Soupis položek k nacenění'!H48</f>
        <v>0</v>
      </c>
      <c r="I258" s="351">
        <f t="shared" si="52"/>
        <v>0</v>
      </c>
      <c r="J258" s="238">
        <f t="shared" si="53"/>
        <v>0</v>
      </c>
      <c r="K258" s="282">
        <f t="shared" si="51"/>
        <v>0</v>
      </c>
      <c r="L258" s="238"/>
      <c r="M258" s="282"/>
      <c r="N258" s="239">
        <f t="shared" si="63"/>
        <v>0</v>
      </c>
      <c r="O258" s="279">
        <f t="shared" si="63"/>
        <v>0</v>
      </c>
      <c r="P258" s="134"/>
      <c r="Q258" s="159"/>
    </row>
    <row r="259" spans="1:17" s="5" customFormat="1" ht="15.95" customHeight="1" thickBot="1">
      <c r="A259" s="382"/>
      <c r="B259" s="383"/>
      <c r="C259" s="37"/>
      <c r="D259" s="37"/>
      <c r="E259" s="9"/>
      <c r="F259" s="10"/>
      <c r="G259" s="28"/>
      <c r="H259" s="354"/>
      <c r="I259" s="254">
        <f t="shared" si="52"/>
        <v>0</v>
      </c>
      <c r="J259" s="257"/>
      <c r="K259" s="258"/>
      <c r="L259" s="246"/>
      <c r="M259" s="258"/>
      <c r="N259" s="259"/>
      <c r="O259" s="254"/>
      <c r="P259" s="134"/>
      <c r="Q259" s="158"/>
    </row>
    <row r="260" spans="1:17" s="55" customFormat="1" ht="15.95" customHeight="1" thickBot="1">
      <c r="A260" s="392">
        <v>104</v>
      </c>
      <c r="B260" s="394" t="s">
        <v>32</v>
      </c>
      <c r="C260" s="59" t="s">
        <v>310</v>
      </c>
      <c r="D260" s="58" t="s">
        <v>311</v>
      </c>
      <c r="E260" s="77" t="s">
        <v>27</v>
      </c>
      <c r="F260" s="58">
        <v>1</v>
      </c>
      <c r="G260" s="12">
        <v>0.21</v>
      </c>
      <c r="H260" s="362">
        <f>'Soupis položek k nacenění'!H39</f>
        <v>0</v>
      </c>
      <c r="I260" s="363">
        <f t="shared" si="52"/>
        <v>0</v>
      </c>
      <c r="J260" s="246">
        <f t="shared" si="53"/>
        <v>0</v>
      </c>
      <c r="K260" s="283">
        <f t="shared" si="51"/>
        <v>0</v>
      </c>
      <c r="L260" s="246">
        <f t="shared" si="56"/>
        <v>0</v>
      </c>
      <c r="M260" s="258">
        <f t="shared" si="56"/>
        <v>0</v>
      </c>
      <c r="N260" s="247">
        <f>ROUND((O260/(100+G260*100)*100),0)</f>
        <v>0</v>
      </c>
      <c r="O260" s="284"/>
      <c r="P260" s="134"/>
      <c r="Q260" s="159"/>
    </row>
    <row r="261" spans="1:17" s="5" customFormat="1" ht="15.95" customHeight="1" thickBot="1">
      <c r="A261" s="382"/>
      <c r="B261" s="383"/>
      <c r="C261" s="37"/>
      <c r="D261" s="37"/>
      <c r="E261" s="9"/>
      <c r="F261" s="10"/>
      <c r="G261" s="28"/>
      <c r="H261" s="354"/>
      <c r="I261" s="254">
        <f t="shared" si="52"/>
        <v>0</v>
      </c>
      <c r="J261" s="257"/>
      <c r="K261" s="258"/>
      <c r="L261" s="246"/>
      <c r="M261" s="258"/>
      <c r="N261" s="259"/>
      <c r="O261" s="254"/>
      <c r="P261" s="134"/>
      <c r="Q261" s="158"/>
    </row>
    <row r="262" spans="1:17" s="55" customFormat="1" ht="15.95" customHeight="1" thickBot="1">
      <c r="A262" s="392">
        <v>107</v>
      </c>
      <c r="B262" s="394" t="s">
        <v>512</v>
      </c>
      <c r="C262" s="58" t="s">
        <v>513</v>
      </c>
      <c r="D262" s="58" t="s">
        <v>434</v>
      </c>
      <c r="E262" s="77" t="s">
        <v>27</v>
      </c>
      <c r="F262" s="58">
        <v>1</v>
      </c>
      <c r="G262" s="12">
        <v>0.21</v>
      </c>
      <c r="H262" s="362">
        <f>'Soupis položek k nacenění'!H83</f>
        <v>0</v>
      </c>
      <c r="I262" s="363">
        <f t="shared" si="52"/>
        <v>0</v>
      </c>
      <c r="J262" s="246">
        <f t="shared" si="53"/>
        <v>0</v>
      </c>
      <c r="K262" s="283">
        <f t="shared" si="51"/>
        <v>0</v>
      </c>
      <c r="L262" s="246">
        <f t="shared" si="56"/>
        <v>0</v>
      </c>
      <c r="M262" s="258">
        <f t="shared" si="56"/>
        <v>0</v>
      </c>
      <c r="N262" s="247">
        <f>ROUND((O262/(100+G262*100)*100),0)</f>
        <v>0</v>
      </c>
      <c r="O262" s="284"/>
      <c r="P262" s="134"/>
      <c r="Q262" s="159"/>
    </row>
    <row r="263" spans="1:17" s="5" customFormat="1" ht="15.95" customHeight="1" thickBot="1">
      <c r="A263" s="382"/>
      <c r="B263" s="383"/>
      <c r="C263" s="37"/>
      <c r="D263" s="37"/>
      <c r="E263" s="9"/>
      <c r="F263" s="10"/>
      <c r="G263" s="28"/>
      <c r="H263" s="354"/>
      <c r="I263" s="254">
        <f t="shared" si="52"/>
        <v>0</v>
      </c>
      <c r="J263" s="257"/>
      <c r="K263" s="258"/>
      <c r="L263" s="246"/>
      <c r="M263" s="258"/>
      <c r="N263" s="259"/>
      <c r="O263" s="254"/>
      <c r="P263" s="134"/>
      <c r="Q263" s="158"/>
    </row>
    <row r="264" spans="1:17" s="55" customFormat="1" ht="15.95" customHeight="1">
      <c r="A264" s="387">
        <v>108</v>
      </c>
      <c r="B264" s="388" t="s">
        <v>28</v>
      </c>
      <c r="C264" s="45" t="s">
        <v>312</v>
      </c>
      <c r="D264" s="45" t="s">
        <v>317</v>
      </c>
      <c r="E264" s="47" t="s">
        <v>514</v>
      </c>
      <c r="F264" s="45">
        <v>1</v>
      </c>
      <c r="G264" s="17">
        <v>0.15</v>
      </c>
      <c r="H264" s="358">
        <f>'Soupis položek k nacenění'!H40</f>
        <v>0</v>
      </c>
      <c r="I264" s="366">
        <f t="shared" si="52"/>
        <v>0</v>
      </c>
      <c r="J264" s="242">
        <f t="shared" si="53"/>
        <v>0</v>
      </c>
      <c r="K264" s="280">
        <f t="shared" si="51"/>
        <v>0</v>
      </c>
      <c r="L264" s="242">
        <f t="shared" si="56"/>
        <v>0</v>
      </c>
      <c r="M264" s="280">
        <f t="shared" si="56"/>
        <v>0</v>
      </c>
      <c r="N264" s="243">
        <f>ROUND((O264/(100+G264*100)*100),0)</f>
        <v>0</v>
      </c>
      <c r="O264" s="276"/>
      <c r="P264" s="134"/>
      <c r="Q264" s="159"/>
    </row>
    <row r="265" spans="1:17" s="55" customFormat="1" ht="15.95" customHeight="1">
      <c r="A265" s="384"/>
      <c r="B265" s="143" t="s">
        <v>507</v>
      </c>
      <c r="C265" s="40" t="s">
        <v>313</v>
      </c>
      <c r="D265" s="40" t="s">
        <v>318</v>
      </c>
      <c r="E265" s="41" t="s">
        <v>0</v>
      </c>
      <c r="F265" s="40">
        <v>1</v>
      </c>
      <c r="G265" s="15">
        <v>0.21</v>
      </c>
      <c r="H265" s="350">
        <f>'Soupis položek k nacenění'!H41</f>
        <v>0</v>
      </c>
      <c r="I265" s="360">
        <f t="shared" si="52"/>
        <v>0</v>
      </c>
      <c r="J265" s="202">
        <f t="shared" si="53"/>
        <v>0</v>
      </c>
      <c r="K265" s="281">
        <f t="shared" si="51"/>
        <v>0</v>
      </c>
      <c r="L265" s="202">
        <f t="shared" si="56"/>
        <v>0</v>
      </c>
      <c r="M265" s="281">
        <f t="shared" si="56"/>
        <v>0</v>
      </c>
      <c r="N265" s="235">
        <f>ROUND((O265/(100+G265*100)*100),0)</f>
        <v>0</v>
      </c>
      <c r="O265" s="204"/>
      <c r="P265" s="134"/>
      <c r="Q265" s="159"/>
    </row>
    <row r="266" spans="1:17" s="55" customFormat="1" ht="15.95" customHeight="1" thickBot="1">
      <c r="A266" s="384"/>
      <c r="B266" s="142"/>
      <c r="C266" s="43" t="s">
        <v>619</v>
      </c>
      <c r="D266" s="43" t="s">
        <v>424</v>
      </c>
      <c r="E266" s="52" t="s">
        <v>593</v>
      </c>
      <c r="F266" s="43">
        <v>1</v>
      </c>
      <c r="G266" s="18">
        <v>0.15</v>
      </c>
      <c r="H266" s="356">
        <f>'Soupis položek k nacenění'!H79</f>
        <v>0</v>
      </c>
      <c r="I266" s="367">
        <f t="shared" si="52"/>
        <v>0</v>
      </c>
      <c r="J266" s="238">
        <f t="shared" si="53"/>
        <v>0</v>
      </c>
      <c r="K266" s="282">
        <f t="shared" ref="K266:K329" si="64">F266*I266</f>
        <v>0</v>
      </c>
      <c r="L266" s="202">
        <f t="shared" si="56"/>
        <v>0</v>
      </c>
      <c r="M266" s="281">
        <f t="shared" si="56"/>
        <v>0</v>
      </c>
      <c r="N266" s="239"/>
      <c r="O266" s="279"/>
      <c r="P266" s="134"/>
      <c r="Q266" s="159"/>
    </row>
    <row r="267" spans="1:17" s="5" customFormat="1" ht="15.95" customHeight="1" thickBot="1">
      <c r="A267" s="382"/>
      <c r="B267" s="383"/>
      <c r="C267" s="37"/>
      <c r="D267" s="37"/>
      <c r="E267" s="9"/>
      <c r="F267" s="10"/>
      <c r="G267" s="28"/>
      <c r="H267" s="354"/>
      <c r="I267" s="254">
        <f t="shared" ref="I267:I330" si="65">H267+H267*G267</f>
        <v>0</v>
      </c>
      <c r="J267" s="257"/>
      <c r="K267" s="258"/>
      <c r="L267" s="246"/>
      <c r="M267" s="258"/>
      <c r="N267" s="259"/>
      <c r="O267" s="254"/>
      <c r="P267" s="134"/>
      <c r="Q267" s="158"/>
    </row>
    <row r="268" spans="1:17" s="55" customFormat="1" ht="15.95" customHeight="1">
      <c r="A268" s="387">
        <v>109</v>
      </c>
      <c r="B268" s="388" t="s">
        <v>28</v>
      </c>
      <c r="C268" s="45" t="s">
        <v>314</v>
      </c>
      <c r="D268" s="45" t="s">
        <v>319</v>
      </c>
      <c r="E268" s="47" t="s">
        <v>515</v>
      </c>
      <c r="F268" s="45">
        <v>1</v>
      </c>
      <c r="G268" s="17">
        <v>0.21</v>
      </c>
      <c r="H268" s="358">
        <f>'Soupis položek k nacenění'!H42</f>
        <v>0</v>
      </c>
      <c r="I268" s="359">
        <f t="shared" si="65"/>
        <v>0</v>
      </c>
      <c r="J268" s="242">
        <f t="shared" ref="J268:J331" si="66">F268*H268</f>
        <v>0</v>
      </c>
      <c r="K268" s="280">
        <f t="shared" si="64"/>
        <v>0</v>
      </c>
      <c r="L268" s="242">
        <f t="shared" ref="L268:M326" si="67">J268</f>
        <v>0</v>
      </c>
      <c r="M268" s="275">
        <f t="shared" si="67"/>
        <v>0</v>
      </c>
      <c r="N268" s="243">
        <f>ROUND((O268/(100+G268*100)*100),0)</f>
        <v>0</v>
      </c>
      <c r="O268" s="276"/>
      <c r="P268" s="134"/>
      <c r="Q268" s="159"/>
    </row>
    <row r="269" spans="1:17" s="55" customFormat="1" ht="15.95" customHeight="1">
      <c r="A269" s="384"/>
      <c r="B269" s="142" t="s">
        <v>427</v>
      </c>
      <c r="C269" s="40" t="s">
        <v>315</v>
      </c>
      <c r="D269" s="40" t="s">
        <v>320</v>
      </c>
      <c r="E269" s="41" t="s">
        <v>33</v>
      </c>
      <c r="F269" s="40">
        <v>1</v>
      </c>
      <c r="G269" s="15">
        <v>0.21</v>
      </c>
      <c r="H269" s="350">
        <f>'Soupis položek k nacenění'!H43</f>
        <v>0</v>
      </c>
      <c r="I269" s="351">
        <f t="shared" si="65"/>
        <v>0</v>
      </c>
      <c r="J269" s="202">
        <f t="shared" si="66"/>
        <v>0</v>
      </c>
      <c r="K269" s="281">
        <f t="shared" si="64"/>
        <v>0</v>
      </c>
      <c r="L269" s="202">
        <f t="shared" si="67"/>
        <v>0</v>
      </c>
      <c r="M269" s="266">
        <f t="shared" si="67"/>
        <v>0</v>
      </c>
      <c r="N269" s="235">
        <f>ROUND((O269/(100+G269*100)*100),0)</f>
        <v>0</v>
      </c>
      <c r="O269" s="204"/>
      <c r="P269" s="134"/>
      <c r="Q269" s="159"/>
    </row>
    <row r="270" spans="1:17" s="55" customFormat="1" ht="15.95" customHeight="1" thickBot="1">
      <c r="A270" s="385"/>
      <c r="B270" s="386"/>
      <c r="C270" s="43" t="s">
        <v>316</v>
      </c>
      <c r="D270" s="43" t="s">
        <v>57</v>
      </c>
      <c r="E270" s="57" t="s">
        <v>6</v>
      </c>
      <c r="F270" s="43">
        <v>2</v>
      </c>
      <c r="G270" s="18">
        <v>0.21</v>
      </c>
      <c r="H270" s="356">
        <f>'Soupis položek k nacenění'!H11</f>
        <v>0</v>
      </c>
      <c r="I270" s="361">
        <f t="shared" si="65"/>
        <v>0</v>
      </c>
      <c r="J270" s="238">
        <f t="shared" si="66"/>
        <v>0</v>
      </c>
      <c r="K270" s="282">
        <f t="shared" si="64"/>
        <v>0</v>
      </c>
      <c r="L270" s="238">
        <f t="shared" si="67"/>
        <v>0</v>
      </c>
      <c r="M270" s="271">
        <f t="shared" si="67"/>
        <v>0</v>
      </c>
      <c r="N270" s="239">
        <f>ROUND((O270/(100+G270*100)*100),0)</f>
        <v>0</v>
      </c>
      <c r="O270" s="279"/>
      <c r="P270" s="134"/>
      <c r="Q270" s="159"/>
    </row>
    <row r="271" spans="1:17" s="5" customFormat="1" ht="15.95" customHeight="1" thickBot="1">
      <c r="A271" s="382"/>
      <c r="B271" s="383"/>
      <c r="C271" s="37"/>
      <c r="D271" s="37"/>
      <c r="E271" s="9"/>
      <c r="F271" s="10"/>
      <c r="G271" s="28"/>
      <c r="H271" s="354"/>
      <c r="I271" s="254">
        <f t="shared" si="65"/>
        <v>0</v>
      </c>
      <c r="J271" s="257"/>
      <c r="K271" s="258"/>
      <c r="L271" s="246"/>
      <c r="M271" s="258"/>
      <c r="N271" s="259"/>
      <c r="O271" s="254"/>
      <c r="P271" s="134"/>
      <c r="Q271" s="158"/>
    </row>
    <row r="272" spans="1:17" s="55" customFormat="1" ht="15.95" customHeight="1">
      <c r="A272" s="387">
        <v>111</v>
      </c>
      <c r="B272" s="388" t="s">
        <v>34</v>
      </c>
      <c r="C272" s="45" t="s">
        <v>340</v>
      </c>
      <c r="D272" s="45" t="s">
        <v>321</v>
      </c>
      <c r="E272" s="47" t="s">
        <v>35</v>
      </c>
      <c r="F272" s="45">
        <v>3</v>
      </c>
      <c r="G272" s="17">
        <v>0.21</v>
      </c>
      <c r="H272" s="358">
        <f>'Soupis položek k nacenění'!H44</f>
        <v>0</v>
      </c>
      <c r="I272" s="359">
        <f t="shared" si="65"/>
        <v>0</v>
      </c>
      <c r="J272" s="242">
        <f t="shared" si="66"/>
        <v>0</v>
      </c>
      <c r="K272" s="280">
        <f t="shared" si="64"/>
        <v>0</v>
      </c>
      <c r="L272" s="242">
        <f t="shared" si="67"/>
        <v>0</v>
      </c>
      <c r="M272" s="275">
        <f t="shared" si="67"/>
        <v>0</v>
      </c>
      <c r="N272" s="243">
        <f>ROUND((O272/(100+G272*100)*100),0)</f>
        <v>0</v>
      </c>
      <c r="O272" s="276"/>
      <c r="P272" s="134"/>
      <c r="Q272" s="159"/>
    </row>
    <row r="273" spans="1:17" s="55" customFormat="1" ht="15.95" customHeight="1">
      <c r="A273" s="384"/>
      <c r="B273" s="143" t="s">
        <v>509</v>
      </c>
      <c r="C273" s="40" t="s">
        <v>341</v>
      </c>
      <c r="D273" s="40" t="s">
        <v>322</v>
      </c>
      <c r="E273" s="41" t="s">
        <v>6</v>
      </c>
      <c r="F273" s="40">
        <v>10</v>
      </c>
      <c r="G273" s="15">
        <v>0.21</v>
      </c>
      <c r="H273" s="350">
        <f>'Soupis položek k nacenění'!H45</f>
        <v>0</v>
      </c>
      <c r="I273" s="351">
        <f t="shared" si="65"/>
        <v>0</v>
      </c>
      <c r="J273" s="202">
        <f t="shared" si="66"/>
        <v>0</v>
      </c>
      <c r="K273" s="281">
        <f t="shared" si="64"/>
        <v>0</v>
      </c>
      <c r="L273" s="202">
        <f t="shared" si="67"/>
        <v>0</v>
      </c>
      <c r="M273" s="266">
        <f t="shared" si="67"/>
        <v>0</v>
      </c>
      <c r="N273" s="235">
        <f>ROUND((O273/(100+G273*100)*100),0)</f>
        <v>0</v>
      </c>
      <c r="O273" s="204"/>
      <c r="P273" s="134"/>
      <c r="Q273" s="159"/>
    </row>
    <row r="274" spans="1:17" s="55" customFormat="1" ht="15.95" customHeight="1">
      <c r="A274" s="384"/>
      <c r="B274" s="142"/>
      <c r="C274" s="40" t="s">
        <v>342</v>
      </c>
      <c r="D274" s="40" t="s">
        <v>279</v>
      </c>
      <c r="E274" s="1" t="s">
        <v>647</v>
      </c>
      <c r="F274" s="2">
        <v>2</v>
      </c>
      <c r="G274" s="15">
        <v>0.21</v>
      </c>
      <c r="H274" s="350">
        <f>'Soupis položek k nacenění'!H97</f>
        <v>0</v>
      </c>
      <c r="I274" s="360">
        <f t="shared" si="65"/>
        <v>0</v>
      </c>
      <c r="J274" s="202">
        <f t="shared" si="66"/>
        <v>0</v>
      </c>
      <c r="K274" s="281">
        <f t="shared" si="64"/>
        <v>0</v>
      </c>
      <c r="L274" s="202"/>
      <c r="M274" s="266"/>
      <c r="N274" s="235">
        <f>J274</f>
        <v>0</v>
      </c>
      <c r="O274" s="204">
        <f>K274</f>
        <v>0</v>
      </c>
      <c r="P274" s="134"/>
      <c r="Q274" s="159"/>
    </row>
    <row r="275" spans="1:17" s="55" customFormat="1" ht="15.95" customHeight="1">
      <c r="A275" s="384"/>
      <c r="B275" s="391"/>
      <c r="C275" s="40" t="s">
        <v>343</v>
      </c>
      <c r="D275" s="40" t="s">
        <v>363</v>
      </c>
      <c r="E275" s="1" t="s">
        <v>648</v>
      </c>
      <c r="F275" s="2">
        <v>2</v>
      </c>
      <c r="G275" s="15">
        <v>0.21</v>
      </c>
      <c r="H275" s="350">
        <f>'Soupis položek k nacenění'!H98</f>
        <v>0</v>
      </c>
      <c r="I275" s="360">
        <f t="shared" si="65"/>
        <v>0</v>
      </c>
      <c r="J275" s="202">
        <f t="shared" si="66"/>
        <v>0</v>
      </c>
      <c r="K275" s="281">
        <f t="shared" si="64"/>
        <v>0</v>
      </c>
      <c r="L275" s="202"/>
      <c r="M275" s="266"/>
      <c r="N275" s="235">
        <f t="shared" ref="N275:O279" si="68">J275</f>
        <v>0</v>
      </c>
      <c r="O275" s="204">
        <f t="shared" si="68"/>
        <v>0</v>
      </c>
      <c r="P275" s="134"/>
      <c r="Q275" s="159"/>
    </row>
    <row r="276" spans="1:17" s="55" customFormat="1" ht="15.95" customHeight="1">
      <c r="A276" s="384"/>
      <c r="B276" s="391"/>
      <c r="C276" s="40" t="s">
        <v>344</v>
      </c>
      <c r="D276" s="40" t="s">
        <v>364</v>
      </c>
      <c r="E276" s="1" t="s">
        <v>649</v>
      </c>
      <c r="F276" s="2">
        <v>2</v>
      </c>
      <c r="G276" s="15">
        <v>0.21</v>
      </c>
      <c r="H276" s="350">
        <f>'Soupis položek k nacenění'!H99</f>
        <v>0</v>
      </c>
      <c r="I276" s="351">
        <f t="shared" si="65"/>
        <v>0</v>
      </c>
      <c r="J276" s="202">
        <f t="shared" si="66"/>
        <v>0</v>
      </c>
      <c r="K276" s="281">
        <f t="shared" si="64"/>
        <v>0</v>
      </c>
      <c r="L276" s="202"/>
      <c r="M276" s="266"/>
      <c r="N276" s="235">
        <f t="shared" si="68"/>
        <v>0</v>
      </c>
      <c r="O276" s="204">
        <f t="shared" si="68"/>
        <v>0</v>
      </c>
      <c r="P276" s="134"/>
      <c r="Q276" s="159"/>
    </row>
    <row r="277" spans="1:17" s="55" customFormat="1" ht="15.95" customHeight="1">
      <c r="A277" s="384"/>
      <c r="B277" s="391"/>
      <c r="C277" s="40" t="s">
        <v>345</v>
      </c>
      <c r="D277" s="40" t="s">
        <v>324</v>
      </c>
      <c r="E277" s="1" t="s">
        <v>2</v>
      </c>
      <c r="F277" s="2">
        <v>2</v>
      </c>
      <c r="G277" s="15">
        <v>0.21</v>
      </c>
      <c r="H277" s="350">
        <f>'Soupis položek k nacenění'!H47</f>
        <v>0</v>
      </c>
      <c r="I277" s="351">
        <f t="shared" si="65"/>
        <v>0</v>
      </c>
      <c r="J277" s="202">
        <f t="shared" si="66"/>
        <v>0</v>
      </c>
      <c r="K277" s="281">
        <f t="shared" si="64"/>
        <v>0</v>
      </c>
      <c r="L277" s="202"/>
      <c r="M277" s="266"/>
      <c r="N277" s="235">
        <f t="shared" si="68"/>
        <v>0</v>
      </c>
      <c r="O277" s="204">
        <f t="shared" si="68"/>
        <v>0</v>
      </c>
      <c r="P277" s="134"/>
      <c r="Q277" s="159"/>
    </row>
    <row r="278" spans="1:17" s="55" customFormat="1" ht="15.95" customHeight="1">
      <c r="A278" s="384"/>
      <c r="B278" s="391"/>
      <c r="C278" s="40" t="s">
        <v>346</v>
      </c>
      <c r="D278" s="40" t="s">
        <v>325</v>
      </c>
      <c r="E278" s="1" t="s">
        <v>3</v>
      </c>
      <c r="F278" s="2">
        <v>2</v>
      </c>
      <c r="G278" s="15">
        <v>0.21</v>
      </c>
      <c r="H278" s="350">
        <f>'Soupis položek k nacenění'!H48</f>
        <v>0</v>
      </c>
      <c r="I278" s="351">
        <f t="shared" si="65"/>
        <v>0</v>
      </c>
      <c r="J278" s="202">
        <f t="shared" si="66"/>
        <v>0</v>
      </c>
      <c r="K278" s="281">
        <f t="shared" si="64"/>
        <v>0</v>
      </c>
      <c r="L278" s="202"/>
      <c r="M278" s="266"/>
      <c r="N278" s="235">
        <f t="shared" si="68"/>
        <v>0</v>
      </c>
      <c r="O278" s="204">
        <f t="shared" si="68"/>
        <v>0</v>
      </c>
      <c r="P278" s="134"/>
      <c r="Q278" s="159"/>
    </row>
    <row r="279" spans="1:17" s="55" customFormat="1" ht="15.95" customHeight="1" thickBot="1">
      <c r="A279" s="384"/>
      <c r="B279" s="391"/>
      <c r="C279" s="43" t="s">
        <v>516</v>
      </c>
      <c r="D279" s="43" t="s">
        <v>329</v>
      </c>
      <c r="E279" s="3" t="s">
        <v>1</v>
      </c>
      <c r="F279" s="4">
        <v>2</v>
      </c>
      <c r="G279" s="18">
        <v>0.15</v>
      </c>
      <c r="H279" s="356">
        <f>'Soupis položek k nacenění'!H52</f>
        <v>0</v>
      </c>
      <c r="I279" s="361">
        <f t="shared" si="65"/>
        <v>0</v>
      </c>
      <c r="J279" s="238">
        <f t="shared" si="66"/>
        <v>0</v>
      </c>
      <c r="K279" s="282">
        <f t="shared" si="64"/>
        <v>0</v>
      </c>
      <c r="L279" s="238"/>
      <c r="M279" s="271"/>
      <c r="N279" s="239">
        <f t="shared" si="68"/>
        <v>0</v>
      </c>
      <c r="O279" s="279">
        <f t="shared" si="68"/>
        <v>0</v>
      </c>
      <c r="P279" s="134"/>
      <c r="Q279" s="159"/>
    </row>
    <row r="280" spans="1:17" s="5" customFormat="1" ht="15.95" customHeight="1" thickBot="1">
      <c r="A280" s="382"/>
      <c r="B280" s="383"/>
      <c r="C280" s="37"/>
      <c r="D280" s="37"/>
      <c r="E280" s="9"/>
      <c r="F280" s="10"/>
      <c r="G280" s="28"/>
      <c r="H280" s="354"/>
      <c r="I280" s="254">
        <f t="shared" si="65"/>
        <v>0</v>
      </c>
      <c r="J280" s="257"/>
      <c r="K280" s="258"/>
      <c r="L280" s="246"/>
      <c r="M280" s="258"/>
      <c r="N280" s="259"/>
      <c r="O280" s="254"/>
      <c r="P280" s="134"/>
      <c r="Q280" s="158"/>
    </row>
    <row r="281" spans="1:17" s="55" customFormat="1" ht="15.95" customHeight="1">
      <c r="A281" s="387">
        <v>114</v>
      </c>
      <c r="B281" s="395" t="s">
        <v>36</v>
      </c>
      <c r="C281" s="162" t="s">
        <v>347</v>
      </c>
      <c r="D281" s="45" t="s">
        <v>326</v>
      </c>
      <c r="E281" s="47" t="s">
        <v>570</v>
      </c>
      <c r="F281" s="45">
        <v>1</v>
      </c>
      <c r="G281" s="17">
        <v>0.15</v>
      </c>
      <c r="H281" s="358">
        <f>'Soupis položek k nacenění'!H49</f>
        <v>0</v>
      </c>
      <c r="I281" s="359">
        <f t="shared" si="65"/>
        <v>0</v>
      </c>
      <c r="J281" s="242">
        <f t="shared" si="66"/>
        <v>0</v>
      </c>
      <c r="K281" s="280">
        <f t="shared" si="64"/>
        <v>0</v>
      </c>
      <c r="L281" s="242">
        <f t="shared" si="67"/>
        <v>0</v>
      </c>
      <c r="M281" s="275">
        <f t="shared" si="67"/>
        <v>0</v>
      </c>
      <c r="N281" s="243">
        <f t="shared" ref="N281:N294" si="69">ROUND((O281/(100+G281*100)*100),0)</f>
        <v>0</v>
      </c>
      <c r="O281" s="276"/>
      <c r="P281" s="134"/>
      <c r="Q281" s="159"/>
    </row>
    <row r="282" spans="1:17" s="55" customFormat="1" ht="15.95" customHeight="1">
      <c r="A282" s="384"/>
      <c r="B282" s="143" t="s">
        <v>509</v>
      </c>
      <c r="C282" s="56" t="s">
        <v>348</v>
      </c>
      <c r="D282" s="40" t="s">
        <v>327</v>
      </c>
      <c r="E282" s="41" t="s">
        <v>572</v>
      </c>
      <c r="F282" s="40">
        <v>1</v>
      </c>
      <c r="G282" s="15">
        <v>0.15</v>
      </c>
      <c r="H282" s="350">
        <f>'Soupis položek k nacenění'!H50</f>
        <v>0</v>
      </c>
      <c r="I282" s="351">
        <f t="shared" si="65"/>
        <v>0</v>
      </c>
      <c r="J282" s="202">
        <f t="shared" si="66"/>
        <v>0</v>
      </c>
      <c r="K282" s="281">
        <f t="shared" si="64"/>
        <v>0</v>
      </c>
      <c r="L282" s="202">
        <f t="shared" si="67"/>
        <v>0</v>
      </c>
      <c r="M282" s="266">
        <f t="shared" si="67"/>
        <v>0</v>
      </c>
      <c r="N282" s="235">
        <f t="shared" si="69"/>
        <v>0</v>
      </c>
      <c r="O282" s="204"/>
      <c r="P282" s="134"/>
      <c r="Q282" s="159"/>
    </row>
    <row r="283" spans="1:17" s="55" customFormat="1" ht="15.95" customHeight="1">
      <c r="A283" s="384"/>
      <c r="B283" s="143" t="s">
        <v>428</v>
      </c>
      <c r="C283" s="56" t="s">
        <v>353</v>
      </c>
      <c r="D283" s="40" t="s">
        <v>436</v>
      </c>
      <c r="E283" s="41" t="s">
        <v>571</v>
      </c>
      <c r="F283" s="40">
        <v>1</v>
      </c>
      <c r="G283" s="15">
        <v>0.15</v>
      </c>
      <c r="H283" s="350">
        <f>'Soupis položek k nacenění'!H84</f>
        <v>0</v>
      </c>
      <c r="I283" s="351">
        <f t="shared" si="65"/>
        <v>0</v>
      </c>
      <c r="J283" s="202">
        <f t="shared" si="66"/>
        <v>0</v>
      </c>
      <c r="K283" s="281">
        <f t="shared" si="64"/>
        <v>0</v>
      </c>
      <c r="L283" s="202">
        <f t="shared" si="67"/>
        <v>0</v>
      </c>
      <c r="M283" s="266">
        <f t="shared" si="67"/>
        <v>0</v>
      </c>
      <c r="N283" s="235">
        <f t="shared" si="69"/>
        <v>0</v>
      </c>
      <c r="O283" s="204"/>
      <c r="P283" s="134"/>
      <c r="Q283" s="159"/>
    </row>
    <row r="284" spans="1:17" s="55" customFormat="1" ht="15.95" customHeight="1">
      <c r="A284" s="384"/>
      <c r="B284" s="396"/>
      <c r="C284" s="56" t="s">
        <v>517</v>
      </c>
      <c r="D284" s="40" t="s">
        <v>323</v>
      </c>
      <c r="E284" s="41" t="s">
        <v>518</v>
      </c>
      <c r="F284" s="40">
        <v>1</v>
      </c>
      <c r="G284" s="15">
        <v>0.15</v>
      </c>
      <c r="H284" s="350">
        <f>'Soupis položek k nacenění'!H46</f>
        <v>0</v>
      </c>
      <c r="I284" s="351">
        <f t="shared" si="65"/>
        <v>0</v>
      </c>
      <c r="J284" s="202">
        <f t="shared" si="66"/>
        <v>0</v>
      </c>
      <c r="K284" s="281">
        <f t="shared" si="64"/>
        <v>0</v>
      </c>
      <c r="L284" s="202">
        <f t="shared" si="67"/>
        <v>0</v>
      </c>
      <c r="M284" s="266">
        <f t="shared" si="67"/>
        <v>0</v>
      </c>
      <c r="N284" s="235">
        <f t="shared" si="69"/>
        <v>0</v>
      </c>
      <c r="O284" s="204"/>
      <c r="P284" s="134"/>
      <c r="Q284" s="159"/>
    </row>
    <row r="285" spans="1:17" s="55" customFormat="1" ht="15.95" customHeight="1">
      <c r="A285" s="384"/>
      <c r="B285" s="396"/>
      <c r="C285" s="56" t="s">
        <v>354</v>
      </c>
      <c r="D285" s="40" t="s">
        <v>328</v>
      </c>
      <c r="E285" s="41" t="s">
        <v>532</v>
      </c>
      <c r="F285" s="40">
        <v>2</v>
      </c>
      <c r="G285" s="15">
        <v>0.15</v>
      </c>
      <c r="H285" s="350">
        <f>'Soupis položek k nacenění'!H51</f>
        <v>0</v>
      </c>
      <c r="I285" s="351">
        <f t="shared" si="65"/>
        <v>0</v>
      </c>
      <c r="J285" s="202">
        <f t="shared" si="66"/>
        <v>0</v>
      </c>
      <c r="K285" s="281">
        <f t="shared" si="64"/>
        <v>0</v>
      </c>
      <c r="L285" s="202">
        <f t="shared" si="67"/>
        <v>0</v>
      </c>
      <c r="M285" s="266">
        <f t="shared" si="67"/>
        <v>0</v>
      </c>
      <c r="N285" s="235">
        <f t="shared" si="69"/>
        <v>0</v>
      </c>
      <c r="O285" s="204"/>
      <c r="P285" s="134"/>
      <c r="Q285" s="159"/>
    </row>
    <row r="286" spans="1:17" s="55" customFormat="1" ht="15.95" customHeight="1">
      <c r="A286" s="384"/>
      <c r="B286" s="396"/>
      <c r="C286" s="56" t="s">
        <v>349</v>
      </c>
      <c r="D286" s="40" t="s">
        <v>331</v>
      </c>
      <c r="E286" s="41" t="s">
        <v>582</v>
      </c>
      <c r="F286" s="40">
        <v>1</v>
      </c>
      <c r="G286" s="15">
        <v>0.15</v>
      </c>
      <c r="H286" s="350">
        <f>'Soupis položek k nacenění'!H92</f>
        <v>0</v>
      </c>
      <c r="I286" s="351">
        <f t="shared" si="65"/>
        <v>0</v>
      </c>
      <c r="J286" s="202">
        <f t="shared" si="66"/>
        <v>0</v>
      </c>
      <c r="K286" s="281">
        <f t="shared" si="64"/>
        <v>0</v>
      </c>
      <c r="L286" s="202">
        <f t="shared" si="67"/>
        <v>0</v>
      </c>
      <c r="M286" s="266">
        <f t="shared" si="67"/>
        <v>0</v>
      </c>
      <c r="N286" s="235">
        <f t="shared" si="69"/>
        <v>0</v>
      </c>
      <c r="O286" s="204"/>
      <c r="P286" s="134"/>
      <c r="Q286" s="159"/>
    </row>
    <row r="287" spans="1:17" s="55" customFormat="1" ht="15.95" customHeight="1">
      <c r="A287" s="384"/>
      <c r="B287" s="396"/>
      <c r="C287" s="56" t="s">
        <v>350</v>
      </c>
      <c r="D287" s="40" t="s">
        <v>332</v>
      </c>
      <c r="E287" s="41" t="s">
        <v>574</v>
      </c>
      <c r="F287" s="40">
        <v>1</v>
      </c>
      <c r="G287" s="15">
        <v>0.15</v>
      </c>
      <c r="H287" s="350">
        <f>'Soupis položek k nacenění'!H93</f>
        <v>0</v>
      </c>
      <c r="I287" s="351">
        <f t="shared" si="65"/>
        <v>0</v>
      </c>
      <c r="J287" s="202">
        <f t="shared" si="66"/>
        <v>0</v>
      </c>
      <c r="K287" s="281">
        <f t="shared" si="64"/>
        <v>0</v>
      </c>
      <c r="L287" s="202">
        <f t="shared" si="67"/>
        <v>0</v>
      </c>
      <c r="M287" s="266">
        <f t="shared" si="67"/>
        <v>0</v>
      </c>
      <c r="N287" s="235">
        <f t="shared" si="69"/>
        <v>0</v>
      </c>
      <c r="O287" s="204"/>
      <c r="P287" s="134"/>
      <c r="Q287" s="159"/>
    </row>
    <row r="288" spans="1:17" s="55" customFormat="1" ht="15.95" customHeight="1">
      <c r="A288" s="384"/>
      <c r="B288" s="396"/>
      <c r="C288" s="56" t="s">
        <v>351</v>
      </c>
      <c r="D288" s="40" t="s">
        <v>333</v>
      </c>
      <c r="E288" s="41" t="s">
        <v>37</v>
      </c>
      <c r="F288" s="40">
        <v>1</v>
      </c>
      <c r="G288" s="15">
        <v>0.15</v>
      </c>
      <c r="H288" s="350">
        <f>'Soupis položek k nacenění'!H94</f>
        <v>0</v>
      </c>
      <c r="I288" s="351">
        <f t="shared" si="65"/>
        <v>0</v>
      </c>
      <c r="J288" s="202">
        <f t="shared" si="66"/>
        <v>0</v>
      </c>
      <c r="K288" s="281">
        <f t="shared" si="64"/>
        <v>0</v>
      </c>
      <c r="L288" s="202">
        <f t="shared" si="67"/>
        <v>0</v>
      </c>
      <c r="M288" s="266">
        <f t="shared" si="67"/>
        <v>0</v>
      </c>
      <c r="N288" s="235">
        <f t="shared" si="69"/>
        <v>0</v>
      </c>
      <c r="O288" s="204"/>
      <c r="P288" s="134"/>
      <c r="Q288" s="159"/>
    </row>
    <row r="289" spans="1:17" s="55" customFormat="1" ht="15.95" customHeight="1">
      <c r="A289" s="384"/>
      <c r="B289" s="143"/>
      <c r="C289" s="56" t="s">
        <v>352</v>
      </c>
      <c r="D289" s="40" t="s">
        <v>330</v>
      </c>
      <c r="E289" s="41" t="s">
        <v>581</v>
      </c>
      <c r="F289" s="40">
        <v>1</v>
      </c>
      <c r="G289" s="15">
        <v>0.15</v>
      </c>
      <c r="H289" s="350">
        <f>'Soupis položek k nacenění'!H95</f>
        <v>0</v>
      </c>
      <c r="I289" s="351">
        <f t="shared" si="65"/>
        <v>0</v>
      </c>
      <c r="J289" s="202">
        <f t="shared" si="66"/>
        <v>0</v>
      </c>
      <c r="K289" s="281">
        <f t="shared" si="64"/>
        <v>0</v>
      </c>
      <c r="L289" s="202">
        <f t="shared" si="67"/>
        <v>0</v>
      </c>
      <c r="M289" s="266">
        <f t="shared" si="67"/>
        <v>0</v>
      </c>
      <c r="N289" s="235">
        <f t="shared" si="69"/>
        <v>0</v>
      </c>
      <c r="O289" s="204"/>
      <c r="P289" s="134"/>
      <c r="Q289" s="159"/>
    </row>
    <row r="290" spans="1:17" s="55" customFormat="1" ht="15.95" customHeight="1">
      <c r="A290" s="384"/>
      <c r="B290" s="143"/>
      <c r="C290" s="56" t="s">
        <v>519</v>
      </c>
      <c r="D290" s="40" t="s">
        <v>520</v>
      </c>
      <c r="E290" s="1" t="s">
        <v>584</v>
      </c>
      <c r="F290" s="2">
        <v>1</v>
      </c>
      <c r="G290" s="15">
        <v>0.15</v>
      </c>
      <c r="H290" s="350">
        <f>'Soupis položek k nacenění'!H96</f>
        <v>0</v>
      </c>
      <c r="I290" s="351">
        <f t="shared" si="65"/>
        <v>0</v>
      </c>
      <c r="J290" s="202">
        <f t="shared" si="66"/>
        <v>0</v>
      </c>
      <c r="K290" s="281">
        <f t="shared" si="64"/>
        <v>0</v>
      </c>
      <c r="L290" s="202">
        <f t="shared" si="67"/>
        <v>0</v>
      </c>
      <c r="M290" s="266">
        <f t="shared" si="67"/>
        <v>0</v>
      </c>
      <c r="N290" s="235">
        <f t="shared" si="69"/>
        <v>0</v>
      </c>
      <c r="O290" s="204"/>
      <c r="P290" s="134"/>
      <c r="Q290" s="159"/>
    </row>
    <row r="291" spans="1:17" s="55" customFormat="1" ht="15.95" customHeight="1">
      <c r="A291" s="384"/>
      <c r="B291" s="143"/>
      <c r="C291" s="131" t="s">
        <v>355</v>
      </c>
      <c r="D291" s="39" t="s">
        <v>335</v>
      </c>
      <c r="E291" s="50" t="s">
        <v>38</v>
      </c>
      <c r="F291" s="39">
        <v>1</v>
      </c>
      <c r="G291" s="16">
        <v>0.21</v>
      </c>
      <c r="H291" s="348">
        <f>'Soupis položek k nacenění'!H123</f>
        <v>0</v>
      </c>
      <c r="I291" s="349">
        <f t="shared" si="65"/>
        <v>0</v>
      </c>
      <c r="J291" s="211">
        <f t="shared" si="66"/>
        <v>0</v>
      </c>
      <c r="K291" s="285">
        <f t="shared" si="64"/>
        <v>0</v>
      </c>
      <c r="L291" s="211">
        <f t="shared" si="67"/>
        <v>0</v>
      </c>
      <c r="M291" s="264">
        <f t="shared" si="67"/>
        <v>0</v>
      </c>
      <c r="N291" s="219">
        <f t="shared" si="69"/>
        <v>0</v>
      </c>
      <c r="O291" s="286"/>
      <c r="P291" s="134"/>
      <c r="Q291" s="159"/>
    </row>
    <row r="292" spans="1:17" s="55" customFormat="1" ht="15.95" customHeight="1">
      <c r="A292" s="384"/>
      <c r="B292" s="143"/>
      <c r="C292" s="56" t="s">
        <v>356</v>
      </c>
      <c r="D292" s="40" t="s">
        <v>336</v>
      </c>
      <c r="E292" s="41" t="s">
        <v>39</v>
      </c>
      <c r="F292" s="40">
        <v>1</v>
      </c>
      <c r="G292" s="15">
        <v>0.21</v>
      </c>
      <c r="H292" s="350">
        <f>'Soupis položek k nacenění'!H124</f>
        <v>0</v>
      </c>
      <c r="I292" s="351">
        <f t="shared" si="65"/>
        <v>0</v>
      </c>
      <c r="J292" s="202">
        <f t="shared" si="66"/>
        <v>0</v>
      </c>
      <c r="K292" s="281">
        <f t="shared" si="64"/>
        <v>0</v>
      </c>
      <c r="L292" s="202">
        <f t="shared" si="67"/>
        <v>0</v>
      </c>
      <c r="M292" s="266">
        <f t="shared" si="67"/>
        <v>0</v>
      </c>
      <c r="N292" s="235">
        <f t="shared" si="69"/>
        <v>0</v>
      </c>
      <c r="O292" s="204"/>
      <c r="P292" s="134"/>
      <c r="Q292" s="159"/>
    </row>
    <row r="293" spans="1:17" s="55" customFormat="1" ht="15.95" customHeight="1">
      <c r="A293" s="384"/>
      <c r="B293" s="143"/>
      <c r="C293" s="56" t="s">
        <v>357</v>
      </c>
      <c r="D293" s="40" t="s">
        <v>337</v>
      </c>
      <c r="E293" s="1" t="s">
        <v>40</v>
      </c>
      <c r="F293" s="2">
        <v>1</v>
      </c>
      <c r="G293" s="15">
        <v>0.21</v>
      </c>
      <c r="H293" s="350">
        <f>'Soupis položek k nacenění'!H125</f>
        <v>0</v>
      </c>
      <c r="I293" s="351">
        <f t="shared" si="65"/>
        <v>0</v>
      </c>
      <c r="J293" s="202">
        <f t="shared" si="66"/>
        <v>0</v>
      </c>
      <c r="K293" s="281">
        <f t="shared" si="64"/>
        <v>0</v>
      </c>
      <c r="L293" s="202">
        <f t="shared" si="67"/>
        <v>0</v>
      </c>
      <c r="M293" s="266">
        <f t="shared" si="67"/>
        <v>0</v>
      </c>
      <c r="N293" s="235">
        <f t="shared" si="69"/>
        <v>0</v>
      </c>
      <c r="O293" s="204"/>
      <c r="P293" s="134"/>
      <c r="Q293" s="159"/>
    </row>
    <row r="294" spans="1:17" s="55" customFormat="1" ht="15.95" customHeight="1">
      <c r="A294" s="384"/>
      <c r="B294" s="143"/>
      <c r="C294" s="56" t="s">
        <v>358</v>
      </c>
      <c r="D294" s="40" t="s">
        <v>338</v>
      </c>
      <c r="E294" s="1" t="s">
        <v>7</v>
      </c>
      <c r="F294" s="2">
        <v>1</v>
      </c>
      <c r="G294" s="15">
        <v>0.21</v>
      </c>
      <c r="H294" s="350">
        <f>'Soupis položek k nacenění'!H126</f>
        <v>0</v>
      </c>
      <c r="I294" s="351">
        <f t="shared" si="65"/>
        <v>0</v>
      </c>
      <c r="J294" s="202">
        <f t="shared" si="66"/>
        <v>0</v>
      </c>
      <c r="K294" s="281">
        <f t="shared" si="64"/>
        <v>0</v>
      </c>
      <c r="L294" s="202">
        <f t="shared" si="67"/>
        <v>0</v>
      </c>
      <c r="M294" s="266">
        <f t="shared" si="67"/>
        <v>0</v>
      </c>
      <c r="N294" s="235">
        <f t="shared" si="69"/>
        <v>0</v>
      </c>
      <c r="O294" s="204"/>
      <c r="P294" s="134"/>
      <c r="Q294" s="159"/>
    </row>
    <row r="295" spans="1:17" s="55" customFormat="1" ht="15.95" customHeight="1">
      <c r="A295" s="384"/>
      <c r="B295" s="143"/>
      <c r="C295" s="56" t="s">
        <v>359</v>
      </c>
      <c r="D295" s="40" t="s">
        <v>365</v>
      </c>
      <c r="E295" s="126" t="s">
        <v>650</v>
      </c>
      <c r="F295" s="2">
        <v>1</v>
      </c>
      <c r="G295" s="15">
        <v>0.21</v>
      </c>
      <c r="H295" s="350">
        <f>'Soupis položek k nacenění'!H100</f>
        <v>0</v>
      </c>
      <c r="I295" s="351">
        <f t="shared" si="65"/>
        <v>0</v>
      </c>
      <c r="J295" s="202">
        <f t="shared" si="66"/>
        <v>0</v>
      </c>
      <c r="K295" s="281">
        <f t="shared" si="64"/>
        <v>0</v>
      </c>
      <c r="L295" s="202"/>
      <c r="M295" s="266"/>
      <c r="N295" s="235">
        <f t="shared" ref="N295:O298" si="70">J295</f>
        <v>0</v>
      </c>
      <c r="O295" s="204">
        <f t="shared" si="70"/>
        <v>0</v>
      </c>
      <c r="P295" s="134"/>
      <c r="Q295" s="159"/>
    </row>
    <row r="296" spans="1:17" s="55" customFormat="1" ht="15.95" customHeight="1">
      <c r="A296" s="384"/>
      <c r="B296" s="143"/>
      <c r="C296" s="56" t="s">
        <v>360</v>
      </c>
      <c r="D296" s="40" t="s">
        <v>366</v>
      </c>
      <c r="E296" s="1" t="s">
        <v>651</v>
      </c>
      <c r="F296" s="2">
        <v>1</v>
      </c>
      <c r="G296" s="15">
        <v>0.21</v>
      </c>
      <c r="H296" s="350">
        <f>'Soupis položek k nacenění'!H101</f>
        <v>0</v>
      </c>
      <c r="I296" s="351">
        <f t="shared" si="65"/>
        <v>0</v>
      </c>
      <c r="J296" s="202">
        <f t="shared" si="66"/>
        <v>0</v>
      </c>
      <c r="K296" s="281">
        <f t="shared" si="64"/>
        <v>0</v>
      </c>
      <c r="L296" s="202"/>
      <c r="M296" s="266"/>
      <c r="N296" s="235">
        <f t="shared" si="70"/>
        <v>0</v>
      </c>
      <c r="O296" s="204">
        <f t="shared" si="70"/>
        <v>0</v>
      </c>
      <c r="P296" s="134"/>
      <c r="Q296" s="159"/>
    </row>
    <row r="297" spans="1:17" s="55" customFormat="1" ht="15.95" customHeight="1">
      <c r="A297" s="384"/>
      <c r="B297" s="143"/>
      <c r="C297" s="56" t="s">
        <v>361</v>
      </c>
      <c r="D297" s="40" t="s">
        <v>367</v>
      </c>
      <c r="E297" s="1" t="s">
        <v>652</v>
      </c>
      <c r="F297" s="2">
        <v>2</v>
      </c>
      <c r="G297" s="15">
        <v>0.21</v>
      </c>
      <c r="H297" s="350">
        <f>'Soupis položek k nacenění'!H102</f>
        <v>0</v>
      </c>
      <c r="I297" s="351">
        <f t="shared" si="65"/>
        <v>0</v>
      </c>
      <c r="J297" s="202">
        <f t="shared" si="66"/>
        <v>0</v>
      </c>
      <c r="K297" s="281">
        <f t="shared" si="64"/>
        <v>0</v>
      </c>
      <c r="L297" s="202"/>
      <c r="M297" s="266"/>
      <c r="N297" s="235">
        <f t="shared" si="70"/>
        <v>0</v>
      </c>
      <c r="O297" s="204">
        <f t="shared" si="70"/>
        <v>0</v>
      </c>
      <c r="P297" s="134"/>
      <c r="Q297" s="159"/>
    </row>
    <row r="298" spans="1:17" s="55" customFormat="1" ht="15.95" customHeight="1" thickBot="1">
      <c r="A298" s="385"/>
      <c r="B298" s="179"/>
      <c r="C298" s="163" t="s">
        <v>362</v>
      </c>
      <c r="D298" s="43" t="s">
        <v>368</v>
      </c>
      <c r="E298" s="127" t="s">
        <v>653</v>
      </c>
      <c r="F298" s="4">
        <v>1</v>
      </c>
      <c r="G298" s="138">
        <v>0.21</v>
      </c>
      <c r="H298" s="356">
        <f>'Soupis položek k nacenění'!H103</f>
        <v>0</v>
      </c>
      <c r="I298" s="361">
        <f t="shared" si="65"/>
        <v>0</v>
      </c>
      <c r="J298" s="238">
        <f t="shared" si="66"/>
        <v>0</v>
      </c>
      <c r="K298" s="282">
        <f t="shared" si="64"/>
        <v>0</v>
      </c>
      <c r="L298" s="238"/>
      <c r="M298" s="271"/>
      <c r="N298" s="239">
        <f t="shared" si="70"/>
        <v>0</v>
      </c>
      <c r="O298" s="279">
        <f t="shared" si="70"/>
        <v>0</v>
      </c>
      <c r="P298" s="134"/>
      <c r="Q298" s="159"/>
    </row>
    <row r="299" spans="1:17" s="5" customFormat="1" ht="15.95" customHeight="1" thickBot="1">
      <c r="A299" s="382"/>
      <c r="B299" s="383"/>
      <c r="C299" s="37"/>
      <c r="D299" s="37"/>
      <c r="E299" s="9"/>
      <c r="F299" s="10"/>
      <c r="G299" s="28"/>
      <c r="H299" s="354"/>
      <c r="I299" s="254">
        <f t="shared" si="65"/>
        <v>0</v>
      </c>
      <c r="J299" s="257"/>
      <c r="K299" s="258"/>
      <c r="L299" s="246"/>
      <c r="M299" s="258"/>
      <c r="N299" s="259"/>
      <c r="O299" s="254"/>
      <c r="P299" s="134"/>
      <c r="Q299" s="158"/>
    </row>
    <row r="300" spans="1:17" s="55" customFormat="1" ht="15.95" customHeight="1">
      <c r="A300" s="387">
        <v>115</v>
      </c>
      <c r="B300" s="389" t="s">
        <v>42</v>
      </c>
      <c r="C300" s="162" t="s">
        <v>698</v>
      </c>
      <c r="D300" s="45" t="s">
        <v>339</v>
      </c>
      <c r="E300" s="47" t="s">
        <v>43</v>
      </c>
      <c r="F300" s="45">
        <v>1</v>
      </c>
      <c r="G300" s="17">
        <v>0.21</v>
      </c>
      <c r="H300" s="358">
        <f>'Soupis položek k nacenění'!H53</f>
        <v>0</v>
      </c>
      <c r="I300" s="366">
        <f t="shared" si="65"/>
        <v>0</v>
      </c>
      <c r="J300" s="242">
        <f t="shared" si="66"/>
        <v>0</v>
      </c>
      <c r="K300" s="280">
        <f t="shared" si="64"/>
        <v>0</v>
      </c>
      <c r="L300" s="242">
        <f t="shared" si="67"/>
        <v>0</v>
      </c>
      <c r="M300" s="280">
        <f t="shared" si="67"/>
        <v>0</v>
      </c>
      <c r="N300" s="243">
        <f t="shared" ref="N300:N315" si="71">ROUND((O300/(100+G300*100)*100),0)</f>
        <v>0</v>
      </c>
      <c r="O300" s="276"/>
      <c r="P300" s="134"/>
      <c r="Q300" s="159"/>
    </row>
    <row r="301" spans="1:17" s="55" customFormat="1" ht="15.95" customHeight="1">
      <c r="A301" s="384"/>
      <c r="B301" s="165" t="s">
        <v>509</v>
      </c>
      <c r="C301" s="56" t="s">
        <v>699</v>
      </c>
      <c r="D301" s="60" t="s">
        <v>369</v>
      </c>
      <c r="E301" s="41" t="s">
        <v>521</v>
      </c>
      <c r="F301" s="40">
        <v>2</v>
      </c>
      <c r="G301" s="15">
        <v>0.21</v>
      </c>
      <c r="H301" s="350">
        <f>'Soupis položek k nacenění'!H54</f>
        <v>0</v>
      </c>
      <c r="I301" s="360">
        <f t="shared" si="65"/>
        <v>0</v>
      </c>
      <c r="J301" s="202">
        <f t="shared" si="66"/>
        <v>0</v>
      </c>
      <c r="K301" s="281">
        <f t="shared" si="64"/>
        <v>0</v>
      </c>
      <c r="L301" s="202">
        <f t="shared" si="67"/>
        <v>0</v>
      </c>
      <c r="M301" s="281">
        <f t="shared" si="67"/>
        <v>0</v>
      </c>
      <c r="N301" s="235">
        <f t="shared" si="71"/>
        <v>0</v>
      </c>
      <c r="O301" s="204"/>
      <c r="P301" s="134"/>
      <c r="Q301" s="159"/>
    </row>
    <row r="302" spans="1:17" s="55" customFormat="1" ht="15.95" customHeight="1">
      <c r="A302" s="384"/>
      <c r="B302" s="165" t="s">
        <v>428</v>
      </c>
      <c r="C302" s="56" t="s">
        <v>522</v>
      </c>
      <c r="D302" s="60" t="s">
        <v>68</v>
      </c>
      <c r="E302" s="41" t="s">
        <v>523</v>
      </c>
      <c r="F302" s="40">
        <v>1</v>
      </c>
      <c r="G302" s="15">
        <v>0.21</v>
      </c>
      <c r="H302" s="350">
        <f>'Soupis položek k nacenění'!H22</f>
        <v>0</v>
      </c>
      <c r="I302" s="360">
        <f t="shared" si="65"/>
        <v>0</v>
      </c>
      <c r="J302" s="202">
        <f t="shared" si="66"/>
        <v>0</v>
      </c>
      <c r="K302" s="281">
        <f t="shared" si="64"/>
        <v>0</v>
      </c>
      <c r="L302" s="202">
        <f t="shared" si="67"/>
        <v>0</v>
      </c>
      <c r="M302" s="281">
        <f t="shared" si="67"/>
        <v>0</v>
      </c>
      <c r="N302" s="235">
        <f t="shared" si="71"/>
        <v>0</v>
      </c>
      <c r="O302" s="204"/>
      <c r="P302" s="134"/>
      <c r="Q302" s="159"/>
    </row>
    <row r="303" spans="1:17" s="55" customFormat="1" ht="15.95" customHeight="1">
      <c r="A303" s="384"/>
      <c r="B303" s="397"/>
      <c r="C303" s="56" t="s">
        <v>700</v>
      </c>
      <c r="D303" s="40" t="s">
        <v>370</v>
      </c>
      <c r="E303" s="41" t="s">
        <v>33</v>
      </c>
      <c r="F303" s="40">
        <v>2</v>
      </c>
      <c r="G303" s="15">
        <v>0.21</v>
      </c>
      <c r="H303" s="350">
        <f>'Soupis položek k nacenění'!H55</f>
        <v>0</v>
      </c>
      <c r="I303" s="360">
        <f t="shared" si="65"/>
        <v>0</v>
      </c>
      <c r="J303" s="202">
        <f t="shared" si="66"/>
        <v>0</v>
      </c>
      <c r="K303" s="281">
        <f t="shared" si="64"/>
        <v>0</v>
      </c>
      <c r="L303" s="202">
        <f t="shared" si="67"/>
        <v>0</v>
      </c>
      <c r="M303" s="281">
        <f t="shared" si="67"/>
        <v>0</v>
      </c>
      <c r="N303" s="235">
        <f t="shared" si="71"/>
        <v>0</v>
      </c>
      <c r="O303" s="204"/>
      <c r="P303" s="134"/>
      <c r="Q303" s="159"/>
    </row>
    <row r="304" spans="1:17" s="55" customFormat="1" ht="15.95" customHeight="1">
      <c r="A304" s="384"/>
      <c r="B304" s="397"/>
      <c r="C304" s="56" t="s">
        <v>701</v>
      </c>
      <c r="D304" s="40" t="s">
        <v>322</v>
      </c>
      <c r="E304" s="41" t="s">
        <v>6</v>
      </c>
      <c r="F304" s="40">
        <v>3</v>
      </c>
      <c r="G304" s="15">
        <v>0.21</v>
      </c>
      <c r="H304" s="350">
        <f>'Soupis položek k nacenění'!H45</f>
        <v>0</v>
      </c>
      <c r="I304" s="360">
        <f t="shared" si="65"/>
        <v>0</v>
      </c>
      <c r="J304" s="202">
        <f t="shared" si="66"/>
        <v>0</v>
      </c>
      <c r="K304" s="281">
        <f t="shared" si="64"/>
        <v>0</v>
      </c>
      <c r="L304" s="202">
        <f t="shared" si="67"/>
        <v>0</v>
      </c>
      <c r="M304" s="281">
        <f t="shared" si="67"/>
        <v>0</v>
      </c>
      <c r="N304" s="235">
        <f t="shared" si="71"/>
        <v>0</v>
      </c>
      <c r="O304" s="204"/>
      <c r="P304" s="134"/>
      <c r="Q304" s="159"/>
    </row>
    <row r="305" spans="1:17" s="55" customFormat="1" ht="15.95" customHeight="1">
      <c r="A305" s="384"/>
      <c r="B305" s="397"/>
      <c r="C305" s="56" t="s">
        <v>702</v>
      </c>
      <c r="D305" s="40" t="s">
        <v>371</v>
      </c>
      <c r="E305" s="41" t="s">
        <v>30</v>
      </c>
      <c r="F305" s="40">
        <v>1</v>
      </c>
      <c r="G305" s="15">
        <v>0.21</v>
      </c>
      <c r="H305" s="350">
        <f>'Soupis položek k nacenění'!H56</f>
        <v>0</v>
      </c>
      <c r="I305" s="360">
        <f t="shared" si="65"/>
        <v>0</v>
      </c>
      <c r="J305" s="202">
        <f t="shared" si="66"/>
        <v>0</v>
      </c>
      <c r="K305" s="281">
        <f t="shared" si="64"/>
        <v>0</v>
      </c>
      <c r="L305" s="202">
        <f t="shared" si="67"/>
        <v>0</v>
      </c>
      <c r="M305" s="281">
        <f t="shared" si="67"/>
        <v>0</v>
      </c>
      <c r="N305" s="235">
        <f t="shared" si="71"/>
        <v>0</v>
      </c>
      <c r="O305" s="204"/>
      <c r="P305" s="134"/>
      <c r="Q305" s="159"/>
    </row>
    <row r="306" spans="1:17" s="55" customFormat="1" ht="15.95" customHeight="1">
      <c r="A306" s="384"/>
      <c r="B306" s="397"/>
      <c r="C306" s="56" t="s">
        <v>703</v>
      </c>
      <c r="D306" s="40" t="s">
        <v>372</v>
      </c>
      <c r="E306" s="41" t="s">
        <v>5</v>
      </c>
      <c r="F306" s="40">
        <v>3</v>
      </c>
      <c r="G306" s="15">
        <v>0.15</v>
      </c>
      <c r="H306" s="350">
        <f>'Soupis položek k nacenění'!H57</f>
        <v>0</v>
      </c>
      <c r="I306" s="360">
        <f t="shared" si="65"/>
        <v>0</v>
      </c>
      <c r="J306" s="202">
        <f t="shared" si="66"/>
        <v>0</v>
      </c>
      <c r="K306" s="281">
        <f t="shared" si="64"/>
        <v>0</v>
      </c>
      <c r="L306" s="202">
        <f t="shared" si="67"/>
        <v>0</v>
      </c>
      <c r="M306" s="281">
        <f t="shared" si="67"/>
        <v>0</v>
      </c>
      <c r="N306" s="235">
        <f t="shared" si="71"/>
        <v>0</v>
      </c>
      <c r="O306" s="204"/>
      <c r="P306" s="134"/>
      <c r="Q306" s="159"/>
    </row>
    <row r="307" spans="1:17" s="55" customFormat="1" ht="15.95" customHeight="1">
      <c r="A307" s="384"/>
      <c r="B307" s="397"/>
      <c r="C307" s="56" t="s">
        <v>704</v>
      </c>
      <c r="D307" s="40" t="s">
        <v>386</v>
      </c>
      <c r="E307" s="41" t="s">
        <v>633</v>
      </c>
      <c r="F307" s="40">
        <v>1</v>
      </c>
      <c r="G307" s="15">
        <v>0.21</v>
      </c>
      <c r="H307" s="350">
        <f>'Soupis položek k nacenění'!H127</f>
        <v>0</v>
      </c>
      <c r="I307" s="351">
        <f t="shared" si="65"/>
        <v>0</v>
      </c>
      <c r="J307" s="202">
        <f t="shared" si="66"/>
        <v>0</v>
      </c>
      <c r="K307" s="281">
        <f t="shared" si="64"/>
        <v>0</v>
      </c>
      <c r="L307" s="202">
        <f t="shared" si="67"/>
        <v>0</v>
      </c>
      <c r="M307" s="281">
        <f t="shared" si="67"/>
        <v>0</v>
      </c>
      <c r="N307" s="235">
        <f t="shared" si="71"/>
        <v>0</v>
      </c>
      <c r="O307" s="204"/>
      <c r="P307" s="134"/>
      <c r="Q307" s="159"/>
    </row>
    <row r="308" spans="1:17" s="55" customFormat="1" ht="15.95" customHeight="1">
      <c r="A308" s="384"/>
      <c r="B308" s="165"/>
      <c r="C308" s="56" t="s">
        <v>705</v>
      </c>
      <c r="D308" s="40" t="s">
        <v>387</v>
      </c>
      <c r="E308" s="1" t="s">
        <v>634</v>
      </c>
      <c r="F308" s="2">
        <v>1</v>
      </c>
      <c r="G308" s="15">
        <v>0.21</v>
      </c>
      <c r="H308" s="350">
        <f>'Soupis položek k nacenění'!H128</f>
        <v>0</v>
      </c>
      <c r="I308" s="351">
        <f t="shared" si="65"/>
        <v>0</v>
      </c>
      <c r="J308" s="202">
        <f t="shared" si="66"/>
        <v>0</v>
      </c>
      <c r="K308" s="281">
        <f t="shared" si="64"/>
        <v>0</v>
      </c>
      <c r="L308" s="202">
        <f t="shared" si="67"/>
        <v>0</v>
      </c>
      <c r="M308" s="281">
        <f t="shared" si="67"/>
        <v>0</v>
      </c>
      <c r="N308" s="235">
        <f t="shared" si="71"/>
        <v>0</v>
      </c>
      <c r="O308" s="204"/>
      <c r="P308" s="134"/>
      <c r="Q308" s="159"/>
    </row>
    <row r="309" spans="1:17" s="55" customFormat="1" ht="15.95" customHeight="1">
      <c r="A309" s="384"/>
      <c r="B309" s="165"/>
      <c r="C309" s="56" t="s">
        <v>706</v>
      </c>
      <c r="D309" s="40" t="s">
        <v>388</v>
      </c>
      <c r="E309" s="1" t="s">
        <v>635</v>
      </c>
      <c r="F309" s="2">
        <v>1</v>
      </c>
      <c r="G309" s="15">
        <v>0.21</v>
      </c>
      <c r="H309" s="350">
        <f>'Soupis položek k nacenění'!H129</f>
        <v>0</v>
      </c>
      <c r="I309" s="351">
        <f t="shared" si="65"/>
        <v>0</v>
      </c>
      <c r="J309" s="202">
        <f t="shared" si="66"/>
        <v>0</v>
      </c>
      <c r="K309" s="281">
        <f t="shared" si="64"/>
        <v>0</v>
      </c>
      <c r="L309" s="202">
        <f t="shared" si="67"/>
        <v>0</v>
      </c>
      <c r="M309" s="281">
        <f t="shared" si="67"/>
        <v>0</v>
      </c>
      <c r="N309" s="235">
        <f t="shared" si="71"/>
        <v>0</v>
      </c>
      <c r="O309" s="204"/>
      <c r="P309" s="134"/>
      <c r="Q309" s="159"/>
    </row>
    <row r="310" spans="1:17" s="55" customFormat="1" ht="15.95" customHeight="1">
      <c r="A310" s="384"/>
      <c r="B310" s="165"/>
      <c r="C310" s="56" t="s">
        <v>393</v>
      </c>
      <c r="D310" s="40" t="s">
        <v>389</v>
      </c>
      <c r="E310" s="1" t="s">
        <v>636</v>
      </c>
      <c r="F310" s="2">
        <v>1</v>
      </c>
      <c r="G310" s="15">
        <v>0.21</v>
      </c>
      <c r="H310" s="350">
        <f>'Soupis položek k nacenění'!H130</f>
        <v>0</v>
      </c>
      <c r="I310" s="351">
        <f t="shared" si="65"/>
        <v>0</v>
      </c>
      <c r="J310" s="202">
        <f t="shared" si="66"/>
        <v>0</v>
      </c>
      <c r="K310" s="281">
        <f t="shared" si="64"/>
        <v>0</v>
      </c>
      <c r="L310" s="202">
        <f t="shared" si="67"/>
        <v>0</v>
      </c>
      <c r="M310" s="281">
        <f t="shared" si="67"/>
        <v>0</v>
      </c>
      <c r="N310" s="235">
        <f t="shared" si="71"/>
        <v>0</v>
      </c>
      <c r="O310" s="204"/>
      <c r="P310" s="134"/>
      <c r="Q310" s="159"/>
    </row>
    <row r="311" spans="1:17" s="55" customFormat="1" ht="15.95" customHeight="1">
      <c r="A311" s="384"/>
      <c r="B311" s="165"/>
      <c r="C311" s="56" t="s">
        <v>394</v>
      </c>
      <c r="D311" s="40" t="s">
        <v>390</v>
      </c>
      <c r="E311" s="1" t="s">
        <v>637</v>
      </c>
      <c r="F311" s="2">
        <v>1</v>
      </c>
      <c r="G311" s="15">
        <v>0.21</v>
      </c>
      <c r="H311" s="350">
        <f>'Soupis položek k nacenění'!H131</f>
        <v>0</v>
      </c>
      <c r="I311" s="351">
        <f t="shared" si="65"/>
        <v>0</v>
      </c>
      <c r="J311" s="202">
        <f t="shared" si="66"/>
        <v>0</v>
      </c>
      <c r="K311" s="281">
        <f t="shared" si="64"/>
        <v>0</v>
      </c>
      <c r="L311" s="202">
        <f t="shared" si="67"/>
        <v>0</v>
      </c>
      <c r="M311" s="281">
        <f t="shared" si="67"/>
        <v>0</v>
      </c>
      <c r="N311" s="235">
        <f t="shared" si="71"/>
        <v>0</v>
      </c>
      <c r="O311" s="204"/>
      <c r="P311" s="134"/>
      <c r="Q311" s="159"/>
    </row>
    <row r="312" spans="1:17" s="55" customFormat="1" ht="15.95" customHeight="1">
      <c r="A312" s="384"/>
      <c r="B312" s="165"/>
      <c r="C312" s="56" t="s">
        <v>395</v>
      </c>
      <c r="D312" s="40" t="s">
        <v>391</v>
      </c>
      <c r="E312" s="1" t="s">
        <v>638</v>
      </c>
      <c r="F312" s="2">
        <v>1</v>
      </c>
      <c r="G312" s="15">
        <v>0.21</v>
      </c>
      <c r="H312" s="350">
        <f>'Soupis položek k nacenění'!H132</f>
        <v>0</v>
      </c>
      <c r="I312" s="351">
        <f t="shared" si="65"/>
        <v>0</v>
      </c>
      <c r="J312" s="202">
        <f t="shared" si="66"/>
        <v>0</v>
      </c>
      <c r="K312" s="281">
        <f t="shared" si="64"/>
        <v>0</v>
      </c>
      <c r="L312" s="202">
        <f t="shared" si="67"/>
        <v>0</v>
      </c>
      <c r="M312" s="281">
        <f t="shared" si="67"/>
        <v>0</v>
      </c>
      <c r="N312" s="235">
        <f t="shared" si="71"/>
        <v>0</v>
      </c>
      <c r="O312" s="204"/>
      <c r="P312" s="134"/>
      <c r="Q312" s="159"/>
    </row>
    <row r="313" spans="1:17" s="55" customFormat="1" ht="15.95" customHeight="1">
      <c r="A313" s="384"/>
      <c r="B313" s="165"/>
      <c r="C313" s="56" t="s">
        <v>397</v>
      </c>
      <c r="D313" s="40" t="s">
        <v>392</v>
      </c>
      <c r="E313" s="1" t="s">
        <v>639</v>
      </c>
      <c r="F313" s="2">
        <v>1</v>
      </c>
      <c r="G313" s="15">
        <v>0.21</v>
      </c>
      <c r="H313" s="350">
        <f>'Soupis položek k nacenění'!H133</f>
        <v>0</v>
      </c>
      <c r="I313" s="351">
        <f t="shared" si="65"/>
        <v>0</v>
      </c>
      <c r="J313" s="202">
        <f t="shared" si="66"/>
        <v>0</v>
      </c>
      <c r="K313" s="281">
        <f t="shared" si="64"/>
        <v>0</v>
      </c>
      <c r="L313" s="202">
        <f t="shared" si="67"/>
        <v>0</v>
      </c>
      <c r="M313" s="281">
        <f t="shared" si="67"/>
        <v>0</v>
      </c>
      <c r="N313" s="235">
        <f t="shared" si="71"/>
        <v>0</v>
      </c>
      <c r="O313" s="204"/>
      <c r="P313" s="134"/>
      <c r="Q313" s="159"/>
    </row>
    <row r="314" spans="1:17" s="55" customFormat="1" ht="15.95" customHeight="1">
      <c r="A314" s="384"/>
      <c r="B314" s="165"/>
      <c r="C314" s="56" t="s">
        <v>396</v>
      </c>
      <c r="D314" s="40" t="s">
        <v>373</v>
      </c>
      <c r="E314" s="1" t="s">
        <v>15</v>
      </c>
      <c r="F314" s="2">
        <v>1</v>
      </c>
      <c r="G314" s="15">
        <v>0.21</v>
      </c>
      <c r="H314" s="350">
        <f>'Soupis položek k nacenění'!H58</f>
        <v>0</v>
      </c>
      <c r="I314" s="360">
        <f t="shared" si="65"/>
        <v>0</v>
      </c>
      <c r="J314" s="202">
        <f t="shared" si="66"/>
        <v>0</v>
      </c>
      <c r="K314" s="281">
        <f t="shared" si="64"/>
        <v>0</v>
      </c>
      <c r="L314" s="202">
        <f t="shared" si="67"/>
        <v>0</v>
      </c>
      <c r="M314" s="281">
        <f t="shared" si="67"/>
        <v>0</v>
      </c>
      <c r="N314" s="235">
        <f t="shared" si="71"/>
        <v>0</v>
      </c>
      <c r="O314" s="204"/>
      <c r="P314" s="134"/>
      <c r="Q314" s="159"/>
    </row>
    <row r="315" spans="1:17" s="55" customFormat="1" ht="15.95" customHeight="1">
      <c r="A315" s="384"/>
      <c r="B315" s="165"/>
      <c r="C315" s="56" t="s">
        <v>398</v>
      </c>
      <c r="D315" s="40" t="s">
        <v>374</v>
      </c>
      <c r="E315" s="1" t="s">
        <v>1</v>
      </c>
      <c r="F315" s="2">
        <v>1</v>
      </c>
      <c r="G315" s="15">
        <v>0.15</v>
      </c>
      <c r="H315" s="350">
        <f>'Soupis položek k nacenění'!H59</f>
        <v>0</v>
      </c>
      <c r="I315" s="360">
        <f t="shared" si="65"/>
        <v>0</v>
      </c>
      <c r="J315" s="202">
        <f t="shared" si="66"/>
        <v>0</v>
      </c>
      <c r="K315" s="281">
        <f t="shared" si="64"/>
        <v>0</v>
      </c>
      <c r="L315" s="202">
        <f t="shared" si="67"/>
        <v>0</v>
      </c>
      <c r="M315" s="281">
        <f t="shared" si="67"/>
        <v>0</v>
      </c>
      <c r="N315" s="235">
        <f t="shared" si="71"/>
        <v>0</v>
      </c>
      <c r="O315" s="204"/>
      <c r="P315" s="134"/>
      <c r="Q315" s="159"/>
    </row>
    <row r="316" spans="1:17" s="55" customFormat="1" ht="15.95" customHeight="1">
      <c r="A316" s="384"/>
      <c r="B316" s="165"/>
      <c r="C316" s="56" t="s">
        <v>399</v>
      </c>
      <c r="D316" s="40" t="s">
        <v>375</v>
      </c>
      <c r="E316" s="1" t="s">
        <v>2</v>
      </c>
      <c r="F316" s="2">
        <v>2</v>
      </c>
      <c r="G316" s="15">
        <v>0.21</v>
      </c>
      <c r="H316" s="350">
        <f>'Soupis položek k nacenění'!H60</f>
        <v>0</v>
      </c>
      <c r="I316" s="360">
        <f t="shared" si="65"/>
        <v>0</v>
      </c>
      <c r="J316" s="202">
        <f t="shared" si="66"/>
        <v>0</v>
      </c>
      <c r="K316" s="281">
        <f t="shared" si="64"/>
        <v>0</v>
      </c>
      <c r="L316" s="202"/>
      <c r="M316" s="281"/>
      <c r="N316" s="235">
        <f t="shared" ref="N316:O317" si="72">J316</f>
        <v>0</v>
      </c>
      <c r="O316" s="204">
        <f t="shared" si="72"/>
        <v>0</v>
      </c>
      <c r="P316" s="134"/>
      <c r="Q316" s="159"/>
    </row>
    <row r="317" spans="1:17" s="55" customFormat="1" ht="15.95" customHeight="1">
      <c r="A317" s="384"/>
      <c r="B317" s="165"/>
      <c r="C317" s="56" t="s">
        <v>400</v>
      </c>
      <c r="D317" s="40" t="s">
        <v>376</v>
      </c>
      <c r="E317" s="1" t="s">
        <v>3</v>
      </c>
      <c r="F317" s="2">
        <v>2</v>
      </c>
      <c r="G317" s="15">
        <v>0.21</v>
      </c>
      <c r="H317" s="350">
        <f>'Soupis položek k nacenění'!H61</f>
        <v>0</v>
      </c>
      <c r="I317" s="360">
        <f t="shared" si="65"/>
        <v>0</v>
      </c>
      <c r="J317" s="202">
        <f t="shared" si="66"/>
        <v>0</v>
      </c>
      <c r="K317" s="281">
        <f t="shared" si="64"/>
        <v>0</v>
      </c>
      <c r="L317" s="202"/>
      <c r="M317" s="281"/>
      <c r="N317" s="235">
        <f t="shared" si="72"/>
        <v>0</v>
      </c>
      <c r="O317" s="204">
        <f t="shared" si="72"/>
        <v>0</v>
      </c>
      <c r="P317" s="134"/>
      <c r="Q317" s="159"/>
    </row>
    <row r="318" spans="1:17" s="55" customFormat="1" ht="15.95" customHeight="1" thickBot="1">
      <c r="A318" s="384"/>
      <c r="B318" s="390"/>
      <c r="C318" s="163" t="s">
        <v>524</v>
      </c>
      <c r="D318" s="43" t="s">
        <v>383</v>
      </c>
      <c r="E318" s="57" t="s">
        <v>525</v>
      </c>
      <c r="F318" s="4">
        <v>1</v>
      </c>
      <c r="G318" s="18">
        <v>0.15</v>
      </c>
      <c r="H318" s="356">
        <f>'Soupis položek k nacenění'!H68</f>
        <v>0</v>
      </c>
      <c r="I318" s="367">
        <f t="shared" si="65"/>
        <v>0</v>
      </c>
      <c r="J318" s="238">
        <f t="shared" si="66"/>
        <v>0</v>
      </c>
      <c r="K318" s="282">
        <f t="shared" si="64"/>
        <v>0</v>
      </c>
      <c r="L318" s="238">
        <f t="shared" ref="L318:M318" si="73">J318</f>
        <v>0</v>
      </c>
      <c r="M318" s="282">
        <f t="shared" si="73"/>
        <v>0</v>
      </c>
      <c r="N318" s="239">
        <f t="shared" ref="N318" si="74">ROUND((O318/(100+G318*100)*100),0)</f>
        <v>0</v>
      </c>
      <c r="O318" s="279"/>
      <c r="P318" s="134"/>
      <c r="Q318" s="159"/>
    </row>
    <row r="319" spans="1:17" s="5" customFormat="1" ht="15.95" customHeight="1" thickBot="1">
      <c r="A319" s="382"/>
      <c r="B319" s="383"/>
      <c r="C319" s="37"/>
      <c r="D319" s="37"/>
      <c r="E319" s="9"/>
      <c r="F319" s="10"/>
      <c r="G319" s="28"/>
      <c r="H319" s="354"/>
      <c r="I319" s="254">
        <f t="shared" si="65"/>
        <v>0</v>
      </c>
      <c r="J319" s="257"/>
      <c r="K319" s="258"/>
      <c r="L319" s="246"/>
      <c r="M319" s="258"/>
      <c r="N319" s="259"/>
      <c r="O319" s="254"/>
      <c r="P319" s="134"/>
      <c r="Q319" s="158"/>
    </row>
    <row r="320" spans="1:17" s="55" customFormat="1" ht="15.95" customHeight="1">
      <c r="A320" s="387">
        <v>117</v>
      </c>
      <c r="B320" s="389" t="s">
        <v>44</v>
      </c>
      <c r="C320" s="45" t="s">
        <v>401</v>
      </c>
      <c r="D320" s="45" t="s">
        <v>377</v>
      </c>
      <c r="E320" s="47" t="s">
        <v>27</v>
      </c>
      <c r="F320" s="45">
        <v>1</v>
      </c>
      <c r="G320" s="17">
        <v>0.21</v>
      </c>
      <c r="H320" s="358">
        <f>'Soupis položek k nacenění'!H62</f>
        <v>0</v>
      </c>
      <c r="I320" s="359">
        <f t="shared" si="65"/>
        <v>0</v>
      </c>
      <c r="J320" s="242">
        <f t="shared" si="66"/>
        <v>0</v>
      </c>
      <c r="K320" s="280">
        <f t="shared" si="64"/>
        <v>0</v>
      </c>
      <c r="L320" s="242">
        <f t="shared" si="67"/>
        <v>0</v>
      </c>
      <c r="M320" s="275">
        <f t="shared" si="67"/>
        <v>0</v>
      </c>
      <c r="N320" s="243">
        <f>ROUND((O320/(100+G320*100)*100),0)</f>
        <v>0</v>
      </c>
      <c r="O320" s="276"/>
      <c r="P320" s="134"/>
      <c r="Q320" s="159"/>
    </row>
    <row r="321" spans="1:17" s="55" customFormat="1" ht="15.95" customHeight="1" thickBot="1">
      <c r="A321" s="384"/>
      <c r="B321" s="165"/>
      <c r="C321" s="43" t="s">
        <v>526</v>
      </c>
      <c r="D321" s="43" t="s">
        <v>334</v>
      </c>
      <c r="E321" s="57" t="s">
        <v>697</v>
      </c>
      <c r="F321" s="43">
        <v>1</v>
      </c>
      <c r="G321" s="18">
        <v>0.21</v>
      </c>
      <c r="H321" s="356">
        <f>H375</f>
        <v>0</v>
      </c>
      <c r="I321" s="361">
        <f t="shared" si="65"/>
        <v>0</v>
      </c>
      <c r="J321" s="238">
        <f t="shared" si="66"/>
        <v>0</v>
      </c>
      <c r="K321" s="282">
        <f t="shared" si="64"/>
        <v>0</v>
      </c>
      <c r="L321" s="238">
        <f t="shared" si="67"/>
        <v>0</v>
      </c>
      <c r="M321" s="271">
        <f t="shared" si="67"/>
        <v>0</v>
      </c>
      <c r="N321" s="239">
        <f>ROUND((O321/(100+G321*100)*100),0)</f>
        <v>0</v>
      </c>
      <c r="O321" s="279"/>
      <c r="P321" s="134"/>
      <c r="Q321" s="159"/>
    </row>
    <row r="322" spans="1:17" s="5" customFormat="1" ht="15.95" customHeight="1" thickBot="1">
      <c r="A322" s="382"/>
      <c r="B322" s="383"/>
      <c r="C322" s="37"/>
      <c r="D322" s="37"/>
      <c r="E322" s="9"/>
      <c r="F322" s="10"/>
      <c r="G322" s="28"/>
      <c r="H322" s="354"/>
      <c r="I322" s="254">
        <f t="shared" si="65"/>
        <v>0</v>
      </c>
      <c r="J322" s="257"/>
      <c r="K322" s="258"/>
      <c r="L322" s="246"/>
      <c r="M322" s="258"/>
      <c r="N322" s="259"/>
      <c r="O322" s="254"/>
      <c r="P322" s="134"/>
      <c r="Q322" s="158"/>
    </row>
    <row r="323" spans="1:17" s="55" customFormat="1" ht="15.95" customHeight="1">
      <c r="A323" s="387">
        <v>122</v>
      </c>
      <c r="B323" s="389" t="s">
        <v>42</v>
      </c>
      <c r="C323" s="45" t="s">
        <v>707</v>
      </c>
      <c r="D323" s="45" t="s">
        <v>369</v>
      </c>
      <c r="E323" s="47" t="s">
        <v>527</v>
      </c>
      <c r="F323" s="45">
        <v>2</v>
      </c>
      <c r="G323" s="17">
        <v>0.21</v>
      </c>
      <c r="H323" s="358">
        <f>'Soupis položek k nacenění'!H54</f>
        <v>0</v>
      </c>
      <c r="I323" s="359">
        <f t="shared" si="65"/>
        <v>0</v>
      </c>
      <c r="J323" s="242">
        <f t="shared" si="66"/>
        <v>0</v>
      </c>
      <c r="K323" s="280">
        <f t="shared" si="64"/>
        <v>0</v>
      </c>
      <c r="L323" s="242">
        <f t="shared" si="67"/>
        <v>0</v>
      </c>
      <c r="M323" s="275">
        <f t="shared" si="67"/>
        <v>0</v>
      </c>
      <c r="N323" s="243">
        <f t="shared" ref="N323:N335" si="75">ROUND((O323/(100+G323*100)*100),0)</f>
        <v>0</v>
      </c>
      <c r="O323" s="276"/>
      <c r="P323" s="134"/>
      <c r="Q323" s="159"/>
    </row>
    <row r="324" spans="1:17" s="55" customFormat="1" ht="15.95" customHeight="1">
      <c r="A324" s="384"/>
      <c r="B324" s="165" t="s">
        <v>507</v>
      </c>
      <c r="C324" s="40" t="s">
        <v>708</v>
      </c>
      <c r="D324" s="40" t="s">
        <v>379</v>
      </c>
      <c r="E324" s="41" t="s">
        <v>528</v>
      </c>
      <c r="F324" s="40">
        <v>1</v>
      </c>
      <c r="G324" s="15">
        <v>0.21</v>
      </c>
      <c r="H324" s="350">
        <f>'Soupis položek k nacenění'!H64</f>
        <v>0</v>
      </c>
      <c r="I324" s="351">
        <f t="shared" si="65"/>
        <v>0</v>
      </c>
      <c r="J324" s="202">
        <f t="shared" si="66"/>
        <v>0</v>
      </c>
      <c r="K324" s="281">
        <f t="shared" si="64"/>
        <v>0</v>
      </c>
      <c r="L324" s="202">
        <f t="shared" si="67"/>
        <v>0</v>
      </c>
      <c r="M324" s="266">
        <f t="shared" si="67"/>
        <v>0</v>
      </c>
      <c r="N324" s="235">
        <f t="shared" si="75"/>
        <v>0</v>
      </c>
      <c r="O324" s="204"/>
      <c r="P324" s="134"/>
      <c r="Q324" s="159"/>
    </row>
    <row r="325" spans="1:17" s="55" customFormat="1" ht="15.95" customHeight="1">
      <c r="A325" s="384"/>
      <c r="B325" s="165" t="s">
        <v>429</v>
      </c>
      <c r="C325" s="40" t="s">
        <v>709</v>
      </c>
      <c r="D325" s="40" t="s">
        <v>380</v>
      </c>
      <c r="E325" s="41" t="s">
        <v>33</v>
      </c>
      <c r="F325" s="40">
        <v>1</v>
      </c>
      <c r="G325" s="15">
        <v>0.21</v>
      </c>
      <c r="H325" s="350">
        <f>'Soupis položek k nacenění'!H65</f>
        <v>0</v>
      </c>
      <c r="I325" s="351">
        <f t="shared" si="65"/>
        <v>0</v>
      </c>
      <c r="J325" s="202">
        <f t="shared" si="66"/>
        <v>0</v>
      </c>
      <c r="K325" s="281">
        <f t="shared" si="64"/>
        <v>0</v>
      </c>
      <c r="L325" s="202">
        <f t="shared" si="67"/>
        <v>0</v>
      </c>
      <c r="M325" s="266">
        <f t="shared" si="67"/>
        <v>0</v>
      </c>
      <c r="N325" s="235">
        <f t="shared" si="75"/>
        <v>0</v>
      </c>
      <c r="O325" s="204"/>
      <c r="P325" s="134"/>
      <c r="Q325" s="159"/>
    </row>
    <row r="326" spans="1:17" s="55" customFormat="1" ht="15.95" customHeight="1">
      <c r="A326" s="384"/>
      <c r="B326" s="397"/>
      <c r="C326" s="40" t="s">
        <v>710</v>
      </c>
      <c r="D326" s="40" t="s">
        <v>381</v>
      </c>
      <c r="E326" s="41" t="s">
        <v>43</v>
      </c>
      <c r="F326" s="40">
        <v>1</v>
      </c>
      <c r="G326" s="15">
        <v>0.21</v>
      </c>
      <c r="H326" s="350">
        <f>'Soupis položek k nacenění'!H66</f>
        <v>0</v>
      </c>
      <c r="I326" s="351">
        <f t="shared" si="65"/>
        <v>0</v>
      </c>
      <c r="J326" s="202">
        <f t="shared" si="66"/>
        <v>0</v>
      </c>
      <c r="K326" s="281">
        <f t="shared" si="64"/>
        <v>0</v>
      </c>
      <c r="L326" s="202">
        <f t="shared" si="67"/>
        <v>0</v>
      </c>
      <c r="M326" s="266">
        <f t="shared" si="67"/>
        <v>0</v>
      </c>
      <c r="N326" s="235">
        <f t="shared" si="75"/>
        <v>0</v>
      </c>
      <c r="O326" s="204"/>
      <c r="P326" s="134"/>
      <c r="Q326" s="159"/>
    </row>
    <row r="327" spans="1:17" s="55" customFormat="1" ht="15.95" customHeight="1">
      <c r="A327" s="384"/>
      <c r="B327" s="397"/>
      <c r="C327" s="40" t="s">
        <v>711</v>
      </c>
      <c r="D327" s="40" t="s">
        <v>382</v>
      </c>
      <c r="E327" s="41" t="s">
        <v>15</v>
      </c>
      <c r="F327" s="40">
        <v>1</v>
      </c>
      <c r="G327" s="15">
        <v>0.21</v>
      </c>
      <c r="H327" s="350">
        <f>'Soupis položek k nacenění'!H67</f>
        <v>0</v>
      </c>
      <c r="I327" s="351">
        <f t="shared" si="65"/>
        <v>0</v>
      </c>
      <c r="J327" s="202">
        <f t="shared" si="66"/>
        <v>0</v>
      </c>
      <c r="K327" s="281">
        <f t="shared" si="64"/>
        <v>0</v>
      </c>
      <c r="L327" s="202">
        <f t="shared" ref="L327:M384" si="76">J327</f>
        <v>0</v>
      </c>
      <c r="M327" s="266">
        <f t="shared" si="76"/>
        <v>0</v>
      </c>
      <c r="N327" s="235">
        <f t="shared" si="75"/>
        <v>0</v>
      </c>
      <c r="O327" s="204"/>
      <c r="P327" s="134"/>
      <c r="Q327" s="159"/>
    </row>
    <row r="328" spans="1:17" s="55" customFormat="1" ht="15.95" customHeight="1">
      <c r="A328" s="384"/>
      <c r="B328" s="397"/>
      <c r="C328" s="40" t="s">
        <v>712</v>
      </c>
      <c r="D328" s="40" t="s">
        <v>386</v>
      </c>
      <c r="E328" s="41" t="s">
        <v>633</v>
      </c>
      <c r="F328" s="40">
        <v>1</v>
      </c>
      <c r="G328" s="15">
        <v>0.21</v>
      </c>
      <c r="H328" s="350">
        <f>'Soupis položek k nacenění'!H127</f>
        <v>0</v>
      </c>
      <c r="I328" s="351">
        <f t="shared" si="65"/>
        <v>0</v>
      </c>
      <c r="J328" s="202">
        <f t="shared" si="66"/>
        <v>0</v>
      </c>
      <c r="K328" s="281">
        <f t="shared" si="64"/>
        <v>0</v>
      </c>
      <c r="L328" s="202">
        <f t="shared" si="76"/>
        <v>0</v>
      </c>
      <c r="M328" s="266">
        <f t="shared" si="76"/>
        <v>0</v>
      </c>
      <c r="N328" s="235">
        <f t="shared" si="75"/>
        <v>0</v>
      </c>
      <c r="O328" s="204"/>
      <c r="P328" s="134"/>
      <c r="Q328" s="159"/>
    </row>
    <row r="329" spans="1:17" s="55" customFormat="1" ht="15.95" customHeight="1">
      <c r="A329" s="384"/>
      <c r="B329" s="397"/>
      <c r="C329" s="40" t="s">
        <v>713</v>
      </c>
      <c r="D329" s="40" t="s">
        <v>387</v>
      </c>
      <c r="E329" s="1" t="s">
        <v>634</v>
      </c>
      <c r="F329" s="2">
        <v>1</v>
      </c>
      <c r="G329" s="15">
        <v>0.21</v>
      </c>
      <c r="H329" s="350">
        <f>'Soupis položek k nacenění'!H128</f>
        <v>0</v>
      </c>
      <c r="I329" s="351">
        <f t="shared" si="65"/>
        <v>0</v>
      </c>
      <c r="J329" s="202">
        <f t="shared" si="66"/>
        <v>0</v>
      </c>
      <c r="K329" s="281">
        <f t="shared" si="64"/>
        <v>0</v>
      </c>
      <c r="L329" s="202">
        <f t="shared" si="76"/>
        <v>0</v>
      </c>
      <c r="M329" s="266">
        <f t="shared" si="76"/>
        <v>0</v>
      </c>
      <c r="N329" s="235">
        <f t="shared" si="75"/>
        <v>0</v>
      </c>
      <c r="O329" s="204"/>
      <c r="P329" s="134"/>
      <c r="Q329" s="159"/>
    </row>
    <row r="330" spans="1:17" s="55" customFormat="1" ht="15.95" customHeight="1">
      <c r="A330" s="384"/>
      <c r="B330" s="397"/>
      <c r="C330" s="40" t="s">
        <v>714</v>
      </c>
      <c r="D330" s="40" t="s">
        <v>388</v>
      </c>
      <c r="E330" s="1" t="s">
        <v>635</v>
      </c>
      <c r="F330" s="2">
        <v>1</v>
      </c>
      <c r="G330" s="15">
        <v>0.21</v>
      </c>
      <c r="H330" s="350">
        <f>'Soupis položek k nacenění'!H129</f>
        <v>0</v>
      </c>
      <c r="I330" s="351">
        <f t="shared" si="65"/>
        <v>0</v>
      </c>
      <c r="J330" s="202">
        <f t="shared" si="66"/>
        <v>0</v>
      </c>
      <c r="K330" s="281">
        <f t="shared" ref="K330:K384" si="77">F330*I330</f>
        <v>0</v>
      </c>
      <c r="L330" s="202">
        <f t="shared" si="76"/>
        <v>0</v>
      </c>
      <c r="M330" s="266">
        <f t="shared" si="76"/>
        <v>0</v>
      </c>
      <c r="N330" s="235">
        <f t="shared" si="75"/>
        <v>0</v>
      </c>
      <c r="O330" s="204"/>
      <c r="P330" s="134"/>
      <c r="Q330" s="159"/>
    </row>
    <row r="331" spans="1:17" s="55" customFormat="1" ht="15.95" customHeight="1">
      <c r="A331" s="384"/>
      <c r="B331" s="165"/>
      <c r="C331" s="40" t="s">
        <v>715</v>
      </c>
      <c r="D331" s="40" t="s">
        <v>389</v>
      </c>
      <c r="E331" s="1" t="s">
        <v>636</v>
      </c>
      <c r="F331" s="2">
        <v>1</v>
      </c>
      <c r="G331" s="15">
        <v>0.21</v>
      </c>
      <c r="H331" s="350">
        <f>'Soupis položek k nacenění'!H130</f>
        <v>0</v>
      </c>
      <c r="I331" s="351">
        <f t="shared" ref="I331:I394" si="78">H331+H331*G331</f>
        <v>0</v>
      </c>
      <c r="J331" s="202">
        <f t="shared" si="66"/>
        <v>0</v>
      </c>
      <c r="K331" s="281">
        <f t="shared" si="77"/>
        <v>0</v>
      </c>
      <c r="L331" s="202">
        <f t="shared" si="76"/>
        <v>0</v>
      </c>
      <c r="M331" s="266">
        <f t="shared" si="76"/>
        <v>0</v>
      </c>
      <c r="N331" s="235">
        <f t="shared" si="75"/>
        <v>0</v>
      </c>
      <c r="O331" s="204"/>
      <c r="P331" s="134"/>
      <c r="Q331" s="159"/>
    </row>
    <row r="332" spans="1:17" s="55" customFormat="1" ht="15.95" customHeight="1">
      <c r="A332" s="384"/>
      <c r="B332" s="165"/>
      <c r="C332" s="40" t="s">
        <v>405</v>
      </c>
      <c r="D332" s="40" t="s">
        <v>390</v>
      </c>
      <c r="E332" s="1" t="s">
        <v>637</v>
      </c>
      <c r="F332" s="2">
        <v>1</v>
      </c>
      <c r="G332" s="15">
        <v>0.21</v>
      </c>
      <c r="H332" s="350">
        <f>'Soupis položek k nacenění'!H131</f>
        <v>0</v>
      </c>
      <c r="I332" s="351">
        <f t="shared" si="78"/>
        <v>0</v>
      </c>
      <c r="J332" s="202">
        <f t="shared" ref="J332:J384" si="79">F332*H332</f>
        <v>0</v>
      </c>
      <c r="K332" s="281">
        <f t="shared" si="77"/>
        <v>0</v>
      </c>
      <c r="L332" s="202">
        <f t="shared" si="76"/>
        <v>0</v>
      </c>
      <c r="M332" s="266">
        <f t="shared" si="76"/>
        <v>0</v>
      </c>
      <c r="N332" s="235">
        <f t="shared" si="75"/>
        <v>0</v>
      </c>
      <c r="O332" s="204"/>
      <c r="P332" s="134"/>
      <c r="Q332" s="159"/>
    </row>
    <row r="333" spans="1:17" s="55" customFormat="1" ht="15.95" customHeight="1">
      <c r="A333" s="384"/>
      <c r="B333" s="165"/>
      <c r="C333" s="40" t="s">
        <v>406</v>
      </c>
      <c r="D333" s="40" t="s">
        <v>391</v>
      </c>
      <c r="E333" s="1" t="s">
        <v>638</v>
      </c>
      <c r="F333" s="2">
        <v>1</v>
      </c>
      <c r="G333" s="15">
        <v>0.21</v>
      </c>
      <c r="H333" s="350">
        <f>'Soupis položek k nacenění'!H132</f>
        <v>0</v>
      </c>
      <c r="I333" s="351">
        <f t="shared" si="78"/>
        <v>0</v>
      </c>
      <c r="J333" s="202">
        <f t="shared" si="79"/>
        <v>0</v>
      </c>
      <c r="K333" s="281">
        <f t="shared" si="77"/>
        <v>0</v>
      </c>
      <c r="L333" s="202">
        <f t="shared" si="76"/>
        <v>0</v>
      </c>
      <c r="M333" s="266">
        <f t="shared" si="76"/>
        <v>0</v>
      </c>
      <c r="N333" s="235">
        <f t="shared" si="75"/>
        <v>0</v>
      </c>
      <c r="O333" s="204"/>
      <c r="P333" s="134"/>
      <c r="Q333" s="159"/>
    </row>
    <row r="334" spans="1:17" s="55" customFormat="1" ht="15.95" customHeight="1">
      <c r="A334" s="384"/>
      <c r="B334" s="165"/>
      <c r="C334" s="40" t="s">
        <v>407</v>
      </c>
      <c r="D334" s="40" t="s">
        <v>392</v>
      </c>
      <c r="E334" s="1" t="s">
        <v>639</v>
      </c>
      <c r="F334" s="2">
        <v>1</v>
      </c>
      <c r="G334" s="15">
        <v>0.21</v>
      </c>
      <c r="H334" s="350">
        <f>'Soupis položek k nacenění'!H133</f>
        <v>0</v>
      </c>
      <c r="I334" s="351">
        <f t="shared" si="78"/>
        <v>0</v>
      </c>
      <c r="J334" s="202">
        <f t="shared" si="79"/>
        <v>0</v>
      </c>
      <c r="K334" s="281">
        <f t="shared" si="77"/>
        <v>0</v>
      </c>
      <c r="L334" s="202">
        <f t="shared" si="76"/>
        <v>0</v>
      </c>
      <c r="M334" s="266">
        <f t="shared" si="76"/>
        <v>0</v>
      </c>
      <c r="N334" s="235">
        <f t="shared" si="75"/>
        <v>0</v>
      </c>
      <c r="O334" s="204"/>
      <c r="P334" s="134"/>
      <c r="Q334" s="159"/>
    </row>
    <row r="335" spans="1:17" s="55" customFormat="1" ht="15.95" customHeight="1">
      <c r="A335" s="384"/>
      <c r="B335" s="165"/>
      <c r="C335" s="40" t="s">
        <v>408</v>
      </c>
      <c r="D335" s="40" t="s">
        <v>384</v>
      </c>
      <c r="E335" s="1" t="s">
        <v>1</v>
      </c>
      <c r="F335" s="2">
        <v>1</v>
      </c>
      <c r="G335" s="15">
        <v>0.15</v>
      </c>
      <c r="H335" s="350">
        <f>'Soupis položek k nacenění'!H69</f>
        <v>0</v>
      </c>
      <c r="I335" s="351">
        <f t="shared" si="78"/>
        <v>0</v>
      </c>
      <c r="J335" s="202">
        <f t="shared" si="79"/>
        <v>0</v>
      </c>
      <c r="K335" s="281">
        <f t="shared" si="77"/>
        <v>0</v>
      </c>
      <c r="L335" s="202">
        <f t="shared" si="76"/>
        <v>0</v>
      </c>
      <c r="M335" s="266">
        <f t="shared" si="76"/>
        <v>0</v>
      </c>
      <c r="N335" s="235">
        <f t="shared" si="75"/>
        <v>0</v>
      </c>
      <c r="O335" s="204"/>
      <c r="P335" s="134"/>
      <c r="Q335" s="159"/>
    </row>
    <row r="336" spans="1:17" s="55" customFormat="1" ht="15.95" customHeight="1">
      <c r="A336" s="384"/>
      <c r="B336" s="165"/>
      <c r="C336" s="40" t="s">
        <v>409</v>
      </c>
      <c r="D336" s="40" t="s">
        <v>385</v>
      </c>
      <c r="E336" s="1" t="s">
        <v>2</v>
      </c>
      <c r="F336" s="2">
        <v>1</v>
      </c>
      <c r="G336" s="15">
        <v>0.21</v>
      </c>
      <c r="H336" s="350">
        <f>'Soupis položek k nacenění'!H70</f>
        <v>0</v>
      </c>
      <c r="I336" s="351">
        <f t="shared" si="78"/>
        <v>0</v>
      </c>
      <c r="J336" s="202">
        <f t="shared" si="79"/>
        <v>0</v>
      </c>
      <c r="K336" s="281">
        <f t="shared" si="77"/>
        <v>0</v>
      </c>
      <c r="L336" s="202"/>
      <c r="M336" s="266"/>
      <c r="N336" s="235">
        <f t="shared" ref="N336:O337" si="80">J336</f>
        <v>0</v>
      </c>
      <c r="O336" s="204">
        <f t="shared" si="80"/>
        <v>0</v>
      </c>
      <c r="P336" s="134"/>
      <c r="Q336" s="159"/>
    </row>
    <row r="337" spans="1:17" s="55" customFormat="1" ht="15.95" customHeight="1" thickBot="1">
      <c r="A337" s="384"/>
      <c r="B337" s="165"/>
      <c r="C337" s="43" t="s">
        <v>410</v>
      </c>
      <c r="D337" s="43" t="s">
        <v>402</v>
      </c>
      <c r="E337" s="3" t="s">
        <v>3</v>
      </c>
      <c r="F337" s="4">
        <v>1</v>
      </c>
      <c r="G337" s="18">
        <v>0.21</v>
      </c>
      <c r="H337" s="356">
        <f>'Soupis položek k nacenění'!H71</f>
        <v>0</v>
      </c>
      <c r="I337" s="361">
        <f t="shared" si="78"/>
        <v>0</v>
      </c>
      <c r="J337" s="238">
        <f t="shared" si="79"/>
        <v>0</v>
      </c>
      <c r="K337" s="282">
        <f t="shared" si="77"/>
        <v>0</v>
      </c>
      <c r="L337" s="238"/>
      <c r="M337" s="271"/>
      <c r="N337" s="239">
        <f t="shared" si="80"/>
        <v>0</v>
      </c>
      <c r="O337" s="279">
        <f t="shared" si="80"/>
        <v>0</v>
      </c>
      <c r="P337" s="134"/>
      <c r="Q337" s="159"/>
    </row>
    <row r="338" spans="1:17" s="5" customFormat="1" ht="15.95" customHeight="1" thickBot="1">
      <c r="A338" s="382"/>
      <c r="B338" s="383"/>
      <c r="C338" s="37"/>
      <c r="D338" s="37"/>
      <c r="E338" s="9"/>
      <c r="F338" s="10"/>
      <c r="G338" s="28"/>
      <c r="H338" s="354"/>
      <c r="I338" s="254">
        <f t="shared" si="78"/>
        <v>0</v>
      </c>
      <c r="J338" s="257"/>
      <c r="K338" s="258"/>
      <c r="L338" s="246"/>
      <c r="M338" s="258"/>
      <c r="N338" s="259"/>
      <c r="O338" s="254"/>
      <c r="P338" s="134"/>
      <c r="Q338" s="158"/>
    </row>
    <row r="339" spans="1:17" s="55" customFormat="1" ht="15.95" customHeight="1">
      <c r="A339" s="387">
        <v>123</v>
      </c>
      <c r="B339" s="389" t="s">
        <v>34</v>
      </c>
      <c r="C339" s="45" t="s">
        <v>716</v>
      </c>
      <c r="D339" s="45" t="s">
        <v>403</v>
      </c>
      <c r="E339" s="47" t="s">
        <v>35</v>
      </c>
      <c r="F339" s="45">
        <v>3</v>
      </c>
      <c r="G339" s="17">
        <v>0.21</v>
      </c>
      <c r="H339" s="358">
        <f>'Soupis položek k nacenění'!H72</f>
        <v>0</v>
      </c>
      <c r="I339" s="366">
        <f t="shared" si="78"/>
        <v>0</v>
      </c>
      <c r="J339" s="242">
        <f>F339*H339</f>
        <v>0</v>
      </c>
      <c r="K339" s="280">
        <f t="shared" si="77"/>
        <v>0</v>
      </c>
      <c r="L339" s="242">
        <f t="shared" si="76"/>
        <v>0</v>
      </c>
      <c r="M339" s="280">
        <f t="shared" si="76"/>
        <v>0</v>
      </c>
      <c r="N339" s="243">
        <f>ROUND((O339/(100+G339*100)*100),0)</f>
        <v>0</v>
      </c>
      <c r="O339" s="276"/>
      <c r="P339" s="134"/>
      <c r="Q339" s="159"/>
    </row>
    <row r="340" spans="1:17" s="55" customFormat="1" ht="15.95" customHeight="1">
      <c r="A340" s="384"/>
      <c r="B340" s="165" t="s">
        <v>507</v>
      </c>
      <c r="C340" s="40" t="s">
        <v>717</v>
      </c>
      <c r="D340" s="40" t="s">
        <v>322</v>
      </c>
      <c r="E340" s="41" t="s">
        <v>6</v>
      </c>
      <c r="F340" s="40">
        <v>10</v>
      </c>
      <c r="G340" s="15">
        <v>0.21</v>
      </c>
      <c r="H340" s="350">
        <f>'Soupis položek k nacenění'!H45</f>
        <v>0</v>
      </c>
      <c r="I340" s="360">
        <f t="shared" si="78"/>
        <v>0</v>
      </c>
      <c r="J340" s="202">
        <f t="shared" si="79"/>
        <v>0</v>
      </c>
      <c r="K340" s="281">
        <f t="shared" si="77"/>
        <v>0</v>
      </c>
      <c r="L340" s="202">
        <f t="shared" si="76"/>
        <v>0</v>
      </c>
      <c r="M340" s="281">
        <f t="shared" si="76"/>
        <v>0</v>
      </c>
      <c r="N340" s="235">
        <f>ROUND((O340/(100+G340*100)*100),0)</f>
        <v>0</v>
      </c>
      <c r="O340" s="204"/>
      <c r="P340" s="134"/>
      <c r="Q340" s="159"/>
    </row>
    <row r="341" spans="1:17" s="55" customFormat="1" ht="15.95" customHeight="1">
      <c r="A341" s="384"/>
      <c r="B341" s="165" t="s">
        <v>429</v>
      </c>
      <c r="C341" s="40" t="s">
        <v>718</v>
      </c>
      <c r="D341" s="40" t="s">
        <v>404</v>
      </c>
      <c r="E341" s="41" t="s">
        <v>30</v>
      </c>
      <c r="F341" s="40">
        <v>1</v>
      </c>
      <c r="G341" s="15">
        <v>0.21</v>
      </c>
      <c r="H341" s="350">
        <f>'Soupis položek k nacenění'!H73</f>
        <v>0</v>
      </c>
      <c r="I341" s="360">
        <f t="shared" si="78"/>
        <v>0</v>
      </c>
      <c r="J341" s="202">
        <f t="shared" si="79"/>
        <v>0</v>
      </c>
      <c r="K341" s="281">
        <f t="shared" si="77"/>
        <v>0</v>
      </c>
      <c r="L341" s="202">
        <f t="shared" si="76"/>
        <v>0</v>
      </c>
      <c r="M341" s="281">
        <f t="shared" si="76"/>
        <v>0</v>
      </c>
      <c r="N341" s="235">
        <f>ROUND((O341/(100+G341*100)*100),0)</f>
        <v>0</v>
      </c>
      <c r="O341" s="204"/>
      <c r="P341" s="134"/>
      <c r="Q341" s="159"/>
    </row>
    <row r="342" spans="1:17" s="55" customFormat="1" ht="15.95" customHeight="1">
      <c r="A342" s="384"/>
      <c r="B342" s="397"/>
      <c r="C342" s="40" t="s">
        <v>719</v>
      </c>
      <c r="D342" s="40" t="s">
        <v>322</v>
      </c>
      <c r="E342" s="41" t="s">
        <v>6</v>
      </c>
      <c r="F342" s="40">
        <v>2</v>
      </c>
      <c r="G342" s="15">
        <v>0.21</v>
      </c>
      <c r="H342" s="350">
        <f>'Soupis položek k nacenění'!H45</f>
        <v>0</v>
      </c>
      <c r="I342" s="360">
        <f t="shared" si="78"/>
        <v>0</v>
      </c>
      <c r="J342" s="202">
        <f t="shared" si="79"/>
        <v>0</v>
      </c>
      <c r="K342" s="281">
        <f t="shared" si="77"/>
        <v>0</v>
      </c>
      <c r="L342" s="202">
        <f t="shared" si="76"/>
        <v>0</v>
      </c>
      <c r="M342" s="281">
        <f t="shared" si="76"/>
        <v>0</v>
      </c>
      <c r="N342" s="235">
        <f>ROUND((O342/(100+G342*100)*100),0)</f>
        <v>0</v>
      </c>
      <c r="O342" s="204"/>
      <c r="P342" s="134"/>
      <c r="Q342" s="159"/>
    </row>
    <row r="343" spans="1:17" s="55" customFormat="1" ht="15.95" customHeight="1">
      <c r="A343" s="384"/>
      <c r="B343" s="397"/>
      <c r="C343" s="40" t="s">
        <v>720</v>
      </c>
      <c r="D343" s="40" t="s">
        <v>419</v>
      </c>
      <c r="E343" s="41" t="s">
        <v>5</v>
      </c>
      <c r="F343" s="40">
        <v>3</v>
      </c>
      <c r="G343" s="15">
        <v>0.15</v>
      </c>
      <c r="H343" s="350">
        <f>'Soupis položek k nacenění'!H74</f>
        <v>0</v>
      </c>
      <c r="I343" s="360">
        <f t="shared" si="78"/>
        <v>0</v>
      </c>
      <c r="J343" s="202">
        <f t="shared" si="79"/>
        <v>0</v>
      </c>
      <c r="K343" s="281">
        <f t="shared" si="77"/>
        <v>0</v>
      </c>
      <c r="L343" s="202">
        <f t="shared" si="76"/>
        <v>0</v>
      </c>
      <c r="M343" s="281">
        <f t="shared" si="76"/>
        <v>0</v>
      </c>
      <c r="N343" s="235">
        <f>ROUND((O343/(100+G343*100)*100),0)</f>
        <v>0</v>
      </c>
      <c r="O343" s="204"/>
      <c r="P343" s="134"/>
      <c r="Q343" s="159"/>
    </row>
    <row r="344" spans="1:17" s="55" customFormat="1" ht="15.95" customHeight="1">
      <c r="A344" s="384"/>
      <c r="B344" s="397"/>
      <c r="C344" s="40" t="s">
        <v>721</v>
      </c>
      <c r="D344" s="40" t="s">
        <v>279</v>
      </c>
      <c r="E344" s="1" t="s">
        <v>647</v>
      </c>
      <c r="F344" s="2">
        <v>2</v>
      </c>
      <c r="G344" s="15">
        <v>0.21</v>
      </c>
      <c r="H344" s="368">
        <f>'Soupis položek k nacenění'!H97</f>
        <v>0</v>
      </c>
      <c r="I344" s="351">
        <f t="shared" si="78"/>
        <v>0</v>
      </c>
      <c r="J344" s="202">
        <f t="shared" si="79"/>
        <v>0</v>
      </c>
      <c r="K344" s="281">
        <f t="shared" si="77"/>
        <v>0</v>
      </c>
      <c r="L344" s="202"/>
      <c r="M344" s="281"/>
      <c r="N344" s="235">
        <f t="shared" ref="N344:O349" si="81">J344</f>
        <v>0</v>
      </c>
      <c r="O344" s="204">
        <f t="shared" si="81"/>
        <v>0</v>
      </c>
      <c r="P344" s="134"/>
      <c r="Q344" s="159"/>
    </row>
    <row r="345" spans="1:17" s="55" customFormat="1" ht="15.95" customHeight="1">
      <c r="A345" s="384"/>
      <c r="B345" s="397"/>
      <c r="C345" s="40" t="s">
        <v>722</v>
      </c>
      <c r="D345" s="40" t="s">
        <v>363</v>
      </c>
      <c r="E345" s="1" t="s">
        <v>648</v>
      </c>
      <c r="F345" s="2">
        <v>2</v>
      </c>
      <c r="G345" s="15">
        <v>0.21</v>
      </c>
      <c r="H345" s="368">
        <f>'Soupis položek k nacenění'!H98</f>
        <v>0</v>
      </c>
      <c r="I345" s="351">
        <f t="shared" si="78"/>
        <v>0</v>
      </c>
      <c r="J345" s="202">
        <f t="shared" si="79"/>
        <v>0</v>
      </c>
      <c r="K345" s="281">
        <f t="shared" si="77"/>
        <v>0</v>
      </c>
      <c r="L345" s="202"/>
      <c r="M345" s="281"/>
      <c r="N345" s="235">
        <f t="shared" si="81"/>
        <v>0</v>
      </c>
      <c r="O345" s="204">
        <f t="shared" si="81"/>
        <v>0</v>
      </c>
      <c r="P345" s="134"/>
      <c r="Q345" s="159"/>
    </row>
    <row r="346" spans="1:17" s="55" customFormat="1" ht="15.95" customHeight="1">
      <c r="A346" s="384"/>
      <c r="B346" s="397"/>
      <c r="C346" s="40" t="s">
        <v>723</v>
      </c>
      <c r="D346" s="40" t="s">
        <v>364</v>
      </c>
      <c r="E346" s="1" t="s">
        <v>649</v>
      </c>
      <c r="F346" s="2">
        <v>2</v>
      </c>
      <c r="G346" s="15">
        <v>0.21</v>
      </c>
      <c r="H346" s="368">
        <f>'Soupis položek k nacenění'!H99</f>
        <v>0</v>
      </c>
      <c r="I346" s="351">
        <f t="shared" si="78"/>
        <v>0</v>
      </c>
      <c r="J346" s="202">
        <f t="shared" si="79"/>
        <v>0</v>
      </c>
      <c r="K346" s="281">
        <f t="shared" si="77"/>
        <v>0</v>
      </c>
      <c r="L346" s="202"/>
      <c r="M346" s="281"/>
      <c r="N346" s="235">
        <f t="shared" si="81"/>
        <v>0</v>
      </c>
      <c r="O346" s="204">
        <f t="shared" si="81"/>
        <v>0</v>
      </c>
      <c r="P346" s="134"/>
      <c r="Q346" s="159"/>
    </row>
    <row r="347" spans="1:17" s="55" customFormat="1" ht="15.95" customHeight="1">
      <c r="A347" s="384"/>
      <c r="B347" s="165"/>
      <c r="C347" s="40" t="s">
        <v>724</v>
      </c>
      <c r="D347" s="40" t="s">
        <v>385</v>
      </c>
      <c r="E347" s="1" t="s">
        <v>2</v>
      </c>
      <c r="F347" s="2">
        <v>2</v>
      </c>
      <c r="G347" s="15">
        <v>0.21</v>
      </c>
      <c r="H347" s="350">
        <f>'Soupis položek k nacenění'!H70</f>
        <v>0</v>
      </c>
      <c r="I347" s="351">
        <f t="shared" si="78"/>
        <v>0</v>
      </c>
      <c r="J347" s="202">
        <f t="shared" si="79"/>
        <v>0</v>
      </c>
      <c r="K347" s="281">
        <f t="shared" si="77"/>
        <v>0</v>
      </c>
      <c r="L347" s="202"/>
      <c r="M347" s="281"/>
      <c r="N347" s="235">
        <f t="shared" si="81"/>
        <v>0</v>
      </c>
      <c r="O347" s="204">
        <f t="shared" si="81"/>
        <v>0</v>
      </c>
      <c r="P347" s="134"/>
      <c r="Q347" s="159"/>
    </row>
    <row r="348" spans="1:17" s="55" customFormat="1" ht="15.95" customHeight="1">
      <c r="A348" s="384"/>
      <c r="B348" s="165"/>
      <c r="C348" s="40" t="s">
        <v>411</v>
      </c>
      <c r="D348" s="40" t="s">
        <v>402</v>
      </c>
      <c r="E348" s="1" t="s">
        <v>3</v>
      </c>
      <c r="F348" s="2">
        <v>2</v>
      </c>
      <c r="G348" s="15">
        <v>0.21</v>
      </c>
      <c r="H348" s="350">
        <f>'Soupis položek k nacenění'!H71</f>
        <v>0</v>
      </c>
      <c r="I348" s="360">
        <f t="shared" si="78"/>
        <v>0</v>
      </c>
      <c r="J348" s="202">
        <f t="shared" si="79"/>
        <v>0</v>
      </c>
      <c r="K348" s="281">
        <f t="shared" si="77"/>
        <v>0</v>
      </c>
      <c r="L348" s="202"/>
      <c r="M348" s="281"/>
      <c r="N348" s="235">
        <f t="shared" si="81"/>
        <v>0</v>
      </c>
      <c r="O348" s="204">
        <f t="shared" si="81"/>
        <v>0</v>
      </c>
      <c r="P348" s="134"/>
      <c r="Q348" s="159"/>
    </row>
    <row r="349" spans="1:17" s="55" customFormat="1" ht="15.95" customHeight="1" thickBot="1">
      <c r="A349" s="384"/>
      <c r="B349" s="165"/>
      <c r="C349" s="43" t="s">
        <v>529</v>
      </c>
      <c r="D349" s="43" t="s">
        <v>422</v>
      </c>
      <c r="E349" s="3" t="s">
        <v>41</v>
      </c>
      <c r="F349" s="4">
        <v>1</v>
      </c>
      <c r="G349" s="18">
        <v>0.15</v>
      </c>
      <c r="H349" s="356">
        <f>'Soupis položek k nacenění'!H77</f>
        <v>0</v>
      </c>
      <c r="I349" s="367">
        <f t="shared" si="78"/>
        <v>0</v>
      </c>
      <c r="J349" s="238">
        <f t="shared" si="79"/>
        <v>0</v>
      </c>
      <c r="K349" s="282">
        <f t="shared" si="77"/>
        <v>0</v>
      </c>
      <c r="L349" s="238"/>
      <c r="M349" s="282"/>
      <c r="N349" s="239">
        <f t="shared" si="81"/>
        <v>0</v>
      </c>
      <c r="O349" s="279">
        <f t="shared" si="81"/>
        <v>0</v>
      </c>
      <c r="P349" s="134"/>
      <c r="Q349" s="159"/>
    </row>
    <row r="350" spans="1:17" s="5" customFormat="1" ht="15.95" customHeight="1" thickBot="1">
      <c r="A350" s="382"/>
      <c r="B350" s="383"/>
      <c r="C350" s="37"/>
      <c r="D350" s="37"/>
      <c r="E350" s="9"/>
      <c r="F350" s="10"/>
      <c r="G350" s="28"/>
      <c r="H350" s="354"/>
      <c r="I350" s="254">
        <f t="shared" si="78"/>
        <v>0</v>
      </c>
      <c r="J350" s="257"/>
      <c r="K350" s="258"/>
      <c r="L350" s="246"/>
      <c r="M350" s="258"/>
      <c r="N350" s="259"/>
      <c r="O350" s="254"/>
      <c r="P350" s="134"/>
      <c r="Q350" s="158"/>
    </row>
    <row r="351" spans="1:17" s="55" customFormat="1" ht="15.95" customHeight="1">
      <c r="A351" s="387">
        <v>124</v>
      </c>
      <c r="B351" s="389" t="s">
        <v>36</v>
      </c>
      <c r="C351" s="45" t="s">
        <v>725</v>
      </c>
      <c r="D351" s="45" t="s">
        <v>420</v>
      </c>
      <c r="E351" s="47" t="s">
        <v>583</v>
      </c>
      <c r="F351" s="45">
        <v>1</v>
      </c>
      <c r="G351" s="17">
        <v>0.15</v>
      </c>
      <c r="H351" s="358">
        <f>'Soupis položek k nacenění'!H75</f>
        <v>0</v>
      </c>
      <c r="I351" s="359">
        <f t="shared" si="78"/>
        <v>0</v>
      </c>
      <c r="J351" s="242">
        <f t="shared" si="79"/>
        <v>0</v>
      </c>
      <c r="K351" s="280">
        <f t="shared" si="77"/>
        <v>0</v>
      </c>
      <c r="L351" s="242">
        <f t="shared" si="76"/>
        <v>0</v>
      </c>
      <c r="M351" s="275">
        <f t="shared" si="76"/>
        <v>0</v>
      </c>
      <c r="N351" s="243">
        <f t="shared" ref="N351:N364" si="82">ROUND((O351/(100+G351*100)*100),0)</f>
        <v>0</v>
      </c>
      <c r="O351" s="276"/>
      <c r="P351" s="134"/>
      <c r="Q351" s="159"/>
    </row>
    <row r="352" spans="1:17" s="55" customFormat="1" ht="15.95" customHeight="1">
      <c r="A352" s="384"/>
      <c r="B352" s="165" t="s">
        <v>507</v>
      </c>
      <c r="C352" s="40" t="s">
        <v>726</v>
      </c>
      <c r="D352" s="40" t="s">
        <v>421</v>
      </c>
      <c r="E352" s="41" t="s">
        <v>578</v>
      </c>
      <c r="F352" s="40">
        <v>1</v>
      </c>
      <c r="G352" s="15">
        <v>0.15</v>
      </c>
      <c r="H352" s="350">
        <f>'Soupis položek k nacenění'!H76</f>
        <v>0</v>
      </c>
      <c r="I352" s="351">
        <f t="shared" si="78"/>
        <v>0</v>
      </c>
      <c r="J352" s="202">
        <f t="shared" si="79"/>
        <v>0</v>
      </c>
      <c r="K352" s="281">
        <f t="shared" si="77"/>
        <v>0</v>
      </c>
      <c r="L352" s="202">
        <f t="shared" si="76"/>
        <v>0</v>
      </c>
      <c r="M352" s="266">
        <f t="shared" si="76"/>
        <v>0</v>
      </c>
      <c r="N352" s="235">
        <f t="shared" si="82"/>
        <v>0</v>
      </c>
      <c r="O352" s="204"/>
      <c r="P352" s="134"/>
      <c r="Q352" s="159"/>
    </row>
    <row r="353" spans="1:17" s="55" customFormat="1" ht="15.95" customHeight="1">
      <c r="A353" s="384"/>
      <c r="B353" s="165" t="s">
        <v>429</v>
      </c>
      <c r="C353" s="40" t="s">
        <v>530</v>
      </c>
      <c r="D353" s="40" t="s">
        <v>437</v>
      </c>
      <c r="E353" s="41" t="s">
        <v>642</v>
      </c>
      <c r="F353" s="40">
        <v>1</v>
      </c>
      <c r="G353" s="15">
        <v>0.15</v>
      </c>
      <c r="H353" s="350">
        <f>'Soupis položek k nacenění'!H85</f>
        <v>0</v>
      </c>
      <c r="I353" s="351">
        <f t="shared" si="78"/>
        <v>0</v>
      </c>
      <c r="J353" s="202">
        <f t="shared" si="79"/>
        <v>0</v>
      </c>
      <c r="K353" s="281">
        <f t="shared" si="77"/>
        <v>0</v>
      </c>
      <c r="L353" s="202">
        <f t="shared" si="76"/>
        <v>0</v>
      </c>
      <c r="M353" s="266">
        <f t="shared" si="76"/>
        <v>0</v>
      </c>
      <c r="N353" s="235">
        <f t="shared" si="82"/>
        <v>0</v>
      </c>
      <c r="O353" s="204"/>
      <c r="P353" s="134"/>
      <c r="Q353" s="159"/>
    </row>
    <row r="354" spans="1:17" s="55" customFormat="1" ht="15.95" customHeight="1">
      <c r="A354" s="384"/>
      <c r="B354" s="397"/>
      <c r="C354" s="40" t="s">
        <v>531</v>
      </c>
      <c r="D354" s="40" t="s">
        <v>378</v>
      </c>
      <c r="E354" s="41" t="s">
        <v>518</v>
      </c>
      <c r="F354" s="40">
        <v>1</v>
      </c>
      <c r="G354" s="15">
        <v>0.15</v>
      </c>
      <c r="H354" s="350">
        <f>'Soupis položek k nacenění'!H63</f>
        <v>0</v>
      </c>
      <c r="I354" s="351">
        <f t="shared" si="78"/>
        <v>0</v>
      </c>
      <c r="J354" s="202">
        <f t="shared" si="79"/>
        <v>0</v>
      </c>
      <c r="K354" s="281">
        <f t="shared" si="77"/>
        <v>0</v>
      </c>
      <c r="L354" s="202">
        <f t="shared" si="76"/>
        <v>0</v>
      </c>
      <c r="M354" s="266">
        <f t="shared" si="76"/>
        <v>0</v>
      </c>
      <c r="N354" s="235">
        <f t="shared" si="82"/>
        <v>0</v>
      </c>
      <c r="O354" s="204"/>
      <c r="P354" s="134"/>
      <c r="Q354" s="159"/>
    </row>
    <row r="355" spans="1:17" s="55" customFormat="1" ht="15.95" customHeight="1">
      <c r="A355" s="384"/>
      <c r="B355" s="397"/>
      <c r="C355" s="40" t="s">
        <v>727</v>
      </c>
      <c r="D355" s="61" t="s">
        <v>328</v>
      </c>
      <c r="E355" s="41" t="s">
        <v>532</v>
      </c>
      <c r="F355" s="40">
        <v>2</v>
      </c>
      <c r="G355" s="15">
        <v>0.15</v>
      </c>
      <c r="H355" s="350">
        <f>'Soupis položek k nacenění'!H51</f>
        <v>0</v>
      </c>
      <c r="I355" s="351">
        <f t="shared" si="78"/>
        <v>0</v>
      </c>
      <c r="J355" s="202">
        <f t="shared" si="79"/>
        <v>0</v>
      </c>
      <c r="K355" s="281">
        <f t="shared" si="77"/>
        <v>0</v>
      </c>
      <c r="L355" s="202">
        <f t="shared" si="76"/>
        <v>0</v>
      </c>
      <c r="M355" s="266">
        <f t="shared" si="76"/>
        <v>0</v>
      </c>
      <c r="N355" s="235">
        <f t="shared" si="82"/>
        <v>0</v>
      </c>
      <c r="O355" s="204"/>
      <c r="P355" s="134"/>
      <c r="Q355" s="159"/>
    </row>
    <row r="356" spans="1:17" s="55" customFormat="1" ht="15.95" customHeight="1">
      <c r="A356" s="384"/>
      <c r="B356" s="397"/>
      <c r="C356" s="40" t="s">
        <v>728</v>
      </c>
      <c r="D356" s="40" t="s">
        <v>331</v>
      </c>
      <c r="E356" s="41" t="s">
        <v>582</v>
      </c>
      <c r="F356" s="40">
        <v>1</v>
      </c>
      <c r="G356" s="15">
        <v>0.15</v>
      </c>
      <c r="H356" s="350">
        <f>'Soupis položek k nacenění'!H92</f>
        <v>0</v>
      </c>
      <c r="I356" s="351">
        <f t="shared" si="78"/>
        <v>0</v>
      </c>
      <c r="J356" s="202">
        <f t="shared" si="79"/>
        <v>0</v>
      </c>
      <c r="K356" s="281">
        <f t="shared" si="77"/>
        <v>0</v>
      </c>
      <c r="L356" s="202">
        <f t="shared" si="76"/>
        <v>0</v>
      </c>
      <c r="M356" s="266">
        <f t="shared" si="76"/>
        <v>0</v>
      </c>
      <c r="N356" s="235">
        <f t="shared" si="82"/>
        <v>0</v>
      </c>
      <c r="O356" s="204"/>
      <c r="P356" s="134"/>
      <c r="Q356" s="159"/>
    </row>
    <row r="357" spans="1:17" s="55" customFormat="1" ht="15.95" customHeight="1">
      <c r="A357" s="384"/>
      <c r="B357" s="397"/>
      <c r="C357" s="40" t="s">
        <v>729</v>
      </c>
      <c r="D357" s="40" t="s">
        <v>332</v>
      </c>
      <c r="E357" s="41" t="s">
        <v>545</v>
      </c>
      <c r="F357" s="40">
        <v>1</v>
      </c>
      <c r="G357" s="15">
        <v>0.15</v>
      </c>
      <c r="H357" s="350">
        <f>'Soupis položek k nacenění'!H93</f>
        <v>0</v>
      </c>
      <c r="I357" s="351">
        <f t="shared" si="78"/>
        <v>0</v>
      </c>
      <c r="J357" s="202">
        <f t="shared" si="79"/>
        <v>0</v>
      </c>
      <c r="K357" s="281">
        <f t="shared" si="77"/>
        <v>0</v>
      </c>
      <c r="L357" s="202">
        <f t="shared" si="76"/>
        <v>0</v>
      </c>
      <c r="M357" s="266">
        <f t="shared" si="76"/>
        <v>0</v>
      </c>
      <c r="N357" s="235">
        <f t="shared" si="82"/>
        <v>0</v>
      </c>
      <c r="O357" s="204"/>
      <c r="P357" s="134"/>
      <c r="Q357" s="159"/>
    </row>
    <row r="358" spans="1:17" s="55" customFormat="1" ht="15.95" customHeight="1">
      <c r="A358" s="384"/>
      <c r="B358" s="397"/>
      <c r="C358" s="40" t="s">
        <v>730</v>
      </c>
      <c r="D358" s="40" t="s">
        <v>333</v>
      </c>
      <c r="E358" s="41" t="s">
        <v>37</v>
      </c>
      <c r="F358" s="40">
        <v>1</v>
      </c>
      <c r="G358" s="15">
        <v>0.15</v>
      </c>
      <c r="H358" s="350">
        <f>'Soupis položek k nacenění'!H94</f>
        <v>0</v>
      </c>
      <c r="I358" s="351">
        <f t="shared" si="78"/>
        <v>0</v>
      </c>
      <c r="J358" s="202">
        <f t="shared" si="79"/>
        <v>0</v>
      </c>
      <c r="K358" s="281">
        <f t="shared" si="77"/>
        <v>0</v>
      </c>
      <c r="L358" s="202">
        <f t="shared" si="76"/>
        <v>0</v>
      </c>
      <c r="M358" s="266">
        <f t="shared" si="76"/>
        <v>0</v>
      </c>
      <c r="N358" s="235">
        <f t="shared" si="82"/>
        <v>0</v>
      </c>
      <c r="O358" s="204"/>
      <c r="P358" s="134"/>
      <c r="Q358" s="159"/>
    </row>
    <row r="359" spans="1:17" s="55" customFormat="1" ht="15.95" customHeight="1">
      <c r="A359" s="384"/>
      <c r="B359" s="165"/>
      <c r="C359" s="40" t="s">
        <v>731</v>
      </c>
      <c r="D359" s="40" t="s">
        <v>330</v>
      </c>
      <c r="E359" s="41" t="s">
        <v>640</v>
      </c>
      <c r="F359" s="40">
        <v>1</v>
      </c>
      <c r="G359" s="15">
        <v>0.15</v>
      </c>
      <c r="H359" s="350">
        <f>'Soupis položek k nacenění'!H95</f>
        <v>0</v>
      </c>
      <c r="I359" s="351">
        <f t="shared" si="78"/>
        <v>0</v>
      </c>
      <c r="J359" s="202">
        <f t="shared" si="79"/>
        <v>0</v>
      </c>
      <c r="K359" s="281">
        <f t="shared" si="77"/>
        <v>0</v>
      </c>
      <c r="L359" s="202">
        <f t="shared" si="76"/>
        <v>0</v>
      </c>
      <c r="M359" s="266">
        <f t="shared" si="76"/>
        <v>0</v>
      </c>
      <c r="N359" s="235">
        <f t="shared" si="82"/>
        <v>0</v>
      </c>
      <c r="O359" s="204"/>
      <c r="P359" s="134"/>
      <c r="Q359" s="159"/>
    </row>
    <row r="360" spans="1:17" s="55" customFormat="1" ht="15.95" customHeight="1">
      <c r="A360" s="384"/>
      <c r="B360" s="165"/>
      <c r="C360" s="40" t="s">
        <v>533</v>
      </c>
      <c r="D360" s="40" t="s">
        <v>520</v>
      </c>
      <c r="E360" s="1" t="s">
        <v>584</v>
      </c>
      <c r="F360" s="2">
        <v>1</v>
      </c>
      <c r="G360" s="15">
        <v>0.15</v>
      </c>
      <c r="H360" s="350">
        <f>'Soupis položek k nacenění'!H96</f>
        <v>0</v>
      </c>
      <c r="I360" s="351">
        <f t="shared" si="78"/>
        <v>0</v>
      </c>
      <c r="J360" s="202">
        <f t="shared" si="79"/>
        <v>0</v>
      </c>
      <c r="K360" s="281">
        <f t="shared" si="77"/>
        <v>0</v>
      </c>
      <c r="L360" s="202">
        <f t="shared" si="76"/>
        <v>0</v>
      </c>
      <c r="M360" s="266">
        <f t="shared" si="76"/>
        <v>0</v>
      </c>
      <c r="N360" s="235">
        <f t="shared" si="82"/>
        <v>0</v>
      </c>
      <c r="O360" s="204"/>
      <c r="P360" s="134"/>
      <c r="Q360" s="159"/>
    </row>
    <row r="361" spans="1:17" s="55" customFormat="1" ht="15.95" customHeight="1">
      <c r="A361" s="384"/>
      <c r="B361" s="165"/>
      <c r="C361" s="39" t="s">
        <v>732</v>
      </c>
      <c r="D361" s="39" t="s">
        <v>335</v>
      </c>
      <c r="E361" s="50" t="s">
        <v>38</v>
      </c>
      <c r="F361" s="39">
        <v>1</v>
      </c>
      <c r="G361" s="16">
        <v>0.21</v>
      </c>
      <c r="H361" s="348">
        <f>'Soupis položek k nacenění'!H123</f>
        <v>0</v>
      </c>
      <c r="I361" s="349">
        <f t="shared" si="78"/>
        <v>0</v>
      </c>
      <c r="J361" s="211">
        <f t="shared" si="79"/>
        <v>0</v>
      </c>
      <c r="K361" s="285">
        <f t="shared" si="77"/>
        <v>0</v>
      </c>
      <c r="L361" s="211">
        <f t="shared" si="76"/>
        <v>0</v>
      </c>
      <c r="M361" s="264">
        <f t="shared" si="76"/>
        <v>0</v>
      </c>
      <c r="N361" s="219">
        <f t="shared" si="82"/>
        <v>0</v>
      </c>
      <c r="O361" s="286"/>
      <c r="P361" s="134"/>
      <c r="Q361" s="159"/>
    </row>
    <row r="362" spans="1:17" s="55" customFormat="1" ht="15.95" customHeight="1">
      <c r="A362" s="384"/>
      <c r="B362" s="165"/>
      <c r="C362" s="40" t="s">
        <v>412</v>
      </c>
      <c r="D362" s="40" t="s">
        <v>336</v>
      </c>
      <c r="E362" s="41" t="s">
        <v>39</v>
      </c>
      <c r="F362" s="40">
        <v>1</v>
      </c>
      <c r="G362" s="15">
        <v>0.21</v>
      </c>
      <c r="H362" s="350">
        <f>'Soupis položek k nacenění'!H124</f>
        <v>0</v>
      </c>
      <c r="I362" s="351">
        <f t="shared" si="78"/>
        <v>0</v>
      </c>
      <c r="J362" s="202">
        <f t="shared" si="79"/>
        <v>0</v>
      </c>
      <c r="K362" s="281">
        <f t="shared" si="77"/>
        <v>0</v>
      </c>
      <c r="L362" s="202">
        <f t="shared" si="76"/>
        <v>0</v>
      </c>
      <c r="M362" s="266">
        <f t="shared" si="76"/>
        <v>0</v>
      </c>
      <c r="N362" s="235">
        <f t="shared" si="82"/>
        <v>0</v>
      </c>
      <c r="O362" s="204"/>
      <c r="P362" s="134"/>
      <c r="Q362" s="159"/>
    </row>
    <row r="363" spans="1:17" s="55" customFormat="1" ht="15.95" customHeight="1">
      <c r="A363" s="384"/>
      <c r="B363" s="165"/>
      <c r="C363" s="40" t="s">
        <v>413</v>
      </c>
      <c r="D363" s="40" t="s">
        <v>337</v>
      </c>
      <c r="E363" s="1" t="s">
        <v>40</v>
      </c>
      <c r="F363" s="2">
        <v>1</v>
      </c>
      <c r="G363" s="15">
        <v>0.21</v>
      </c>
      <c r="H363" s="350">
        <f>'Soupis položek k nacenění'!H125</f>
        <v>0</v>
      </c>
      <c r="I363" s="351">
        <f t="shared" si="78"/>
        <v>0</v>
      </c>
      <c r="J363" s="202">
        <f t="shared" si="79"/>
        <v>0</v>
      </c>
      <c r="K363" s="281">
        <f t="shared" si="77"/>
        <v>0</v>
      </c>
      <c r="L363" s="202">
        <f t="shared" si="76"/>
        <v>0</v>
      </c>
      <c r="M363" s="266">
        <f t="shared" si="76"/>
        <v>0</v>
      </c>
      <c r="N363" s="235">
        <f t="shared" si="82"/>
        <v>0</v>
      </c>
      <c r="O363" s="204"/>
      <c r="P363" s="134"/>
      <c r="Q363" s="159"/>
    </row>
    <row r="364" spans="1:17" s="55" customFormat="1" ht="15.95" customHeight="1">
      <c r="A364" s="384"/>
      <c r="B364" s="165"/>
      <c r="C364" s="40" t="s">
        <v>414</v>
      </c>
      <c r="D364" s="40" t="s">
        <v>338</v>
      </c>
      <c r="E364" s="1" t="s">
        <v>7</v>
      </c>
      <c r="F364" s="2">
        <v>1</v>
      </c>
      <c r="G364" s="15">
        <v>0.21</v>
      </c>
      <c r="H364" s="350">
        <f>'Soupis položek k nacenění'!H126</f>
        <v>0</v>
      </c>
      <c r="I364" s="351">
        <f t="shared" si="78"/>
        <v>0</v>
      </c>
      <c r="J364" s="202">
        <f t="shared" si="79"/>
        <v>0</v>
      </c>
      <c r="K364" s="281">
        <f t="shared" si="77"/>
        <v>0</v>
      </c>
      <c r="L364" s="202">
        <f t="shared" si="76"/>
        <v>0</v>
      </c>
      <c r="M364" s="266">
        <f t="shared" si="76"/>
        <v>0</v>
      </c>
      <c r="N364" s="235">
        <f t="shared" si="82"/>
        <v>0</v>
      </c>
      <c r="O364" s="204"/>
      <c r="P364" s="134"/>
      <c r="Q364" s="159"/>
    </row>
    <row r="365" spans="1:17" s="55" customFormat="1" ht="15.95" customHeight="1">
      <c r="A365" s="384"/>
      <c r="B365" s="165"/>
      <c r="C365" s="40" t="s">
        <v>415</v>
      </c>
      <c r="D365" s="40" t="s">
        <v>365</v>
      </c>
      <c r="E365" s="126" t="s">
        <v>650</v>
      </c>
      <c r="F365" s="2">
        <v>1</v>
      </c>
      <c r="G365" s="15">
        <v>0.21</v>
      </c>
      <c r="H365" s="350">
        <f>'Soupis položek k nacenění'!H100</f>
        <v>0</v>
      </c>
      <c r="I365" s="351">
        <f t="shared" si="78"/>
        <v>0</v>
      </c>
      <c r="J365" s="202">
        <f t="shared" si="79"/>
        <v>0</v>
      </c>
      <c r="K365" s="281">
        <f t="shared" si="77"/>
        <v>0</v>
      </c>
      <c r="L365" s="202"/>
      <c r="M365" s="266"/>
      <c r="N365" s="235">
        <f t="shared" ref="N365:O368" si="83">J365</f>
        <v>0</v>
      </c>
      <c r="O365" s="204">
        <f t="shared" si="83"/>
        <v>0</v>
      </c>
      <c r="P365" s="134"/>
      <c r="Q365" s="159"/>
    </row>
    <row r="366" spans="1:17" s="55" customFormat="1" ht="15.95" customHeight="1">
      <c r="A366" s="384"/>
      <c r="B366" s="165"/>
      <c r="C366" s="40" t="s">
        <v>416</v>
      </c>
      <c r="D366" s="40" t="s">
        <v>366</v>
      </c>
      <c r="E366" s="1" t="s">
        <v>651</v>
      </c>
      <c r="F366" s="2">
        <v>1</v>
      </c>
      <c r="G366" s="15">
        <v>0.21</v>
      </c>
      <c r="H366" s="350">
        <f>'Soupis položek k nacenění'!H101</f>
        <v>0</v>
      </c>
      <c r="I366" s="351">
        <f t="shared" si="78"/>
        <v>0</v>
      </c>
      <c r="J366" s="202">
        <f t="shared" si="79"/>
        <v>0</v>
      </c>
      <c r="K366" s="281">
        <f t="shared" si="77"/>
        <v>0</v>
      </c>
      <c r="L366" s="202"/>
      <c r="M366" s="266"/>
      <c r="N366" s="235">
        <f t="shared" si="83"/>
        <v>0</v>
      </c>
      <c r="O366" s="204">
        <f t="shared" si="83"/>
        <v>0</v>
      </c>
      <c r="P366" s="134"/>
      <c r="Q366" s="159"/>
    </row>
    <row r="367" spans="1:17" s="55" customFormat="1" ht="15.95" customHeight="1">
      <c r="A367" s="384"/>
      <c r="B367" s="165"/>
      <c r="C367" s="40" t="s">
        <v>417</v>
      </c>
      <c r="D367" s="40" t="s">
        <v>367</v>
      </c>
      <c r="E367" s="1" t="s">
        <v>652</v>
      </c>
      <c r="F367" s="2">
        <v>2</v>
      </c>
      <c r="G367" s="15">
        <v>0.21</v>
      </c>
      <c r="H367" s="350">
        <f>'Soupis položek k nacenění'!H102</f>
        <v>0</v>
      </c>
      <c r="I367" s="351">
        <f t="shared" si="78"/>
        <v>0</v>
      </c>
      <c r="J367" s="202">
        <f t="shared" si="79"/>
        <v>0</v>
      </c>
      <c r="K367" s="281">
        <f t="shared" si="77"/>
        <v>0</v>
      </c>
      <c r="L367" s="202"/>
      <c r="M367" s="266"/>
      <c r="N367" s="235">
        <f t="shared" si="83"/>
        <v>0</v>
      </c>
      <c r="O367" s="204">
        <f t="shared" si="83"/>
        <v>0</v>
      </c>
      <c r="P367" s="134"/>
      <c r="Q367" s="159"/>
    </row>
    <row r="368" spans="1:17" s="55" customFormat="1" ht="15.95" customHeight="1" thickBot="1">
      <c r="A368" s="384"/>
      <c r="B368" s="165"/>
      <c r="C368" s="43" t="s">
        <v>418</v>
      </c>
      <c r="D368" s="43" t="s">
        <v>368</v>
      </c>
      <c r="E368" s="3" t="s">
        <v>653</v>
      </c>
      <c r="F368" s="4">
        <v>1</v>
      </c>
      <c r="G368" s="138">
        <v>0.21</v>
      </c>
      <c r="H368" s="356">
        <f>'Soupis položek k nacenění'!H103</f>
        <v>0</v>
      </c>
      <c r="I368" s="361">
        <f t="shared" si="78"/>
        <v>0</v>
      </c>
      <c r="J368" s="238">
        <f t="shared" si="79"/>
        <v>0</v>
      </c>
      <c r="K368" s="282">
        <f t="shared" si="77"/>
        <v>0</v>
      </c>
      <c r="L368" s="238"/>
      <c r="M368" s="271"/>
      <c r="N368" s="239">
        <f t="shared" si="83"/>
        <v>0</v>
      </c>
      <c r="O368" s="279">
        <f t="shared" si="83"/>
        <v>0</v>
      </c>
      <c r="P368" s="134"/>
      <c r="Q368" s="159"/>
    </row>
    <row r="369" spans="1:17" s="5" customFormat="1" ht="15.95" customHeight="1" thickBot="1">
      <c r="A369" s="382"/>
      <c r="B369" s="383"/>
      <c r="C369" s="37"/>
      <c r="D369" s="37"/>
      <c r="E369" s="9"/>
      <c r="F369" s="10"/>
      <c r="G369" s="28"/>
      <c r="H369" s="354"/>
      <c r="I369" s="254">
        <f t="shared" si="78"/>
        <v>0</v>
      </c>
      <c r="J369" s="257"/>
      <c r="K369" s="258"/>
      <c r="L369" s="246"/>
      <c r="M369" s="258"/>
      <c r="N369" s="259"/>
      <c r="O369" s="254"/>
      <c r="P369" s="134"/>
      <c r="Q369" s="158"/>
    </row>
    <row r="370" spans="1:17" s="55" customFormat="1" ht="15.95" customHeight="1" thickBot="1">
      <c r="A370" s="398">
        <v>129</v>
      </c>
      <c r="B370" s="399" t="s">
        <v>18</v>
      </c>
      <c r="C370" s="45" t="s">
        <v>534</v>
      </c>
      <c r="D370" s="45" t="s">
        <v>425</v>
      </c>
      <c r="E370" s="47" t="s">
        <v>20</v>
      </c>
      <c r="F370" s="45">
        <v>1</v>
      </c>
      <c r="G370" s="17">
        <v>0.15</v>
      </c>
      <c r="H370" s="358">
        <f>'Soupis položek k nacenění'!H80</f>
        <v>0</v>
      </c>
      <c r="I370" s="359">
        <f t="shared" si="78"/>
        <v>0</v>
      </c>
      <c r="J370" s="242">
        <f t="shared" si="79"/>
        <v>0</v>
      </c>
      <c r="K370" s="280">
        <f t="shared" si="77"/>
        <v>0</v>
      </c>
      <c r="L370" s="242">
        <f t="shared" si="76"/>
        <v>0</v>
      </c>
      <c r="M370" s="275">
        <f t="shared" si="76"/>
        <v>0</v>
      </c>
      <c r="N370" s="243">
        <f>ROUND((O370/(100+G370*100)*100),0)</f>
        <v>0</v>
      </c>
      <c r="O370" s="276"/>
      <c r="P370" s="134"/>
      <c r="Q370" s="159"/>
    </row>
    <row r="371" spans="1:17" s="5" customFormat="1" ht="15.95" customHeight="1" thickBot="1">
      <c r="A371" s="382"/>
      <c r="B371" s="383"/>
      <c r="C371" s="37"/>
      <c r="D371" s="37"/>
      <c r="E371" s="9"/>
      <c r="F371" s="10"/>
      <c r="G371" s="28"/>
      <c r="H371" s="354"/>
      <c r="I371" s="254">
        <f t="shared" si="78"/>
        <v>0</v>
      </c>
      <c r="J371" s="257"/>
      <c r="K371" s="258"/>
      <c r="L371" s="246"/>
      <c r="M371" s="258"/>
      <c r="N371" s="259"/>
      <c r="O371" s="254"/>
      <c r="P371" s="134"/>
      <c r="Q371" s="158"/>
    </row>
    <row r="372" spans="1:17" s="55" customFormat="1" ht="15.95" customHeight="1" thickBot="1">
      <c r="A372" s="392">
        <v>130</v>
      </c>
      <c r="B372" s="394" t="s">
        <v>44</v>
      </c>
      <c r="C372" s="58" t="s">
        <v>535</v>
      </c>
      <c r="D372" s="58" t="s">
        <v>426</v>
      </c>
      <c r="E372" s="78" t="s">
        <v>27</v>
      </c>
      <c r="F372" s="58">
        <v>1</v>
      </c>
      <c r="G372" s="12">
        <v>0.21</v>
      </c>
      <c r="H372" s="362">
        <f>'Soupis položek k nacenění'!H81</f>
        <v>0</v>
      </c>
      <c r="I372" s="363">
        <f t="shared" si="78"/>
        <v>0</v>
      </c>
      <c r="J372" s="246">
        <f t="shared" si="79"/>
        <v>0</v>
      </c>
      <c r="K372" s="283">
        <f t="shared" si="77"/>
        <v>0</v>
      </c>
      <c r="L372" s="246">
        <f t="shared" si="76"/>
        <v>0</v>
      </c>
      <c r="M372" s="258">
        <f t="shared" si="76"/>
        <v>0</v>
      </c>
      <c r="N372" s="247">
        <f>ROUND((O372/(100+G372*100)*100),0)</f>
        <v>0</v>
      </c>
      <c r="O372" s="284"/>
      <c r="P372" s="134"/>
      <c r="Q372" s="159"/>
    </row>
    <row r="373" spans="1:17" s="5" customFormat="1" ht="15.95" customHeight="1" thickBot="1">
      <c r="A373" s="382"/>
      <c r="B373" s="383"/>
      <c r="C373" s="37"/>
      <c r="D373" s="37"/>
      <c r="E373" s="9"/>
      <c r="F373" s="10"/>
      <c r="G373" s="28"/>
      <c r="H373" s="354"/>
      <c r="I373" s="254">
        <f t="shared" si="78"/>
        <v>0</v>
      </c>
      <c r="J373" s="257"/>
      <c r="K373" s="258"/>
      <c r="L373" s="246"/>
      <c r="M373" s="258"/>
      <c r="N373" s="259"/>
      <c r="O373" s="254"/>
      <c r="P373" s="134"/>
      <c r="Q373" s="158"/>
    </row>
    <row r="374" spans="1:17" s="55" customFormat="1" ht="15.95" customHeight="1">
      <c r="A374" s="387">
        <v>132</v>
      </c>
      <c r="B374" s="389" t="s">
        <v>45</v>
      </c>
      <c r="C374" s="45" t="s">
        <v>536</v>
      </c>
      <c r="D374" s="45" t="s">
        <v>433</v>
      </c>
      <c r="E374" s="47" t="s">
        <v>27</v>
      </c>
      <c r="F374" s="45">
        <v>1</v>
      </c>
      <c r="G374" s="17">
        <v>0.21</v>
      </c>
      <c r="H374" s="358">
        <f>'Soupis položek k nacenění'!H82</f>
        <v>0</v>
      </c>
      <c r="I374" s="359">
        <f t="shared" si="78"/>
        <v>0</v>
      </c>
      <c r="J374" s="242">
        <f t="shared" si="79"/>
        <v>0</v>
      </c>
      <c r="K374" s="280">
        <f t="shared" si="77"/>
        <v>0</v>
      </c>
      <c r="L374" s="242">
        <f t="shared" si="76"/>
        <v>0</v>
      </c>
      <c r="M374" s="275">
        <f t="shared" si="76"/>
        <v>0</v>
      </c>
      <c r="N374" s="243">
        <f>ROUND((O374/(100+G374*100)*100),0)</f>
        <v>0</v>
      </c>
      <c r="O374" s="276"/>
      <c r="P374" s="134"/>
      <c r="Q374" s="159"/>
    </row>
    <row r="375" spans="1:17" s="55" customFormat="1" ht="15.95" customHeight="1" thickBot="1">
      <c r="A375" s="384"/>
      <c r="B375" s="165"/>
      <c r="C375" s="43" t="s">
        <v>696</v>
      </c>
      <c r="D375" s="43" t="s">
        <v>334</v>
      </c>
      <c r="E375" s="57" t="s">
        <v>697</v>
      </c>
      <c r="F375" s="43">
        <v>1</v>
      </c>
      <c r="G375" s="18">
        <v>0.21</v>
      </c>
      <c r="H375" s="356">
        <f>'Soupis položek k nacenění'!$H$122</f>
        <v>0</v>
      </c>
      <c r="I375" s="361">
        <f t="shared" si="78"/>
        <v>0</v>
      </c>
      <c r="J375" s="238">
        <f t="shared" si="79"/>
        <v>0</v>
      </c>
      <c r="K375" s="282">
        <f t="shared" si="77"/>
        <v>0</v>
      </c>
      <c r="L375" s="238">
        <f t="shared" si="76"/>
        <v>0</v>
      </c>
      <c r="M375" s="271">
        <f t="shared" si="76"/>
        <v>0</v>
      </c>
      <c r="N375" s="239">
        <f>ROUND((O375/(100+G375*100)*100),0)</f>
        <v>0</v>
      </c>
      <c r="O375" s="279"/>
      <c r="P375" s="134"/>
      <c r="Q375" s="159"/>
    </row>
    <row r="376" spans="1:17" s="5" customFormat="1" ht="15.95" customHeight="1" thickBot="1">
      <c r="A376" s="382"/>
      <c r="B376" s="383"/>
      <c r="C376" s="37"/>
      <c r="D376" s="37"/>
      <c r="E376" s="9"/>
      <c r="F376" s="10"/>
      <c r="G376" s="28"/>
      <c r="H376" s="354"/>
      <c r="I376" s="254">
        <f t="shared" si="78"/>
        <v>0</v>
      </c>
      <c r="J376" s="257"/>
      <c r="K376" s="258"/>
      <c r="L376" s="246"/>
      <c r="M376" s="258"/>
      <c r="N376" s="259"/>
      <c r="O376" s="254"/>
      <c r="P376" s="134"/>
      <c r="Q376" s="158"/>
    </row>
    <row r="377" spans="1:17" s="55" customFormat="1" ht="15.95" customHeight="1">
      <c r="A377" s="387">
        <v>133</v>
      </c>
      <c r="B377" s="389" t="s">
        <v>28</v>
      </c>
      <c r="C377" s="45" t="s">
        <v>537</v>
      </c>
      <c r="D377" s="45" t="s">
        <v>319</v>
      </c>
      <c r="E377" s="47" t="s">
        <v>515</v>
      </c>
      <c r="F377" s="45">
        <v>1</v>
      </c>
      <c r="G377" s="17">
        <v>0.21</v>
      </c>
      <c r="H377" s="358">
        <f>'Soupis položek k nacenění'!H42</f>
        <v>0</v>
      </c>
      <c r="I377" s="366">
        <f t="shared" si="78"/>
        <v>0</v>
      </c>
      <c r="J377" s="242">
        <f t="shared" si="79"/>
        <v>0</v>
      </c>
      <c r="K377" s="280">
        <f t="shared" si="77"/>
        <v>0</v>
      </c>
      <c r="L377" s="242">
        <f t="shared" si="76"/>
        <v>0</v>
      </c>
      <c r="M377" s="280">
        <f t="shared" si="76"/>
        <v>0</v>
      </c>
      <c r="N377" s="243">
        <f>ROUND((O377/(100+G377*100)*100),0)</f>
        <v>0</v>
      </c>
      <c r="O377" s="276"/>
      <c r="P377" s="134"/>
      <c r="Q377" s="159"/>
    </row>
    <row r="378" spans="1:17" s="55" customFormat="1" ht="15.95" customHeight="1">
      <c r="A378" s="384"/>
      <c r="B378" s="165" t="s">
        <v>427</v>
      </c>
      <c r="C378" s="40" t="s">
        <v>538</v>
      </c>
      <c r="D378" s="40" t="s">
        <v>320</v>
      </c>
      <c r="E378" s="41" t="s">
        <v>33</v>
      </c>
      <c r="F378" s="40">
        <v>1</v>
      </c>
      <c r="G378" s="15">
        <v>0.21</v>
      </c>
      <c r="H378" s="350">
        <f>'Soupis položek k nacenění'!H43</f>
        <v>0</v>
      </c>
      <c r="I378" s="360">
        <f t="shared" si="78"/>
        <v>0</v>
      </c>
      <c r="J378" s="202">
        <f t="shared" si="79"/>
        <v>0</v>
      </c>
      <c r="K378" s="281">
        <f t="shared" si="77"/>
        <v>0</v>
      </c>
      <c r="L378" s="202">
        <f t="shared" si="76"/>
        <v>0</v>
      </c>
      <c r="M378" s="281">
        <f t="shared" si="76"/>
        <v>0</v>
      </c>
      <c r="N378" s="235">
        <f>ROUND((O378/(100+G378*100)*100),0)</f>
        <v>0</v>
      </c>
      <c r="O378" s="204"/>
      <c r="P378" s="134"/>
      <c r="Q378" s="159"/>
    </row>
    <row r="379" spans="1:17" s="55" customFormat="1" ht="15.95" customHeight="1" thickBot="1">
      <c r="A379" s="384"/>
      <c r="B379" s="165"/>
      <c r="C379" s="43" t="s">
        <v>539</v>
      </c>
      <c r="D379" s="43" t="s">
        <v>57</v>
      </c>
      <c r="E379" s="57" t="s">
        <v>6</v>
      </c>
      <c r="F379" s="43">
        <v>3</v>
      </c>
      <c r="G379" s="18">
        <v>0.21</v>
      </c>
      <c r="H379" s="356">
        <f>'Soupis položek k nacenění'!H11</f>
        <v>0</v>
      </c>
      <c r="I379" s="367">
        <f t="shared" si="78"/>
        <v>0</v>
      </c>
      <c r="J379" s="238">
        <f t="shared" si="79"/>
        <v>0</v>
      </c>
      <c r="K379" s="282">
        <f t="shared" si="77"/>
        <v>0</v>
      </c>
      <c r="L379" s="238">
        <f t="shared" si="76"/>
        <v>0</v>
      </c>
      <c r="M379" s="282">
        <f t="shared" si="76"/>
        <v>0</v>
      </c>
      <c r="N379" s="239">
        <f>ROUND((O379/(100+G379*100)*100),0)</f>
        <v>0</v>
      </c>
      <c r="O379" s="279"/>
      <c r="P379" s="134"/>
      <c r="Q379" s="159"/>
    </row>
    <row r="380" spans="1:17" s="5" customFormat="1" ht="15.95" customHeight="1" thickBot="1">
      <c r="A380" s="382"/>
      <c r="B380" s="383"/>
      <c r="C380" s="37"/>
      <c r="D380" s="37"/>
      <c r="E380" s="9"/>
      <c r="F380" s="10"/>
      <c r="G380" s="28"/>
      <c r="H380" s="354"/>
      <c r="I380" s="254">
        <f t="shared" si="78"/>
        <v>0</v>
      </c>
      <c r="J380" s="257"/>
      <c r="K380" s="258"/>
      <c r="L380" s="246"/>
      <c r="M380" s="258"/>
      <c r="N380" s="259"/>
      <c r="O380" s="254"/>
      <c r="P380" s="134"/>
      <c r="Q380" s="158"/>
    </row>
    <row r="381" spans="1:17" s="55" customFormat="1" ht="15.95" customHeight="1" thickBot="1">
      <c r="A381" s="392">
        <v>135</v>
      </c>
      <c r="B381" s="400" t="s">
        <v>44</v>
      </c>
      <c r="C381" s="58" t="s">
        <v>540</v>
      </c>
      <c r="D381" s="58" t="s">
        <v>438</v>
      </c>
      <c r="E381" s="77" t="s">
        <v>27</v>
      </c>
      <c r="F381" s="58">
        <v>1</v>
      </c>
      <c r="G381" s="12">
        <v>0.21</v>
      </c>
      <c r="H381" s="362">
        <f>'Soupis položek k nacenění'!H86</f>
        <v>0</v>
      </c>
      <c r="I381" s="363">
        <f t="shared" si="78"/>
        <v>0</v>
      </c>
      <c r="J381" s="246">
        <f t="shared" si="79"/>
        <v>0</v>
      </c>
      <c r="K381" s="283">
        <f t="shared" si="77"/>
        <v>0</v>
      </c>
      <c r="L381" s="246">
        <f t="shared" si="76"/>
        <v>0</v>
      </c>
      <c r="M381" s="258">
        <f t="shared" si="76"/>
        <v>0</v>
      </c>
      <c r="N381" s="247">
        <f>ROUND((O381/(100+G381*100)*100),0)</f>
        <v>0</v>
      </c>
      <c r="O381" s="284"/>
      <c r="P381" s="134"/>
      <c r="Q381" s="159"/>
    </row>
    <row r="382" spans="1:17" s="5" customFormat="1" ht="15.95" customHeight="1" thickBot="1">
      <c r="A382" s="382"/>
      <c r="B382" s="383"/>
      <c r="C382" s="37"/>
      <c r="D382" s="37"/>
      <c r="E382" s="9"/>
      <c r="F382" s="10"/>
      <c r="G382" s="28"/>
      <c r="H382" s="354"/>
      <c r="I382" s="254">
        <f t="shared" si="78"/>
        <v>0</v>
      </c>
      <c r="J382" s="257"/>
      <c r="K382" s="258"/>
      <c r="L382" s="246"/>
      <c r="M382" s="258"/>
      <c r="N382" s="259"/>
      <c r="O382" s="254"/>
      <c r="P382" s="134"/>
      <c r="Q382" s="158"/>
    </row>
    <row r="383" spans="1:17" s="55" customFormat="1" ht="15.95" customHeight="1">
      <c r="A383" s="401">
        <v>139</v>
      </c>
      <c r="B383" s="402" t="s">
        <v>47</v>
      </c>
      <c r="C383" s="45" t="s">
        <v>541</v>
      </c>
      <c r="D383" s="45" t="s">
        <v>439</v>
      </c>
      <c r="E383" s="47" t="s">
        <v>48</v>
      </c>
      <c r="F383" s="45">
        <v>3</v>
      </c>
      <c r="G383" s="17">
        <v>0.21</v>
      </c>
      <c r="H383" s="358">
        <f>'Soupis položek k nacenění'!H87</f>
        <v>0</v>
      </c>
      <c r="I383" s="359">
        <f t="shared" si="78"/>
        <v>0</v>
      </c>
      <c r="J383" s="242">
        <f t="shared" si="79"/>
        <v>0</v>
      </c>
      <c r="K383" s="280">
        <f t="shared" si="77"/>
        <v>0</v>
      </c>
      <c r="L383" s="242">
        <f t="shared" si="76"/>
        <v>0</v>
      </c>
      <c r="M383" s="275">
        <f t="shared" si="76"/>
        <v>0</v>
      </c>
      <c r="N383" s="243">
        <f>ROUND((O383/(100+G383*100)*100),0)</f>
        <v>0</v>
      </c>
      <c r="O383" s="276"/>
      <c r="P383" s="134"/>
      <c r="Q383" s="159"/>
    </row>
    <row r="384" spans="1:17" s="55" customFormat="1" ht="15.95" customHeight="1" thickBot="1">
      <c r="A384" s="403"/>
      <c r="B384" s="404" t="s">
        <v>661</v>
      </c>
      <c r="C384" s="43" t="s">
        <v>542</v>
      </c>
      <c r="D384" s="43" t="s">
        <v>322</v>
      </c>
      <c r="E384" s="57" t="s">
        <v>543</v>
      </c>
      <c r="F384" s="43">
        <v>12</v>
      </c>
      <c r="G384" s="18">
        <v>0.21</v>
      </c>
      <c r="H384" s="356">
        <f>'Soupis položek k nacenění'!H45</f>
        <v>0</v>
      </c>
      <c r="I384" s="361">
        <f t="shared" si="78"/>
        <v>0</v>
      </c>
      <c r="J384" s="238">
        <f t="shared" si="79"/>
        <v>0</v>
      </c>
      <c r="K384" s="282">
        <f t="shared" si="77"/>
        <v>0</v>
      </c>
      <c r="L384" s="238">
        <f t="shared" si="76"/>
        <v>0</v>
      </c>
      <c r="M384" s="271">
        <f t="shared" si="76"/>
        <v>0</v>
      </c>
      <c r="N384" s="239">
        <f>ROUND((O384/(100+G384*100)*100),0)</f>
        <v>0</v>
      </c>
      <c r="O384" s="279"/>
      <c r="P384" s="134"/>
      <c r="Q384" s="159"/>
    </row>
    <row r="385" spans="1:17" s="5" customFormat="1" ht="15.95" customHeight="1" thickBot="1">
      <c r="A385" s="382"/>
      <c r="B385" s="383"/>
      <c r="C385" s="37"/>
      <c r="D385" s="37"/>
      <c r="E385" s="9"/>
      <c r="F385" s="10"/>
      <c r="G385" s="28"/>
      <c r="H385" s="354"/>
      <c r="I385" s="254">
        <f t="shared" si="78"/>
        <v>0</v>
      </c>
      <c r="J385" s="257"/>
      <c r="K385" s="258"/>
      <c r="L385" s="246"/>
      <c r="M385" s="258"/>
      <c r="N385" s="259"/>
      <c r="O385" s="254"/>
      <c r="P385" s="134"/>
      <c r="Q385" s="158"/>
    </row>
    <row r="386" spans="1:17" ht="15.95" customHeight="1">
      <c r="A386" s="401">
        <v>126</v>
      </c>
      <c r="B386" s="405" t="s">
        <v>604</v>
      </c>
      <c r="C386" s="45" t="s">
        <v>546</v>
      </c>
      <c r="D386" s="45" t="s">
        <v>423</v>
      </c>
      <c r="E386" s="128" t="s">
        <v>610</v>
      </c>
      <c r="F386" s="129">
        <v>1</v>
      </c>
      <c r="G386" s="79">
        <v>0.15</v>
      </c>
      <c r="H386" s="358">
        <f>'Soupis položek k nacenění'!H78</f>
        <v>0</v>
      </c>
      <c r="I386" s="366">
        <f t="shared" si="78"/>
        <v>0</v>
      </c>
      <c r="J386" s="242">
        <f t="shared" ref="J386:J387" si="84">F386*H386</f>
        <v>0</v>
      </c>
      <c r="K386" s="280">
        <f t="shared" ref="K386:K387" si="85">F386*I386</f>
        <v>0</v>
      </c>
      <c r="L386" s="242"/>
      <c r="M386" s="280"/>
      <c r="N386" s="243">
        <f t="shared" ref="N386:O386" si="86">J386</f>
        <v>0</v>
      </c>
      <c r="O386" s="276">
        <f t="shared" si="86"/>
        <v>0</v>
      </c>
    </row>
    <row r="387" spans="1:17" ht="15.95" customHeight="1" thickBot="1">
      <c r="A387" s="403"/>
      <c r="B387" s="157" t="s">
        <v>611</v>
      </c>
      <c r="C387" s="43" t="s">
        <v>591</v>
      </c>
      <c r="D387" s="43" t="s">
        <v>424</v>
      </c>
      <c r="E387" s="52" t="s">
        <v>593</v>
      </c>
      <c r="F387" s="43">
        <v>1</v>
      </c>
      <c r="G387" s="18">
        <v>0.15</v>
      </c>
      <c r="H387" s="356">
        <f>'Soupis položek k nacenění'!H79</f>
        <v>0</v>
      </c>
      <c r="I387" s="367">
        <f t="shared" si="78"/>
        <v>0</v>
      </c>
      <c r="J387" s="238">
        <f t="shared" si="84"/>
        <v>0</v>
      </c>
      <c r="K387" s="282">
        <f t="shared" si="85"/>
        <v>0</v>
      </c>
      <c r="L387" s="238">
        <f t="shared" ref="L387" si="87">J387</f>
        <v>0</v>
      </c>
      <c r="M387" s="282">
        <f t="shared" ref="M387" si="88">K387</f>
        <v>0</v>
      </c>
      <c r="N387" s="239"/>
      <c r="O387" s="279"/>
    </row>
    <row r="388" spans="1:17" s="5" customFormat="1" ht="15.95" customHeight="1" thickBot="1">
      <c r="A388" s="382"/>
      <c r="B388" s="383"/>
      <c r="C388" s="37"/>
      <c r="D388" s="37"/>
      <c r="E388" s="9"/>
      <c r="F388" s="10"/>
      <c r="G388" s="28"/>
      <c r="H388" s="354"/>
      <c r="I388" s="254">
        <f t="shared" si="78"/>
        <v>0</v>
      </c>
      <c r="J388" s="257"/>
      <c r="K388" s="258"/>
      <c r="L388" s="246"/>
      <c r="M388" s="258"/>
      <c r="N388" s="259"/>
      <c r="O388" s="254"/>
      <c r="P388" s="134"/>
      <c r="Q388" s="158"/>
    </row>
    <row r="389" spans="1:17" ht="15.95" customHeight="1">
      <c r="A389" s="387">
        <v>112</v>
      </c>
      <c r="B389" s="389" t="s">
        <v>576</v>
      </c>
      <c r="C389" s="45" t="s">
        <v>547</v>
      </c>
      <c r="D389" s="45" t="s">
        <v>612</v>
      </c>
      <c r="E389" s="107" t="s">
        <v>617</v>
      </c>
      <c r="F389" s="45">
        <v>1</v>
      </c>
      <c r="G389" s="17">
        <v>0.15</v>
      </c>
      <c r="H389" s="358">
        <f>'Soupis položek k nacenění'!H88</f>
        <v>0</v>
      </c>
      <c r="I389" s="366">
        <f t="shared" si="78"/>
        <v>0</v>
      </c>
      <c r="J389" s="242">
        <f>F389*H389</f>
        <v>0</v>
      </c>
      <c r="K389" s="280">
        <f>F389*I389</f>
        <v>0</v>
      </c>
      <c r="L389" s="242"/>
      <c r="M389" s="280"/>
      <c r="N389" s="243">
        <f t="shared" ref="N389:O391" si="89">J389</f>
        <v>0</v>
      </c>
      <c r="O389" s="276">
        <f t="shared" si="89"/>
        <v>0</v>
      </c>
    </row>
    <row r="390" spans="1:17" ht="15.95" customHeight="1">
      <c r="A390" s="384">
        <v>113</v>
      </c>
      <c r="B390" s="165" t="s">
        <v>509</v>
      </c>
      <c r="C390" s="39" t="s">
        <v>614</v>
      </c>
      <c r="D390" s="39" t="s">
        <v>440</v>
      </c>
      <c r="E390" s="130" t="s">
        <v>549</v>
      </c>
      <c r="F390" s="39">
        <v>1</v>
      </c>
      <c r="G390" s="16">
        <v>0.15</v>
      </c>
      <c r="H390" s="348">
        <f>'Soupis položek k nacenění'!H89</f>
        <v>0</v>
      </c>
      <c r="I390" s="369">
        <f t="shared" si="78"/>
        <v>0</v>
      </c>
      <c r="J390" s="211">
        <f>F390*H390</f>
        <v>0</v>
      </c>
      <c r="K390" s="285">
        <f>F390*I390</f>
        <v>0</v>
      </c>
      <c r="L390" s="211"/>
      <c r="M390" s="285"/>
      <c r="N390" s="219">
        <f t="shared" si="89"/>
        <v>0</v>
      </c>
      <c r="O390" s="286">
        <f t="shared" si="89"/>
        <v>0</v>
      </c>
    </row>
    <row r="391" spans="1:17" ht="15.95" customHeight="1">
      <c r="A391" s="384"/>
      <c r="B391" s="165" t="s">
        <v>428</v>
      </c>
      <c r="C391" s="40" t="s">
        <v>615</v>
      </c>
      <c r="D391" s="40" t="s">
        <v>441</v>
      </c>
      <c r="E391" s="51" t="s">
        <v>593</v>
      </c>
      <c r="F391" s="40">
        <v>1</v>
      </c>
      <c r="G391" s="15">
        <v>0.15</v>
      </c>
      <c r="H391" s="350">
        <f>'Soupis položek k nacenění'!H90</f>
        <v>0</v>
      </c>
      <c r="I391" s="360">
        <f t="shared" si="78"/>
        <v>0</v>
      </c>
      <c r="J391" s="202">
        <f>F391*H391</f>
        <v>0</v>
      </c>
      <c r="K391" s="281">
        <f>F391*I391</f>
        <v>0</v>
      </c>
      <c r="L391" s="202"/>
      <c r="M391" s="281"/>
      <c r="N391" s="235">
        <f t="shared" si="89"/>
        <v>0</v>
      </c>
      <c r="O391" s="204">
        <f t="shared" si="89"/>
        <v>0</v>
      </c>
    </row>
    <row r="392" spans="1:17" ht="15.95" customHeight="1" thickBot="1">
      <c r="A392" s="384"/>
      <c r="B392" s="397"/>
      <c r="C392" s="44" t="s">
        <v>548</v>
      </c>
      <c r="D392" s="44" t="s">
        <v>596</v>
      </c>
      <c r="E392" s="178" t="s">
        <v>587</v>
      </c>
      <c r="F392" s="44">
        <v>1</v>
      </c>
      <c r="G392" s="21">
        <v>0.21</v>
      </c>
      <c r="H392" s="370">
        <f>'Soupis položek k nacenění'!$H$150</f>
        <v>0</v>
      </c>
      <c r="I392" s="371">
        <f t="shared" si="78"/>
        <v>0</v>
      </c>
      <c r="J392" s="250">
        <f t="shared" ref="J392" si="90">F392*H392</f>
        <v>0</v>
      </c>
      <c r="K392" s="290">
        <f t="shared" ref="K392" si="91">F392*I392</f>
        <v>0</v>
      </c>
      <c r="L392" s="250">
        <f>J392</f>
        <v>0</v>
      </c>
      <c r="M392" s="290">
        <f>K392</f>
        <v>0</v>
      </c>
      <c r="N392" s="251"/>
      <c r="O392" s="291"/>
    </row>
    <row r="393" spans="1:17" s="5" customFormat="1" ht="15.95" customHeight="1" thickBot="1">
      <c r="A393" s="382"/>
      <c r="B393" s="383"/>
      <c r="C393" s="37"/>
      <c r="D393" s="37"/>
      <c r="E393" s="9"/>
      <c r="F393" s="10"/>
      <c r="G393" s="28"/>
      <c r="H393" s="354"/>
      <c r="I393" s="254">
        <f t="shared" si="78"/>
        <v>0</v>
      </c>
      <c r="J393" s="257"/>
      <c r="K393" s="258"/>
      <c r="L393" s="246"/>
      <c r="M393" s="258"/>
      <c r="N393" s="259"/>
      <c r="O393" s="254"/>
      <c r="P393" s="134"/>
      <c r="Q393" s="158"/>
    </row>
    <row r="394" spans="1:17" ht="15.95" customHeight="1">
      <c r="A394" s="387">
        <v>128</v>
      </c>
      <c r="B394" s="389" t="s">
        <v>576</v>
      </c>
      <c r="C394" s="45" t="s">
        <v>550</v>
      </c>
      <c r="D394" s="45" t="s">
        <v>612</v>
      </c>
      <c r="E394" s="107" t="s">
        <v>617</v>
      </c>
      <c r="F394" s="45">
        <v>1</v>
      </c>
      <c r="G394" s="79">
        <v>0.15</v>
      </c>
      <c r="H394" s="358">
        <f>'Soupis položek k nacenění'!H88</f>
        <v>0</v>
      </c>
      <c r="I394" s="366">
        <f t="shared" si="78"/>
        <v>0</v>
      </c>
      <c r="J394" s="242">
        <f>F394*H394</f>
        <v>0</v>
      </c>
      <c r="K394" s="280">
        <f>F394*I394</f>
        <v>0</v>
      </c>
      <c r="L394" s="242"/>
      <c r="M394" s="280"/>
      <c r="N394" s="243">
        <f t="shared" ref="N394:O396" si="92">J394</f>
        <v>0</v>
      </c>
      <c r="O394" s="276">
        <f t="shared" si="92"/>
        <v>0</v>
      </c>
    </row>
    <row r="395" spans="1:17" ht="15.95" customHeight="1">
      <c r="A395" s="384"/>
      <c r="B395" s="165" t="s">
        <v>507</v>
      </c>
      <c r="C395" s="40" t="s">
        <v>551</v>
      </c>
      <c r="D395" s="40" t="s">
        <v>440</v>
      </c>
      <c r="E395" s="51" t="s">
        <v>549</v>
      </c>
      <c r="F395" s="40">
        <v>1</v>
      </c>
      <c r="G395" s="15">
        <v>0.15</v>
      </c>
      <c r="H395" s="350">
        <f>'Soupis položek k nacenění'!H89</f>
        <v>0</v>
      </c>
      <c r="I395" s="360">
        <f t="shared" ref="I395:I431" si="93">H395+H395*G395</f>
        <v>0</v>
      </c>
      <c r="J395" s="202">
        <f>F395*H395</f>
        <v>0</v>
      </c>
      <c r="K395" s="281">
        <f>F395*I395</f>
        <v>0</v>
      </c>
      <c r="L395" s="202"/>
      <c r="M395" s="281"/>
      <c r="N395" s="235">
        <f t="shared" si="92"/>
        <v>0</v>
      </c>
      <c r="O395" s="204">
        <f t="shared" si="92"/>
        <v>0</v>
      </c>
    </row>
    <row r="396" spans="1:17" ht="15.95" customHeight="1">
      <c r="A396" s="384"/>
      <c r="B396" s="165" t="s">
        <v>429</v>
      </c>
      <c r="C396" s="40" t="s">
        <v>598</v>
      </c>
      <c r="D396" s="40" t="s">
        <v>441</v>
      </c>
      <c r="E396" s="51" t="s">
        <v>593</v>
      </c>
      <c r="F396" s="40">
        <v>1</v>
      </c>
      <c r="G396" s="15">
        <v>0.15</v>
      </c>
      <c r="H396" s="350">
        <f>'Soupis položek k nacenění'!H90</f>
        <v>0</v>
      </c>
      <c r="I396" s="360">
        <f t="shared" si="93"/>
        <v>0</v>
      </c>
      <c r="J396" s="202">
        <f>F396*H396</f>
        <v>0</v>
      </c>
      <c r="K396" s="281">
        <f>F396*I396</f>
        <v>0</v>
      </c>
      <c r="L396" s="202"/>
      <c r="M396" s="281"/>
      <c r="N396" s="235">
        <f t="shared" si="92"/>
        <v>0</v>
      </c>
      <c r="O396" s="204">
        <f t="shared" si="92"/>
        <v>0</v>
      </c>
    </row>
    <row r="397" spans="1:17" ht="15.95" customHeight="1" thickBot="1">
      <c r="A397" s="384"/>
      <c r="B397" s="397"/>
      <c r="C397" s="43" t="s">
        <v>603</v>
      </c>
      <c r="D397" s="43" t="s">
        <v>596</v>
      </c>
      <c r="E397" s="52" t="s">
        <v>587</v>
      </c>
      <c r="F397" s="43">
        <v>1</v>
      </c>
      <c r="G397" s="18">
        <v>0.21</v>
      </c>
      <c r="H397" s="356">
        <f>'Soupis položek k nacenění'!$H$150</f>
        <v>0</v>
      </c>
      <c r="I397" s="367">
        <f t="shared" si="93"/>
        <v>0</v>
      </c>
      <c r="J397" s="238">
        <f t="shared" ref="J397" si="94">F397*H397</f>
        <v>0</v>
      </c>
      <c r="K397" s="282">
        <f t="shared" ref="K397" si="95">F397*I397</f>
        <v>0</v>
      </c>
      <c r="L397" s="238">
        <f>J397</f>
        <v>0</v>
      </c>
      <c r="M397" s="282">
        <f>K397</f>
        <v>0</v>
      </c>
      <c r="N397" s="239"/>
      <c r="O397" s="279"/>
    </row>
    <row r="398" spans="1:17" s="5" customFormat="1" ht="15.95" customHeight="1" thickBot="1">
      <c r="A398" s="382"/>
      <c r="B398" s="383"/>
      <c r="C398" s="37"/>
      <c r="D398" s="37"/>
      <c r="E398" s="9"/>
      <c r="F398" s="10"/>
      <c r="G398" s="28"/>
      <c r="H398" s="354"/>
      <c r="I398" s="254">
        <f t="shared" si="93"/>
        <v>0</v>
      </c>
      <c r="J398" s="257"/>
      <c r="K398" s="258"/>
      <c r="L398" s="246"/>
      <c r="M398" s="258"/>
      <c r="N398" s="259"/>
      <c r="O398" s="254"/>
      <c r="P398" s="134"/>
      <c r="Q398" s="158"/>
    </row>
    <row r="399" spans="1:17" ht="15.95" customHeight="1">
      <c r="A399" s="387">
        <v>131</v>
      </c>
      <c r="B399" s="389" t="s">
        <v>576</v>
      </c>
      <c r="C399" s="45" t="s">
        <v>552</v>
      </c>
      <c r="D399" s="45" t="s">
        <v>440</v>
      </c>
      <c r="E399" s="107" t="s">
        <v>549</v>
      </c>
      <c r="F399" s="45">
        <v>1</v>
      </c>
      <c r="G399" s="17">
        <v>0.15</v>
      </c>
      <c r="H399" s="358">
        <f>'Soupis položek k nacenění'!H89</f>
        <v>0</v>
      </c>
      <c r="I399" s="366">
        <f t="shared" si="93"/>
        <v>0</v>
      </c>
      <c r="J399" s="242">
        <f>F399*H399</f>
        <v>0</v>
      </c>
      <c r="K399" s="280">
        <f>F399*I399</f>
        <v>0</v>
      </c>
      <c r="L399" s="242"/>
      <c r="M399" s="280"/>
      <c r="N399" s="243">
        <f t="shared" ref="N399:O400" si="96">J399</f>
        <v>0</v>
      </c>
      <c r="O399" s="276">
        <f t="shared" si="96"/>
        <v>0</v>
      </c>
    </row>
    <row r="400" spans="1:17" ht="15.95" customHeight="1" thickBot="1">
      <c r="A400" s="384"/>
      <c r="B400" s="165" t="s">
        <v>611</v>
      </c>
      <c r="C400" s="43" t="s">
        <v>553</v>
      </c>
      <c r="D400" s="43" t="s">
        <v>441</v>
      </c>
      <c r="E400" s="52" t="s">
        <v>593</v>
      </c>
      <c r="F400" s="43">
        <v>1</v>
      </c>
      <c r="G400" s="18">
        <v>0.15</v>
      </c>
      <c r="H400" s="356">
        <f>'Soupis položek k nacenění'!H90</f>
        <v>0</v>
      </c>
      <c r="I400" s="367">
        <f t="shared" si="93"/>
        <v>0</v>
      </c>
      <c r="J400" s="238">
        <f>F400*H400</f>
        <v>0</v>
      </c>
      <c r="K400" s="282">
        <f>F400*I400</f>
        <v>0</v>
      </c>
      <c r="L400" s="238"/>
      <c r="M400" s="282"/>
      <c r="N400" s="239">
        <f t="shared" si="96"/>
        <v>0</v>
      </c>
      <c r="O400" s="279">
        <f t="shared" si="96"/>
        <v>0</v>
      </c>
    </row>
    <row r="401" spans="1:17" s="5" customFormat="1" ht="15.95" customHeight="1" thickBot="1">
      <c r="A401" s="382"/>
      <c r="B401" s="383"/>
      <c r="C401" s="37"/>
      <c r="D401" s="37"/>
      <c r="E401" s="9"/>
      <c r="F401" s="10"/>
      <c r="G401" s="28"/>
      <c r="H401" s="354"/>
      <c r="I401" s="254">
        <f t="shared" si="93"/>
        <v>0</v>
      </c>
      <c r="J401" s="257"/>
      <c r="K401" s="258"/>
      <c r="L401" s="246"/>
      <c r="M401" s="258"/>
      <c r="N401" s="259"/>
      <c r="O401" s="254"/>
      <c r="P401" s="134"/>
      <c r="Q401" s="158"/>
    </row>
    <row r="402" spans="1:17" ht="15.95" customHeight="1">
      <c r="A402" s="387">
        <v>134</v>
      </c>
      <c r="B402" s="389" t="s">
        <v>576</v>
      </c>
      <c r="C402" s="45" t="s">
        <v>554</v>
      </c>
      <c r="D402" s="45" t="s">
        <v>442</v>
      </c>
      <c r="E402" s="107" t="s">
        <v>549</v>
      </c>
      <c r="F402" s="45">
        <v>1</v>
      </c>
      <c r="G402" s="17">
        <v>0.15</v>
      </c>
      <c r="H402" s="358">
        <f>'Soupis položek k nacenění'!$H$91</f>
        <v>0</v>
      </c>
      <c r="I402" s="366">
        <f t="shared" si="93"/>
        <v>0</v>
      </c>
      <c r="J402" s="242">
        <f>F402*H402</f>
        <v>0</v>
      </c>
      <c r="K402" s="280">
        <f>F402*I402</f>
        <v>0</v>
      </c>
      <c r="L402" s="242"/>
      <c r="M402" s="280"/>
      <c r="N402" s="252">
        <f t="shared" ref="N402:O403" si="97">J402</f>
        <v>0</v>
      </c>
      <c r="O402" s="292">
        <f t="shared" si="97"/>
        <v>0</v>
      </c>
    </row>
    <row r="403" spans="1:17" ht="15.95" customHeight="1" thickBot="1">
      <c r="A403" s="384"/>
      <c r="B403" s="165" t="s">
        <v>611</v>
      </c>
      <c r="C403" s="43" t="s">
        <v>555</v>
      </c>
      <c r="D403" s="43" t="s">
        <v>441</v>
      </c>
      <c r="E403" s="52" t="s">
        <v>593</v>
      </c>
      <c r="F403" s="43">
        <v>1</v>
      </c>
      <c r="G403" s="18">
        <v>0.15</v>
      </c>
      <c r="H403" s="356">
        <f>H400</f>
        <v>0</v>
      </c>
      <c r="I403" s="367">
        <f t="shared" si="93"/>
        <v>0</v>
      </c>
      <c r="J403" s="238">
        <f>F403*H403</f>
        <v>0</v>
      </c>
      <c r="K403" s="282">
        <f>F403*I403</f>
        <v>0</v>
      </c>
      <c r="L403" s="238"/>
      <c r="M403" s="282"/>
      <c r="N403" s="253">
        <f t="shared" si="97"/>
        <v>0</v>
      </c>
      <c r="O403" s="272">
        <f t="shared" si="97"/>
        <v>0</v>
      </c>
    </row>
    <row r="404" spans="1:17" s="5" customFormat="1" ht="15.95" customHeight="1" thickBot="1">
      <c r="A404" s="382"/>
      <c r="B404" s="383"/>
      <c r="C404" s="37"/>
      <c r="D404" s="37"/>
      <c r="E404" s="9"/>
      <c r="F404" s="10"/>
      <c r="G404" s="28"/>
      <c r="H404" s="354"/>
      <c r="I404" s="254">
        <f t="shared" si="93"/>
        <v>0</v>
      </c>
      <c r="J404" s="257"/>
      <c r="K404" s="258"/>
      <c r="L404" s="246"/>
      <c r="M404" s="258"/>
      <c r="N404" s="259"/>
      <c r="O404" s="254"/>
      <c r="P404" s="134"/>
      <c r="Q404" s="158"/>
    </row>
    <row r="405" spans="1:17" ht="15.95" customHeight="1">
      <c r="A405" s="387">
        <v>209</v>
      </c>
      <c r="B405" s="389" t="s">
        <v>576</v>
      </c>
      <c r="C405" s="45" t="s">
        <v>556</v>
      </c>
      <c r="D405" s="45" t="s">
        <v>612</v>
      </c>
      <c r="E405" s="107" t="s">
        <v>617</v>
      </c>
      <c r="F405" s="45">
        <v>1</v>
      </c>
      <c r="G405" s="17">
        <v>0.15</v>
      </c>
      <c r="H405" s="358">
        <f>'Soupis položek k nacenění'!H88</f>
        <v>0</v>
      </c>
      <c r="I405" s="366">
        <f t="shared" si="93"/>
        <v>0</v>
      </c>
      <c r="J405" s="242">
        <f>F405*H405</f>
        <v>0</v>
      </c>
      <c r="K405" s="280">
        <f>F405*I405</f>
        <v>0</v>
      </c>
      <c r="L405" s="242"/>
      <c r="M405" s="280"/>
      <c r="N405" s="243">
        <f t="shared" ref="N405:O407" si="98">J405</f>
        <v>0</v>
      </c>
      <c r="O405" s="276">
        <f t="shared" si="98"/>
        <v>0</v>
      </c>
    </row>
    <row r="406" spans="1:17" ht="15.95" customHeight="1">
      <c r="A406" s="384"/>
      <c r="B406" s="165" t="s">
        <v>509</v>
      </c>
      <c r="C406" s="40" t="s">
        <v>557</v>
      </c>
      <c r="D406" s="40" t="s">
        <v>440</v>
      </c>
      <c r="E406" s="51" t="s">
        <v>549</v>
      </c>
      <c r="F406" s="40">
        <v>1</v>
      </c>
      <c r="G406" s="15">
        <v>0.15</v>
      </c>
      <c r="H406" s="350">
        <f>'Soupis položek k nacenění'!H89</f>
        <v>0</v>
      </c>
      <c r="I406" s="360">
        <f t="shared" si="93"/>
        <v>0</v>
      </c>
      <c r="J406" s="202">
        <f>F406*H406</f>
        <v>0</v>
      </c>
      <c r="K406" s="281">
        <f>F406*I406</f>
        <v>0</v>
      </c>
      <c r="L406" s="202"/>
      <c r="M406" s="281"/>
      <c r="N406" s="235">
        <f t="shared" si="98"/>
        <v>0</v>
      </c>
      <c r="O406" s="204">
        <f t="shared" si="98"/>
        <v>0</v>
      </c>
    </row>
    <row r="407" spans="1:17" ht="15.95" customHeight="1" thickBot="1">
      <c r="A407" s="384"/>
      <c r="B407" s="165" t="s">
        <v>428</v>
      </c>
      <c r="C407" s="43" t="s">
        <v>599</v>
      </c>
      <c r="D407" s="43" t="s">
        <v>441</v>
      </c>
      <c r="E407" s="52" t="s">
        <v>593</v>
      </c>
      <c r="F407" s="43">
        <v>1</v>
      </c>
      <c r="G407" s="18">
        <v>0.15</v>
      </c>
      <c r="H407" s="356">
        <f>'Soupis položek k nacenění'!H90</f>
        <v>0</v>
      </c>
      <c r="I407" s="367">
        <f t="shared" si="93"/>
        <v>0</v>
      </c>
      <c r="J407" s="238">
        <f>F407*H407</f>
        <v>0</v>
      </c>
      <c r="K407" s="282">
        <f>F407*I407</f>
        <v>0</v>
      </c>
      <c r="L407" s="238"/>
      <c r="M407" s="282"/>
      <c r="N407" s="239">
        <f t="shared" si="98"/>
        <v>0</v>
      </c>
      <c r="O407" s="279">
        <f t="shared" si="98"/>
        <v>0</v>
      </c>
    </row>
    <row r="408" spans="1:17" s="5" customFormat="1" ht="15.95" customHeight="1" thickBot="1">
      <c r="A408" s="382"/>
      <c r="B408" s="383"/>
      <c r="C408" s="37"/>
      <c r="D408" s="37"/>
      <c r="E408" s="9"/>
      <c r="F408" s="10"/>
      <c r="G408" s="28"/>
      <c r="H408" s="354"/>
      <c r="I408" s="254">
        <f t="shared" si="93"/>
        <v>0</v>
      </c>
      <c r="J408" s="257"/>
      <c r="K408" s="258"/>
      <c r="L408" s="246"/>
      <c r="M408" s="258"/>
      <c r="N408" s="259"/>
      <c r="O408" s="254"/>
      <c r="P408" s="134"/>
      <c r="Q408" s="158"/>
    </row>
    <row r="409" spans="1:17" ht="15.95" customHeight="1">
      <c r="A409" s="387">
        <v>212</v>
      </c>
      <c r="B409" s="389" t="s">
        <v>576</v>
      </c>
      <c r="C409" s="45" t="s">
        <v>558</v>
      </c>
      <c r="D409" s="45" t="s">
        <v>612</v>
      </c>
      <c r="E409" s="107" t="s">
        <v>617</v>
      </c>
      <c r="F409" s="45">
        <v>1</v>
      </c>
      <c r="G409" s="17">
        <v>0.15</v>
      </c>
      <c r="H409" s="358">
        <f>'Soupis položek k nacenění'!H88</f>
        <v>0</v>
      </c>
      <c r="I409" s="366">
        <f t="shared" si="93"/>
        <v>0</v>
      </c>
      <c r="J409" s="242">
        <f>F409*H409</f>
        <v>0</v>
      </c>
      <c r="K409" s="280">
        <f>F409*I409</f>
        <v>0</v>
      </c>
      <c r="L409" s="242"/>
      <c r="M409" s="280"/>
      <c r="N409" s="243">
        <f t="shared" ref="N409:O411" si="99">J409</f>
        <v>0</v>
      </c>
      <c r="O409" s="276">
        <f t="shared" si="99"/>
        <v>0</v>
      </c>
    </row>
    <row r="410" spans="1:17" ht="15.95" customHeight="1">
      <c r="A410" s="384"/>
      <c r="B410" s="165" t="s">
        <v>509</v>
      </c>
      <c r="C410" s="40" t="s">
        <v>559</v>
      </c>
      <c r="D410" s="40" t="s">
        <v>440</v>
      </c>
      <c r="E410" s="51" t="s">
        <v>549</v>
      </c>
      <c r="F410" s="40">
        <v>1</v>
      </c>
      <c r="G410" s="15">
        <v>0.15</v>
      </c>
      <c r="H410" s="350">
        <f>'Soupis položek k nacenění'!H89</f>
        <v>0</v>
      </c>
      <c r="I410" s="360">
        <f t="shared" si="93"/>
        <v>0</v>
      </c>
      <c r="J410" s="202">
        <f>F410*H410</f>
        <v>0</v>
      </c>
      <c r="K410" s="281">
        <f>F410*I410</f>
        <v>0</v>
      </c>
      <c r="L410" s="202"/>
      <c r="M410" s="281"/>
      <c r="N410" s="235">
        <f t="shared" si="99"/>
        <v>0</v>
      </c>
      <c r="O410" s="204">
        <f t="shared" si="99"/>
        <v>0</v>
      </c>
    </row>
    <row r="411" spans="1:17" ht="15.95" customHeight="1">
      <c r="A411" s="384"/>
      <c r="B411" s="165" t="s">
        <v>428</v>
      </c>
      <c r="C411" s="40" t="s">
        <v>600</v>
      </c>
      <c r="D411" s="40" t="s">
        <v>441</v>
      </c>
      <c r="E411" s="51" t="s">
        <v>593</v>
      </c>
      <c r="F411" s="40">
        <v>1</v>
      </c>
      <c r="G411" s="15">
        <v>0.15</v>
      </c>
      <c r="H411" s="350">
        <f>'Soupis položek k nacenění'!H90</f>
        <v>0</v>
      </c>
      <c r="I411" s="360">
        <f t="shared" si="93"/>
        <v>0</v>
      </c>
      <c r="J411" s="202">
        <f>F411*H411</f>
        <v>0</v>
      </c>
      <c r="K411" s="281">
        <f>F411*I411</f>
        <v>0</v>
      </c>
      <c r="L411" s="202"/>
      <c r="M411" s="281"/>
      <c r="N411" s="235">
        <f t="shared" si="99"/>
        <v>0</v>
      </c>
      <c r="O411" s="204">
        <f t="shared" si="99"/>
        <v>0</v>
      </c>
    </row>
    <row r="412" spans="1:17" ht="15.95" customHeight="1" thickBot="1">
      <c r="A412" s="384"/>
      <c r="B412" s="397"/>
      <c r="C412" s="43" t="s">
        <v>602</v>
      </c>
      <c r="D412" s="43" t="s">
        <v>446</v>
      </c>
      <c r="E412" s="52" t="s">
        <v>586</v>
      </c>
      <c r="F412" s="43">
        <v>1</v>
      </c>
      <c r="G412" s="18">
        <v>0.21</v>
      </c>
      <c r="H412" s="356">
        <f>H426</f>
        <v>0</v>
      </c>
      <c r="I412" s="367">
        <f t="shared" si="93"/>
        <v>0</v>
      </c>
      <c r="J412" s="238">
        <f>F412*H412</f>
        <v>0</v>
      </c>
      <c r="K412" s="282">
        <f>F412*I412</f>
        <v>0</v>
      </c>
      <c r="L412" s="250">
        <f>J412</f>
        <v>0</v>
      </c>
      <c r="M412" s="290">
        <f>K412</f>
        <v>0</v>
      </c>
      <c r="N412" s="239"/>
      <c r="O412" s="279"/>
    </row>
    <row r="413" spans="1:17" s="5" customFormat="1" ht="15.95" customHeight="1" thickBot="1">
      <c r="A413" s="382"/>
      <c r="B413" s="383"/>
      <c r="C413" s="37"/>
      <c r="D413" s="37"/>
      <c r="E413" s="9"/>
      <c r="F413" s="10"/>
      <c r="G413" s="28"/>
      <c r="H413" s="354"/>
      <c r="I413" s="254">
        <f t="shared" si="93"/>
        <v>0</v>
      </c>
      <c r="J413" s="257"/>
      <c r="K413" s="258"/>
      <c r="L413" s="246"/>
      <c r="M413" s="258"/>
      <c r="N413" s="259"/>
      <c r="O413" s="254"/>
      <c r="P413" s="134"/>
      <c r="Q413" s="158"/>
    </row>
    <row r="414" spans="1:17" ht="15.95" customHeight="1">
      <c r="A414" s="387">
        <v>216</v>
      </c>
      <c r="B414" s="389" t="s">
        <v>569</v>
      </c>
      <c r="C414" s="45" t="s">
        <v>560</v>
      </c>
      <c r="D414" s="45" t="s">
        <v>612</v>
      </c>
      <c r="E414" s="107" t="s">
        <v>617</v>
      </c>
      <c r="F414" s="45">
        <v>1</v>
      </c>
      <c r="G414" s="17">
        <v>0.15</v>
      </c>
      <c r="H414" s="358">
        <f>'Soupis položek k nacenění'!H88</f>
        <v>0</v>
      </c>
      <c r="I414" s="366">
        <f t="shared" si="93"/>
        <v>0</v>
      </c>
      <c r="J414" s="242">
        <f>F414*H414</f>
        <v>0</v>
      </c>
      <c r="K414" s="280">
        <f>F414*I414</f>
        <v>0</v>
      </c>
      <c r="L414" s="242"/>
      <c r="M414" s="280"/>
      <c r="N414" s="243">
        <f t="shared" ref="N414:O416" si="100">J414</f>
        <v>0</v>
      </c>
      <c r="O414" s="276">
        <f t="shared" si="100"/>
        <v>0</v>
      </c>
    </row>
    <row r="415" spans="1:17" ht="15.95" customHeight="1">
      <c r="A415" s="384"/>
      <c r="B415" s="165" t="s">
        <v>509</v>
      </c>
      <c r="C415" s="40" t="s">
        <v>561</v>
      </c>
      <c r="D415" s="40" t="s">
        <v>440</v>
      </c>
      <c r="E415" s="51" t="s">
        <v>549</v>
      </c>
      <c r="F415" s="40">
        <v>1</v>
      </c>
      <c r="G415" s="15">
        <v>0.15</v>
      </c>
      <c r="H415" s="350">
        <f>'Soupis položek k nacenění'!H89</f>
        <v>0</v>
      </c>
      <c r="I415" s="351">
        <f t="shared" si="93"/>
        <v>0</v>
      </c>
      <c r="J415" s="202">
        <f>F415*H415</f>
        <v>0</v>
      </c>
      <c r="K415" s="281">
        <f>F415*I415</f>
        <v>0</v>
      </c>
      <c r="L415" s="202"/>
      <c r="M415" s="281"/>
      <c r="N415" s="235">
        <f t="shared" si="100"/>
        <v>0</v>
      </c>
      <c r="O415" s="204">
        <f t="shared" si="100"/>
        <v>0</v>
      </c>
    </row>
    <row r="416" spans="1:17" ht="15.95" customHeight="1">
      <c r="A416" s="384"/>
      <c r="B416" s="165" t="s">
        <v>428</v>
      </c>
      <c r="C416" s="131" t="s">
        <v>621</v>
      </c>
      <c r="D416" s="40" t="s">
        <v>441</v>
      </c>
      <c r="E416" s="130" t="s">
        <v>593</v>
      </c>
      <c r="F416" s="39">
        <v>1</v>
      </c>
      <c r="G416" s="15">
        <v>0.15</v>
      </c>
      <c r="H416" s="350">
        <f>'Soupis položek k nacenění'!H90</f>
        <v>0</v>
      </c>
      <c r="I416" s="351">
        <f t="shared" si="93"/>
        <v>0</v>
      </c>
      <c r="J416" s="202">
        <f>F416*H416</f>
        <v>0</v>
      </c>
      <c r="K416" s="281">
        <f>F416*I416</f>
        <v>0</v>
      </c>
      <c r="L416" s="202"/>
      <c r="M416" s="281"/>
      <c r="N416" s="235">
        <f t="shared" si="100"/>
        <v>0</v>
      </c>
      <c r="O416" s="204">
        <f t="shared" si="100"/>
        <v>0</v>
      </c>
    </row>
    <row r="417" spans="1:17" ht="15.95" customHeight="1" thickBot="1">
      <c r="A417" s="384"/>
      <c r="B417" s="397"/>
      <c r="C417" s="43" t="s">
        <v>622</v>
      </c>
      <c r="D417" s="43" t="s">
        <v>444</v>
      </c>
      <c r="E417" s="52" t="s">
        <v>594</v>
      </c>
      <c r="F417" s="43">
        <v>1</v>
      </c>
      <c r="G417" s="21">
        <v>0.15</v>
      </c>
      <c r="H417" s="370">
        <f>'Soupis položek k nacenění'!H147</f>
        <v>0</v>
      </c>
      <c r="I417" s="372">
        <f t="shared" si="93"/>
        <v>0</v>
      </c>
      <c r="J417" s="250">
        <f>F417*H417</f>
        <v>0</v>
      </c>
      <c r="K417" s="290">
        <f>F417*I417</f>
        <v>0</v>
      </c>
      <c r="L417" s="250">
        <f>J417</f>
        <v>0</v>
      </c>
      <c r="M417" s="293">
        <f>K417</f>
        <v>0</v>
      </c>
      <c r="N417" s="251"/>
      <c r="O417" s="291"/>
    </row>
    <row r="418" spans="1:17" s="5" customFormat="1" ht="15.95" customHeight="1" thickBot="1">
      <c r="A418" s="382"/>
      <c r="B418" s="383"/>
      <c r="C418" s="37"/>
      <c r="D418" s="37"/>
      <c r="E418" s="9"/>
      <c r="F418" s="10"/>
      <c r="G418" s="28"/>
      <c r="H418" s="354"/>
      <c r="I418" s="254">
        <f t="shared" si="93"/>
        <v>0</v>
      </c>
      <c r="J418" s="257"/>
      <c r="K418" s="258"/>
      <c r="L418" s="246"/>
      <c r="M418" s="258"/>
      <c r="N418" s="259"/>
      <c r="O418" s="254"/>
      <c r="P418" s="134"/>
      <c r="Q418" s="158"/>
    </row>
    <row r="419" spans="1:17" ht="15.95" customHeight="1">
      <c r="A419" s="387">
        <v>218</v>
      </c>
      <c r="B419" s="389" t="s">
        <v>576</v>
      </c>
      <c r="C419" s="45" t="s">
        <v>562</v>
      </c>
      <c r="D419" s="45" t="s">
        <v>612</v>
      </c>
      <c r="E419" s="107" t="s">
        <v>617</v>
      </c>
      <c r="F419" s="45">
        <v>1</v>
      </c>
      <c r="G419" s="17">
        <v>0.15</v>
      </c>
      <c r="H419" s="358">
        <f>'Soupis položek k nacenění'!H88</f>
        <v>0</v>
      </c>
      <c r="I419" s="366">
        <f t="shared" si="93"/>
        <v>0</v>
      </c>
      <c r="J419" s="242">
        <f>F419*H419</f>
        <v>0</v>
      </c>
      <c r="K419" s="280">
        <f>F419*I419</f>
        <v>0</v>
      </c>
      <c r="L419" s="242"/>
      <c r="M419" s="280"/>
      <c r="N419" s="243">
        <f t="shared" ref="N419:O421" si="101">J419</f>
        <v>0</v>
      </c>
      <c r="O419" s="276">
        <f t="shared" si="101"/>
        <v>0</v>
      </c>
    </row>
    <row r="420" spans="1:17" ht="15.95" customHeight="1">
      <c r="A420" s="384"/>
      <c r="B420" s="165" t="s">
        <v>507</v>
      </c>
      <c r="C420" s="40" t="s">
        <v>563</v>
      </c>
      <c r="D420" s="40" t="s">
        <v>440</v>
      </c>
      <c r="E420" s="51" t="s">
        <v>549</v>
      </c>
      <c r="F420" s="40">
        <v>1</v>
      </c>
      <c r="G420" s="15">
        <v>0.15</v>
      </c>
      <c r="H420" s="350">
        <f>'Soupis položek k nacenění'!H89</f>
        <v>0</v>
      </c>
      <c r="I420" s="360">
        <f t="shared" si="93"/>
        <v>0</v>
      </c>
      <c r="J420" s="202">
        <f>F420*H420</f>
        <v>0</v>
      </c>
      <c r="K420" s="281">
        <f>F420*I420</f>
        <v>0</v>
      </c>
      <c r="L420" s="202"/>
      <c r="M420" s="281"/>
      <c r="N420" s="235">
        <f t="shared" si="101"/>
        <v>0</v>
      </c>
      <c r="O420" s="204">
        <f t="shared" si="101"/>
        <v>0</v>
      </c>
    </row>
    <row r="421" spans="1:17" ht="15.95" customHeight="1" thickBot="1">
      <c r="A421" s="384"/>
      <c r="B421" s="165" t="s">
        <v>429</v>
      </c>
      <c r="C421" s="43" t="s">
        <v>616</v>
      </c>
      <c r="D421" s="43" t="s">
        <v>441</v>
      </c>
      <c r="E421" s="52" t="s">
        <v>593</v>
      </c>
      <c r="F421" s="43">
        <v>1</v>
      </c>
      <c r="G421" s="18">
        <v>0.15</v>
      </c>
      <c r="H421" s="356">
        <f>'Soupis položek k nacenění'!H90</f>
        <v>0</v>
      </c>
      <c r="I421" s="367">
        <f t="shared" si="93"/>
        <v>0</v>
      </c>
      <c r="J421" s="238">
        <f>F421*H421</f>
        <v>0</v>
      </c>
      <c r="K421" s="282">
        <f>F421*I421</f>
        <v>0</v>
      </c>
      <c r="L421" s="238"/>
      <c r="M421" s="282"/>
      <c r="N421" s="239">
        <f t="shared" si="101"/>
        <v>0</v>
      </c>
      <c r="O421" s="279">
        <f t="shared" si="101"/>
        <v>0</v>
      </c>
    </row>
    <row r="422" spans="1:17" s="5" customFormat="1" ht="15.95" customHeight="1" thickBot="1">
      <c r="A422" s="382"/>
      <c r="B422" s="383"/>
      <c r="C422" s="37"/>
      <c r="D422" s="37"/>
      <c r="E422" s="9"/>
      <c r="F422" s="10"/>
      <c r="G422" s="28"/>
      <c r="H422" s="354"/>
      <c r="I422" s="254">
        <f t="shared" si="93"/>
        <v>0</v>
      </c>
      <c r="J422" s="257"/>
      <c r="K422" s="258"/>
      <c r="L422" s="246"/>
      <c r="M422" s="258"/>
      <c r="N422" s="259"/>
      <c r="O422" s="254"/>
      <c r="P422" s="134"/>
      <c r="Q422" s="158"/>
    </row>
    <row r="423" spans="1:17" ht="15.95" customHeight="1">
      <c r="A423" s="387">
        <v>221</v>
      </c>
      <c r="B423" s="389" t="s">
        <v>576</v>
      </c>
      <c r="C423" s="45" t="s">
        <v>564</v>
      </c>
      <c r="D423" s="45" t="s">
        <v>612</v>
      </c>
      <c r="E423" s="107" t="s">
        <v>617</v>
      </c>
      <c r="F423" s="45">
        <v>1</v>
      </c>
      <c r="G423" s="17">
        <v>0.15</v>
      </c>
      <c r="H423" s="358">
        <f>'Soupis položek k nacenění'!H88</f>
        <v>0</v>
      </c>
      <c r="I423" s="366">
        <f t="shared" si="93"/>
        <v>0</v>
      </c>
      <c r="J423" s="242">
        <f>F423*H423</f>
        <v>0</v>
      </c>
      <c r="K423" s="280">
        <f>F423*I423</f>
        <v>0</v>
      </c>
      <c r="L423" s="242"/>
      <c r="M423" s="280"/>
      <c r="N423" s="243">
        <f t="shared" ref="N423:O425" si="102">J423</f>
        <v>0</v>
      </c>
      <c r="O423" s="276">
        <f t="shared" si="102"/>
        <v>0</v>
      </c>
    </row>
    <row r="424" spans="1:17" ht="15.95" customHeight="1">
      <c r="A424" s="384"/>
      <c r="B424" s="165" t="s">
        <v>507</v>
      </c>
      <c r="C424" s="40" t="s">
        <v>565</v>
      </c>
      <c r="D424" s="40" t="s">
        <v>440</v>
      </c>
      <c r="E424" s="51" t="s">
        <v>549</v>
      </c>
      <c r="F424" s="40">
        <v>1</v>
      </c>
      <c r="G424" s="15">
        <v>0.15</v>
      </c>
      <c r="H424" s="350">
        <f>'Soupis položek k nacenění'!H89</f>
        <v>0</v>
      </c>
      <c r="I424" s="360">
        <f t="shared" si="93"/>
        <v>0</v>
      </c>
      <c r="J424" s="202">
        <f>F424*H424</f>
        <v>0</v>
      </c>
      <c r="K424" s="281">
        <f>F424*I424</f>
        <v>0</v>
      </c>
      <c r="L424" s="202"/>
      <c r="M424" s="281"/>
      <c r="N424" s="235">
        <f t="shared" si="102"/>
        <v>0</v>
      </c>
      <c r="O424" s="204">
        <f t="shared" si="102"/>
        <v>0</v>
      </c>
    </row>
    <row r="425" spans="1:17" ht="15.95" customHeight="1">
      <c r="A425" s="384"/>
      <c r="B425" s="165" t="s">
        <v>429</v>
      </c>
      <c r="C425" s="40" t="s">
        <v>597</v>
      </c>
      <c r="D425" s="40" t="s">
        <v>441</v>
      </c>
      <c r="E425" s="51" t="s">
        <v>593</v>
      </c>
      <c r="F425" s="40">
        <v>1</v>
      </c>
      <c r="G425" s="15">
        <v>0.15</v>
      </c>
      <c r="H425" s="350">
        <f>'Soupis položek k nacenění'!H90</f>
        <v>0</v>
      </c>
      <c r="I425" s="360">
        <f t="shared" si="93"/>
        <v>0</v>
      </c>
      <c r="J425" s="202">
        <f>F425*H425</f>
        <v>0</v>
      </c>
      <c r="K425" s="281">
        <f>F425*I425</f>
        <v>0</v>
      </c>
      <c r="L425" s="202"/>
      <c r="M425" s="281"/>
      <c r="N425" s="235">
        <f t="shared" si="102"/>
        <v>0</v>
      </c>
      <c r="O425" s="204">
        <f t="shared" si="102"/>
        <v>0</v>
      </c>
    </row>
    <row r="426" spans="1:17" ht="15.95" customHeight="1" thickBot="1">
      <c r="A426" s="384"/>
      <c r="B426" s="397"/>
      <c r="C426" s="43" t="s">
        <v>601</v>
      </c>
      <c r="D426" s="43" t="s">
        <v>446</v>
      </c>
      <c r="E426" s="52" t="s">
        <v>586</v>
      </c>
      <c r="F426" s="43">
        <v>1</v>
      </c>
      <c r="G426" s="18">
        <v>0.21</v>
      </c>
      <c r="H426" s="356">
        <f>'Soupis položek k nacenění'!H149</f>
        <v>0</v>
      </c>
      <c r="I426" s="367">
        <f t="shared" si="93"/>
        <v>0</v>
      </c>
      <c r="J426" s="238">
        <f t="shared" ref="J426" si="103">F426*H426</f>
        <v>0</v>
      </c>
      <c r="K426" s="282">
        <f t="shared" ref="K426" si="104">F426*I426</f>
        <v>0</v>
      </c>
      <c r="L426" s="238">
        <f>J426</f>
        <v>0</v>
      </c>
      <c r="M426" s="282">
        <f>K426</f>
        <v>0</v>
      </c>
      <c r="N426" s="239"/>
      <c r="O426" s="279"/>
    </row>
    <row r="427" spans="1:17" s="5" customFormat="1" ht="15.95" customHeight="1" thickBot="1">
      <c r="A427" s="382"/>
      <c r="B427" s="383"/>
      <c r="C427" s="37"/>
      <c r="D427" s="37"/>
      <c r="E427" s="9"/>
      <c r="F427" s="10"/>
      <c r="G427" s="28"/>
      <c r="H427" s="354"/>
      <c r="I427" s="254">
        <f t="shared" si="93"/>
        <v>0</v>
      </c>
      <c r="J427" s="257"/>
      <c r="K427" s="258"/>
      <c r="L427" s="246"/>
      <c r="M427" s="258"/>
      <c r="N427" s="259"/>
      <c r="O427" s="254"/>
      <c r="P427" s="134"/>
      <c r="Q427" s="158"/>
    </row>
    <row r="428" spans="1:17" ht="15.95" customHeight="1">
      <c r="A428" s="387">
        <v>226</v>
      </c>
      <c r="B428" s="389" t="s">
        <v>569</v>
      </c>
      <c r="C428" s="45" t="s">
        <v>566</v>
      </c>
      <c r="D428" s="45" t="s">
        <v>612</v>
      </c>
      <c r="E428" s="107" t="s">
        <v>617</v>
      </c>
      <c r="F428" s="45">
        <v>1</v>
      </c>
      <c r="G428" s="17">
        <v>0.15</v>
      </c>
      <c r="H428" s="358">
        <f>'Soupis položek k nacenění'!H88</f>
        <v>0</v>
      </c>
      <c r="I428" s="366">
        <f t="shared" si="93"/>
        <v>0</v>
      </c>
      <c r="J428" s="242">
        <f>F428*H428</f>
        <v>0</v>
      </c>
      <c r="K428" s="280">
        <f>F428*I428</f>
        <v>0</v>
      </c>
      <c r="L428" s="242"/>
      <c r="M428" s="280"/>
      <c r="N428" s="243">
        <f t="shared" ref="N428:O430" si="105">J428</f>
        <v>0</v>
      </c>
      <c r="O428" s="276">
        <f t="shared" si="105"/>
        <v>0</v>
      </c>
    </row>
    <row r="429" spans="1:17" ht="15.95" customHeight="1">
      <c r="A429" s="384"/>
      <c r="B429" s="165" t="s">
        <v>507</v>
      </c>
      <c r="C429" s="40" t="s">
        <v>567</v>
      </c>
      <c r="D429" s="40" t="s">
        <v>440</v>
      </c>
      <c r="E429" s="51" t="s">
        <v>549</v>
      </c>
      <c r="F429" s="40">
        <v>1</v>
      </c>
      <c r="G429" s="15">
        <v>0.15</v>
      </c>
      <c r="H429" s="350">
        <f>'Soupis položek k nacenění'!H89</f>
        <v>0</v>
      </c>
      <c r="I429" s="360">
        <f t="shared" si="93"/>
        <v>0</v>
      </c>
      <c r="J429" s="202">
        <f>F429*H429</f>
        <v>0</v>
      </c>
      <c r="K429" s="281">
        <f>F429*I429</f>
        <v>0</v>
      </c>
      <c r="L429" s="202"/>
      <c r="M429" s="281"/>
      <c r="N429" s="235">
        <f t="shared" si="105"/>
        <v>0</v>
      </c>
      <c r="O429" s="204">
        <f t="shared" si="105"/>
        <v>0</v>
      </c>
    </row>
    <row r="430" spans="1:17" ht="15.95" customHeight="1">
      <c r="A430" s="384"/>
      <c r="B430" s="165" t="s">
        <v>429</v>
      </c>
      <c r="C430" s="40" t="s">
        <v>568</v>
      </c>
      <c r="D430" s="40" t="s">
        <v>441</v>
      </c>
      <c r="E430" s="51" t="s">
        <v>593</v>
      </c>
      <c r="F430" s="40">
        <v>2</v>
      </c>
      <c r="G430" s="15">
        <v>0.15</v>
      </c>
      <c r="H430" s="350">
        <f>'Soupis položek k nacenění'!H90</f>
        <v>0</v>
      </c>
      <c r="I430" s="360">
        <f t="shared" si="93"/>
        <v>0</v>
      </c>
      <c r="J430" s="202">
        <f>F430*H430</f>
        <v>0</v>
      </c>
      <c r="K430" s="281">
        <f>F430*I430</f>
        <v>0</v>
      </c>
      <c r="L430" s="202"/>
      <c r="M430" s="281"/>
      <c r="N430" s="235">
        <f t="shared" si="105"/>
        <v>0</v>
      </c>
      <c r="O430" s="204">
        <f t="shared" si="105"/>
        <v>0</v>
      </c>
    </row>
    <row r="431" spans="1:17" ht="15.95" customHeight="1" thickBot="1">
      <c r="A431" s="385"/>
      <c r="B431" s="406"/>
      <c r="C431" s="43" t="s">
        <v>592</v>
      </c>
      <c r="D431" s="43" t="s">
        <v>445</v>
      </c>
      <c r="E431" s="52" t="s">
        <v>595</v>
      </c>
      <c r="F431" s="43">
        <v>1</v>
      </c>
      <c r="G431" s="18">
        <v>0.15</v>
      </c>
      <c r="H431" s="356">
        <f>'Soupis položek k nacenění'!H148</f>
        <v>0</v>
      </c>
      <c r="I431" s="367">
        <f t="shared" si="93"/>
        <v>0</v>
      </c>
      <c r="J431" s="238">
        <f>F431*H431</f>
        <v>0</v>
      </c>
      <c r="K431" s="282">
        <f>F431*I431</f>
        <v>0</v>
      </c>
      <c r="L431" s="238">
        <f>J431</f>
        <v>0</v>
      </c>
      <c r="M431" s="282">
        <f>K431</f>
        <v>0</v>
      </c>
      <c r="N431" s="239"/>
      <c r="O431" s="279"/>
    </row>
    <row r="432" spans="1:17" s="30" customFormat="1" ht="15.95" customHeight="1">
      <c r="A432" s="407"/>
      <c r="B432" s="408"/>
      <c r="C432" s="140"/>
      <c r="D432" s="140"/>
      <c r="E432" s="141"/>
      <c r="F432" s="53"/>
      <c r="G432" s="124"/>
      <c r="H432" s="147"/>
      <c r="I432" s="147"/>
      <c r="J432" s="135"/>
      <c r="K432" s="135"/>
      <c r="L432" s="135"/>
      <c r="M432" s="135"/>
      <c r="N432" s="135"/>
      <c r="O432" s="135"/>
      <c r="P432" s="160"/>
      <c r="Q432" s="160"/>
    </row>
    <row r="433" spans="1:17" s="30" customFormat="1" ht="15.95" customHeight="1" thickBot="1">
      <c r="A433" s="407"/>
      <c r="B433" s="408"/>
      <c r="C433" s="140"/>
      <c r="D433" s="140"/>
      <c r="E433" s="141"/>
      <c r="F433" s="53"/>
      <c r="G433" s="124"/>
      <c r="H433" s="147"/>
      <c r="I433" s="147"/>
      <c r="J433" s="135"/>
      <c r="K433" s="135"/>
      <c r="L433" s="135"/>
      <c r="M433" s="135"/>
      <c r="N433" s="135"/>
      <c r="O433" s="135"/>
      <c r="P433" s="160"/>
      <c r="Q433" s="160"/>
    </row>
    <row r="434" spans="1:17" ht="24.75" customHeight="1" thickBot="1">
      <c r="A434" s="53"/>
      <c r="B434" s="75"/>
      <c r="C434" s="53"/>
      <c r="D434" s="53"/>
      <c r="E434" s="55"/>
      <c r="F434" s="55"/>
      <c r="G434" s="117"/>
      <c r="H434" s="135"/>
      <c r="I434" s="147"/>
      <c r="J434" s="480" t="s">
        <v>489</v>
      </c>
      <c r="K434" s="481"/>
      <c r="L434" s="482" t="s">
        <v>486</v>
      </c>
      <c r="M434" s="512"/>
      <c r="N434" s="483" t="s">
        <v>487</v>
      </c>
      <c r="O434" s="513"/>
    </row>
    <row r="435" spans="1:17" ht="35.25" customHeight="1" thickBot="1">
      <c r="A435" s="378"/>
      <c r="B435" s="379"/>
      <c r="G435" s="29"/>
      <c r="H435" s="81"/>
      <c r="I435" s="149"/>
      <c r="J435" s="223" t="s">
        <v>485</v>
      </c>
      <c r="K435" s="224" t="s">
        <v>483</v>
      </c>
      <c r="L435" s="225" t="s">
        <v>485</v>
      </c>
      <c r="M435" s="450" t="s">
        <v>483</v>
      </c>
      <c r="N435" s="226" t="s">
        <v>485</v>
      </c>
      <c r="O435" s="451" t="s">
        <v>483</v>
      </c>
    </row>
    <row r="436" spans="1:17" ht="24.75" customHeight="1" thickBot="1">
      <c r="A436" s="378"/>
      <c r="B436" s="379"/>
      <c r="G436" s="325"/>
      <c r="H436" s="326"/>
      <c r="I436" s="147"/>
      <c r="J436" s="223">
        <f>SUM(J10:J431)</f>
        <v>0</v>
      </c>
      <c r="K436" s="227">
        <f t="shared" ref="K436:N436" si="106">SUM(K10:K431)</f>
        <v>0</v>
      </c>
      <c r="L436" s="225">
        <f t="shared" si="106"/>
        <v>0</v>
      </c>
      <c r="M436" s="450">
        <f>SUM(M10:M431)</f>
        <v>0</v>
      </c>
      <c r="N436" s="327">
        <f t="shared" si="106"/>
        <v>0</v>
      </c>
      <c r="O436" s="451">
        <f>SUM(O10:O431)</f>
        <v>0</v>
      </c>
    </row>
    <row r="437" spans="1:17" s="27" customFormat="1" ht="21" customHeight="1" thickBot="1">
      <c r="A437" s="378"/>
      <c r="B437" s="379"/>
      <c r="C437" s="64"/>
      <c r="D437" s="64"/>
      <c r="G437" s="29"/>
      <c r="H437" s="81"/>
      <c r="I437" s="215" t="s">
        <v>684</v>
      </c>
      <c r="J437" s="330" t="e">
        <f>J436-'Soupis položek k nacenění'!#REF!</f>
        <v>#REF!</v>
      </c>
      <c r="K437" s="330" t="e">
        <f>K436-'Soupis položek k nacenění'!#REF!</f>
        <v>#REF!</v>
      </c>
      <c r="L437" s="330" t="e">
        <f>L436-'Soupis položek k nacenění'!#REF!</f>
        <v>#REF!</v>
      </c>
      <c r="M437" s="330" t="e">
        <f>M436-'Soupis položek k nacenění'!#REF!</f>
        <v>#REF!</v>
      </c>
      <c r="N437" s="330" t="e">
        <f>N436-'Soupis položek k nacenění'!#REF!</f>
        <v>#REF!</v>
      </c>
      <c r="O437" s="330" t="e">
        <f>O436-'Soupis položek k nacenění'!#REF!</f>
        <v>#REF!</v>
      </c>
      <c r="P437" s="161"/>
      <c r="Q437" s="161"/>
    </row>
    <row r="438" spans="1:17" ht="23.25" customHeight="1" thickBot="1">
      <c r="A438" s="378"/>
      <c r="B438" s="379"/>
      <c r="G438" s="29"/>
      <c r="H438" s="81"/>
      <c r="I438" s="153" t="s">
        <v>682</v>
      </c>
      <c r="J438" s="228"/>
      <c r="K438" s="229"/>
      <c r="L438" s="230"/>
      <c r="M438" s="230"/>
      <c r="N438" s="328"/>
      <c r="O438" s="329">
        <f>J436</f>
        <v>0</v>
      </c>
    </row>
    <row r="439" spans="1:17" ht="21.75" customHeight="1" thickBot="1">
      <c r="A439" s="378"/>
      <c r="B439" s="379"/>
      <c r="I439" s="294" t="s">
        <v>683</v>
      </c>
      <c r="J439" s="295"/>
      <c r="K439" s="296"/>
      <c r="L439" s="297"/>
      <c r="M439" s="297"/>
      <c r="N439" s="298"/>
      <c r="O439" s="324">
        <f>K436</f>
        <v>0</v>
      </c>
    </row>
    <row r="440" spans="1:17" ht="15" customHeight="1">
      <c r="A440" s="378"/>
      <c r="B440" s="379"/>
    </row>
    <row r="441" spans="1:17" ht="15" customHeight="1">
      <c r="A441" s="378"/>
      <c r="B441" s="379"/>
    </row>
    <row r="442" spans="1:17" ht="15" customHeight="1">
      <c r="A442" s="378"/>
      <c r="B442" s="379"/>
    </row>
    <row r="443" spans="1:17" ht="15" customHeight="1">
      <c r="A443" s="378"/>
      <c r="B443" s="379"/>
    </row>
    <row r="444" spans="1:17" ht="15" customHeight="1">
      <c r="A444" s="378"/>
      <c r="B444" s="379"/>
    </row>
    <row r="445" spans="1:17" ht="15" customHeight="1">
      <c r="A445" s="378"/>
      <c r="B445" s="379"/>
    </row>
    <row r="446" spans="1:17" ht="15" customHeight="1">
      <c r="A446" s="378"/>
      <c r="B446" s="379"/>
    </row>
    <row r="447" spans="1:17" ht="15" customHeight="1">
      <c r="A447" s="378"/>
      <c r="B447" s="379"/>
    </row>
    <row r="448" spans="1:17" ht="15" customHeight="1">
      <c r="A448" s="378"/>
      <c r="B448" s="379"/>
    </row>
    <row r="449" spans="1:2">
      <c r="A449" s="378"/>
      <c r="B449" s="379"/>
    </row>
    <row r="450" spans="1:2">
      <c r="A450" s="378"/>
      <c r="B450" s="379"/>
    </row>
    <row r="451" spans="1:2">
      <c r="A451" s="378"/>
      <c r="B451" s="379"/>
    </row>
    <row r="452" spans="1:2">
      <c r="A452" s="378"/>
      <c r="B452" s="379"/>
    </row>
    <row r="453" spans="1:2">
      <c r="A453" s="378"/>
      <c r="B453" s="379"/>
    </row>
    <row r="454" spans="1:2">
      <c r="A454" s="378"/>
      <c r="B454" s="379"/>
    </row>
    <row r="455" spans="1:2">
      <c r="A455" s="378"/>
      <c r="B455" s="379"/>
    </row>
    <row r="456" spans="1:2">
      <c r="A456" s="378"/>
      <c r="B456" s="379"/>
    </row>
    <row r="457" spans="1:2">
      <c r="A457" s="378"/>
      <c r="B457" s="379"/>
    </row>
    <row r="458" spans="1:2">
      <c r="A458" s="378"/>
      <c r="B458" s="379"/>
    </row>
    <row r="459" spans="1:2">
      <c r="A459" s="378"/>
      <c r="B459" s="379"/>
    </row>
    <row r="460" spans="1:2">
      <c r="A460" s="378"/>
      <c r="B460" s="379"/>
    </row>
    <row r="461" spans="1:2">
      <c r="A461" s="378"/>
      <c r="B461" s="379"/>
    </row>
    <row r="462" spans="1:2">
      <c r="A462" s="378"/>
      <c r="B462" s="379"/>
    </row>
    <row r="463" spans="1:2">
      <c r="A463" s="378"/>
      <c r="B463" s="379"/>
    </row>
    <row r="464" spans="1:2">
      <c r="A464" s="378"/>
      <c r="B464" s="379"/>
    </row>
    <row r="465" spans="1:2">
      <c r="A465" s="378"/>
      <c r="B465" s="379"/>
    </row>
    <row r="466" spans="1:2">
      <c r="A466" s="378"/>
      <c r="B466" s="379"/>
    </row>
    <row r="467" spans="1:2">
      <c r="A467" s="378"/>
      <c r="B467" s="379"/>
    </row>
    <row r="468" spans="1:2">
      <c r="A468" s="378"/>
      <c r="B468" s="379"/>
    </row>
    <row r="469" spans="1:2">
      <c r="A469" s="378"/>
      <c r="B469" s="379"/>
    </row>
    <row r="470" spans="1:2">
      <c r="A470" s="378"/>
      <c r="B470" s="379"/>
    </row>
    <row r="471" spans="1:2">
      <c r="A471" s="378"/>
      <c r="B471" s="379"/>
    </row>
    <row r="472" spans="1:2">
      <c r="A472" s="378"/>
      <c r="B472" s="379"/>
    </row>
    <row r="473" spans="1:2">
      <c r="A473" s="378"/>
      <c r="B473" s="379"/>
    </row>
    <row r="474" spans="1:2">
      <c r="A474" s="378"/>
      <c r="B474" s="379"/>
    </row>
    <row r="475" spans="1:2">
      <c r="A475" s="378"/>
      <c r="B475" s="379"/>
    </row>
    <row r="476" spans="1:2">
      <c r="A476" s="378"/>
      <c r="B476" s="379"/>
    </row>
    <row r="477" spans="1:2">
      <c r="A477" s="378"/>
      <c r="B477" s="379"/>
    </row>
    <row r="478" spans="1:2">
      <c r="A478" s="378"/>
      <c r="B478" s="379"/>
    </row>
    <row r="479" spans="1:2">
      <c r="A479" s="378"/>
      <c r="B479" s="379"/>
    </row>
    <row r="480" spans="1:2">
      <c r="A480" s="378"/>
      <c r="B480" s="379"/>
    </row>
    <row r="481" spans="1:2">
      <c r="A481" s="378"/>
      <c r="B481" s="379"/>
    </row>
    <row r="482" spans="1:2">
      <c r="A482" s="378"/>
      <c r="B482" s="379"/>
    </row>
    <row r="483" spans="1:2">
      <c r="A483" s="378"/>
      <c r="B483" s="379"/>
    </row>
    <row r="484" spans="1:2">
      <c r="A484" s="378"/>
      <c r="B484" s="379"/>
    </row>
    <row r="485" spans="1:2">
      <c r="A485" s="378"/>
      <c r="B485" s="379"/>
    </row>
    <row r="486" spans="1:2">
      <c r="A486" s="378"/>
      <c r="B486" s="379"/>
    </row>
    <row r="487" spans="1:2">
      <c r="A487" s="378"/>
      <c r="B487" s="379"/>
    </row>
    <row r="488" spans="1:2">
      <c r="A488" s="378"/>
      <c r="B488" s="379"/>
    </row>
    <row r="489" spans="1:2">
      <c r="A489" s="378"/>
      <c r="B489" s="379"/>
    </row>
    <row r="490" spans="1:2">
      <c r="A490" s="378"/>
      <c r="B490" s="379"/>
    </row>
    <row r="491" spans="1:2">
      <c r="A491" s="378"/>
      <c r="B491" s="379"/>
    </row>
    <row r="492" spans="1:2">
      <c r="A492" s="378"/>
      <c r="B492" s="379"/>
    </row>
    <row r="493" spans="1:2">
      <c r="A493" s="378"/>
      <c r="B493" s="379"/>
    </row>
    <row r="494" spans="1:2">
      <c r="A494" s="378"/>
      <c r="B494" s="379"/>
    </row>
    <row r="495" spans="1:2">
      <c r="A495" s="378"/>
      <c r="B495" s="379"/>
    </row>
    <row r="496" spans="1:2">
      <c r="A496" s="378"/>
      <c r="B496" s="379"/>
    </row>
    <row r="497" spans="1:2">
      <c r="A497" s="378"/>
      <c r="B497" s="379"/>
    </row>
    <row r="498" spans="1:2">
      <c r="A498" s="378"/>
      <c r="B498" s="379"/>
    </row>
    <row r="499" spans="1:2">
      <c r="A499" s="378"/>
      <c r="B499" s="379"/>
    </row>
    <row r="500" spans="1:2">
      <c r="A500" s="378"/>
      <c r="B500" s="379"/>
    </row>
    <row r="501" spans="1:2">
      <c r="A501" s="378"/>
      <c r="B501" s="379"/>
    </row>
    <row r="502" spans="1:2">
      <c r="A502" s="378"/>
      <c r="B502" s="379"/>
    </row>
    <row r="503" spans="1:2">
      <c r="A503" s="378"/>
      <c r="B503" s="379"/>
    </row>
    <row r="504" spans="1:2">
      <c r="A504" s="378"/>
      <c r="B504" s="379"/>
    </row>
    <row r="505" spans="1:2">
      <c r="A505" s="378"/>
      <c r="B505" s="379"/>
    </row>
    <row r="506" spans="1:2">
      <c r="A506" s="378"/>
      <c r="B506" s="379"/>
    </row>
    <row r="507" spans="1:2">
      <c r="A507" s="378"/>
      <c r="B507" s="379"/>
    </row>
    <row r="508" spans="1:2">
      <c r="A508" s="378"/>
      <c r="B508" s="379"/>
    </row>
    <row r="509" spans="1:2">
      <c r="A509" s="378"/>
      <c r="B509" s="379"/>
    </row>
    <row r="510" spans="1:2">
      <c r="A510" s="378"/>
      <c r="B510" s="379"/>
    </row>
    <row r="511" spans="1:2">
      <c r="A511" s="378"/>
      <c r="B511" s="379"/>
    </row>
    <row r="512" spans="1:2">
      <c r="A512" s="378"/>
      <c r="B512" s="379"/>
    </row>
    <row r="513" spans="1:2">
      <c r="A513" s="378"/>
      <c r="B513" s="379"/>
    </row>
    <row r="514" spans="1:2">
      <c r="A514" s="378"/>
      <c r="B514" s="379"/>
    </row>
    <row r="515" spans="1:2">
      <c r="A515" s="378"/>
      <c r="B515" s="379"/>
    </row>
    <row r="516" spans="1:2">
      <c r="A516" s="378"/>
      <c r="B516" s="379"/>
    </row>
    <row r="517" spans="1:2">
      <c r="A517" s="378"/>
      <c r="B517" s="379"/>
    </row>
    <row r="518" spans="1:2">
      <c r="A518" s="378"/>
      <c r="B518" s="379"/>
    </row>
    <row r="519" spans="1:2">
      <c r="A519" s="378"/>
      <c r="B519" s="379"/>
    </row>
    <row r="520" spans="1:2">
      <c r="A520" s="378"/>
      <c r="B520" s="379"/>
    </row>
    <row r="521" spans="1:2">
      <c r="A521" s="378"/>
      <c r="B521" s="379"/>
    </row>
    <row r="522" spans="1:2">
      <c r="A522" s="378"/>
      <c r="B522" s="379"/>
    </row>
    <row r="523" spans="1:2">
      <c r="A523" s="378"/>
      <c r="B523" s="379"/>
    </row>
    <row r="524" spans="1:2">
      <c r="A524" s="378"/>
      <c r="B524" s="379"/>
    </row>
    <row r="525" spans="1:2">
      <c r="A525" s="378"/>
      <c r="B525" s="379"/>
    </row>
    <row r="526" spans="1:2">
      <c r="A526" s="378"/>
      <c r="B526" s="379"/>
    </row>
    <row r="527" spans="1:2">
      <c r="A527" s="378"/>
      <c r="B527" s="379"/>
    </row>
    <row r="528" spans="1:2">
      <c r="A528" s="378"/>
      <c r="B528" s="379"/>
    </row>
    <row r="529" spans="1:2">
      <c r="A529" s="378"/>
      <c r="B529" s="379"/>
    </row>
    <row r="530" spans="1:2">
      <c r="A530" s="378"/>
      <c r="B530" s="379"/>
    </row>
    <row r="531" spans="1:2">
      <c r="A531" s="378"/>
      <c r="B531" s="379"/>
    </row>
    <row r="532" spans="1:2">
      <c r="A532" s="378"/>
      <c r="B532" s="379"/>
    </row>
    <row r="533" spans="1:2">
      <c r="A533" s="378"/>
      <c r="B533" s="379"/>
    </row>
    <row r="534" spans="1:2">
      <c r="A534" s="378"/>
      <c r="B534" s="379"/>
    </row>
    <row r="535" spans="1:2">
      <c r="A535" s="378"/>
      <c r="B535" s="379"/>
    </row>
    <row r="536" spans="1:2">
      <c r="A536" s="378"/>
      <c r="B536" s="379"/>
    </row>
    <row r="537" spans="1:2">
      <c r="A537" s="378"/>
      <c r="B537" s="379"/>
    </row>
    <row r="538" spans="1:2">
      <c r="A538" s="378"/>
      <c r="B538" s="379"/>
    </row>
    <row r="539" spans="1:2">
      <c r="A539" s="378"/>
      <c r="B539" s="379"/>
    </row>
    <row r="540" spans="1:2">
      <c r="A540" s="378"/>
      <c r="B540" s="379"/>
    </row>
    <row r="541" spans="1:2">
      <c r="A541" s="378"/>
      <c r="B541" s="379"/>
    </row>
    <row r="542" spans="1:2">
      <c r="A542" s="378"/>
      <c r="B542" s="379"/>
    </row>
    <row r="543" spans="1:2">
      <c r="A543" s="378"/>
      <c r="B543" s="379"/>
    </row>
    <row r="544" spans="1:2">
      <c r="A544" s="378"/>
      <c r="B544" s="379"/>
    </row>
    <row r="545" spans="1:2">
      <c r="A545" s="378"/>
      <c r="B545" s="379"/>
    </row>
    <row r="546" spans="1:2">
      <c r="A546" s="378"/>
      <c r="B546" s="379"/>
    </row>
    <row r="547" spans="1:2">
      <c r="A547" s="378"/>
      <c r="B547" s="379"/>
    </row>
    <row r="548" spans="1:2">
      <c r="A548" s="378"/>
      <c r="B548" s="379"/>
    </row>
    <row r="549" spans="1:2">
      <c r="A549" s="378"/>
      <c r="B549" s="379"/>
    </row>
    <row r="550" spans="1:2">
      <c r="A550" s="378"/>
      <c r="B550" s="379"/>
    </row>
    <row r="551" spans="1:2">
      <c r="A551" s="378"/>
      <c r="B551" s="379"/>
    </row>
    <row r="552" spans="1:2">
      <c r="A552" s="378"/>
      <c r="B552" s="379"/>
    </row>
    <row r="553" spans="1:2">
      <c r="A553" s="378"/>
      <c r="B553" s="379"/>
    </row>
    <row r="554" spans="1:2">
      <c r="A554" s="378"/>
      <c r="B554" s="379"/>
    </row>
    <row r="555" spans="1:2">
      <c r="A555" s="378"/>
      <c r="B555" s="379"/>
    </row>
    <row r="556" spans="1:2">
      <c r="A556" s="378"/>
      <c r="B556" s="379"/>
    </row>
    <row r="557" spans="1:2">
      <c r="A557" s="378"/>
      <c r="B557" s="379"/>
    </row>
    <row r="558" spans="1:2">
      <c r="A558" s="378"/>
      <c r="B558" s="379"/>
    </row>
    <row r="559" spans="1:2">
      <c r="A559" s="378"/>
      <c r="B559" s="379"/>
    </row>
    <row r="560" spans="1:2">
      <c r="A560" s="378"/>
      <c r="B560" s="379"/>
    </row>
    <row r="561" spans="1:2">
      <c r="A561" s="378"/>
      <c r="B561" s="379"/>
    </row>
    <row r="562" spans="1:2">
      <c r="A562" s="378"/>
      <c r="B562" s="379"/>
    </row>
    <row r="563" spans="1:2">
      <c r="A563" s="378"/>
      <c r="B563" s="379"/>
    </row>
    <row r="564" spans="1:2">
      <c r="A564" s="378"/>
      <c r="B564" s="379"/>
    </row>
    <row r="565" spans="1:2">
      <c r="A565" s="378"/>
      <c r="B565" s="379"/>
    </row>
    <row r="566" spans="1:2">
      <c r="A566" s="378"/>
      <c r="B566" s="379"/>
    </row>
    <row r="567" spans="1:2">
      <c r="A567" s="378"/>
      <c r="B567" s="379"/>
    </row>
    <row r="568" spans="1:2">
      <c r="A568" s="378"/>
      <c r="B568" s="379"/>
    </row>
    <row r="569" spans="1:2">
      <c r="A569" s="378"/>
      <c r="B569" s="379"/>
    </row>
    <row r="570" spans="1:2">
      <c r="A570" s="378"/>
      <c r="B570" s="379"/>
    </row>
    <row r="571" spans="1:2">
      <c r="A571" s="378"/>
      <c r="B571" s="379"/>
    </row>
    <row r="572" spans="1:2">
      <c r="A572" s="378"/>
      <c r="B572" s="379"/>
    </row>
    <row r="573" spans="1:2">
      <c r="A573" s="378"/>
      <c r="B573" s="379"/>
    </row>
    <row r="574" spans="1:2">
      <c r="A574" s="378"/>
      <c r="B574" s="379"/>
    </row>
    <row r="575" spans="1:2">
      <c r="A575" s="378"/>
      <c r="B575" s="379"/>
    </row>
    <row r="576" spans="1:2">
      <c r="A576" s="378"/>
      <c r="B576" s="379"/>
    </row>
    <row r="577" spans="1:2">
      <c r="A577" s="378"/>
      <c r="B577" s="379"/>
    </row>
    <row r="578" spans="1:2">
      <c r="A578" s="378"/>
      <c r="B578" s="379"/>
    </row>
    <row r="579" spans="1:2">
      <c r="A579" s="378"/>
      <c r="B579" s="379"/>
    </row>
    <row r="580" spans="1:2">
      <c r="A580" s="378"/>
      <c r="B580" s="379"/>
    </row>
    <row r="581" spans="1:2">
      <c r="A581" s="378"/>
      <c r="B581" s="379"/>
    </row>
    <row r="582" spans="1:2">
      <c r="A582" s="378"/>
      <c r="B582" s="379"/>
    </row>
    <row r="583" spans="1:2">
      <c r="A583" s="378"/>
      <c r="B583" s="379"/>
    </row>
    <row r="584" spans="1:2">
      <c r="A584" s="378"/>
      <c r="B584" s="379"/>
    </row>
    <row r="585" spans="1:2">
      <c r="A585" s="378"/>
      <c r="B585" s="379"/>
    </row>
    <row r="586" spans="1:2">
      <c r="A586" s="378"/>
      <c r="B586" s="379"/>
    </row>
    <row r="587" spans="1:2">
      <c r="A587" s="378"/>
      <c r="B587" s="379"/>
    </row>
    <row r="588" spans="1:2">
      <c r="A588" s="378"/>
      <c r="B588" s="379"/>
    </row>
    <row r="589" spans="1:2">
      <c r="A589" s="378"/>
      <c r="B589" s="379"/>
    </row>
    <row r="590" spans="1:2">
      <c r="A590" s="378"/>
      <c r="B590" s="379"/>
    </row>
    <row r="591" spans="1:2">
      <c r="A591" s="378"/>
      <c r="B591" s="379"/>
    </row>
    <row r="592" spans="1:2">
      <c r="A592" s="378"/>
      <c r="B592" s="379"/>
    </row>
    <row r="593" spans="1:2">
      <c r="A593" s="378"/>
      <c r="B593" s="379"/>
    </row>
    <row r="594" spans="1:2">
      <c r="A594" s="378"/>
      <c r="B594" s="379"/>
    </row>
    <row r="595" spans="1:2">
      <c r="A595" s="378"/>
      <c r="B595" s="379"/>
    </row>
    <row r="596" spans="1:2">
      <c r="A596" s="378"/>
      <c r="B596" s="379"/>
    </row>
    <row r="597" spans="1:2">
      <c r="A597" s="378"/>
      <c r="B597" s="379"/>
    </row>
    <row r="598" spans="1:2">
      <c r="A598" s="378"/>
      <c r="B598" s="379"/>
    </row>
    <row r="599" spans="1:2">
      <c r="A599" s="378"/>
      <c r="B599" s="379"/>
    </row>
    <row r="600" spans="1:2">
      <c r="A600" s="378"/>
      <c r="B600" s="379"/>
    </row>
    <row r="601" spans="1:2">
      <c r="A601" s="378"/>
      <c r="B601" s="379"/>
    </row>
    <row r="602" spans="1:2">
      <c r="A602" s="378"/>
      <c r="B602" s="379"/>
    </row>
    <row r="603" spans="1:2">
      <c r="A603" s="378"/>
      <c r="B603" s="379"/>
    </row>
    <row r="604" spans="1:2">
      <c r="A604" s="378"/>
      <c r="B604" s="379"/>
    </row>
    <row r="605" spans="1:2">
      <c r="A605" s="378"/>
      <c r="B605" s="379"/>
    </row>
    <row r="606" spans="1:2">
      <c r="A606" s="378"/>
      <c r="B606" s="379"/>
    </row>
    <row r="607" spans="1:2">
      <c r="A607" s="378"/>
      <c r="B607" s="379"/>
    </row>
    <row r="608" spans="1:2">
      <c r="A608" s="378"/>
      <c r="B608" s="379"/>
    </row>
    <row r="609" spans="1:2">
      <c r="A609" s="378"/>
      <c r="B609" s="379"/>
    </row>
    <row r="610" spans="1:2">
      <c r="A610" s="378"/>
      <c r="B610" s="379"/>
    </row>
    <row r="611" spans="1:2">
      <c r="A611" s="378"/>
      <c r="B611" s="379"/>
    </row>
    <row r="612" spans="1:2">
      <c r="A612" s="378"/>
      <c r="B612" s="379"/>
    </row>
    <row r="613" spans="1:2">
      <c r="A613" s="378"/>
      <c r="B613" s="379"/>
    </row>
    <row r="614" spans="1:2">
      <c r="A614" s="378"/>
      <c r="B614" s="379"/>
    </row>
    <row r="615" spans="1:2">
      <c r="A615" s="378"/>
      <c r="B615" s="379"/>
    </row>
    <row r="616" spans="1:2">
      <c r="A616" s="378"/>
      <c r="B616" s="379"/>
    </row>
    <row r="617" spans="1:2">
      <c r="A617" s="378"/>
      <c r="B617" s="379"/>
    </row>
    <row r="618" spans="1:2">
      <c r="A618" s="378"/>
      <c r="B618" s="379"/>
    </row>
    <row r="619" spans="1:2">
      <c r="A619" s="378"/>
      <c r="B619" s="379"/>
    </row>
    <row r="620" spans="1:2">
      <c r="A620" s="378"/>
      <c r="B620" s="379"/>
    </row>
    <row r="621" spans="1:2">
      <c r="A621" s="378"/>
      <c r="B621" s="379"/>
    </row>
    <row r="622" spans="1:2">
      <c r="A622" s="378"/>
      <c r="B622" s="379"/>
    </row>
    <row r="623" spans="1:2">
      <c r="A623" s="378"/>
      <c r="B623" s="379"/>
    </row>
    <row r="624" spans="1:2">
      <c r="A624" s="378"/>
      <c r="B624" s="379"/>
    </row>
    <row r="625" spans="1:2">
      <c r="A625" s="378"/>
      <c r="B625" s="379"/>
    </row>
    <row r="626" spans="1:2">
      <c r="A626" s="378"/>
      <c r="B626" s="379"/>
    </row>
    <row r="627" spans="1:2">
      <c r="A627" s="378"/>
      <c r="B627" s="379"/>
    </row>
    <row r="628" spans="1:2">
      <c r="A628" s="378"/>
      <c r="B628" s="379"/>
    </row>
    <row r="629" spans="1:2">
      <c r="A629" s="378"/>
      <c r="B629" s="379"/>
    </row>
    <row r="630" spans="1:2">
      <c r="A630" s="378"/>
      <c r="B630" s="379"/>
    </row>
    <row r="631" spans="1:2">
      <c r="A631" s="378"/>
      <c r="B631" s="379"/>
    </row>
    <row r="632" spans="1:2">
      <c r="A632" s="378"/>
      <c r="B632" s="379"/>
    </row>
    <row r="633" spans="1:2">
      <c r="A633" s="378"/>
      <c r="B633" s="379"/>
    </row>
    <row r="634" spans="1:2">
      <c r="A634" s="378"/>
      <c r="B634" s="379"/>
    </row>
    <row r="635" spans="1:2">
      <c r="A635" s="378"/>
      <c r="B635" s="379"/>
    </row>
    <row r="636" spans="1:2">
      <c r="A636" s="378"/>
      <c r="B636" s="379"/>
    </row>
    <row r="637" spans="1:2">
      <c r="A637" s="378"/>
      <c r="B637" s="379"/>
    </row>
    <row r="638" spans="1:2">
      <c r="A638" s="378"/>
      <c r="B638" s="379"/>
    </row>
    <row r="639" spans="1:2">
      <c r="A639" s="378"/>
      <c r="B639" s="379"/>
    </row>
    <row r="640" spans="1:2">
      <c r="A640" s="378"/>
      <c r="B640" s="379"/>
    </row>
    <row r="641" spans="1:2">
      <c r="A641" s="378"/>
      <c r="B641" s="379"/>
    </row>
    <row r="642" spans="1:2">
      <c r="A642" s="378"/>
      <c r="B642" s="379"/>
    </row>
    <row r="643" spans="1:2">
      <c r="A643" s="378"/>
      <c r="B643" s="379"/>
    </row>
    <row r="644" spans="1:2">
      <c r="A644" s="378"/>
      <c r="B644" s="379"/>
    </row>
    <row r="645" spans="1:2">
      <c r="A645" s="378"/>
      <c r="B645" s="379"/>
    </row>
    <row r="646" spans="1:2">
      <c r="A646" s="378"/>
      <c r="B646" s="379"/>
    </row>
    <row r="647" spans="1:2">
      <c r="A647" s="378"/>
      <c r="B647" s="379"/>
    </row>
    <row r="648" spans="1:2">
      <c r="A648" s="378"/>
      <c r="B648" s="379"/>
    </row>
    <row r="649" spans="1:2">
      <c r="A649" s="378"/>
      <c r="B649" s="379"/>
    </row>
    <row r="650" spans="1:2">
      <c r="A650" s="378"/>
      <c r="B650" s="379"/>
    </row>
    <row r="651" spans="1:2">
      <c r="A651" s="378"/>
      <c r="B651" s="379"/>
    </row>
    <row r="652" spans="1:2">
      <c r="A652" s="378"/>
      <c r="B652" s="379"/>
    </row>
    <row r="653" spans="1:2">
      <c r="A653" s="378"/>
      <c r="B653" s="379"/>
    </row>
    <row r="654" spans="1:2">
      <c r="A654" s="378"/>
      <c r="B654" s="379"/>
    </row>
    <row r="655" spans="1:2">
      <c r="A655" s="378"/>
      <c r="B655" s="379"/>
    </row>
    <row r="656" spans="1:2">
      <c r="A656" s="378"/>
      <c r="B656" s="379"/>
    </row>
    <row r="657" spans="1:2">
      <c r="A657" s="378"/>
      <c r="B657" s="379"/>
    </row>
    <row r="658" spans="1:2">
      <c r="A658" s="378"/>
      <c r="B658" s="379"/>
    </row>
    <row r="659" spans="1:2">
      <c r="A659" s="378"/>
      <c r="B659" s="379"/>
    </row>
    <row r="660" spans="1:2">
      <c r="A660" s="378"/>
      <c r="B660" s="379"/>
    </row>
    <row r="661" spans="1:2">
      <c r="A661" s="378"/>
      <c r="B661" s="379"/>
    </row>
    <row r="662" spans="1:2">
      <c r="A662" s="378"/>
      <c r="B662" s="379"/>
    </row>
    <row r="663" spans="1:2">
      <c r="A663" s="378"/>
      <c r="B663" s="379"/>
    </row>
    <row r="664" spans="1:2">
      <c r="A664" s="378"/>
      <c r="B664" s="379"/>
    </row>
    <row r="665" spans="1:2">
      <c r="A665" s="378"/>
      <c r="B665" s="379"/>
    </row>
    <row r="666" spans="1:2">
      <c r="A666" s="378"/>
      <c r="B666" s="379"/>
    </row>
    <row r="667" spans="1:2">
      <c r="A667" s="378"/>
      <c r="B667" s="379"/>
    </row>
    <row r="668" spans="1:2">
      <c r="A668" s="378"/>
      <c r="B668" s="379"/>
    </row>
    <row r="669" spans="1:2">
      <c r="A669" s="378"/>
      <c r="B669" s="379"/>
    </row>
    <row r="670" spans="1:2">
      <c r="A670" s="378"/>
      <c r="B670" s="379"/>
    </row>
    <row r="671" spans="1:2">
      <c r="A671" s="378"/>
      <c r="B671" s="379"/>
    </row>
    <row r="672" spans="1:2">
      <c r="A672" s="378"/>
      <c r="B672" s="379"/>
    </row>
    <row r="673" spans="1:2">
      <c r="A673" s="378"/>
      <c r="B673" s="379"/>
    </row>
    <row r="674" spans="1:2">
      <c r="A674" s="378"/>
      <c r="B674" s="379"/>
    </row>
    <row r="675" spans="1:2">
      <c r="A675" s="378"/>
      <c r="B675" s="379"/>
    </row>
    <row r="676" spans="1:2">
      <c r="A676" s="378"/>
      <c r="B676" s="379"/>
    </row>
    <row r="677" spans="1:2">
      <c r="A677" s="378"/>
      <c r="B677" s="379"/>
    </row>
    <row r="678" spans="1:2">
      <c r="A678" s="378"/>
      <c r="B678" s="379"/>
    </row>
    <row r="679" spans="1:2">
      <c r="A679" s="378"/>
      <c r="B679" s="379"/>
    </row>
    <row r="680" spans="1:2">
      <c r="A680" s="378"/>
      <c r="B680" s="379"/>
    </row>
    <row r="681" spans="1:2">
      <c r="A681" s="378"/>
      <c r="B681" s="379"/>
    </row>
    <row r="682" spans="1:2">
      <c r="A682" s="378"/>
      <c r="B682" s="379"/>
    </row>
    <row r="683" spans="1:2">
      <c r="A683" s="378"/>
      <c r="B683" s="379"/>
    </row>
    <row r="684" spans="1:2">
      <c r="A684" s="378"/>
      <c r="B684" s="379"/>
    </row>
    <row r="685" spans="1:2">
      <c r="A685" s="378"/>
      <c r="B685" s="379"/>
    </row>
    <row r="686" spans="1:2">
      <c r="A686" s="378"/>
      <c r="B686" s="379"/>
    </row>
    <row r="687" spans="1:2">
      <c r="A687" s="378"/>
      <c r="B687" s="379"/>
    </row>
    <row r="688" spans="1:2">
      <c r="A688" s="378"/>
      <c r="B688" s="379"/>
    </row>
    <row r="689" spans="1:2">
      <c r="A689" s="378"/>
      <c r="B689" s="379"/>
    </row>
    <row r="690" spans="1:2">
      <c r="A690" s="378"/>
      <c r="B690" s="379"/>
    </row>
    <row r="691" spans="1:2">
      <c r="A691" s="378"/>
      <c r="B691" s="379"/>
    </row>
    <row r="692" spans="1:2">
      <c r="A692" s="378"/>
      <c r="B692" s="379"/>
    </row>
    <row r="693" spans="1:2">
      <c r="A693" s="378"/>
      <c r="B693" s="379"/>
    </row>
    <row r="694" spans="1:2">
      <c r="A694" s="378"/>
      <c r="B694" s="379"/>
    </row>
    <row r="695" spans="1:2">
      <c r="A695" s="378"/>
      <c r="B695" s="379"/>
    </row>
    <row r="696" spans="1:2">
      <c r="A696" s="378"/>
      <c r="B696" s="379"/>
    </row>
    <row r="697" spans="1:2">
      <c r="A697" s="378"/>
      <c r="B697" s="379"/>
    </row>
    <row r="698" spans="1:2">
      <c r="A698" s="378"/>
      <c r="B698" s="379"/>
    </row>
    <row r="699" spans="1:2">
      <c r="A699" s="378"/>
      <c r="B699" s="379"/>
    </row>
    <row r="700" spans="1:2">
      <c r="A700" s="378"/>
      <c r="B700" s="379"/>
    </row>
    <row r="701" spans="1:2">
      <c r="A701" s="378"/>
      <c r="B701" s="379"/>
    </row>
    <row r="702" spans="1:2">
      <c r="A702" s="378"/>
      <c r="B702" s="379"/>
    </row>
    <row r="703" spans="1:2">
      <c r="A703" s="378"/>
      <c r="B703" s="379"/>
    </row>
    <row r="704" spans="1:2">
      <c r="A704" s="378"/>
      <c r="B704" s="379"/>
    </row>
    <row r="705" spans="1:2">
      <c r="A705" s="378"/>
      <c r="B705" s="379"/>
    </row>
    <row r="706" spans="1:2">
      <c r="A706" s="378"/>
      <c r="B706" s="379"/>
    </row>
    <row r="707" spans="1:2">
      <c r="A707" s="378"/>
      <c r="B707" s="379"/>
    </row>
    <row r="708" spans="1:2">
      <c r="A708" s="378"/>
      <c r="B708" s="379"/>
    </row>
    <row r="709" spans="1:2">
      <c r="A709" s="378"/>
      <c r="B709" s="379"/>
    </row>
    <row r="710" spans="1:2">
      <c r="A710" s="378"/>
      <c r="B710" s="379"/>
    </row>
    <row r="711" spans="1:2">
      <c r="A711" s="378"/>
      <c r="B711" s="379"/>
    </row>
    <row r="712" spans="1:2">
      <c r="A712" s="378"/>
      <c r="B712" s="379"/>
    </row>
    <row r="713" spans="1:2">
      <c r="A713" s="378"/>
      <c r="B713" s="379"/>
    </row>
    <row r="714" spans="1:2">
      <c r="A714" s="378"/>
      <c r="B714" s="379"/>
    </row>
    <row r="715" spans="1:2">
      <c r="A715" s="378"/>
      <c r="B715" s="379"/>
    </row>
    <row r="716" spans="1:2">
      <c r="A716" s="378"/>
      <c r="B716" s="379"/>
    </row>
    <row r="717" spans="1:2">
      <c r="A717" s="378"/>
      <c r="B717" s="379"/>
    </row>
    <row r="718" spans="1:2">
      <c r="A718" s="378"/>
      <c r="B718" s="379"/>
    </row>
    <row r="719" spans="1:2">
      <c r="A719" s="378"/>
      <c r="B719" s="379"/>
    </row>
    <row r="720" spans="1:2">
      <c r="A720" s="378"/>
      <c r="B720" s="379"/>
    </row>
    <row r="721" spans="1:2">
      <c r="A721" s="378"/>
      <c r="B721" s="379"/>
    </row>
    <row r="722" spans="1:2">
      <c r="A722" s="378"/>
      <c r="B722" s="379"/>
    </row>
    <row r="723" spans="1:2">
      <c r="A723" s="378"/>
      <c r="B723" s="379"/>
    </row>
    <row r="724" spans="1:2">
      <c r="A724" s="378"/>
      <c r="B724" s="379"/>
    </row>
    <row r="725" spans="1:2">
      <c r="A725" s="378"/>
      <c r="B725" s="379"/>
    </row>
    <row r="726" spans="1:2">
      <c r="A726" s="378"/>
      <c r="B726" s="379"/>
    </row>
    <row r="727" spans="1:2">
      <c r="A727" s="378"/>
      <c r="B727" s="379"/>
    </row>
    <row r="728" spans="1:2">
      <c r="A728" s="378"/>
      <c r="B728" s="379"/>
    </row>
    <row r="729" spans="1:2">
      <c r="A729" s="378"/>
      <c r="B729" s="379"/>
    </row>
    <row r="730" spans="1:2">
      <c r="A730" s="378"/>
      <c r="B730" s="379"/>
    </row>
    <row r="731" spans="1:2">
      <c r="A731" s="378"/>
      <c r="B731" s="379"/>
    </row>
    <row r="732" spans="1:2">
      <c r="A732" s="378"/>
      <c r="B732" s="379"/>
    </row>
    <row r="733" spans="1:2">
      <c r="A733" s="378"/>
      <c r="B733" s="379"/>
    </row>
    <row r="734" spans="1:2">
      <c r="A734" s="378"/>
      <c r="B734" s="379"/>
    </row>
    <row r="735" spans="1:2">
      <c r="A735" s="378"/>
      <c r="B735" s="379"/>
    </row>
    <row r="736" spans="1:2">
      <c r="A736" s="378"/>
      <c r="B736" s="379"/>
    </row>
    <row r="737" spans="1:2">
      <c r="A737" s="378"/>
      <c r="B737" s="379"/>
    </row>
    <row r="738" spans="1:2">
      <c r="A738" s="378"/>
      <c r="B738" s="379"/>
    </row>
    <row r="739" spans="1:2">
      <c r="A739" s="378"/>
      <c r="B739" s="379"/>
    </row>
    <row r="740" spans="1:2">
      <c r="A740" s="378"/>
      <c r="B740" s="379"/>
    </row>
    <row r="741" spans="1:2">
      <c r="A741" s="378"/>
      <c r="B741" s="379"/>
    </row>
    <row r="742" spans="1:2">
      <c r="A742" s="378"/>
      <c r="B742" s="379"/>
    </row>
    <row r="743" spans="1:2">
      <c r="A743" s="378"/>
      <c r="B743" s="379"/>
    </row>
    <row r="744" spans="1:2">
      <c r="A744" s="378"/>
      <c r="B744" s="379"/>
    </row>
    <row r="745" spans="1:2">
      <c r="A745" s="378"/>
      <c r="B745" s="379"/>
    </row>
    <row r="746" spans="1:2">
      <c r="A746" s="378"/>
      <c r="B746" s="379"/>
    </row>
    <row r="747" spans="1:2">
      <c r="A747" s="378"/>
      <c r="B747" s="379"/>
    </row>
    <row r="748" spans="1:2">
      <c r="A748" s="378"/>
      <c r="B748" s="379"/>
    </row>
    <row r="749" spans="1:2">
      <c r="A749" s="378"/>
      <c r="B749" s="379"/>
    </row>
    <row r="750" spans="1:2">
      <c r="A750" s="378"/>
      <c r="B750" s="379"/>
    </row>
    <row r="751" spans="1:2">
      <c r="A751" s="378"/>
      <c r="B751" s="379"/>
    </row>
    <row r="752" spans="1:2">
      <c r="A752" s="378"/>
      <c r="B752" s="379"/>
    </row>
    <row r="753" spans="1:2">
      <c r="A753" s="378"/>
      <c r="B753" s="379"/>
    </row>
    <row r="754" spans="1:2">
      <c r="A754" s="378"/>
      <c r="B754" s="379"/>
    </row>
    <row r="755" spans="1:2">
      <c r="A755" s="378"/>
      <c r="B755" s="379"/>
    </row>
    <row r="756" spans="1:2">
      <c r="A756" s="378"/>
      <c r="B756" s="379"/>
    </row>
    <row r="757" spans="1:2">
      <c r="A757" s="378"/>
      <c r="B757" s="379"/>
    </row>
    <row r="758" spans="1:2">
      <c r="A758" s="378"/>
      <c r="B758" s="379"/>
    </row>
    <row r="759" spans="1:2">
      <c r="A759" s="378"/>
      <c r="B759" s="379"/>
    </row>
    <row r="760" spans="1:2">
      <c r="A760" s="378"/>
      <c r="B760" s="379"/>
    </row>
    <row r="761" spans="1:2">
      <c r="A761" s="378"/>
      <c r="B761" s="379"/>
    </row>
    <row r="762" spans="1:2">
      <c r="A762" s="378"/>
      <c r="B762" s="379"/>
    </row>
    <row r="763" spans="1:2">
      <c r="A763" s="378"/>
      <c r="B763" s="379"/>
    </row>
    <row r="764" spans="1:2">
      <c r="A764" s="378"/>
      <c r="B764" s="379"/>
    </row>
    <row r="765" spans="1:2">
      <c r="A765" s="378"/>
      <c r="B765" s="379"/>
    </row>
    <row r="766" spans="1:2">
      <c r="A766" s="378"/>
      <c r="B766" s="379"/>
    </row>
    <row r="767" spans="1:2">
      <c r="A767" s="378"/>
      <c r="B767" s="379"/>
    </row>
    <row r="768" spans="1:2">
      <c r="A768" s="378"/>
      <c r="B768" s="379"/>
    </row>
    <row r="769" spans="1:2">
      <c r="A769" s="378"/>
      <c r="B769" s="379"/>
    </row>
    <row r="770" spans="1:2">
      <c r="A770" s="378"/>
      <c r="B770" s="379"/>
    </row>
    <row r="771" spans="1:2">
      <c r="A771" s="378"/>
      <c r="B771" s="379"/>
    </row>
    <row r="772" spans="1:2">
      <c r="A772" s="378"/>
      <c r="B772" s="379"/>
    </row>
    <row r="773" spans="1:2">
      <c r="A773" s="378"/>
      <c r="B773" s="379"/>
    </row>
    <row r="774" spans="1:2">
      <c r="A774" s="378"/>
      <c r="B774" s="379"/>
    </row>
    <row r="775" spans="1:2">
      <c r="A775" s="378"/>
      <c r="B775" s="379"/>
    </row>
    <row r="776" spans="1:2">
      <c r="A776" s="378"/>
      <c r="B776" s="379"/>
    </row>
    <row r="777" spans="1:2">
      <c r="A777" s="378"/>
      <c r="B777" s="379"/>
    </row>
    <row r="778" spans="1:2">
      <c r="A778" s="378"/>
      <c r="B778" s="379"/>
    </row>
    <row r="779" spans="1:2">
      <c r="A779" s="378"/>
      <c r="B779" s="379"/>
    </row>
    <row r="780" spans="1:2">
      <c r="A780" s="378"/>
      <c r="B780" s="379"/>
    </row>
    <row r="781" spans="1:2">
      <c r="A781" s="378"/>
      <c r="B781" s="379"/>
    </row>
    <row r="782" spans="1:2">
      <c r="A782" s="378"/>
      <c r="B782" s="379"/>
    </row>
    <row r="783" spans="1:2">
      <c r="A783" s="378"/>
      <c r="B783" s="379"/>
    </row>
    <row r="784" spans="1:2">
      <c r="A784" s="378"/>
      <c r="B784" s="379"/>
    </row>
    <row r="785" spans="1:2">
      <c r="A785" s="378"/>
      <c r="B785" s="379"/>
    </row>
    <row r="786" spans="1:2">
      <c r="A786" s="378"/>
      <c r="B786" s="379"/>
    </row>
    <row r="787" spans="1:2">
      <c r="A787" s="378"/>
      <c r="B787" s="379"/>
    </row>
    <row r="788" spans="1:2">
      <c r="A788" s="378"/>
      <c r="B788" s="379"/>
    </row>
    <row r="789" spans="1:2">
      <c r="A789" s="378"/>
      <c r="B789" s="379"/>
    </row>
    <row r="790" spans="1:2">
      <c r="A790" s="378"/>
      <c r="B790" s="379"/>
    </row>
    <row r="791" spans="1:2">
      <c r="A791" s="378"/>
      <c r="B791" s="379"/>
    </row>
    <row r="792" spans="1:2">
      <c r="A792" s="378"/>
      <c r="B792" s="379"/>
    </row>
    <row r="793" spans="1:2">
      <c r="A793" s="378"/>
      <c r="B793" s="379"/>
    </row>
    <row r="794" spans="1:2">
      <c r="A794" s="378"/>
      <c r="B794" s="379"/>
    </row>
    <row r="795" spans="1:2">
      <c r="A795" s="378"/>
      <c r="B795" s="379"/>
    </row>
    <row r="796" spans="1:2">
      <c r="A796" s="378"/>
      <c r="B796" s="379"/>
    </row>
    <row r="797" spans="1:2">
      <c r="A797" s="378"/>
      <c r="B797" s="379"/>
    </row>
    <row r="798" spans="1:2">
      <c r="A798" s="378"/>
      <c r="B798" s="379"/>
    </row>
    <row r="799" spans="1:2">
      <c r="A799" s="378"/>
      <c r="B799" s="379"/>
    </row>
    <row r="800" spans="1:2">
      <c r="A800" s="378"/>
      <c r="B800" s="379"/>
    </row>
    <row r="801" spans="1:2">
      <c r="A801" s="378"/>
      <c r="B801" s="379"/>
    </row>
    <row r="802" spans="1:2">
      <c r="A802" s="378"/>
      <c r="B802" s="379"/>
    </row>
    <row r="803" spans="1:2">
      <c r="A803" s="378"/>
      <c r="B803" s="379"/>
    </row>
    <row r="804" spans="1:2">
      <c r="A804" s="378"/>
      <c r="B804" s="379"/>
    </row>
    <row r="805" spans="1:2">
      <c r="A805" s="378"/>
      <c r="B805" s="379"/>
    </row>
    <row r="806" spans="1:2">
      <c r="A806" s="378"/>
      <c r="B806" s="379"/>
    </row>
    <row r="807" spans="1:2">
      <c r="A807" s="378"/>
      <c r="B807" s="379"/>
    </row>
    <row r="808" spans="1:2">
      <c r="A808" s="378"/>
      <c r="B808" s="379"/>
    </row>
    <row r="809" spans="1:2">
      <c r="A809" s="378"/>
      <c r="B809" s="379"/>
    </row>
    <row r="810" spans="1:2">
      <c r="A810" s="378"/>
      <c r="B810" s="379"/>
    </row>
    <row r="811" spans="1:2">
      <c r="A811" s="378"/>
      <c r="B811" s="379"/>
    </row>
    <row r="812" spans="1:2">
      <c r="A812" s="378"/>
      <c r="B812" s="379"/>
    </row>
    <row r="813" spans="1:2">
      <c r="A813" s="378"/>
      <c r="B813" s="379"/>
    </row>
    <row r="814" spans="1:2">
      <c r="A814" s="378"/>
      <c r="B814" s="379"/>
    </row>
    <row r="815" spans="1:2">
      <c r="A815" s="378"/>
      <c r="B815" s="379"/>
    </row>
    <row r="816" spans="1:2">
      <c r="A816" s="378"/>
      <c r="B816" s="379"/>
    </row>
    <row r="817" spans="1:2">
      <c r="A817" s="378"/>
      <c r="B817" s="379"/>
    </row>
    <row r="818" spans="1:2">
      <c r="A818" s="378"/>
      <c r="B818" s="379"/>
    </row>
    <row r="819" spans="1:2">
      <c r="A819" s="378"/>
      <c r="B819" s="379"/>
    </row>
    <row r="820" spans="1:2">
      <c r="A820" s="378"/>
      <c r="B820" s="379"/>
    </row>
    <row r="821" spans="1:2">
      <c r="A821" s="378"/>
      <c r="B821" s="379"/>
    </row>
    <row r="822" spans="1:2">
      <c r="A822" s="378"/>
      <c r="B822" s="379"/>
    </row>
    <row r="823" spans="1:2">
      <c r="A823" s="378"/>
      <c r="B823" s="379"/>
    </row>
    <row r="824" spans="1:2">
      <c r="A824" s="378"/>
      <c r="B824" s="379"/>
    </row>
    <row r="825" spans="1:2">
      <c r="A825" s="378"/>
      <c r="B825" s="379"/>
    </row>
    <row r="826" spans="1:2">
      <c r="A826" s="378"/>
      <c r="B826" s="379"/>
    </row>
    <row r="827" spans="1:2">
      <c r="A827" s="378"/>
      <c r="B827" s="379"/>
    </row>
    <row r="828" spans="1:2">
      <c r="A828" s="378"/>
      <c r="B828" s="379"/>
    </row>
    <row r="829" spans="1:2">
      <c r="A829" s="378"/>
      <c r="B829" s="379"/>
    </row>
    <row r="830" spans="1:2">
      <c r="A830" s="378"/>
      <c r="B830" s="379"/>
    </row>
    <row r="831" spans="1:2">
      <c r="A831" s="378"/>
      <c r="B831" s="379"/>
    </row>
    <row r="832" spans="1:2">
      <c r="A832" s="378"/>
      <c r="B832" s="379"/>
    </row>
    <row r="833" spans="1:2">
      <c r="A833" s="378"/>
      <c r="B833" s="379"/>
    </row>
    <row r="834" spans="1:2">
      <c r="A834" s="378"/>
      <c r="B834" s="379"/>
    </row>
    <row r="835" spans="1:2">
      <c r="A835" s="378"/>
      <c r="B835" s="379"/>
    </row>
    <row r="836" spans="1:2">
      <c r="A836" s="378"/>
      <c r="B836" s="379"/>
    </row>
    <row r="837" spans="1:2">
      <c r="A837" s="378"/>
      <c r="B837" s="379"/>
    </row>
    <row r="838" spans="1:2">
      <c r="A838" s="378"/>
      <c r="B838" s="379"/>
    </row>
    <row r="839" spans="1:2">
      <c r="A839" s="378"/>
      <c r="B839" s="379"/>
    </row>
    <row r="840" spans="1:2">
      <c r="A840" s="378"/>
      <c r="B840" s="379"/>
    </row>
    <row r="841" spans="1:2">
      <c r="A841" s="378"/>
      <c r="B841" s="379"/>
    </row>
    <row r="842" spans="1:2">
      <c r="A842" s="378"/>
      <c r="B842" s="379"/>
    </row>
    <row r="843" spans="1:2">
      <c r="A843" s="378"/>
      <c r="B843" s="379"/>
    </row>
    <row r="844" spans="1:2">
      <c r="A844" s="378"/>
      <c r="B844" s="379"/>
    </row>
    <row r="845" spans="1:2">
      <c r="A845" s="378"/>
      <c r="B845" s="379"/>
    </row>
    <row r="846" spans="1:2">
      <c r="A846" s="378"/>
      <c r="B846" s="379"/>
    </row>
    <row r="847" spans="1:2">
      <c r="A847" s="378"/>
      <c r="B847" s="379"/>
    </row>
    <row r="848" spans="1:2">
      <c r="A848" s="378"/>
      <c r="B848" s="379"/>
    </row>
    <row r="849" spans="1:2">
      <c r="A849" s="378"/>
      <c r="B849" s="379"/>
    </row>
    <row r="850" spans="1:2">
      <c r="A850" s="378"/>
      <c r="B850" s="379"/>
    </row>
    <row r="851" spans="1:2">
      <c r="A851" s="378"/>
      <c r="B851" s="379"/>
    </row>
    <row r="852" spans="1:2">
      <c r="A852" s="378"/>
      <c r="B852" s="379"/>
    </row>
    <row r="853" spans="1:2">
      <c r="A853" s="378"/>
      <c r="B853" s="379"/>
    </row>
    <row r="854" spans="1:2">
      <c r="A854" s="378"/>
      <c r="B854" s="379"/>
    </row>
    <row r="855" spans="1:2">
      <c r="A855" s="378"/>
      <c r="B855" s="379"/>
    </row>
    <row r="856" spans="1:2">
      <c r="A856" s="378"/>
      <c r="B856" s="379"/>
    </row>
    <row r="857" spans="1:2">
      <c r="A857" s="378"/>
      <c r="B857" s="379"/>
    </row>
    <row r="858" spans="1:2">
      <c r="A858" s="378"/>
      <c r="B858" s="379"/>
    </row>
    <row r="859" spans="1:2">
      <c r="A859" s="378"/>
      <c r="B859" s="379"/>
    </row>
    <row r="860" spans="1:2">
      <c r="A860" s="378"/>
      <c r="B860" s="379"/>
    </row>
    <row r="861" spans="1:2">
      <c r="A861" s="378"/>
      <c r="B861" s="379"/>
    </row>
    <row r="862" spans="1:2">
      <c r="A862" s="378"/>
      <c r="B862" s="379"/>
    </row>
    <row r="863" spans="1:2">
      <c r="A863" s="378"/>
      <c r="B863" s="379"/>
    </row>
    <row r="864" spans="1:2">
      <c r="A864" s="378"/>
      <c r="B864" s="379"/>
    </row>
    <row r="865" spans="1:2">
      <c r="A865" s="378"/>
      <c r="B865" s="379"/>
    </row>
    <row r="866" spans="1:2">
      <c r="A866" s="378"/>
      <c r="B866" s="379"/>
    </row>
    <row r="867" spans="1:2">
      <c r="A867" s="378"/>
      <c r="B867" s="379"/>
    </row>
    <row r="868" spans="1:2">
      <c r="A868" s="378"/>
      <c r="B868" s="379"/>
    </row>
    <row r="869" spans="1:2">
      <c r="A869" s="378"/>
      <c r="B869" s="379"/>
    </row>
    <row r="870" spans="1:2">
      <c r="A870" s="378"/>
      <c r="B870" s="379"/>
    </row>
    <row r="871" spans="1:2">
      <c r="A871" s="378"/>
      <c r="B871" s="379"/>
    </row>
    <row r="872" spans="1:2">
      <c r="A872" s="378"/>
      <c r="B872" s="379"/>
    </row>
    <row r="873" spans="1:2">
      <c r="A873" s="378"/>
      <c r="B873" s="379"/>
    </row>
    <row r="874" spans="1:2">
      <c r="A874" s="378"/>
      <c r="B874" s="379"/>
    </row>
    <row r="875" spans="1:2">
      <c r="A875" s="378"/>
      <c r="B875" s="379"/>
    </row>
    <row r="876" spans="1:2">
      <c r="A876" s="378"/>
      <c r="B876" s="379"/>
    </row>
    <row r="877" spans="1:2">
      <c r="A877" s="378"/>
      <c r="B877" s="379"/>
    </row>
    <row r="878" spans="1:2">
      <c r="A878" s="378"/>
      <c r="B878" s="379"/>
    </row>
    <row r="879" spans="1:2">
      <c r="A879" s="378"/>
      <c r="B879" s="379"/>
    </row>
    <row r="880" spans="1:2">
      <c r="A880" s="378"/>
      <c r="B880" s="379"/>
    </row>
    <row r="881" spans="1:2">
      <c r="A881" s="378"/>
      <c r="B881" s="379"/>
    </row>
    <row r="882" spans="1:2">
      <c r="A882" s="378"/>
      <c r="B882" s="379"/>
    </row>
    <row r="883" spans="1:2">
      <c r="A883" s="378"/>
      <c r="B883" s="379"/>
    </row>
    <row r="884" spans="1:2">
      <c r="A884" s="378"/>
      <c r="B884" s="379"/>
    </row>
    <row r="885" spans="1:2">
      <c r="A885" s="378"/>
      <c r="B885" s="379"/>
    </row>
    <row r="886" spans="1:2">
      <c r="A886" s="378"/>
      <c r="B886" s="379"/>
    </row>
    <row r="887" spans="1:2">
      <c r="A887" s="378"/>
      <c r="B887" s="379"/>
    </row>
    <row r="888" spans="1:2">
      <c r="A888" s="378"/>
      <c r="B888" s="379"/>
    </row>
    <row r="889" spans="1:2">
      <c r="A889" s="378"/>
      <c r="B889" s="379"/>
    </row>
    <row r="890" spans="1:2">
      <c r="A890" s="378"/>
      <c r="B890" s="379"/>
    </row>
    <row r="891" spans="1:2">
      <c r="A891" s="378"/>
      <c r="B891" s="379"/>
    </row>
    <row r="892" spans="1:2">
      <c r="A892" s="378"/>
      <c r="B892" s="379"/>
    </row>
    <row r="893" spans="1:2">
      <c r="A893" s="378"/>
      <c r="B893" s="379"/>
    </row>
    <row r="894" spans="1:2">
      <c r="A894" s="378"/>
      <c r="B894" s="379"/>
    </row>
    <row r="895" spans="1:2">
      <c r="A895" s="378"/>
      <c r="B895" s="379"/>
    </row>
    <row r="896" spans="1:2">
      <c r="A896" s="378"/>
      <c r="B896" s="379"/>
    </row>
    <row r="897" spans="1:2">
      <c r="A897" s="378"/>
      <c r="B897" s="379"/>
    </row>
    <row r="898" spans="1:2">
      <c r="A898" s="378"/>
      <c r="B898" s="379"/>
    </row>
    <row r="899" spans="1:2">
      <c r="A899" s="378"/>
      <c r="B899" s="379"/>
    </row>
    <row r="900" spans="1:2">
      <c r="A900" s="378"/>
      <c r="B900" s="379"/>
    </row>
    <row r="901" spans="1:2">
      <c r="A901" s="378"/>
      <c r="B901" s="379"/>
    </row>
    <row r="902" spans="1:2">
      <c r="A902" s="378"/>
      <c r="B902" s="379"/>
    </row>
    <row r="903" spans="1:2">
      <c r="A903" s="378"/>
      <c r="B903" s="379"/>
    </row>
    <row r="904" spans="1:2">
      <c r="A904" s="378"/>
      <c r="B904" s="379"/>
    </row>
    <row r="905" spans="1:2">
      <c r="A905" s="378"/>
      <c r="B905" s="379"/>
    </row>
    <row r="906" spans="1:2">
      <c r="A906" s="378"/>
      <c r="B906" s="379"/>
    </row>
    <row r="907" spans="1:2">
      <c r="A907" s="378"/>
      <c r="B907" s="379"/>
    </row>
    <row r="908" spans="1:2">
      <c r="A908" s="378"/>
      <c r="B908" s="379"/>
    </row>
    <row r="909" spans="1:2">
      <c r="A909" s="378"/>
      <c r="B909" s="379"/>
    </row>
    <row r="910" spans="1:2">
      <c r="A910" s="378"/>
      <c r="B910" s="379"/>
    </row>
    <row r="911" spans="1:2">
      <c r="A911" s="378"/>
      <c r="B911" s="379"/>
    </row>
    <row r="912" spans="1:2">
      <c r="A912" s="378"/>
      <c r="B912" s="379"/>
    </row>
    <row r="913" spans="1:2">
      <c r="A913" s="378"/>
      <c r="B913" s="379"/>
    </row>
    <row r="914" spans="1:2">
      <c r="A914" s="378"/>
      <c r="B914" s="379"/>
    </row>
    <row r="915" spans="1:2">
      <c r="A915" s="378"/>
      <c r="B915" s="379"/>
    </row>
    <row r="916" spans="1:2">
      <c r="A916" s="378"/>
      <c r="B916" s="379"/>
    </row>
    <row r="917" spans="1:2">
      <c r="A917" s="378"/>
      <c r="B917" s="379"/>
    </row>
    <row r="918" spans="1:2">
      <c r="A918" s="378"/>
      <c r="B918" s="379"/>
    </row>
    <row r="919" spans="1:2">
      <c r="A919" s="378"/>
      <c r="B919" s="379"/>
    </row>
    <row r="920" spans="1:2">
      <c r="A920" s="378"/>
      <c r="B920" s="379"/>
    </row>
    <row r="921" spans="1:2">
      <c r="A921" s="378"/>
      <c r="B921" s="379"/>
    </row>
    <row r="922" spans="1:2">
      <c r="A922" s="378"/>
      <c r="B922" s="379"/>
    </row>
    <row r="923" spans="1:2">
      <c r="A923" s="378"/>
      <c r="B923" s="379"/>
    </row>
    <row r="924" spans="1:2">
      <c r="A924" s="378"/>
      <c r="B924" s="379"/>
    </row>
    <row r="925" spans="1:2">
      <c r="A925" s="378"/>
      <c r="B925" s="379"/>
    </row>
    <row r="926" spans="1:2">
      <c r="A926" s="378"/>
      <c r="B926" s="379"/>
    </row>
    <row r="927" spans="1:2">
      <c r="A927" s="378"/>
      <c r="B927" s="379"/>
    </row>
    <row r="928" spans="1:2">
      <c r="A928" s="378"/>
      <c r="B928" s="379"/>
    </row>
    <row r="929" spans="1:2">
      <c r="A929" s="378"/>
      <c r="B929" s="379"/>
    </row>
    <row r="930" spans="1:2">
      <c r="A930" s="378"/>
      <c r="B930" s="379"/>
    </row>
    <row r="931" spans="1:2">
      <c r="A931" s="378"/>
      <c r="B931" s="379"/>
    </row>
    <row r="932" spans="1:2">
      <c r="A932" s="378"/>
      <c r="B932" s="379"/>
    </row>
    <row r="933" spans="1:2">
      <c r="A933" s="378"/>
      <c r="B933" s="379"/>
    </row>
    <row r="934" spans="1:2">
      <c r="A934" s="378"/>
      <c r="B934" s="379"/>
    </row>
    <row r="935" spans="1:2">
      <c r="A935" s="378"/>
      <c r="B935" s="379"/>
    </row>
    <row r="936" spans="1:2">
      <c r="A936" s="378"/>
      <c r="B936" s="379"/>
    </row>
    <row r="937" spans="1:2">
      <c r="A937" s="378"/>
      <c r="B937" s="379"/>
    </row>
    <row r="938" spans="1:2">
      <c r="A938" s="378"/>
      <c r="B938" s="379"/>
    </row>
    <row r="939" spans="1:2">
      <c r="A939" s="378"/>
      <c r="B939" s="379"/>
    </row>
    <row r="940" spans="1:2">
      <c r="A940" s="378"/>
      <c r="B940" s="379"/>
    </row>
    <row r="941" spans="1:2">
      <c r="A941" s="378"/>
      <c r="B941" s="379"/>
    </row>
    <row r="942" spans="1:2">
      <c r="A942" s="378"/>
      <c r="B942" s="379"/>
    </row>
    <row r="943" spans="1:2">
      <c r="A943" s="378"/>
      <c r="B943" s="379"/>
    </row>
    <row r="944" spans="1:2">
      <c r="A944" s="378"/>
      <c r="B944" s="379"/>
    </row>
    <row r="945" spans="1:2">
      <c r="A945" s="378"/>
      <c r="B945" s="379"/>
    </row>
    <row r="946" spans="1:2">
      <c r="A946" s="378"/>
      <c r="B946" s="379"/>
    </row>
    <row r="947" spans="1:2">
      <c r="A947" s="378"/>
      <c r="B947" s="379"/>
    </row>
    <row r="948" spans="1:2">
      <c r="A948" s="378"/>
      <c r="B948" s="379"/>
    </row>
    <row r="949" spans="1:2">
      <c r="A949" s="378"/>
      <c r="B949" s="379"/>
    </row>
    <row r="950" spans="1:2">
      <c r="A950" s="378"/>
      <c r="B950" s="379"/>
    </row>
    <row r="951" spans="1:2">
      <c r="A951" s="378"/>
      <c r="B951" s="379"/>
    </row>
    <row r="952" spans="1:2">
      <c r="A952" s="378"/>
      <c r="B952" s="379"/>
    </row>
    <row r="953" spans="1:2">
      <c r="A953" s="378"/>
      <c r="B953" s="379"/>
    </row>
    <row r="954" spans="1:2">
      <c r="A954" s="378"/>
      <c r="B954" s="379"/>
    </row>
    <row r="955" spans="1:2">
      <c r="A955" s="378"/>
      <c r="B955" s="379"/>
    </row>
    <row r="956" spans="1:2">
      <c r="A956" s="378"/>
      <c r="B956" s="379"/>
    </row>
    <row r="957" spans="1:2">
      <c r="A957" s="378"/>
      <c r="B957" s="379"/>
    </row>
    <row r="958" spans="1:2">
      <c r="A958" s="378"/>
      <c r="B958" s="379"/>
    </row>
    <row r="959" spans="1:2">
      <c r="A959" s="378"/>
      <c r="B959" s="379"/>
    </row>
    <row r="960" spans="1:2">
      <c r="A960" s="378"/>
      <c r="B960" s="379"/>
    </row>
    <row r="961" spans="1:2">
      <c r="A961" s="378"/>
      <c r="B961" s="379"/>
    </row>
    <row r="962" spans="1:2">
      <c r="A962" s="378"/>
      <c r="B962" s="379"/>
    </row>
    <row r="963" spans="1:2">
      <c r="A963" s="378"/>
      <c r="B963" s="379"/>
    </row>
    <row r="964" spans="1:2">
      <c r="A964" s="378"/>
      <c r="B964" s="379"/>
    </row>
    <row r="965" spans="1:2">
      <c r="A965" s="378"/>
      <c r="B965" s="379"/>
    </row>
    <row r="966" spans="1:2">
      <c r="A966" s="378"/>
      <c r="B966" s="379"/>
    </row>
    <row r="967" spans="1:2">
      <c r="A967" s="378"/>
      <c r="B967" s="379"/>
    </row>
    <row r="968" spans="1:2">
      <c r="A968" s="378"/>
      <c r="B968" s="379"/>
    </row>
    <row r="969" spans="1:2">
      <c r="A969" s="378"/>
      <c r="B969" s="379"/>
    </row>
    <row r="970" spans="1:2">
      <c r="A970" s="378"/>
      <c r="B970" s="379"/>
    </row>
    <row r="971" spans="1:2">
      <c r="A971" s="378"/>
      <c r="B971" s="379"/>
    </row>
    <row r="972" spans="1:2">
      <c r="A972" s="378"/>
      <c r="B972" s="379"/>
    </row>
    <row r="973" spans="1:2">
      <c r="A973" s="378"/>
      <c r="B973" s="379"/>
    </row>
    <row r="974" spans="1:2">
      <c r="A974" s="378"/>
      <c r="B974" s="379"/>
    </row>
    <row r="975" spans="1:2">
      <c r="A975" s="378"/>
      <c r="B975" s="379"/>
    </row>
    <row r="976" spans="1:2">
      <c r="A976" s="378"/>
      <c r="B976" s="379"/>
    </row>
    <row r="977" spans="1:2">
      <c r="A977" s="378"/>
      <c r="B977" s="379"/>
    </row>
    <row r="978" spans="1:2">
      <c r="A978" s="378"/>
      <c r="B978" s="379"/>
    </row>
    <row r="979" spans="1:2">
      <c r="A979" s="378"/>
      <c r="B979" s="379"/>
    </row>
    <row r="980" spans="1:2">
      <c r="A980" s="378"/>
      <c r="B980" s="379"/>
    </row>
    <row r="981" spans="1:2">
      <c r="A981" s="378"/>
      <c r="B981" s="379"/>
    </row>
    <row r="982" spans="1:2">
      <c r="A982" s="378"/>
      <c r="B982" s="379"/>
    </row>
    <row r="983" spans="1:2">
      <c r="A983" s="378"/>
      <c r="B983" s="379"/>
    </row>
    <row r="984" spans="1:2">
      <c r="A984" s="378"/>
      <c r="B984" s="379"/>
    </row>
    <row r="985" spans="1:2">
      <c r="A985" s="378"/>
      <c r="B985" s="379"/>
    </row>
    <row r="986" spans="1:2">
      <c r="A986" s="378"/>
      <c r="B986" s="379"/>
    </row>
    <row r="987" spans="1:2">
      <c r="A987" s="378"/>
      <c r="B987" s="379"/>
    </row>
    <row r="988" spans="1:2">
      <c r="A988" s="378"/>
      <c r="B988" s="379"/>
    </row>
    <row r="989" spans="1:2">
      <c r="A989" s="378"/>
      <c r="B989" s="379"/>
    </row>
    <row r="990" spans="1:2">
      <c r="A990" s="378"/>
      <c r="B990" s="379"/>
    </row>
    <row r="991" spans="1:2">
      <c r="A991" s="378"/>
      <c r="B991" s="379"/>
    </row>
    <row r="992" spans="1:2">
      <c r="A992" s="378"/>
      <c r="B992" s="379"/>
    </row>
    <row r="993" spans="1:2">
      <c r="A993" s="378"/>
      <c r="B993" s="379"/>
    </row>
    <row r="994" spans="1:2">
      <c r="A994" s="378"/>
      <c r="B994" s="379"/>
    </row>
    <row r="995" spans="1:2">
      <c r="A995" s="378"/>
      <c r="B995" s="379"/>
    </row>
    <row r="996" spans="1:2">
      <c r="A996" s="378"/>
      <c r="B996" s="379"/>
    </row>
    <row r="997" spans="1:2">
      <c r="A997" s="378"/>
      <c r="B997" s="379"/>
    </row>
    <row r="998" spans="1:2">
      <c r="A998" s="378"/>
      <c r="B998" s="379"/>
    </row>
    <row r="999" spans="1:2">
      <c r="A999" s="378"/>
      <c r="B999" s="379"/>
    </row>
    <row r="1000" spans="1:2">
      <c r="A1000" s="378"/>
      <c r="B1000" s="379"/>
    </row>
    <row r="1001" spans="1:2">
      <c r="A1001" s="378"/>
      <c r="B1001" s="379"/>
    </row>
    <row r="1002" spans="1:2">
      <c r="A1002" s="378"/>
      <c r="B1002" s="379"/>
    </row>
    <row r="1003" spans="1:2">
      <c r="A1003" s="378"/>
      <c r="B1003" s="379"/>
    </row>
    <row r="1004" spans="1:2">
      <c r="A1004" s="378"/>
      <c r="B1004" s="379"/>
    </row>
    <row r="1005" spans="1:2">
      <c r="A1005" s="378"/>
      <c r="B1005" s="379"/>
    </row>
    <row r="1006" spans="1:2">
      <c r="A1006" s="378"/>
      <c r="B1006" s="379"/>
    </row>
    <row r="1007" spans="1:2">
      <c r="A1007" s="378"/>
      <c r="B1007" s="379"/>
    </row>
    <row r="1008" spans="1:2">
      <c r="A1008" s="378"/>
      <c r="B1008" s="379"/>
    </row>
    <row r="1009" spans="1:2">
      <c r="A1009" s="378"/>
      <c r="B1009" s="379"/>
    </row>
    <row r="1010" spans="1:2">
      <c r="A1010" s="378"/>
      <c r="B1010" s="379"/>
    </row>
    <row r="1011" spans="1:2">
      <c r="A1011" s="378"/>
      <c r="B1011" s="379"/>
    </row>
    <row r="1012" spans="1:2">
      <c r="A1012" s="378"/>
      <c r="B1012" s="379"/>
    </row>
    <row r="1013" spans="1:2">
      <c r="A1013" s="378"/>
      <c r="B1013" s="379"/>
    </row>
    <row r="1014" spans="1:2">
      <c r="A1014" s="378"/>
      <c r="B1014" s="379"/>
    </row>
    <row r="1015" spans="1:2">
      <c r="A1015" s="378"/>
      <c r="B1015" s="379"/>
    </row>
    <row r="1016" spans="1:2">
      <c r="A1016" s="378"/>
      <c r="B1016" s="379"/>
    </row>
    <row r="1017" spans="1:2">
      <c r="A1017" s="378"/>
      <c r="B1017" s="379"/>
    </row>
    <row r="1018" spans="1:2">
      <c r="A1018" s="378"/>
      <c r="B1018" s="379"/>
    </row>
    <row r="1019" spans="1:2">
      <c r="A1019" s="378"/>
      <c r="B1019" s="379"/>
    </row>
    <row r="1020" spans="1:2">
      <c r="A1020" s="378"/>
      <c r="B1020" s="379"/>
    </row>
    <row r="1021" spans="1:2">
      <c r="A1021" s="378"/>
      <c r="B1021" s="379"/>
    </row>
    <row r="1022" spans="1:2">
      <c r="A1022" s="378"/>
      <c r="B1022" s="379"/>
    </row>
    <row r="1023" spans="1:2">
      <c r="A1023" s="378"/>
      <c r="B1023" s="379"/>
    </row>
    <row r="1024" spans="1:2">
      <c r="A1024" s="378"/>
      <c r="B1024" s="379"/>
    </row>
    <row r="1025" spans="1:2">
      <c r="A1025" s="378"/>
      <c r="B1025" s="379"/>
    </row>
    <row r="1026" spans="1:2">
      <c r="A1026" s="378"/>
      <c r="B1026" s="379"/>
    </row>
    <row r="1027" spans="1:2">
      <c r="A1027" s="378"/>
      <c r="B1027" s="379"/>
    </row>
    <row r="1028" spans="1:2">
      <c r="A1028" s="378"/>
      <c r="B1028" s="379"/>
    </row>
    <row r="1029" spans="1:2">
      <c r="A1029" s="378"/>
      <c r="B1029" s="379"/>
    </row>
    <row r="1030" spans="1:2">
      <c r="A1030" s="378"/>
      <c r="B1030" s="379"/>
    </row>
    <row r="1031" spans="1:2">
      <c r="A1031" s="378"/>
      <c r="B1031" s="379"/>
    </row>
    <row r="1032" spans="1:2">
      <c r="A1032" s="378"/>
      <c r="B1032" s="379"/>
    </row>
    <row r="1033" spans="1:2">
      <c r="A1033" s="378"/>
      <c r="B1033" s="379"/>
    </row>
    <row r="1034" spans="1:2">
      <c r="A1034" s="378"/>
      <c r="B1034" s="379"/>
    </row>
    <row r="1035" spans="1:2">
      <c r="A1035" s="378"/>
      <c r="B1035" s="379"/>
    </row>
    <row r="1036" spans="1:2">
      <c r="A1036" s="378"/>
      <c r="B1036" s="379"/>
    </row>
    <row r="1037" spans="1:2">
      <c r="A1037" s="378"/>
      <c r="B1037" s="379"/>
    </row>
    <row r="1038" spans="1:2">
      <c r="A1038" s="378"/>
      <c r="B1038" s="379"/>
    </row>
    <row r="1039" spans="1:2">
      <c r="A1039" s="378"/>
      <c r="B1039" s="379"/>
    </row>
    <row r="1040" spans="1:2">
      <c r="A1040" s="378"/>
      <c r="B1040" s="379"/>
    </row>
    <row r="1041" spans="1:2">
      <c r="A1041" s="378"/>
      <c r="B1041" s="379"/>
    </row>
    <row r="1042" spans="1:2">
      <c r="A1042" s="378"/>
      <c r="B1042" s="379"/>
    </row>
    <row r="1043" spans="1:2">
      <c r="A1043" s="378"/>
      <c r="B1043" s="379"/>
    </row>
    <row r="1044" spans="1:2">
      <c r="A1044" s="378"/>
      <c r="B1044" s="379"/>
    </row>
    <row r="1045" spans="1:2">
      <c r="A1045" s="378"/>
      <c r="B1045" s="379"/>
    </row>
    <row r="1046" spans="1:2">
      <c r="A1046" s="378"/>
      <c r="B1046" s="379"/>
    </row>
    <row r="1047" spans="1:2">
      <c r="A1047" s="378"/>
      <c r="B1047" s="379"/>
    </row>
    <row r="1048" spans="1:2">
      <c r="A1048" s="378"/>
      <c r="B1048" s="379"/>
    </row>
    <row r="1049" spans="1:2">
      <c r="A1049" s="378"/>
      <c r="B1049" s="379"/>
    </row>
    <row r="1050" spans="1:2">
      <c r="A1050" s="378"/>
      <c r="B1050" s="379"/>
    </row>
    <row r="1051" spans="1:2">
      <c r="A1051" s="378"/>
      <c r="B1051" s="379"/>
    </row>
    <row r="1052" spans="1:2">
      <c r="A1052" s="378"/>
      <c r="B1052" s="379"/>
    </row>
    <row r="1053" spans="1:2">
      <c r="A1053" s="378"/>
      <c r="B1053" s="379"/>
    </row>
    <row r="1054" spans="1:2">
      <c r="A1054" s="378"/>
      <c r="B1054" s="379"/>
    </row>
    <row r="1055" spans="1:2">
      <c r="A1055" s="378"/>
      <c r="B1055" s="379"/>
    </row>
    <row r="1056" spans="1:2">
      <c r="A1056" s="378"/>
      <c r="B1056" s="379"/>
    </row>
    <row r="1057" spans="1:2">
      <c r="A1057" s="378"/>
      <c r="B1057" s="379"/>
    </row>
    <row r="1058" spans="1:2">
      <c r="A1058" s="378"/>
      <c r="B1058" s="379"/>
    </row>
    <row r="1059" spans="1:2">
      <c r="A1059" s="378"/>
      <c r="B1059" s="379"/>
    </row>
    <row r="1060" spans="1:2">
      <c r="A1060" s="378"/>
      <c r="B1060" s="379"/>
    </row>
    <row r="1061" spans="1:2">
      <c r="A1061" s="378"/>
      <c r="B1061" s="379"/>
    </row>
    <row r="1062" spans="1:2">
      <c r="A1062" s="378"/>
      <c r="B1062" s="379"/>
    </row>
    <row r="1063" spans="1:2">
      <c r="A1063" s="378"/>
      <c r="B1063" s="379"/>
    </row>
    <row r="1064" spans="1:2">
      <c r="A1064" s="378"/>
      <c r="B1064" s="379"/>
    </row>
    <row r="1065" spans="1:2">
      <c r="A1065" s="378"/>
      <c r="B1065" s="379"/>
    </row>
    <row r="1066" spans="1:2">
      <c r="A1066" s="378"/>
      <c r="B1066" s="379"/>
    </row>
    <row r="1067" spans="1:2">
      <c r="A1067" s="378"/>
      <c r="B1067" s="379"/>
    </row>
    <row r="1068" spans="1:2">
      <c r="A1068" s="378"/>
      <c r="B1068" s="379"/>
    </row>
    <row r="1069" spans="1:2">
      <c r="A1069" s="378"/>
      <c r="B1069" s="379"/>
    </row>
    <row r="1070" spans="1:2">
      <c r="A1070" s="378"/>
      <c r="B1070" s="379"/>
    </row>
    <row r="1071" spans="1:2">
      <c r="A1071" s="378"/>
      <c r="B1071" s="379"/>
    </row>
    <row r="1072" spans="1:2">
      <c r="A1072" s="378"/>
      <c r="B1072" s="379"/>
    </row>
    <row r="1073" spans="1:2">
      <c r="A1073" s="378"/>
      <c r="B1073" s="379"/>
    </row>
    <row r="1074" spans="1:2">
      <c r="A1074" s="378"/>
      <c r="B1074" s="379"/>
    </row>
    <row r="1075" spans="1:2">
      <c r="A1075" s="378"/>
      <c r="B1075" s="379"/>
    </row>
    <row r="1076" spans="1:2">
      <c r="A1076" s="378"/>
      <c r="B1076" s="379"/>
    </row>
    <row r="1077" spans="1:2">
      <c r="A1077" s="378"/>
      <c r="B1077" s="379"/>
    </row>
    <row r="1078" spans="1:2">
      <c r="A1078" s="378"/>
      <c r="B1078" s="379"/>
    </row>
    <row r="1079" spans="1:2">
      <c r="A1079" s="378"/>
      <c r="B1079" s="379"/>
    </row>
    <row r="1080" spans="1:2">
      <c r="A1080" s="378"/>
      <c r="B1080" s="379"/>
    </row>
    <row r="1081" spans="1:2">
      <c r="A1081" s="378"/>
      <c r="B1081" s="379"/>
    </row>
    <row r="1082" spans="1:2">
      <c r="A1082" s="378"/>
      <c r="B1082" s="379"/>
    </row>
    <row r="1083" spans="1:2">
      <c r="A1083" s="378"/>
      <c r="B1083" s="379"/>
    </row>
    <row r="1084" spans="1:2">
      <c r="A1084" s="378"/>
      <c r="B1084" s="379"/>
    </row>
    <row r="1085" spans="1:2">
      <c r="A1085" s="378"/>
      <c r="B1085" s="379"/>
    </row>
    <row r="1086" spans="1:2">
      <c r="A1086" s="378"/>
      <c r="B1086" s="379"/>
    </row>
    <row r="1087" spans="1:2">
      <c r="A1087" s="378"/>
      <c r="B1087" s="379"/>
    </row>
    <row r="1088" spans="1:2">
      <c r="A1088" s="378"/>
      <c r="B1088" s="379"/>
    </row>
    <row r="1089" spans="1:2">
      <c r="A1089" s="378"/>
      <c r="B1089" s="379"/>
    </row>
    <row r="1090" spans="1:2">
      <c r="A1090" s="378"/>
      <c r="B1090" s="379"/>
    </row>
    <row r="1091" spans="1:2">
      <c r="A1091" s="378"/>
      <c r="B1091" s="379"/>
    </row>
    <row r="1092" spans="1:2">
      <c r="A1092" s="378"/>
      <c r="B1092" s="379"/>
    </row>
    <row r="1093" spans="1:2">
      <c r="A1093" s="378"/>
      <c r="B1093" s="379"/>
    </row>
    <row r="1094" spans="1:2">
      <c r="A1094" s="378"/>
      <c r="B1094" s="379"/>
    </row>
    <row r="1095" spans="1:2">
      <c r="A1095" s="378"/>
      <c r="B1095" s="379"/>
    </row>
    <row r="1096" spans="1:2">
      <c r="A1096" s="378"/>
      <c r="B1096" s="379"/>
    </row>
    <row r="1097" spans="1:2">
      <c r="A1097" s="378"/>
      <c r="B1097" s="379"/>
    </row>
    <row r="1098" spans="1:2">
      <c r="A1098" s="378"/>
      <c r="B1098" s="379"/>
    </row>
    <row r="1099" spans="1:2">
      <c r="A1099" s="378"/>
      <c r="B1099" s="379"/>
    </row>
    <row r="1100" spans="1:2">
      <c r="A1100" s="378"/>
      <c r="B1100" s="379"/>
    </row>
    <row r="1101" spans="1:2">
      <c r="A1101" s="378"/>
      <c r="B1101" s="379"/>
    </row>
    <row r="1102" spans="1:2">
      <c r="A1102" s="378"/>
      <c r="B1102" s="379"/>
    </row>
    <row r="1103" spans="1:2">
      <c r="A1103" s="378"/>
      <c r="B1103" s="379"/>
    </row>
    <row r="1104" spans="1:2">
      <c r="A1104" s="378"/>
      <c r="B1104" s="379"/>
    </row>
    <row r="1105" spans="1:2">
      <c r="A1105" s="378"/>
      <c r="B1105" s="379"/>
    </row>
    <row r="1106" spans="1:2">
      <c r="A1106" s="378"/>
      <c r="B1106" s="379"/>
    </row>
    <row r="1107" spans="1:2">
      <c r="A1107" s="378"/>
      <c r="B1107" s="379"/>
    </row>
    <row r="1108" spans="1:2">
      <c r="A1108" s="378"/>
      <c r="B1108" s="379"/>
    </row>
    <row r="1109" spans="1:2">
      <c r="A1109" s="378"/>
      <c r="B1109" s="379"/>
    </row>
    <row r="1110" spans="1:2">
      <c r="A1110" s="378"/>
      <c r="B1110" s="379"/>
    </row>
    <row r="1111" spans="1:2">
      <c r="A1111" s="378"/>
      <c r="B1111" s="379"/>
    </row>
    <row r="1112" spans="1:2">
      <c r="A1112" s="378"/>
      <c r="B1112" s="379"/>
    </row>
    <row r="1113" spans="1:2">
      <c r="A1113" s="378"/>
      <c r="B1113" s="379"/>
    </row>
    <row r="1114" spans="1:2">
      <c r="A1114" s="378"/>
      <c r="B1114" s="379"/>
    </row>
    <row r="1115" spans="1:2">
      <c r="A1115" s="378"/>
      <c r="B1115" s="379"/>
    </row>
    <row r="1116" spans="1:2">
      <c r="A1116" s="378"/>
      <c r="B1116" s="379"/>
    </row>
    <row r="1117" spans="1:2">
      <c r="A1117" s="378"/>
      <c r="B1117" s="379"/>
    </row>
    <row r="1118" spans="1:2">
      <c r="A1118" s="378"/>
      <c r="B1118" s="379"/>
    </row>
    <row r="1119" spans="1:2">
      <c r="A1119" s="378"/>
      <c r="B1119" s="379"/>
    </row>
    <row r="1120" spans="1:2">
      <c r="A1120" s="378"/>
      <c r="B1120" s="379"/>
    </row>
    <row r="1121" spans="1:2">
      <c r="A1121" s="378"/>
      <c r="B1121" s="379"/>
    </row>
    <row r="1122" spans="1:2">
      <c r="A1122" s="378"/>
      <c r="B1122" s="379"/>
    </row>
    <row r="1123" spans="1:2">
      <c r="A1123" s="378"/>
      <c r="B1123" s="379"/>
    </row>
    <row r="1124" spans="1:2">
      <c r="A1124" s="378"/>
      <c r="B1124" s="379"/>
    </row>
    <row r="1125" spans="1:2">
      <c r="A1125" s="378"/>
      <c r="B1125" s="379"/>
    </row>
    <row r="1126" spans="1:2">
      <c r="A1126" s="378"/>
      <c r="B1126" s="379"/>
    </row>
    <row r="1127" spans="1:2">
      <c r="A1127" s="378"/>
      <c r="B1127" s="379"/>
    </row>
    <row r="1128" spans="1:2">
      <c r="A1128" s="378"/>
      <c r="B1128" s="379"/>
    </row>
    <row r="1129" spans="1:2">
      <c r="A1129" s="378"/>
      <c r="B1129" s="379"/>
    </row>
    <row r="1130" spans="1:2">
      <c r="A1130" s="378"/>
      <c r="B1130" s="379"/>
    </row>
    <row r="1131" spans="1:2">
      <c r="A1131" s="378"/>
      <c r="B1131" s="379"/>
    </row>
    <row r="1132" spans="1:2">
      <c r="A1132" s="378"/>
      <c r="B1132" s="379"/>
    </row>
    <row r="1133" spans="1:2">
      <c r="A1133" s="378"/>
      <c r="B1133" s="379"/>
    </row>
    <row r="1134" spans="1:2">
      <c r="A1134" s="378"/>
      <c r="B1134" s="379"/>
    </row>
    <row r="1135" spans="1:2">
      <c r="A1135" s="378"/>
      <c r="B1135" s="379"/>
    </row>
    <row r="1136" spans="1:2">
      <c r="A1136" s="378"/>
      <c r="B1136" s="379"/>
    </row>
    <row r="1137" spans="1:2">
      <c r="A1137" s="378"/>
      <c r="B1137" s="379"/>
    </row>
    <row r="1138" spans="1:2">
      <c r="A1138" s="378"/>
      <c r="B1138" s="379"/>
    </row>
    <row r="1139" spans="1:2">
      <c r="A1139" s="378"/>
      <c r="B1139" s="379"/>
    </row>
    <row r="1140" spans="1:2">
      <c r="A1140" s="378"/>
      <c r="B1140" s="379"/>
    </row>
    <row r="1141" spans="1:2">
      <c r="A1141" s="378"/>
      <c r="B1141" s="379"/>
    </row>
    <row r="1142" spans="1:2">
      <c r="A1142" s="378"/>
      <c r="B1142" s="379"/>
    </row>
    <row r="1143" spans="1:2">
      <c r="A1143" s="378"/>
      <c r="B1143" s="379"/>
    </row>
    <row r="1144" spans="1:2">
      <c r="A1144" s="378"/>
      <c r="B1144" s="379"/>
    </row>
    <row r="1145" spans="1:2">
      <c r="A1145" s="378"/>
      <c r="B1145" s="379"/>
    </row>
    <row r="1146" spans="1:2">
      <c r="A1146" s="378"/>
      <c r="B1146" s="379"/>
    </row>
    <row r="1147" spans="1:2">
      <c r="A1147" s="378"/>
      <c r="B1147" s="379"/>
    </row>
    <row r="1148" spans="1:2">
      <c r="A1148" s="378"/>
      <c r="B1148" s="379"/>
    </row>
    <row r="1149" spans="1:2">
      <c r="A1149" s="378"/>
      <c r="B1149" s="379"/>
    </row>
    <row r="1150" spans="1:2">
      <c r="A1150" s="378"/>
      <c r="B1150" s="379"/>
    </row>
    <row r="1151" spans="1:2">
      <c r="A1151" s="378"/>
      <c r="B1151" s="379"/>
    </row>
    <row r="1152" spans="1:2">
      <c r="A1152" s="378"/>
      <c r="B1152" s="379"/>
    </row>
    <row r="1153" spans="1:2">
      <c r="A1153" s="378"/>
      <c r="B1153" s="379"/>
    </row>
    <row r="1154" spans="1:2">
      <c r="A1154" s="378"/>
      <c r="B1154" s="379"/>
    </row>
    <row r="1155" spans="1:2">
      <c r="A1155" s="378"/>
      <c r="B1155" s="379"/>
    </row>
    <row r="1156" spans="1:2">
      <c r="A1156" s="378"/>
      <c r="B1156" s="379"/>
    </row>
    <row r="1157" spans="1:2">
      <c r="A1157" s="378"/>
      <c r="B1157" s="379"/>
    </row>
    <row r="1158" spans="1:2">
      <c r="A1158" s="378"/>
      <c r="B1158" s="379"/>
    </row>
    <row r="1159" spans="1:2">
      <c r="A1159" s="378"/>
      <c r="B1159" s="379"/>
    </row>
    <row r="1160" spans="1:2">
      <c r="A1160" s="378"/>
      <c r="B1160" s="379"/>
    </row>
    <row r="1161" spans="1:2">
      <c r="A1161" s="378"/>
      <c r="B1161" s="379"/>
    </row>
    <row r="1162" spans="1:2">
      <c r="A1162" s="378"/>
      <c r="B1162" s="379"/>
    </row>
    <row r="1163" spans="1:2">
      <c r="A1163" s="378"/>
      <c r="B1163" s="379"/>
    </row>
    <row r="1164" spans="1:2">
      <c r="A1164" s="378"/>
      <c r="B1164" s="379"/>
    </row>
    <row r="1165" spans="1:2">
      <c r="A1165" s="378"/>
      <c r="B1165" s="379"/>
    </row>
    <row r="1166" spans="1:2">
      <c r="A1166" s="378"/>
      <c r="B1166" s="379"/>
    </row>
    <row r="1167" spans="1:2">
      <c r="A1167" s="378"/>
      <c r="B1167" s="379"/>
    </row>
    <row r="1168" spans="1:2">
      <c r="A1168" s="378"/>
      <c r="B1168" s="379"/>
    </row>
    <row r="1169" spans="1:2">
      <c r="A1169" s="378"/>
      <c r="B1169" s="379"/>
    </row>
    <row r="1170" spans="1:2">
      <c r="A1170" s="378"/>
      <c r="B1170" s="379"/>
    </row>
    <row r="1171" spans="1:2">
      <c r="A1171" s="378"/>
      <c r="B1171" s="379"/>
    </row>
    <row r="1172" spans="1:2">
      <c r="A1172" s="378"/>
      <c r="B1172" s="379"/>
    </row>
    <row r="1173" spans="1:2">
      <c r="A1173" s="378"/>
      <c r="B1173" s="379"/>
    </row>
    <row r="1174" spans="1:2">
      <c r="A1174" s="378"/>
      <c r="B1174" s="379"/>
    </row>
    <row r="1175" spans="1:2">
      <c r="A1175" s="378"/>
      <c r="B1175" s="379"/>
    </row>
    <row r="1176" spans="1:2">
      <c r="A1176" s="378"/>
      <c r="B1176" s="379"/>
    </row>
    <row r="1177" spans="1:2">
      <c r="A1177" s="378"/>
      <c r="B1177" s="379"/>
    </row>
    <row r="1178" spans="1:2">
      <c r="A1178" s="378"/>
      <c r="B1178" s="379"/>
    </row>
    <row r="1179" spans="1:2">
      <c r="A1179" s="378"/>
      <c r="B1179" s="379"/>
    </row>
    <row r="1180" spans="1:2">
      <c r="A1180" s="378"/>
      <c r="B1180" s="379"/>
    </row>
    <row r="1181" spans="1:2">
      <c r="A1181" s="378"/>
      <c r="B1181" s="379"/>
    </row>
    <row r="1182" spans="1:2">
      <c r="A1182" s="378"/>
      <c r="B1182" s="379"/>
    </row>
    <row r="1183" spans="1:2">
      <c r="A1183" s="378"/>
      <c r="B1183" s="379"/>
    </row>
    <row r="1184" spans="1:2">
      <c r="A1184" s="378"/>
      <c r="B1184" s="379"/>
    </row>
    <row r="1185" spans="1:2">
      <c r="A1185" s="378"/>
      <c r="B1185" s="379"/>
    </row>
    <row r="1186" spans="1:2">
      <c r="A1186" s="378"/>
      <c r="B1186" s="379"/>
    </row>
    <row r="1187" spans="1:2">
      <c r="A1187" s="378"/>
      <c r="B1187" s="379"/>
    </row>
    <row r="1188" spans="1:2">
      <c r="A1188" s="378"/>
      <c r="B1188" s="379"/>
    </row>
    <row r="1189" spans="1:2">
      <c r="A1189" s="378"/>
      <c r="B1189" s="379"/>
    </row>
    <row r="1190" spans="1:2">
      <c r="A1190" s="378"/>
      <c r="B1190" s="379"/>
    </row>
    <row r="1191" spans="1:2">
      <c r="A1191" s="378"/>
      <c r="B1191" s="379"/>
    </row>
    <row r="1192" spans="1:2">
      <c r="A1192" s="378"/>
      <c r="B1192" s="379"/>
    </row>
    <row r="1193" spans="1:2">
      <c r="A1193" s="378"/>
      <c r="B1193" s="379"/>
    </row>
    <row r="1194" spans="1:2">
      <c r="A1194" s="378"/>
      <c r="B1194" s="379"/>
    </row>
    <row r="1195" spans="1:2">
      <c r="A1195" s="378"/>
      <c r="B1195" s="379"/>
    </row>
    <row r="1196" spans="1:2">
      <c r="A1196" s="378"/>
      <c r="B1196" s="379"/>
    </row>
    <row r="1197" spans="1:2">
      <c r="A1197" s="378"/>
      <c r="B1197" s="379"/>
    </row>
    <row r="1198" spans="1:2">
      <c r="A1198" s="378"/>
      <c r="B1198" s="379"/>
    </row>
    <row r="1199" spans="1:2">
      <c r="A1199" s="378"/>
      <c r="B1199" s="379"/>
    </row>
    <row r="1200" spans="1:2">
      <c r="A1200" s="378"/>
      <c r="B1200" s="379"/>
    </row>
    <row r="1201" spans="1:2">
      <c r="A1201" s="378"/>
      <c r="B1201" s="379"/>
    </row>
    <row r="1202" spans="1:2">
      <c r="A1202" s="378"/>
      <c r="B1202" s="379"/>
    </row>
    <row r="1203" spans="1:2">
      <c r="A1203" s="378"/>
      <c r="B1203" s="379"/>
    </row>
    <row r="1204" spans="1:2">
      <c r="A1204" s="378"/>
      <c r="B1204" s="379"/>
    </row>
    <row r="1205" spans="1:2">
      <c r="A1205" s="378"/>
      <c r="B1205" s="379"/>
    </row>
    <row r="1206" spans="1:2">
      <c r="A1206" s="378"/>
      <c r="B1206" s="379"/>
    </row>
    <row r="1207" spans="1:2">
      <c r="A1207" s="378"/>
      <c r="B1207" s="379"/>
    </row>
    <row r="1208" spans="1:2">
      <c r="A1208" s="378"/>
      <c r="B1208" s="379"/>
    </row>
    <row r="1209" spans="1:2">
      <c r="A1209" s="378"/>
      <c r="B1209" s="379"/>
    </row>
    <row r="1210" spans="1:2">
      <c r="A1210" s="378"/>
      <c r="B1210" s="379"/>
    </row>
    <row r="1211" spans="1:2">
      <c r="A1211" s="378"/>
      <c r="B1211" s="379"/>
    </row>
    <row r="1212" spans="1:2">
      <c r="A1212" s="378"/>
      <c r="B1212" s="379"/>
    </row>
    <row r="1213" spans="1:2">
      <c r="A1213" s="378"/>
      <c r="B1213" s="379"/>
    </row>
    <row r="1214" spans="1:2">
      <c r="A1214" s="378"/>
      <c r="B1214" s="379"/>
    </row>
    <row r="1215" spans="1:2">
      <c r="A1215" s="378"/>
      <c r="B1215" s="379"/>
    </row>
    <row r="1216" spans="1:2">
      <c r="A1216" s="378"/>
      <c r="B1216" s="379"/>
    </row>
    <row r="1217" spans="1:2">
      <c r="A1217" s="378"/>
      <c r="B1217" s="379"/>
    </row>
    <row r="1218" spans="1:2">
      <c r="A1218" s="378"/>
      <c r="B1218" s="379"/>
    </row>
    <row r="1219" spans="1:2">
      <c r="A1219" s="378"/>
      <c r="B1219" s="379"/>
    </row>
    <row r="1220" spans="1:2">
      <c r="A1220" s="378"/>
      <c r="B1220" s="379"/>
    </row>
    <row r="1221" spans="1:2">
      <c r="A1221" s="378"/>
      <c r="B1221" s="379"/>
    </row>
    <row r="1222" spans="1:2">
      <c r="A1222" s="378"/>
      <c r="B1222" s="379"/>
    </row>
    <row r="1223" spans="1:2">
      <c r="A1223" s="378"/>
      <c r="B1223" s="379"/>
    </row>
    <row r="1224" spans="1:2">
      <c r="A1224" s="378"/>
      <c r="B1224" s="379"/>
    </row>
    <row r="1225" spans="1:2">
      <c r="A1225" s="378"/>
      <c r="B1225" s="379"/>
    </row>
    <row r="1226" spans="1:2">
      <c r="A1226" s="378"/>
      <c r="B1226" s="379"/>
    </row>
    <row r="1227" spans="1:2">
      <c r="A1227" s="378"/>
      <c r="B1227" s="379"/>
    </row>
    <row r="1228" spans="1:2">
      <c r="A1228" s="378"/>
      <c r="B1228" s="379"/>
    </row>
    <row r="1229" spans="1:2">
      <c r="A1229" s="378"/>
      <c r="B1229" s="379"/>
    </row>
    <row r="1230" spans="1:2">
      <c r="A1230" s="378"/>
      <c r="B1230" s="379"/>
    </row>
    <row r="1231" spans="1:2">
      <c r="A1231" s="378"/>
      <c r="B1231" s="379"/>
    </row>
    <row r="1232" spans="1:2">
      <c r="A1232" s="378"/>
      <c r="B1232" s="379"/>
    </row>
    <row r="1233" spans="1:2">
      <c r="A1233" s="378"/>
      <c r="B1233" s="379"/>
    </row>
    <row r="1234" spans="1:2">
      <c r="A1234" s="378"/>
      <c r="B1234" s="379"/>
    </row>
    <row r="1235" spans="1:2">
      <c r="A1235" s="378"/>
      <c r="B1235" s="379"/>
    </row>
    <row r="1236" spans="1:2">
      <c r="A1236" s="378"/>
      <c r="B1236" s="379"/>
    </row>
    <row r="1237" spans="1:2">
      <c r="A1237" s="378"/>
      <c r="B1237" s="379"/>
    </row>
    <row r="1238" spans="1:2">
      <c r="A1238" s="378"/>
      <c r="B1238" s="379"/>
    </row>
    <row r="1239" spans="1:2">
      <c r="A1239" s="378"/>
      <c r="B1239" s="379"/>
    </row>
    <row r="1240" spans="1:2">
      <c r="A1240" s="378"/>
      <c r="B1240" s="379"/>
    </row>
    <row r="1241" spans="1:2">
      <c r="A1241" s="378"/>
      <c r="B1241" s="379"/>
    </row>
    <row r="1242" spans="1:2">
      <c r="A1242" s="378"/>
      <c r="B1242" s="379"/>
    </row>
    <row r="1243" spans="1:2">
      <c r="A1243" s="378"/>
      <c r="B1243" s="379"/>
    </row>
    <row r="1244" spans="1:2">
      <c r="A1244" s="378"/>
      <c r="B1244" s="379"/>
    </row>
    <row r="1245" spans="1:2">
      <c r="A1245" s="378"/>
      <c r="B1245" s="379"/>
    </row>
    <row r="1246" spans="1:2">
      <c r="A1246" s="378"/>
      <c r="B1246" s="379"/>
    </row>
    <row r="1247" spans="1:2">
      <c r="A1247" s="378"/>
      <c r="B1247" s="379"/>
    </row>
    <row r="1248" spans="1:2">
      <c r="A1248" s="378"/>
      <c r="B1248" s="379"/>
    </row>
    <row r="1249" spans="1:2">
      <c r="A1249" s="378"/>
      <c r="B1249" s="379"/>
    </row>
    <row r="1250" spans="1:2">
      <c r="A1250" s="378"/>
      <c r="B1250" s="379"/>
    </row>
    <row r="1251" spans="1:2">
      <c r="A1251" s="378"/>
      <c r="B1251" s="379"/>
    </row>
    <row r="1252" spans="1:2">
      <c r="A1252" s="378"/>
      <c r="B1252" s="379"/>
    </row>
    <row r="1253" spans="1:2">
      <c r="A1253" s="378"/>
      <c r="B1253" s="379"/>
    </row>
    <row r="1254" spans="1:2">
      <c r="A1254" s="378"/>
      <c r="B1254" s="379"/>
    </row>
    <row r="1255" spans="1:2">
      <c r="A1255" s="378"/>
      <c r="B1255" s="379"/>
    </row>
    <row r="1256" spans="1:2">
      <c r="A1256" s="378"/>
      <c r="B1256" s="379"/>
    </row>
    <row r="1257" spans="1:2">
      <c r="A1257" s="378"/>
      <c r="B1257" s="379"/>
    </row>
    <row r="1258" spans="1:2">
      <c r="A1258" s="378"/>
      <c r="B1258" s="379"/>
    </row>
    <row r="1259" spans="1:2">
      <c r="A1259" s="378"/>
      <c r="B1259" s="379"/>
    </row>
    <row r="1260" spans="1:2">
      <c r="A1260" s="378"/>
      <c r="B1260" s="379"/>
    </row>
    <row r="1261" spans="1:2">
      <c r="A1261" s="378"/>
      <c r="B1261" s="379"/>
    </row>
    <row r="1262" spans="1:2">
      <c r="A1262" s="378"/>
      <c r="B1262" s="379"/>
    </row>
    <row r="1263" spans="1:2">
      <c r="A1263" s="378"/>
      <c r="B1263" s="379"/>
    </row>
    <row r="1264" spans="1:2">
      <c r="A1264" s="378"/>
      <c r="B1264" s="379"/>
    </row>
    <row r="1265" spans="1:2">
      <c r="A1265" s="378"/>
      <c r="B1265" s="379"/>
    </row>
    <row r="1266" spans="1:2">
      <c r="A1266" s="378"/>
      <c r="B1266" s="379"/>
    </row>
    <row r="1267" spans="1:2">
      <c r="A1267" s="378"/>
      <c r="B1267" s="379"/>
    </row>
    <row r="1268" spans="1:2">
      <c r="A1268" s="378"/>
      <c r="B1268" s="379"/>
    </row>
    <row r="1269" spans="1:2">
      <c r="A1269" s="378"/>
      <c r="B1269" s="379"/>
    </row>
    <row r="1270" spans="1:2">
      <c r="A1270" s="378"/>
      <c r="B1270" s="379"/>
    </row>
    <row r="1271" spans="1:2">
      <c r="A1271" s="378"/>
      <c r="B1271" s="379"/>
    </row>
    <row r="1272" spans="1:2">
      <c r="A1272" s="378"/>
      <c r="B1272" s="379"/>
    </row>
    <row r="1273" spans="1:2">
      <c r="A1273" s="378"/>
      <c r="B1273" s="379"/>
    </row>
    <row r="1274" spans="1:2">
      <c r="A1274" s="378"/>
      <c r="B1274" s="379"/>
    </row>
    <row r="1275" spans="1:2">
      <c r="A1275" s="378"/>
      <c r="B1275" s="379"/>
    </row>
    <row r="1276" spans="1:2">
      <c r="A1276" s="378"/>
      <c r="B1276" s="379"/>
    </row>
    <row r="1277" spans="1:2">
      <c r="A1277" s="378"/>
      <c r="B1277" s="379"/>
    </row>
    <row r="1278" spans="1:2">
      <c r="A1278" s="378"/>
      <c r="B1278" s="379"/>
    </row>
    <row r="1279" spans="1:2">
      <c r="A1279" s="378"/>
      <c r="B1279" s="379"/>
    </row>
    <row r="1280" spans="1:2">
      <c r="A1280" s="378"/>
      <c r="B1280" s="379"/>
    </row>
    <row r="1281" spans="1:2">
      <c r="A1281" s="378"/>
      <c r="B1281" s="379"/>
    </row>
    <row r="1282" spans="1:2">
      <c r="A1282" s="378"/>
      <c r="B1282" s="379"/>
    </row>
    <row r="1283" spans="1:2">
      <c r="A1283" s="378"/>
      <c r="B1283" s="379"/>
    </row>
    <row r="1284" spans="1:2">
      <c r="A1284" s="378"/>
      <c r="B1284" s="379"/>
    </row>
    <row r="1285" spans="1:2">
      <c r="A1285" s="378"/>
      <c r="B1285" s="379"/>
    </row>
    <row r="1286" spans="1:2">
      <c r="A1286" s="378"/>
      <c r="B1286" s="379"/>
    </row>
    <row r="1287" spans="1:2">
      <c r="A1287" s="378"/>
      <c r="B1287" s="379"/>
    </row>
    <row r="1288" spans="1:2">
      <c r="A1288" s="378"/>
      <c r="B1288" s="379"/>
    </row>
    <row r="1289" spans="1:2">
      <c r="A1289" s="378"/>
      <c r="B1289" s="379"/>
    </row>
    <row r="1290" spans="1:2">
      <c r="A1290" s="378"/>
      <c r="B1290" s="379"/>
    </row>
    <row r="1291" spans="1:2">
      <c r="A1291" s="378"/>
      <c r="B1291" s="379"/>
    </row>
    <row r="1292" spans="1:2">
      <c r="A1292" s="378"/>
      <c r="B1292" s="379"/>
    </row>
    <row r="1293" spans="1:2">
      <c r="A1293" s="378"/>
      <c r="B1293" s="379"/>
    </row>
    <row r="1294" spans="1:2">
      <c r="A1294" s="378"/>
      <c r="B1294" s="379"/>
    </row>
    <row r="1295" spans="1:2">
      <c r="A1295" s="378"/>
      <c r="B1295" s="379"/>
    </row>
    <row r="1296" spans="1:2">
      <c r="A1296" s="378"/>
      <c r="B1296" s="379"/>
    </row>
    <row r="1297" spans="1:2">
      <c r="A1297" s="378"/>
      <c r="B1297" s="379"/>
    </row>
    <row r="1298" spans="1:2">
      <c r="A1298" s="378"/>
      <c r="B1298" s="379"/>
    </row>
    <row r="1299" spans="1:2">
      <c r="A1299" s="378"/>
      <c r="B1299" s="379"/>
    </row>
    <row r="1300" spans="1:2">
      <c r="A1300" s="378"/>
      <c r="B1300" s="379"/>
    </row>
    <row r="1301" spans="1:2">
      <c r="A1301" s="378"/>
      <c r="B1301" s="379"/>
    </row>
    <row r="1302" spans="1:2">
      <c r="A1302" s="378"/>
      <c r="B1302" s="379"/>
    </row>
    <row r="1303" spans="1:2">
      <c r="A1303" s="378"/>
      <c r="B1303" s="379"/>
    </row>
    <row r="1304" spans="1:2">
      <c r="A1304" s="378"/>
      <c r="B1304" s="379"/>
    </row>
    <row r="1305" spans="1:2">
      <c r="A1305" s="378"/>
      <c r="B1305" s="379"/>
    </row>
    <row r="1306" spans="1:2">
      <c r="A1306" s="378"/>
      <c r="B1306" s="379"/>
    </row>
    <row r="1307" spans="1:2">
      <c r="A1307" s="378"/>
      <c r="B1307" s="379"/>
    </row>
    <row r="1308" spans="1:2">
      <c r="A1308" s="378"/>
      <c r="B1308" s="379"/>
    </row>
    <row r="1309" spans="1:2">
      <c r="A1309" s="378"/>
      <c r="B1309" s="379"/>
    </row>
    <row r="1310" spans="1:2">
      <c r="A1310" s="378"/>
      <c r="B1310" s="379"/>
    </row>
    <row r="1311" spans="1:2">
      <c r="A1311" s="378"/>
      <c r="B1311" s="379"/>
    </row>
    <row r="1312" spans="1:2">
      <c r="A1312" s="378"/>
      <c r="B1312" s="379"/>
    </row>
    <row r="1313" spans="1:2">
      <c r="A1313" s="378"/>
      <c r="B1313" s="379"/>
    </row>
    <row r="1314" spans="1:2">
      <c r="A1314" s="378"/>
      <c r="B1314" s="379"/>
    </row>
    <row r="1315" spans="1:2">
      <c r="A1315" s="378"/>
      <c r="B1315" s="379"/>
    </row>
    <row r="1316" spans="1:2">
      <c r="A1316" s="378"/>
      <c r="B1316" s="379"/>
    </row>
    <row r="1317" spans="1:2">
      <c r="A1317" s="378"/>
      <c r="B1317" s="379"/>
    </row>
    <row r="1318" spans="1:2">
      <c r="A1318" s="378"/>
      <c r="B1318" s="379"/>
    </row>
    <row r="1319" spans="1:2">
      <c r="A1319" s="378"/>
      <c r="B1319" s="379"/>
    </row>
    <row r="1320" spans="1:2">
      <c r="A1320" s="378"/>
      <c r="B1320" s="379"/>
    </row>
    <row r="1321" spans="1:2">
      <c r="A1321" s="378"/>
      <c r="B1321" s="379"/>
    </row>
    <row r="1322" spans="1:2">
      <c r="A1322" s="378"/>
      <c r="B1322" s="379"/>
    </row>
    <row r="1323" spans="1:2">
      <c r="A1323" s="378"/>
      <c r="B1323" s="379"/>
    </row>
    <row r="1324" spans="1:2">
      <c r="A1324" s="378"/>
      <c r="B1324" s="379"/>
    </row>
    <row r="1325" spans="1:2">
      <c r="A1325" s="378"/>
      <c r="B1325" s="379"/>
    </row>
    <row r="1326" spans="1:2">
      <c r="A1326" s="378"/>
      <c r="B1326" s="379"/>
    </row>
    <row r="1327" spans="1:2">
      <c r="A1327" s="378"/>
      <c r="B1327" s="379"/>
    </row>
    <row r="1328" spans="1:2">
      <c r="A1328" s="378"/>
      <c r="B1328" s="379"/>
    </row>
    <row r="1329" spans="1:2">
      <c r="A1329" s="378"/>
      <c r="B1329" s="379"/>
    </row>
    <row r="1330" spans="1:2">
      <c r="A1330" s="378"/>
      <c r="B1330" s="379"/>
    </row>
    <row r="1331" spans="1:2">
      <c r="A1331" s="378"/>
      <c r="B1331" s="379"/>
    </row>
    <row r="1332" spans="1:2">
      <c r="A1332" s="378"/>
      <c r="B1332" s="379"/>
    </row>
    <row r="1333" spans="1:2">
      <c r="A1333" s="378"/>
      <c r="B1333" s="379"/>
    </row>
    <row r="1334" spans="1:2">
      <c r="A1334" s="378"/>
      <c r="B1334" s="379"/>
    </row>
    <row r="1335" spans="1:2">
      <c r="A1335" s="378"/>
      <c r="B1335" s="379"/>
    </row>
    <row r="1336" spans="1:2">
      <c r="A1336" s="378"/>
      <c r="B1336" s="379"/>
    </row>
    <row r="1337" spans="1:2">
      <c r="A1337" s="378"/>
      <c r="B1337" s="379"/>
    </row>
    <row r="1338" spans="1:2">
      <c r="A1338" s="378"/>
      <c r="B1338" s="379"/>
    </row>
    <row r="1339" spans="1:2">
      <c r="A1339" s="378"/>
      <c r="B1339" s="379"/>
    </row>
    <row r="1340" spans="1:2">
      <c r="A1340" s="378"/>
      <c r="B1340" s="379"/>
    </row>
    <row r="1341" spans="1:2">
      <c r="A1341" s="378"/>
      <c r="B1341" s="379"/>
    </row>
    <row r="1342" spans="1:2">
      <c r="A1342" s="378"/>
      <c r="B1342" s="379"/>
    </row>
    <row r="1343" spans="1:2">
      <c r="A1343" s="378"/>
      <c r="B1343" s="379"/>
    </row>
    <row r="1344" spans="1:2">
      <c r="A1344" s="378"/>
      <c r="B1344" s="379"/>
    </row>
    <row r="1345" spans="1:2">
      <c r="A1345" s="378"/>
      <c r="B1345" s="379"/>
    </row>
    <row r="1346" spans="1:2">
      <c r="A1346" s="378"/>
      <c r="B1346" s="379"/>
    </row>
    <row r="1347" spans="1:2">
      <c r="A1347" s="378"/>
      <c r="B1347" s="379"/>
    </row>
    <row r="1348" spans="1:2">
      <c r="A1348" s="378"/>
      <c r="B1348" s="379"/>
    </row>
    <row r="1349" spans="1:2">
      <c r="A1349" s="378"/>
      <c r="B1349" s="379"/>
    </row>
    <row r="1350" spans="1:2">
      <c r="A1350" s="378"/>
      <c r="B1350" s="379"/>
    </row>
    <row r="1351" spans="1:2">
      <c r="A1351" s="378"/>
      <c r="B1351" s="379"/>
    </row>
    <row r="1352" spans="1:2">
      <c r="A1352" s="378"/>
      <c r="B1352" s="379"/>
    </row>
    <row r="1353" spans="1:2">
      <c r="A1353" s="378"/>
      <c r="B1353" s="379"/>
    </row>
    <row r="1354" spans="1:2">
      <c r="A1354" s="378"/>
      <c r="B1354" s="379"/>
    </row>
    <row r="1355" spans="1:2">
      <c r="A1355" s="378"/>
      <c r="B1355" s="379"/>
    </row>
    <row r="1356" spans="1:2">
      <c r="A1356" s="378"/>
      <c r="B1356" s="379"/>
    </row>
    <row r="1357" spans="1:2">
      <c r="A1357" s="378"/>
      <c r="B1357" s="379"/>
    </row>
    <row r="1358" spans="1:2">
      <c r="A1358" s="378"/>
      <c r="B1358" s="379"/>
    </row>
    <row r="1359" spans="1:2">
      <c r="A1359" s="378"/>
      <c r="B1359" s="379"/>
    </row>
    <row r="1360" spans="1:2">
      <c r="A1360" s="378"/>
      <c r="B1360" s="379"/>
    </row>
    <row r="1361" spans="1:2">
      <c r="A1361" s="378"/>
      <c r="B1361" s="379"/>
    </row>
    <row r="1362" spans="1:2">
      <c r="A1362" s="378"/>
      <c r="B1362" s="379"/>
    </row>
    <row r="1363" spans="1:2">
      <c r="A1363" s="378"/>
      <c r="B1363" s="379"/>
    </row>
    <row r="1364" spans="1:2">
      <c r="A1364" s="378"/>
      <c r="B1364" s="379"/>
    </row>
    <row r="1365" spans="1:2">
      <c r="A1365" s="378"/>
      <c r="B1365" s="379"/>
    </row>
    <row r="1366" spans="1:2">
      <c r="A1366" s="378"/>
      <c r="B1366" s="379"/>
    </row>
    <row r="1367" spans="1:2">
      <c r="A1367" s="378"/>
      <c r="B1367" s="379"/>
    </row>
    <row r="1368" spans="1:2">
      <c r="A1368" s="378"/>
      <c r="B1368" s="379"/>
    </row>
    <row r="1369" spans="1:2">
      <c r="A1369" s="378"/>
      <c r="B1369" s="379"/>
    </row>
    <row r="1370" spans="1:2">
      <c r="A1370" s="378"/>
      <c r="B1370" s="379"/>
    </row>
    <row r="1371" spans="1:2">
      <c r="A1371" s="378"/>
      <c r="B1371" s="379"/>
    </row>
    <row r="1372" spans="1:2">
      <c r="A1372" s="378"/>
      <c r="B1372" s="379"/>
    </row>
    <row r="1373" spans="1:2">
      <c r="A1373" s="378"/>
      <c r="B1373" s="379"/>
    </row>
    <row r="1374" spans="1:2">
      <c r="A1374" s="378"/>
      <c r="B1374" s="379"/>
    </row>
    <row r="1375" spans="1:2">
      <c r="A1375" s="378"/>
      <c r="B1375" s="379"/>
    </row>
    <row r="1376" spans="1:2">
      <c r="A1376" s="378"/>
      <c r="B1376" s="379"/>
    </row>
    <row r="1377" spans="1:2">
      <c r="A1377" s="378"/>
      <c r="B1377" s="379"/>
    </row>
    <row r="1378" spans="1:2">
      <c r="A1378" s="378"/>
      <c r="B1378" s="379"/>
    </row>
    <row r="1379" spans="1:2">
      <c r="A1379" s="378"/>
      <c r="B1379" s="379"/>
    </row>
    <row r="1380" spans="1:2">
      <c r="A1380" s="378"/>
      <c r="B1380" s="379"/>
    </row>
    <row r="1381" spans="1:2">
      <c r="A1381" s="378"/>
      <c r="B1381" s="379"/>
    </row>
    <row r="1382" spans="1:2">
      <c r="A1382" s="378"/>
      <c r="B1382" s="379"/>
    </row>
    <row r="1383" spans="1:2">
      <c r="A1383" s="378"/>
      <c r="B1383" s="379"/>
    </row>
    <row r="1384" spans="1:2">
      <c r="A1384" s="378"/>
      <c r="B1384" s="379"/>
    </row>
    <row r="1385" spans="1:2">
      <c r="A1385" s="378"/>
      <c r="B1385" s="379"/>
    </row>
    <row r="1386" spans="1:2">
      <c r="A1386" s="378"/>
      <c r="B1386" s="379"/>
    </row>
    <row r="1387" spans="1:2">
      <c r="A1387" s="378"/>
      <c r="B1387" s="379"/>
    </row>
    <row r="1388" spans="1:2">
      <c r="A1388" s="378"/>
      <c r="B1388" s="379"/>
    </row>
    <row r="1389" spans="1:2">
      <c r="A1389" s="378"/>
      <c r="B1389" s="379"/>
    </row>
    <row r="1390" spans="1:2">
      <c r="A1390" s="378"/>
      <c r="B1390" s="379"/>
    </row>
    <row r="1391" spans="1:2">
      <c r="A1391" s="378"/>
      <c r="B1391" s="379"/>
    </row>
    <row r="1392" spans="1:2">
      <c r="A1392" s="378"/>
      <c r="B1392" s="379"/>
    </row>
    <row r="1393" spans="1:2">
      <c r="A1393" s="378"/>
      <c r="B1393" s="379"/>
    </row>
    <row r="1394" spans="1:2">
      <c r="A1394" s="378"/>
      <c r="B1394" s="379"/>
    </row>
    <row r="1395" spans="1:2">
      <c r="A1395" s="378"/>
      <c r="B1395" s="379"/>
    </row>
    <row r="1396" spans="1:2">
      <c r="A1396" s="378"/>
      <c r="B1396" s="379"/>
    </row>
    <row r="1397" spans="1:2">
      <c r="A1397" s="378"/>
      <c r="B1397" s="379"/>
    </row>
    <row r="1398" spans="1:2">
      <c r="A1398" s="378"/>
      <c r="B1398" s="379"/>
    </row>
    <row r="1399" spans="1:2">
      <c r="A1399" s="378"/>
      <c r="B1399" s="379"/>
    </row>
    <row r="1400" spans="1:2">
      <c r="A1400" s="378"/>
      <c r="B1400" s="379"/>
    </row>
    <row r="1401" spans="1:2">
      <c r="A1401" s="378"/>
      <c r="B1401" s="379"/>
    </row>
    <row r="1402" spans="1:2">
      <c r="A1402" s="378"/>
      <c r="B1402" s="379"/>
    </row>
    <row r="1403" spans="1:2">
      <c r="A1403" s="378"/>
      <c r="B1403" s="379"/>
    </row>
    <row r="1404" spans="1:2">
      <c r="A1404" s="378"/>
      <c r="B1404" s="379"/>
    </row>
    <row r="1405" spans="1:2">
      <c r="A1405" s="378"/>
      <c r="B1405" s="379"/>
    </row>
    <row r="1406" spans="1:2">
      <c r="A1406" s="378"/>
      <c r="B1406" s="379"/>
    </row>
    <row r="1407" spans="1:2">
      <c r="A1407" s="378"/>
      <c r="B1407" s="379"/>
    </row>
    <row r="1408" spans="1:2">
      <c r="A1408" s="378"/>
      <c r="B1408" s="379"/>
    </row>
    <row r="1409" spans="1:2">
      <c r="A1409" s="378"/>
      <c r="B1409" s="379"/>
    </row>
    <row r="1410" spans="1:2">
      <c r="A1410" s="378"/>
      <c r="B1410" s="379"/>
    </row>
    <row r="1411" spans="1:2">
      <c r="A1411" s="378"/>
      <c r="B1411" s="379"/>
    </row>
    <row r="1412" spans="1:2">
      <c r="A1412" s="378"/>
      <c r="B1412" s="379"/>
    </row>
    <row r="1413" spans="1:2">
      <c r="A1413" s="378"/>
      <c r="B1413" s="379"/>
    </row>
    <row r="1414" spans="1:2">
      <c r="A1414" s="378"/>
      <c r="B1414" s="379"/>
    </row>
    <row r="1415" spans="1:2">
      <c r="A1415" s="378"/>
      <c r="B1415" s="379"/>
    </row>
    <row r="1416" spans="1:2">
      <c r="A1416" s="378"/>
      <c r="B1416" s="379"/>
    </row>
    <row r="1417" spans="1:2">
      <c r="A1417" s="378"/>
      <c r="B1417" s="379"/>
    </row>
    <row r="1418" spans="1:2">
      <c r="A1418" s="378"/>
      <c r="B1418" s="379"/>
    </row>
    <row r="1419" spans="1:2">
      <c r="A1419" s="378"/>
      <c r="B1419" s="379"/>
    </row>
    <row r="1420" spans="1:2">
      <c r="A1420" s="378"/>
      <c r="B1420" s="379"/>
    </row>
    <row r="1421" spans="1:2">
      <c r="A1421" s="378"/>
      <c r="B1421" s="379"/>
    </row>
    <row r="1422" spans="1:2">
      <c r="A1422" s="378"/>
      <c r="B1422" s="379"/>
    </row>
    <row r="1423" spans="1:2">
      <c r="A1423" s="378"/>
      <c r="B1423" s="379"/>
    </row>
    <row r="1424" spans="1:2">
      <c r="A1424" s="378"/>
      <c r="B1424" s="379"/>
    </row>
    <row r="1425" spans="1:2">
      <c r="A1425" s="378"/>
      <c r="B1425" s="379"/>
    </row>
    <row r="1426" spans="1:2">
      <c r="A1426" s="378"/>
      <c r="B1426" s="379"/>
    </row>
    <row r="1427" spans="1:2">
      <c r="A1427" s="378"/>
      <c r="B1427" s="379"/>
    </row>
    <row r="1428" spans="1:2">
      <c r="A1428" s="378"/>
      <c r="B1428" s="379"/>
    </row>
    <row r="1429" spans="1:2">
      <c r="A1429" s="378"/>
      <c r="B1429" s="379"/>
    </row>
    <row r="1430" spans="1:2">
      <c r="A1430" s="378"/>
      <c r="B1430" s="379"/>
    </row>
    <row r="1431" spans="1:2">
      <c r="A1431" s="378"/>
      <c r="B1431" s="379"/>
    </row>
    <row r="1432" spans="1:2">
      <c r="A1432" s="378"/>
      <c r="B1432" s="379"/>
    </row>
    <row r="1433" spans="1:2">
      <c r="A1433" s="378"/>
      <c r="B1433" s="379"/>
    </row>
    <row r="1434" spans="1:2">
      <c r="A1434" s="378"/>
      <c r="B1434" s="379"/>
    </row>
    <row r="1435" spans="1:2">
      <c r="A1435" s="378"/>
      <c r="B1435" s="379"/>
    </row>
    <row r="1436" spans="1:2">
      <c r="A1436" s="378"/>
      <c r="B1436" s="379"/>
    </row>
    <row r="1437" spans="1:2">
      <c r="A1437" s="378"/>
      <c r="B1437" s="379"/>
    </row>
    <row r="1438" spans="1:2">
      <c r="A1438" s="378"/>
      <c r="B1438" s="379"/>
    </row>
    <row r="1439" spans="1:2">
      <c r="A1439" s="378"/>
      <c r="B1439" s="379"/>
    </row>
    <row r="1440" spans="1:2">
      <c r="A1440" s="378"/>
      <c r="B1440" s="379"/>
    </row>
    <row r="1441" spans="1:2">
      <c r="A1441" s="378"/>
      <c r="B1441" s="379"/>
    </row>
    <row r="1442" spans="1:2">
      <c r="A1442" s="378"/>
      <c r="B1442" s="379"/>
    </row>
    <row r="1443" spans="1:2">
      <c r="A1443" s="378"/>
      <c r="B1443" s="379"/>
    </row>
    <row r="1444" spans="1:2">
      <c r="A1444" s="378"/>
      <c r="B1444" s="379"/>
    </row>
    <row r="1445" spans="1:2">
      <c r="A1445" s="378"/>
      <c r="B1445" s="379"/>
    </row>
    <row r="1446" spans="1:2">
      <c r="A1446" s="378"/>
      <c r="B1446" s="379"/>
    </row>
    <row r="1447" spans="1:2">
      <c r="A1447" s="378"/>
      <c r="B1447" s="379"/>
    </row>
    <row r="1448" spans="1:2">
      <c r="A1448" s="378"/>
      <c r="B1448" s="379"/>
    </row>
    <row r="1449" spans="1:2">
      <c r="A1449" s="378"/>
      <c r="B1449" s="379"/>
    </row>
    <row r="1450" spans="1:2">
      <c r="A1450" s="378"/>
      <c r="B1450" s="379"/>
    </row>
    <row r="1451" spans="1:2">
      <c r="A1451" s="378"/>
      <c r="B1451" s="379"/>
    </row>
    <row r="1452" spans="1:2">
      <c r="A1452" s="378"/>
      <c r="B1452" s="379"/>
    </row>
    <row r="1453" spans="1:2">
      <c r="A1453" s="378"/>
      <c r="B1453" s="379"/>
    </row>
    <row r="1454" spans="1:2">
      <c r="A1454" s="378"/>
      <c r="B1454" s="379"/>
    </row>
    <row r="1455" spans="1:2">
      <c r="A1455" s="378"/>
      <c r="B1455" s="379"/>
    </row>
    <row r="1456" spans="1:2">
      <c r="A1456" s="378"/>
      <c r="B1456" s="379"/>
    </row>
    <row r="1457" spans="1:2">
      <c r="A1457" s="378"/>
      <c r="B1457" s="379"/>
    </row>
    <row r="1458" spans="1:2">
      <c r="A1458" s="378"/>
      <c r="B1458" s="379"/>
    </row>
    <row r="1459" spans="1:2">
      <c r="A1459" s="378"/>
      <c r="B1459" s="379"/>
    </row>
    <row r="1460" spans="1:2">
      <c r="A1460" s="378"/>
      <c r="B1460" s="379"/>
    </row>
    <row r="1461" spans="1:2">
      <c r="A1461" s="378"/>
      <c r="B1461" s="379"/>
    </row>
    <row r="1462" spans="1:2">
      <c r="A1462" s="378"/>
      <c r="B1462" s="379"/>
    </row>
    <row r="1463" spans="1:2">
      <c r="A1463" s="378"/>
      <c r="B1463" s="379"/>
    </row>
    <row r="1464" spans="1:2">
      <c r="A1464" s="378"/>
      <c r="B1464" s="379"/>
    </row>
    <row r="1465" spans="1:2">
      <c r="A1465" s="378"/>
      <c r="B1465" s="379"/>
    </row>
    <row r="1466" spans="1:2">
      <c r="A1466" s="378"/>
      <c r="B1466" s="379"/>
    </row>
    <row r="1467" spans="1:2">
      <c r="A1467" s="378"/>
      <c r="B1467" s="379"/>
    </row>
    <row r="1468" spans="1:2">
      <c r="A1468" s="378"/>
      <c r="B1468" s="379"/>
    </row>
    <row r="1469" spans="1:2">
      <c r="A1469" s="378"/>
      <c r="B1469" s="379"/>
    </row>
    <row r="1470" spans="1:2">
      <c r="A1470" s="378"/>
      <c r="B1470" s="379"/>
    </row>
    <row r="1471" spans="1:2">
      <c r="A1471" s="378"/>
      <c r="B1471" s="379"/>
    </row>
    <row r="1472" spans="1:2">
      <c r="A1472" s="378"/>
      <c r="B1472" s="379"/>
    </row>
    <row r="1473" spans="1:2">
      <c r="A1473" s="378"/>
      <c r="B1473" s="379"/>
    </row>
    <row r="1474" spans="1:2">
      <c r="A1474" s="378"/>
      <c r="B1474" s="379"/>
    </row>
    <row r="1475" spans="1:2">
      <c r="A1475" s="378"/>
      <c r="B1475" s="379"/>
    </row>
    <row r="1476" spans="1:2">
      <c r="A1476" s="378"/>
      <c r="B1476" s="379"/>
    </row>
    <row r="1477" spans="1:2">
      <c r="A1477" s="378"/>
      <c r="B1477" s="379"/>
    </row>
    <row r="1478" spans="1:2">
      <c r="A1478" s="378"/>
      <c r="B1478" s="379"/>
    </row>
    <row r="1479" spans="1:2">
      <c r="A1479" s="378"/>
      <c r="B1479" s="379"/>
    </row>
    <row r="1480" spans="1:2">
      <c r="A1480" s="378"/>
      <c r="B1480" s="379"/>
    </row>
    <row r="1481" spans="1:2">
      <c r="A1481" s="378"/>
      <c r="B1481" s="379"/>
    </row>
    <row r="1482" spans="1:2">
      <c r="A1482" s="378"/>
      <c r="B1482" s="379"/>
    </row>
    <row r="1483" spans="1:2">
      <c r="A1483" s="378"/>
      <c r="B1483" s="379"/>
    </row>
    <row r="1484" spans="1:2">
      <c r="A1484" s="378"/>
      <c r="B1484" s="379"/>
    </row>
    <row r="1485" spans="1:2">
      <c r="A1485" s="378"/>
      <c r="B1485" s="379"/>
    </row>
    <row r="1486" spans="1:2">
      <c r="A1486" s="378"/>
      <c r="B1486" s="379"/>
    </row>
    <row r="1487" spans="1:2">
      <c r="A1487" s="378"/>
      <c r="B1487" s="379"/>
    </row>
    <row r="1488" spans="1:2">
      <c r="A1488" s="378"/>
      <c r="B1488" s="379"/>
    </row>
    <row r="1489" spans="1:2">
      <c r="A1489" s="378"/>
      <c r="B1489" s="379"/>
    </row>
    <row r="1490" spans="1:2">
      <c r="A1490" s="378"/>
      <c r="B1490" s="379"/>
    </row>
    <row r="1491" spans="1:2">
      <c r="A1491" s="378"/>
      <c r="B1491" s="379"/>
    </row>
    <row r="1492" spans="1:2">
      <c r="A1492" s="378"/>
      <c r="B1492" s="379"/>
    </row>
    <row r="1493" spans="1:2">
      <c r="A1493" s="378"/>
      <c r="B1493" s="379"/>
    </row>
    <row r="1494" spans="1:2">
      <c r="A1494" s="378"/>
      <c r="B1494" s="379"/>
    </row>
    <row r="1495" spans="1:2">
      <c r="A1495" s="378"/>
      <c r="B1495" s="379"/>
    </row>
    <row r="1496" spans="1:2">
      <c r="A1496" s="378"/>
      <c r="B1496" s="379"/>
    </row>
    <row r="1497" spans="1:2">
      <c r="A1497" s="378"/>
      <c r="B1497" s="379"/>
    </row>
    <row r="1498" spans="1:2">
      <c r="A1498" s="378"/>
      <c r="B1498" s="379"/>
    </row>
    <row r="1499" spans="1:2">
      <c r="A1499" s="378"/>
      <c r="B1499" s="379"/>
    </row>
    <row r="1500" spans="1:2">
      <c r="A1500" s="378"/>
      <c r="B1500" s="379"/>
    </row>
    <row r="1501" spans="1:2">
      <c r="A1501" s="378"/>
      <c r="B1501" s="379"/>
    </row>
    <row r="1502" spans="1:2">
      <c r="A1502" s="378"/>
      <c r="B1502" s="379"/>
    </row>
    <row r="1503" spans="1:2">
      <c r="A1503" s="378"/>
      <c r="B1503" s="379"/>
    </row>
    <row r="1504" spans="1:2">
      <c r="A1504" s="378"/>
      <c r="B1504" s="379"/>
    </row>
    <row r="1505" spans="1:2">
      <c r="A1505" s="378"/>
      <c r="B1505" s="379"/>
    </row>
    <row r="1506" spans="1:2">
      <c r="A1506" s="378"/>
      <c r="B1506" s="379"/>
    </row>
    <row r="1507" spans="1:2">
      <c r="A1507" s="378"/>
      <c r="B1507" s="379"/>
    </row>
    <row r="1508" spans="1:2">
      <c r="A1508" s="378"/>
      <c r="B1508" s="379"/>
    </row>
    <row r="1509" spans="1:2">
      <c r="A1509" s="378"/>
      <c r="B1509" s="379"/>
    </row>
    <row r="1510" spans="1:2">
      <c r="A1510" s="378"/>
      <c r="B1510" s="379"/>
    </row>
    <row r="1511" spans="1:2">
      <c r="A1511" s="378"/>
      <c r="B1511" s="379"/>
    </row>
    <row r="1512" spans="1:2">
      <c r="A1512" s="378"/>
      <c r="B1512" s="379"/>
    </row>
    <row r="1513" spans="1:2">
      <c r="A1513" s="378"/>
      <c r="B1513" s="379"/>
    </row>
    <row r="1514" spans="1:2">
      <c r="A1514" s="378"/>
      <c r="B1514" s="379"/>
    </row>
    <row r="1515" spans="1:2">
      <c r="A1515" s="378"/>
      <c r="B1515" s="379"/>
    </row>
    <row r="1516" spans="1:2">
      <c r="A1516" s="378"/>
      <c r="B1516" s="379"/>
    </row>
    <row r="1517" spans="1:2">
      <c r="A1517" s="378"/>
      <c r="B1517" s="379"/>
    </row>
    <row r="1518" spans="1:2">
      <c r="A1518" s="378"/>
      <c r="B1518" s="379"/>
    </row>
    <row r="1519" spans="1:2">
      <c r="A1519" s="378"/>
      <c r="B1519" s="379"/>
    </row>
    <row r="1520" spans="1:2">
      <c r="A1520" s="378"/>
      <c r="B1520" s="379"/>
    </row>
    <row r="1521" spans="1:2">
      <c r="A1521" s="378"/>
      <c r="B1521" s="379"/>
    </row>
    <row r="1522" spans="1:2">
      <c r="A1522" s="378"/>
      <c r="B1522" s="379"/>
    </row>
    <row r="1523" spans="1:2">
      <c r="A1523" s="378"/>
      <c r="B1523" s="379"/>
    </row>
    <row r="1524" spans="1:2">
      <c r="A1524" s="378"/>
      <c r="B1524" s="379"/>
    </row>
    <row r="1525" spans="1:2">
      <c r="A1525" s="378"/>
      <c r="B1525" s="379"/>
    </row>
    <row r="1526" spans="1:2">
      <c r="A1526" s="378"/>
      <c r="B1526" s="379"/>
    </row>
    <row r="1527" spans="1:2">
      <c r="A1527" s="378"/>
      <c r="B1527" s="379"/>
    </row>
    <row r="1528" spans="1:2">
      <c r="A1528" s="378"/>
      <c r="B1528" s="379"/>
    </row>
    <row r="1529" spans="1:2">
      <c r="A1529" s="378"/>
      <c r="B1529" s="379"/>
    </row>
    <row r="1530" spans="1:2">
      <c r="A1530" s="378"/>
      <c r="B1530" s="379"/>
    </row>
    <row r="1531" spans="1:2">
      <c r="A1531" s="378"/>
      <c r="B1531" s="379"/>
    </row>
    <row r="1532" spans="1:2">
      <c r="A1532" s="378"/>
      <c r="B1532" s="379"/>
    </row>
    <row r="1533" spans="1:2">
      <c r="A1533" s="378"/>
      <c r="B1533" s="379"/>
    </row>
    <row r="1534" spans="1:2">
      <c r="A1534" s="378"/>
      <c r="B1534" s="379"/>
    </row>
    <row r="1535" spans="1:2">
      <c r="A1535" s="378"/>
      <c r="B1535" s="379"/>
    </row>
    <row r="1536" spans="1:2">
      <c r="A1536" s="378"/>
      <c r="B1536" s="379"/>
    </row>
    <row r="1537" spans="1:2">
      <c r="A1537" s="378"/>
      <c r="B1537" s="379"/>
    </row>
    <row r="1538" spans="1:2">
      <c r="A1538" s="378"/>
      <c r="B1538" s="379"/>
    </row>
    <row r="1539" spans="1:2">
      <c r="A1539" s="378"/>
      <c r="B1539" s="379"/>
    </row>
    <row r="1540" spans="1:2">
      <c r="A1540" s="378"/>
      <c r="B1540" s="379"/>
    </row>
    <row r="1541" spans="1:2">
      <c r="A1541" s="378"/>
      <c r="B1541" s="379"/>
    </row>
    <row r="1542" spans="1:2">
      <c r="A1542" s="378"/>
      <c r="B1542" s="379"/>
    </row>
    <row r="1543" spans="1:2">
      <c r="A1543" s="378"/>
      <c r="B1543" s="379"/>
    </row>
    <row r="1544" spans="1:2">
      <c r="A1544" s="378"/>
      <c r="B1544" s="379"/>
    </row>
    <row r="1545" spans="1:2">
      <c r="A1545" s="378"/>
      <c r="B1545" s="379"/>
    </row>
    <row r="1546" spans="1:2">
      <c r="A1546" s="378"/>
      <c r="B1546" s="379"/>
    </row>
    <row r="1547" spans="1:2">
      <c r="A1547" s="378"/>
      <c r="B1547" s="379"/>
    </row>
    <row r="1548" spans="1:2">
      <c r="A1548" s="378"/>
      <c r="B1548" s="379"/>
    </row>
    <row r="1549" spans="1:2">
      <c r="A1549" s="378"/>
      <c r="B1549" s="379"/>
    </row>
    <row r="1550" spans="1:2">
      <c r="A1550" s="378"/>
      <c r="B1550" s="379"/>
    </row>
    <row r="1551" spans="1:2">
      <c r="A1551" s="378"/>
      <c r="B1551" s="379"/>
    </row>
    <row r="1552" spans="1:2">
      <c r="A1552" s="378"/>
      <c r="B1552" s="379"/>
    </row>
    <row r="1553" spans="1:2">
      <c r="A1553" s="378"/>
      <c r="B1553" s="379"/>
    </row>
    <row r="1554" spans="1:2">
      <c r="A1554" s="378"/>
      <c r="B1554" s="379"/>
    </row>
    <row r="1555" spans="1:2">
      <c r="A1555" s="378"/>
      <c r="B1555" s="379"/>
    </row>
    <row r="1556" spans="1:2">
      <c r="A1556" s="378"/>
      <c r="B1556" s="379"/>
    </row>
    <row r="1557" spans="1:2">
      <c r="A1557" s="378"/>
      <c r="B1557" s="379"/>
    </row>
    <row r="1558" spans="1:2">
      <c r="A1558" s="378"/>
      <c r="B1558" s="379"/>
    </row>
    <row r="1559" spans="1:2">
      <c r="A1559" s="378"/>
      <c r="B1559" s="379"/>
    </row>
    <row r="1560" spans="1:2">
      <c r="A1560" s="378"/>
      <c r="B1560" s="379"/>
    </row>
    <row r="1561" spans="1:2">
      <c r="A1561" s="378"/>
      <c r="B1561" s="379"/>
    </row>
    <row r="1562" spans="1:2">
      <c r="A1562" s="378"/>
      <c r="B1562" s="379"/>
    </row>
    <row r="1563" spans="1:2">
      <c r="A1563" s="378"/>
      <c r="B1563" s="379"/>
    </row>
    <row r="1564" spans="1:2">
      <c r="A1564" s="378"/>
      <c r="B1564" s="379"/>
    </row>
    <row r="1565" spans="1:2">
      <c r="A1565" s="378"/>
      <c r="B1565" s="379"/>
    </row>
    <row r="1566" spans="1:2">
      <c r="A1566" s="378"/>
      <c r="B1566" s="379"/>
    </row>
    <row r="1567" spans="1:2">
      <c r="A1567" s="378"/>
      <c r="B1567" s="379"/>
    </row>
    <row r="1568" spans="1:2">
      <c r="A1568" s="378"/>
      <c r="B1568" s="379"/>
    </row>
    <row r="1569" spans="1:2">
      <c r="A1569" s="378"/>
      <c r="B1569" s="379"/>
    </row>
    <row r="1570" spans="1:2">
      <c r="A1570" s="378"/>
      <c r="B1570" s="379"/>
    </row>
    <row r="1571" spans="1:2">
      <c r="A1571" s="378"/>
      <c r="B1571" s="379"/>
    </row>
    <row r="1572" spans="1:2">
      <c r="A1572" s="378"/>
      <c r="B1572" s="379"/>
    </row>
    <row r="1573" spans="1:2">
      <c r="A1573" s="378"/>
      <c r="B1573" s="379"/>
    </row>
    <row r="1574" spans="1:2">
      <c r="A1574" s="378"/>
      <c r="B1574" s="379"/>
    </row>
    <row r="1575" spans="1:2">
      <c r="A1575" s="378"/>
      <c r="B1575" s="379"/>
    </row>
    <row r="1576" spans="1:2">
      <c r="A1576" s="378"/>
      <c r="B1576" s="379"/>
    </row>
    <row r="1577" spans="1:2">
      <c r="A1577" s="378"/>
      <c r="B1577" s="379"/>
    </row>
    <row r="1578" spans="1:2">
      <c r="A1578" s="378"/>
      <c r="B1578" s="379"/>
    </row>
    <row r="1579" spans="1:2">
      <c r="A1579" s="378"/>
      <c r="B1579" s="379"/>
    </row>
    <row r="1580" spans="1:2">
      <c r="A1580" s="378"/>
      <c r="B1580" s="379"/>
    </row>
    <row r="1581" spans="1:2">
      <c r="A1581" s="378"/>
      <c r="B1581" s="379"/>
    </row>
    <row r="1582" spans="1:2">
      <c r="A1582" s="378"/>
      <c r="B1582" s="379"/>
    </row>
    <row r="1583" spans="1:2">
      <c r="A1583" s="378"/>
      <c r="B1583" s="379"/>
    </row>
    <row r="1584" spans="1:2">
      <c r="A1584" s="378"/>
      <c r="B1584" s="379"/>
    </row>
    <row r="1585" spans="1:2">
      <c r="A1585" s="378"/>
      <c r="B1585" s="379"/>
    </row>
    <row r="1586" spans="1:2">
      <c r="A1586" s="378"/>
      <c r="B1586" s="379"/>
    </row>
    <row r="1587" spans="1:2">
      <c r="A1587" s="378"/>
      <c r="B1587" s="379"/>
    </row>
    <row r="1588" spans="1:2">
      <c r="A1588" s="378"/>
      <c r="B1588" s="379"/>
    </row>
    <row r="1589" spans="1:2">
      <c r="A1589" s="378"/>
      <c r="B1589" s="379"/>
    </row>
    <row r="1590" spans="1:2">
      <c r="A1590" s="378"/>
      <c r="B1590" s="379"/>
    </row>
    <row r="1591" spans="1:2">
      <c r="A1591" s="378"/>
      <c r="B1591" s="379"/>
    </row>
    <row r="1592" spans="1:2">
      <c r="A1592" s="378"/>
      <c r="B1592" s="379"/>
    </row>
    <row r="1593" spans="1:2">
      <c r="A1593" s="378"/>
      <c r="B1593" s="379"/>
    </row>
    <row r="1594" spans="1:2">
      <c r="A1594" s="378"/>
      <c r="B1594" s="379"/>
    </row>
    <row r="1595" spans="1:2">
      <c r="A1595" s="378"/>
      <c r="B1595" s="379"/>
    </row>
    <row r="1596" spans="1:2">
      <c r="A1596" s="378"/>
      <c r="B1596" s="379"/>
    </row>
    <row r="1597" spans="1:2">
      <c r="A1597" s="378"/>
      <c r="B1597" s="379"/>
    </row>
    <row r="1598" spans="1:2">
      <c r="A1598" s="378"/>
      <c r="B1598" s="379"/>
    </row>
    <row r="1599" spans="1:2">
      <c r="A1599" s="378"/>
      <c r="B1599" s="379"/>
    </row>
    <row r="1600" spans="1:2">
      <c r="A1600" s="378"/>
      <c r="B1600" s="379"/>
    </row>
    <row r="1601" spans="1:2">
      <c r="A1601" s="378"/>
      <c r="B1601" s="379"/>
    </row>
    <row r="1602" spans="1:2">
      <c r="A1602" s="378"/>
      <c r="B1602" s="379"/>
    </row>
    <row r="1603" spans="1:2">
      <c r="A1603" s="378"/>
      <c r="B1603" s="379"/>
    </row>
    <row r="1604" spans="1:2">
      <c r="A1604" s="378"/>
      <c r="B1604" s="379"/>
    </row>
    <row r="1605" spans="1:2">
      <c r="A1605" s="378"/>
      <c r="B1605" s="379"/>
    </row>
    <row r="1606" spans="1:2">
      <c r="A1606" s="378"/>
      <c r="B1606" s="379"/>
    </row>
    <row r="1607" spans="1:2">
      <c r="A1607" s="378"/>
      <c r="B1607" s="379"/>
    </row>
    <row r="1608" spans="1:2">
      <c r="A1608" s="378"/>
      <c r="B1608" s="379"/>
    </row>
    <row r="1609" spans="1:2">
      <c r="A1609" s="378"/>
      <c r="B1609" s="379"/>
    </row>
    <row r="1610" spans="1:2">
      <c r="A1610" s="378"/>
      <c r="B1610" s="379"/>
    </row>
    <row r="1611" spans="1:2">
      <c r="A1611" s="378"/>
      <c r="B1611" s="379"/>
    </row>
    <row r="1612" spans="1:2">
      <c r="A1612" s="378"/>
      <c r="B1612" s="379"/>
    </row>
    <row r="1613" spans="1:2">
      <c r="A1613" s="378"/>
      <c r="B1613" s="379"/>
    </row>
    <row r="1614" spans="1:2">
      <c r="A1614" s="378"/>
      <c r="B1614" s="379"/>
    </row>
    <row r="1615" spans="1:2">
      <c r="A1615" s="378"/>
      <c r="B1615" s="379"/>
    </row>
    <row r="1616" spans="1:2">
      <c r="A1616" s="378"/>
      <c r="B1616" s="379"/>
    </row>
    <row r="1617" spans="1:2">
      <c r="A1617" s="378"/>
      <c r="B1617" s="379"/>
    </row>
    <row r="1618" spans="1:2">
      <c r="A1618" s="378"/>
      <c r="B1618" s="379"/>
    </row>
    <row r="1619" spans="1:2">
      <c r="A1619" s="378"/>
      <c r="B1619" s="379"/>
    </row>
    <row r="1620" spans="1:2">
      <c r="A1620" s="378"/>
      <c r="B1620" s="379"/>
    </row>
    <row r="1621" spans="1:2">
      <c r="A1621" s="378"/>
      <c r="B1621" s="379"/>
    </row>
    <row r="1622" spans="1:2">
      <c r="A1622" s="378"/>
      <c r="B1622" s="379"/>
    </row>
    <row r="1623" spans="1:2">
      <c r="A1623" s="378"/>
      <c r="B1623" s="379"/>
    </row>
    <row r="1624" spans="1:2">
      <c r="A1624" s="378"/>
      <c r="B1624" s="379"/>
    </row>
    <row r="1625" spans="1:2">
      <c r="A1625" s="378"/>
      <c r="B1625" s="379"/>
    </row>
    <row r="1626" spans="1:2">
      <c r="A1626" s="378"/>
      <c r="B1626" s="379"/>
    </row>
    <row r="1627" spans="1:2">
      <c r="A1627" s="378"/>
      <c r="B1627" s="379"/>
    </row>
    <row r="1628" spans="1:2">
      <c r="A1628" s="378"/>
      <c r="B1628" s="379"/>
    </row>
    <row r="1629" spans="1:2">
      <c r="A1629" s="378"/>
      <c r="B1629" s="379"/>
    </row>
    <row r="1630" spans="1:2">
      <c r="A1630" s="378"/>
      <c r="B1630" s="379"/>
    </row>
    <row r="1631" spans="1:2">
      <c r="A1631" s="378"/>
      <c r="B1631" s="379"/>
    </row>
    <row r="1632" spans="1:2">
      <c r="A1632" s="378"/>
      <c r="B1632" s="379"/>
    </row>
    <row r="1633" spans="1:2">
      <c r="A1633" s="378"/>
      <c r="B1633" s="379"/>
    </row>
    <row r="1634" spans="1:2">
      <c r="A1634" s="378"/>
      <c r="B1634" s="379"/>
    </row>
    <row r="1635" spans="1:2">
      <c r="A1635" s="378"/>
      <c r="B1635" s="379"/>
    </row>
    <row r="1636" spans="1:2">
      <c r="A1636" s="378"/>
      <c r="B1636" s="379"/>
    </row>
    <row r="1637" spans="1:2">
      <c r="A1637" s="378"/>
      <c r="B1637" s="379"/>
    </row>
    <row r="1638" spans="1:2">
      <c r="A1638" s="378"/>
      <c r="B1638" s="379"/>
    </row>
    <row r="1639" spans="1:2">
      <c r="A1639" s="378"/>
      <c r="B1639" s="379"/>
    </row>
    <row r="1640" spans="1:2">
      <c r="A1640" s="378"/>
      <c r="B1640" s="379"/>
    </row>
    <row r="1641" spans="1:2">
      <c r="A1641" s="378"/>
      <c r="B1641" s="379"/>
    </row>
    <row r="1642" spans="1:2">
      <c r="A1642" s="378"/>
      <c r="B1642" s="379"/>
    </row>
    <row r="1643" spans="1:2">
      <c r="A1643" s="378"/>
      <c r="B1643" s="379"/>
    </row>
    <row r="1644" spans="1:2">
      <c r="A1644" s="378"/>
      <c r="B1644" s="379"/>
    </row>
    <row r="1645" spans="1:2">
      <c r="A1645" s="378"/>
      <c r="B1645" s="379"/>
    </row>
    <row r="1646" spans="1:2">
      <c r="A1646" s="378"/>
      <c r="B1646" s="379"/>
    </row>
    <row r="1647" spans="1:2">
      <c r="A1647" s="378"/>
      <c r="B1647" s="379"/>
    </row>
    <row r="1648" spans="1:2">
      <c r="A1648" s="378"/>
      <c r="B1648" s="379"/>
    </row>
    <row r="1649" spans="1:2">
      <c r="A1649" s="378"/>
      <c r="B1649" s="379"/>
    </row>
    <row r="1650" spans="1:2">
      <c r="A1650" s="378"/>
      <c r="B1650" s="379"/>
    </row>
    <row r="1651" spans="1:2">
      <c r="A1651" s="378"/>
      <c r="B1651" s="379"/>
    </row>
    <row r="1652" spans="1:2">
      <c r="A1652" s="378"/>
      <c r="B1652" s="379"/>
    </row>
    <row r="1653" spans="1:2">
      <c r="A1653" s="378"/>
      <c r="B1653" s="379"/>
    </row>
    <row r="1654" spans="1:2">
      <c r="A1654" s="378"/>
      <c r="B1654" s="379"/>
    </row>
    <row r="1655" spans="1:2">
      <c r="A1655" s="378"/>
      <c r="B1655" s="379"/>
    </row>
    <row r="1656" spans="1:2">
      <c r="A1656" s="378"/>
      <c r="B1656" s="379"/>
    </row>
    <row r="1657" spans="1:2">
      <c r="A1657" s="378"/>
      <c r="B1657" s="379"/>
    </row>
    <row r="1658" spans="1:2">
      <c r="A1658" s="378"/>
      <c r="B1658" s="379"/>
    </row>
    <row r="1659" spans="1:2">
      <c r="A1659" s="378"/>
      <c r="B1659" s="379"/>
    </row>
    <row r="1660" spans="1:2">
      <c r="A1660" s="378"/>
      <c r="B1660" s="379"/>
    </row>
    <row r="1661" spans="1:2">
      <c r="A1661" s="378"/>
      <c r="B1661" s="379"/>
    </row>
    <row r="1662" spans="1:2">
      <c r="A1662" s="378"/>
      <c r="B1662" s="379"/>
    </row>
    <row r="1663" spans="1:2">
      <c r="A1663" s="378"/>
      <c r="B1663" s="379"/>
    </row>
    <row r="1664" spans="1:2">
      <c r="A1664" s="378"/>
      <c r="B1664" s="379"/>
    </row>
    <row r="1665" spans="1:2">
      <c r="A1665" s="378"/>
      <c r="B1665" s="379"/>
    </row>
    <row r="1666" spans="1:2">
      <c r="A1666" s="378"/>
      <c r="B1666" s="379"/>
    </row>
    <row r="1667" spans="1:2">
      <c r="A1667" s="378"/>
      <c r="B1667" s="379"/>
    </row>
    <row r="1668" spans="1:2">
      <c r="A1668" s="378"/>
      <c r="B1668" s="379"/>
    </row>
    <row r="1669" spans="1:2">
      <c r="A1669" s="378"/>
      <c r="B1669" s="379"/>
    </row>
    <row r="1670" spans="1:2">
      <c r="A1670" s="378"/>
      <c r="B1670" s="379"/>
    </row>
    <row r="1671" spans="1:2">
      <c r="A1671" s="378"/>
      <c r="B1671" s="379"/>
    </row>
    <row r="1672" spans="1:2">
      <c r="A1672" s="378"/>
      <c r="B1672" s="379"/>
    </row>
    <row r="1673" spans="1:2">
      <c r="A1673" s="378"/>
      <c r="B1673" s="379"/>
    </row>
    <row r="1674" spans="1:2">
      <c r="A1674" s="378"/>
      <c r="B1674" s="379"/>
    </row>
    <row r="1675" spans="1:2">
      <c r="A1675" s="378"/>
      <c r="B1675" s="379"/>
    </row>
    <row r="1676" spans="1:2">
      <c r="A1676" s="378"/>
      <c r="B1676" s="379"/>
    </row>
    <row r="1677" spans="1:2">
      <c r="A1677" s="378"/>
      <c r="B1677" s="379"/>
    </row>
    <row r="1678" spans="1:2">
      <c r="A1678" s="378"/>
      <c r="B1678" s="379"/>
    </row>
    <row r="1679" spans="1:2">
      <c r="A1679" s="378"/>
      <c r="B1679" s="379"/>
    </row>
    <row r="1680" spans="1:2">
      <c r="A1680" s="378"/>
      <c r="B1680" s="379"/>
    </row>
    <row r="1681" spans="1:2">
      <c r="A1681" s="378"/>
      <c r="B1681" s="379"/>
    </row>
    <row r="1682" spans="1:2">
      <c r="A1682" s="378"/>
      <c r="B1682" s="379"/>
    </row>
    <row r="1683" spans="1:2">
      <c r="A1683" s="378"/>
      <c r="B1683" s="379"/>
    </row>
    <row r="1684" spans="1:2">
      <c r="A1684" s="378"/>
      <c r="B1684" s="379"/>
    </row>
    <row r="1685" spans="1:2">
      <c r="A1685" s="378"/>
      <c r="B1685" s="379"/>
    </row>
    <row r="1686" spans="1:2">
      <c r="A1686" s="378"/>
      <c r="B1686" s="379"/>
    </row>
    <row r="1687" spans="1:2">
      <c r="A1687" s="378"/>
      <c r="B1687" s="379"/>
    </row>
    <row r="1688" spans="1:2">
      <c r="A1688" s="378"/>
      <c r="B1688" s="379"/>
    </row>
    <row r="1689" spans="1:2">
      <c r="A1689" s="378"/>
      <c r="B1689" s="379"/>
    </row>
    <row r="1690" spans="1:2">
      <c r="A1690" s="378"/>
      <c r="B1690" s="379"/>
    </row>
    <row r="1691" spans="1:2">
      <c r="A1691" s="378"/>
      <c r="B1691" s="379"/>
    </row>
    <row r="1692" spans="1:2">
      <c r="A1692" s="378"/>
      <c r="B1692" s="379"/>
    </row>
    <row r="1693" spans="1:2">
      <c r="A1693" s="378"/>
      <c r="B1693" s="379"/>
    </row>
    <row r="1694" spans="1:2">
      <c r="A1694" s="378"/>
      <c r="B1694" s="379"/>
    </row>
    <row r="1695" spans="1:2">
      <c r="A1695" s="378"/>
      <c r="B1695" s="379"/>
    </row>
    <row r="1696" spans="1:2">
      <c r="A1696" s="378"/>
      <c r="B1696" s="379"/>
    </row>
    <row r="1697" spans="1:2">
      <c r="A1697" s="378"/>
      <c r="B1697" s="379"/>
    </row>
    <row r="1698" spans="1:2">
      <c r="A1698" s="378"/>
      <c r="B1698" s="379"/>
    </row>
    <row r="1699" spans="1:2">
      <c r="A1699" s="378"/>
      <c r="B1699" s="379"/>
    </row>
    <row r="1700" spans="1:2">
      <c r="A1700" s="378"/>
      <c r="B1700" s="379"/>
    </row>
    <row r="1701" spans="1:2">
      <c r="A1701" s="378"/>
      <c r="B1701" s="379"/>
    </row>
    <row r="1702" spans="1:2">
      <c r="A1702" s="378"/>
      <c r="B1702" s="379"/>
    </row>
    <row r="1703" spans="1:2">
      <c r="A1703" s="378"/>
      <c r="B1703" s="379"/>
    </row>
    <row r="1704" spans="1:2">
      <c r="A1704" s="378"/>
      <c r="B1704" s="379"/>
    </row>
    <row r="1705" spans="1:2">
      <c r="A1705" s="378"/>
      <c r="B1705" s="379"/>
    </row>
    <row r="1706" spans="1:2">
      <c r="A1706" s="378"/>
      <c r="B1706" s="379"/>
    </row>
    <row r="1707" spans="1:2">
      <c r="A1707" s="378"/>
      <c r="B1707" s="379"/>
    </row>
    <row r="1708" spans="1:2">
      <c r="A1708" s="378"/>
      <c r="B1708" s="379"/>
    </row>
    <row r="1709" spans="1:2">
      <c r="A1709" s="378"/>
      <c r="B1709" s="379"/>
    </row>
    <row r="1710" spans="1:2">
      <c r="A1710" s="378"/>
      <c r="B1710" s="379"/>
    </row>
    <row r="1711" spans="1:2">
      <c r="A1711" s="378"/>
      <c r="B1711" s="379"/>
    </row>
    <row r="1712" spans="1:2">
      <c r="A1712" s="378"/>
      <c r="B1712" s="379"/>
    </row>
    <row r="1713" spans="1:2">
      <c r="A1713" s="378"/>
      <c r="B1713" s="379"/>
    </row>
    <row r="1714" spans="1:2">
      <c r="A1714" s="378"/>
      <c r="B1714" s="379"/>
    </row>
    <row r="1715" spans="1:2">
      <c r="A1715" s="378"/>
      <c r="B1715" s="379"/>
    </row>
    <row r="1716" spans="1:2">
      <c r="A1716" s="378"/>
      <c r="B1716" s="379"/>
    </row>
    <row r="1717" spans="1:2">
      <c r="A1717" s="378"/>
      <c r="B1717" s="379"/>
    </row>
    <row r="1718" spans="1:2">
      <c r="A1718" s="378"/>
      <c r="B1718" s="379"/>
    </row>
    <row r="1719" spans="1:2">
      <c r="A1719" s="378"/>
      <c r="B1719" s="379"/>
    </row>
    <row r="1720" spans="1:2">
      <c r="A1720" s="378"/>
      <c r="B1720" s="379"/>
    </row>
    <row r="1721" spans="1:2">
      <c r="A1721" s="378"/>
      <c r="B1721" s="379"/>
    </row>
    <row r="1722" spans="1:2">
      <c r="A1722" s="378"/>
      <c r="B1722" s="379"/>
    </row>
    <row r="1723" spans="1:2">
      <c r="A1723" s="378"/>
      <c r="B1723" s="379"/>
    </row>
    <row r="1724" spans="1:2">
      <c r="A1724" s="378"/>
      <c r="B1724" s="379"/>
    </row>
    <row r="1725" spans="1:2">
      <c r="A1725" s="378"/>
      <c r="B1725" s="379"/>
    </row>
    <row r="1726" spans="1:2">
      <c r="A1726" s="378"/>
      <c r="B1726" s="379"/>
    </row>
    <row r="1727" spans="1:2">
      <c r="A1727" s="378"/>
      <c r="B1727" s="379"/>
    </row>
    <row r="1728" spans="1:2">
      <c r="A1728" s="378"/>
      <c r="B1728" s="379"/>
    </row>
    <row r="1729" spans="1:2">
      <c r="A1729" s="378"/>
      <c r="B1729" s="379"/>
    </row>
    <row r="1730" spans="1:2">
      <c r="A1730" s="378"/>
      <c r="B1730" s="379"/>
    </row>
    <row r="1731" spans="1:2">
      <c r="A1731" s="378"/>
      <c r="B1731" s="379"/>
    </row>
    <row r="1732" spans="1:2">
      <c r="A1732" s="378"/>
      <c r="B1732" s="379"/>
    </row>
    <row r="1733" spans="1:2">
      <c r="A1733" s="378"/>
      <c r="B1733" s="379"/>
    </row>
    <row r="1734" spans="1:2">
      <c r="A1734" s="378"/>
      <c r="B1734" s="379"/>
    </row>
    <row r="1735" spans="1:2">
      <c r="A1735" s="378"/>
      <c r="B1735" s="379"/>
    </row>
    <row r="1736" spans="1:2">
      <c r="A1736" s="378"/>
      <c r="B1736" s="379"/>
    </row>
    <row r="1737" spans="1:2">
      <c r="A1737" s="378"/>
      <c r="B1737" s="379"/>
    </row>
    <row r="1738" spans="1:2">
      <c r="A1738" s="378"/>
      <c r="B1738" s="379"/>
    </row>
    <row r="1739" spans="1:2">
      <c r="A1739" s="378"/>
      <c r="B1739" s="379"/>
    </row>
    <row r="1740" spans="1:2">
      <c r="A1740" s="378"/>
      <c r="B1740" s="379"/>
    </row>
    <row r="1741" spans="1:2">
      <c r="A1741" s="378"/>
      <c r="B1741" s="379"/>
    </row>
    <row r="1742" spans="1:2">
      <c r="A1742" s="378"/>
      <c r="B1742" s="379"/>
    </row>
    <row r="1743" spans="1:2">
      <c r="A1743" s="378"/>
      <c r="B1743" s="379"/>
    </row>
    <row r="1744" spans="1:2">
      <c r="A1744" s="378"/>
      <c r="B1744" s="379"/>
    </row>
    <row r="1745" spans="1:2">
      <c r="A1745" s="378"/>
      <c r="B1745" s="379"/>
    </row>
    <row r="1746" spans="1:2">
      <c r="A1746" s="378"/>
      <c r="B1746" s="379"/>
    </row>
    <row r="1747" spans="1:2">
      <c r="A1747" s="378"/>
      <c r="B1747" s="379"/>
    </row>
    <row r="1748" spans="1:2">
      <c r="A1748" s="378"/>
      <c r="B1748" s="379"/>
    </row>
    <row r="1749" spans="1:2">
      <c r="A1749" s="378"/>
      <c r="B1749" s="379"/>
    </row>
    <row r="1750" spans="1:2">
      <c r="A1750" s="378"/>
      <c r="B1750" s="379"/>
    </row>
    <row r="1751" spans="1:2">
      <c r="A1751" s="378"/>
      <c r="B1751" s="379"/>
    </row>
    <row r="1752" spans="1:2">
      <c r="A1752" s="378"/>
      <c r="B1752" s="379"/>
    </row>
    <row r="1753" spans="1:2">
      <c r="A1753" s="378"/>
      <c r="B1753" s="379"/>
    </row>
    <row r="1754" spans="1:2">
      <c r="A1754" s="378"/>
      <c r="B1754" s="379"/>
    </row>
    <row r="1755" spans="1:2">
      <c r="A1755" s="378"/>
      <c r="B1755" s="379"/>
    </row>
    <row r="1756" spans="1:2">
      <c r="A1756" s="378"/>
      <c r="B1756" s="379"/>
    </row>
    <row r="1757" spans="1:2">
      <c r="A1757" s="378"/>
      <c r="B1757" s="379"/>
    </row>
    <row r="1758" spans="1:2">
      <c r="A1758" s="378"/>
      <c r="B1758" s="379"/>
    </row>
    <row r="1759" spans="1:2">
      <c r="A1759" s="378"/>
      <c r="B1759" s="379"/>
    </row>
    <row r="1760" spans="1:2">
      <c r="A1760" s="378"/>
      <c r="B1760" s="379"/>
    </row>
    <row r="1761" spans="1:2">
      <c r="A1761" s="378"/>
      <c r="B1761" s="379"/>
    </row>
    <row r="1762" spans="1:2">
      <c r="A1762" s="378"/>
      <c r="B1762" s="379"/>
    </row>
    <row r="1763" spans="1:2">
      <c r="A1763" s="378"/>
      <c r="B1763" s="379"/>
    </row>
    <row r="1764" spans="1:2">
      <c r="A1764" s="378"/>
      <c r="B1764" s="379"/>
    </row>
    <row r="1765" spans="1:2">
      <c r="A1765" s="378"/>
      <c r="B1765" s="379"/>
    </row>
    <row r="1766" spans="1:2">
      <c r="A1766" s="378"/>
      <c r="B1766" s="379"/>
    </row>
    <row r="1767" spans="1:2">
      <c r="A1767" s="378"/>
      <c r="B1767" s="379"/>
    </row>
    <row r="1768" spans="1:2">
      <c r="A1768" s="378"/>
      <c r="B1768" s="379"/>
    </row>
    <row r="1769" spans="1:2">
      <c r="A1769" s="378"/>
      <c r="B1769" s="379"/>
    </row>
    <row r="1770" spans="1:2">
      <c r="A1770" s="378"/>
      <c r="B1770" s="379"/>
    </row>
    <row r="1771" spans="1:2">
      <c r="A1771" s="378"/>
      <c r="B1771" s="379"/>
    </row>
    <row r="1772" spans="1:2">
      <c r="A1772" s="378"/>
      <c r="B1772" s="379"/>
    </row>
    <row r="1773" spans="1:2">
      <c r="A1773" s="378"/>
      <c r="B1773" s="379"/>
    </row>
    <row r="1774" spans="1:2">
      <c r="A1774" s="378"/>
      <c r="B1774" s="379"/>
    </row>
    <row r="1775" spans="1:2">
      <c r="A1775" s="378"/>
      <c r="B1775" s="379"/>
    </row>
    <row r="1776" spans="1:2">
      <c r="A1776" s="378"/>
      <c r="B1776" s="379"/>
    </row>
    <row r="1777" spans="1:2">
      <c r="A1777" s="378"/>
      <c r="B1777" s="379"/>
    </row>
    <row r="1778" spans="1:2">
      <c r="A1778" s="378"/>
      <c r="B1778" s="379"/>
    </row>
    <row r="1779" spans="1:2">
      <c r="A1779" s="378"/>
      <c r="B1779" s="379"/>
    </row>
    <row r="1780" spans="1:2">
      <c r="A1780" s="378"/>
      <c r="B1780" s="379"/>
    </row>
    <row r="1781" spans="1:2">
      <c r="A1781" s="378"/>
      <c r="B1781" s="379"/>
    </row>
    <row r="1782" spans="1:2">
      <c r="A1782" s="378"/>
      <c r="B1782" s="379"/>
    </row>
    <row r="1783" spans="1:2">
      <c r="A1783" s="378"/>
      <c r="B1783" s="379"/>
    </row>
    <row r="1784" spans="1:2">
      <c r="A1784" s="378"/>
      <c r="B1784" s="379"/>
    </row>
    <row r="1785" spans="1:2">
      <c r="A1785" s="378"/>
      <c r="B1785" s="379"/>
    </row>
    <row r="1786" spans="1:2">
      <c r="A1786" s="378"/>
      <c r="B1786" s="379"/>
    </row>
    <row r="1787" spans="1:2">
      <c r="A1787" s="378"/>
      <c r="B1787" s="379"/>
    </row>
    <row r="1788" spans="1:2">
      <c r="A1788" s="378"/>
      <c r="B1788" s="379"/>
    </row>
    <row r="1789" spans="1:2">
      <c r="A1789" s="378"/>
      <c r="B1789" s="379"/>
    </row>
    <row r="1790" spans="1:2">
      <c r="A1790" s="378"/>
      <c r="B1790" s="379"/>
    </row>
    <row r="1791" spans="1:2">
      <c r="A1791" s="378"/>
      <c r="B1791" s="379"/>
    </row>
    <row r="1792" spans="1:2">
      <c r="A1792" s="378"/>
      <c r="B1792" s="379"/>
    </row>
    <row r="1793" spans="1:2">
      <c r="A1793" s="378"/>
      <c r="B1793" s="379"/>
    </row>
    <row r="1794" spans="1:2">
      <c r="A1794" s="378"/>
      <c r="B1794" s="379"/>
    </row>
    <row r="1795" spans="1:2">
      <c r="A1795" s="378"/>
      <c r="B1795" s="379"/>
    </row>
    <row r="1796" spans="1:2">
      <c r="A1796" s="378"/>
      <c r="B1796" s="379"/>
    </row>
    <row r="1797" spans="1:2">
      <c r="A1797" s="378"/>
      <c r="B1797" s="379"/>
    </row>
    <row r="1798" spans="1:2">
      <c r="A1798" s="378"/>
      <c r="B1798" s="379"/>
    </row>
    <row r="1799" spans="1:2">
      <c r="A1799" s="378"/>
      <c r="B1799" s="379"/>
    </row>
    <row r="1800" spans="1:2">
      <c r="A1800" s="378"/>
      <c r="B1800" s="379"/>
    </row>
    <row r="1801" spans="1:2">
      <c r="A1801" s="378"/>
      <c r="B1801" s="379"/>
    </row>
    <row r="1802" spans="1:2">
      <c r="A1802" s="378"/>
      <c r="B1802" s="379"/>
    </row>
    <row r="1803" spans="1:2">
      <c r="A1803" s="378"/>
      <c r="B1803" s="379"/>
    </row>
    <row r="1804" spans="1:2">
      <c r="A1804" s="378"/>
      <c r="B1804" s="379"/>
    </row>
    <row r="1805" spans="1:2">
      <c r="A1805" s="378"/>
      <c r="B1805" s="379"/>
    </row>
    <row r="1806" spans="1:2">
      <c r="A1806" s="378"/>
      <c r="B1806" s="379"/>
    </row>
    <row r="1807" spans="1:2">
      <c r="A1807" s="378"/>
      <c r="B1807" s="379"/>
    </row>
    <row r="1808" spans="1:2">
      <c r="A1808" s="378"/>
      <c r="B1808" s="379"/>
    </row>
    <row r="1809" spans="1:2">
      <c r="A1809" s="378"/>
      <c r="B1809" s="379"/>
    </row>
    <row r="1810" spans="1:2">
      <c r="A1810" s="378"/>
      <c r="B1810" s="379"/>
    </row>
    <row r="1811" spans="1:2">
      <c r="A1811" s="378"/>
      <c r="B1811" s="379"/>
    </row>
    <row r="1812" spans="1:2">
      <c r="A1812" s="378"/>
      <c r="B1812" s="379"/>
    </row>
    <row r="1813" spans="1:2">
      <c r="A1813" s="378"/>
      <c r="B1813" s="379"/>
    </row>
    <row r="1814" spans="1:2">
      <c r="A1814" s="378"/>
      <c r="B1814" s="379"/>
    </row>
    <row r="1815" spans="1:2">
      <c r="A1815" s="378"/>
      <c r="B1815" s="379"/>
    </row>
    <row r="1816" spans="1:2">
      <c r="A1816" s="378"/>
      <c r="B1816" s="379"/>
    </row>
    <row r="1817" spans="1:2">
      <c r="A1817" s="378"/>
      <c r="B1817" s="379"/>
    </row>
    <row r="1818" spans="1:2">
      <c r="A1818" s="378"/>
      <c r="B1818" s="379"/>
    </row>
    <row r="1819" spans="1:2">
      <c r="A1819" s="378"/>
      <c r="B1819" s="379"/>
    </row>
    <row r="1820" spans="1:2">
      <c r="A1820" s="378"/>
      <c r="B1820" s="379"/>
    </row>
    <row r="1821" spans="1:2">
      <c r="A1821" s="378"/>
      <c r="B1821" s="379"/>
    </row>
    <row r="1822" spans="1:2">
      <c r="A1822" s="378"/>
      <c r="B1822" s="379"/>
    </row>
    <row r="1823" spans="1:2">
      <c r="A1823" s="378"/>
      <c r="B1823" s="379"/>
    </row>
    <row r="1824" spans="1:2">
      <c r="A1824" s="378"/>
      <c r="B1824" s="379"/>
    </row>
    <row r="1825" spans="1:2">
      <c r="A1825" s="378"/>
      <c r="B1825" s="379"/>
    </row>
    <row r="1826" spans="1:2">
      <c r="A1826" s="378"/>
      <c r="B1826" s="379"/>
    </row>
    <row r="1827" spans="1:2">
      <c r="A1827" s="378"/>
      <c r="B1827" s="379"/>
    </row>
    <row r="1828" spans="1:2">
      <c r="A1828" s="378"/>
      <c r="B1828" s="379"/>
    </row>
    <row r="1829" spans="1:2">
      <c r="A1829" s="378"/>
      <c r="B1829" s="379"/>
    </row>
    <row r="1830" spans="1:2">
      <c r="A1830" s="378"/>
      <c r="B1830" s="379"/>
    </row>
    <row r="1831" spans="1:2">
      <c r="A1831" s="378"/>
      <c r="B1831" s="379"/>
    </row>
    <row r="1832" spans="1:2">
      <c r="A1832" s="378"/>
      <c r="B1832" s="379"/>
    </row>
    <row r="1833" spans="1:2">
      <c r="A1833" s="378"/>
      <c r="B1833" s="379"/>
    </row>
    <row r="1834" spans="1:2">
      <c r="A1834" s="378"/>
      <c r="B1834" s="379"/>
    </row>
    <row r="1835" spans="1:2">
      <c r="A1835" s="378"/>
      <c r="B1835" s="379"/>
    </row>
    <row r="1836" spans="1:2">
      <c r="A1836" s="378"/>
      <c r="B1836" s="379"/>
    </row>
    <row r="1837" spans="1:2">
      <c r="A1837" s="378"/>
      <c r="B1837" s="379"/>
    </row>
    <row r="1838" spans="1:2">
      <c r="A1838" s="378"/>
      <c r="B1838" s="379"/>
    </row>
    <row r="1839" spans="1:2">
      <c r="A1839" s="378"/>
      <c r="B1839" s="379"/>
    </row>
    <row r="1840" spans="1:2">
      <c r="A1840" s="378"/>
      <c r="B1840" s="379"/>
    </row>
    <row r="1841" spans="1:2">
      <c r="A1841" s="378"/>
      <c r="B1841" s="379"/>
    </row>
    <row r="1842" spans="1:2">
      <c r="A1842" s="378"/>
      <c r="B1842" s="379"/>
    </row>
    <row r="1843" spans="1:2">
      <c r="A1843" s="378"/>
      <c r="B1843" s="379"/>
    </row>
    <row r="1844" spans="1:2">
      <c r="A1844" s="378"/>
      <c r="B1844" s="379"/>
    </row>
    <row r="1845" spans="1:2">
      <c r="A1845" s="378"/>
      <c r="B1845" s="379"/>
    </row>
    <row r="1846" spans="1:2">
      <c r="A1846" s="378"/>
      <c r="B1846" s="379"/>
    </row>
    <row r="1847" spans="1:2">
      <c r="A1847" s="378"/>
      <c r="B1847" s="379"/>
    </row>
    <row r="1848" spans="1:2">
      <c r="A1848" s="378"/>
      <c r="B1848" s="379"/>
    </row>
    <row r="1849" spans="1:2">
      <c r="A1849" s="378"/>
      <c r="B1849" s="379"/>
    </row>
    <row r="1850" spans="1:2">
      <c r="A1850" s="378"/>
      <c r="B1850" s="379"/>
    </row>
    <row r="1851" spans="1:2">
      <c r="A1851" s="378"/>
      <c r="B1851" s="379"/>
    </row>
    <row r="1852" spans="1:2">
      <c r="A1852" s="378"/>
      <c r="B1852" s="379"/>
    </row>
    <row r="1853" spans="1:2">
      <c r="A1853" s="378"/>
      <c r="B1853" s="379"/>
    </row>
    <row r="1854" spans="1:2">
      <c r="A1854" s="378"/>
      <c r="B1854" s="379"/>
    </row>
    <row r="1855" spans="1:2">
      <c r="A1855" s="378"/>
      <c r="B1855" s="379"/>
    </row>
    <row r="1856" spans="1:2">
      <c r="A1856" s="378"/>
      <c r="B1856" s="379"/>
    </row>
    <row r="1857" spans="1:2">
      <c r="A1857" s="378"/>
      <c r="B1857" s="379"/>
    </row>
    <row r="1858" spans="1:2">
      <c r="A1858" s="378"/>
      <c r="B1858" s="379"/>
    </row>
    <row r="1859" spans="1:2">
      <c r="A1859" s="378"/>
      <c r="B1859" s="379"/>
    </row>
    <row r="1860" spans="1:2">
      <c r="A1860" s="378"/>
      <c r="B1860" s="379"/>
    </row>
    <row r="1861" spans="1:2">
      <c r="A1861" s="378"/>
      <c r="B1861" s="379"/>
    </row>
    <row r="1862" spans="1:2">
      <c r="A1862" s="378"/>
      <c r="B1862" s="379"/>
    </row>
    <row r="1863" spans="1:2">
      <c r="A1863" s="378"/>
      <c r="B1863" s="379"/>
    </row>
    <row r="1864" spans="1:2">
      <c r="A1864" s="378"/>
      <c r="B1864" s="379"/>
    </row>
    <row r="1865" spans="1:2">
      <c r="A1865" s="378"/>
      <c r="B1865" s="379"/>
    </row>
    <row r="1866" spans="1:2">
      <c r="A1866" s="378"/>
      <c r="B1866" s="379"/>
    </row>
    <row r="1867" spans="1:2">
      <c r="A1867" s="378"/>
      <c r="B1867" s="379"/>
    </row>
    <row r="1868" spans="1:2">
      <c r="A1868" s="378"/>
      <c r="B1868" s="379"/>
    </row>
    <row r="1869" spans="1:2">
      <c r="A1869" s="378"/>
      <c r="B1869" s="379"/>
    </row>
    <row r="1870" spans="1:2">
      <c r="A1870" s="378"/>
      <c r="B1870" s="379"/>
    </row>
    <row r="1871" spans="1:2">
      <c r="A1871" s="378"/>
      <c r="B1871" s="379"/>
    </row>
    <row r="1872" spans="1:2">
      <c r="A1872" s="378"/>
      <c r="B1872" s="379"/>
    </row>
    <row r="1873" spans="1:2">
      <c r="A1873" s="378"/>
      <c r="B1873" s="379"/>
    </row>
    <row r="1874" spans="1:2">
      <c r="A1874" s="378"/>
      <c r="B1874" s="379"/>
    </row>
    <row r="1875" spans="1:2">
      <c r="A1875" s="378"/>
      <c r="B1875" s="379"/>
    </row>
    <row r="1876" spans="1:2">
      <c r="A1876" s="378"/>
      <c r="B1876" s="379"/>
    </row>
    <row r="1877" spans="1:2">
      <c r="A1877" s="378"/>
      <c r="B1877" s="379"/>
    </row>
    <row r="1878" spans="1:2">
      <c r="A1878" s="378"/>
      <c r="B1878" s="379"/>
    </row>
    <row r="1879" spans="1:2">
      <c r="A1879" s="378"/>
      <c r="B1879" s="379"/>
    </row>
    <row r="1880" spans="1:2">
      <c r="A1880" s="378"/>
      <c r="B1880" s="379"/>
    </row>
    <row r="1881" spans="1:2">
      <c r="A1881" s="378"/>
      <c r="B1881" s="379"/>
    </row>
    <row r="1882" spans="1:2">
      <c r="A1882" s="378"/>
      <c r="B1882" s="379"/>
    </row>
    <row r="1883" spans="1:2">
      <c r="A1883" s="378"/>
      <c r="B1883" s="379"/>
    </row>
    <row r="1884" spans="1:2">
      <c r="A1884" s="378"/>
      <c r="B1884" s="379"/>
    </row>
    <row r="1885" spans="1:2">
      <c r="A1885" s="378"/>
      <c r="B1885" s="379"/>
    </row>
    <row r="1886" spans="1:2">
      <c r="A1886" s="378"/>
      <c r="B1886" s="379"/>
    </row>
    <row r="1887" spans="1:2">
      <c r="A1887" s="378"/>
      <c r="B1887" s="379"/>
    </row>
    <row r="1888" spans="1:2">
      <c r="A1888" s="378"/>
      <c r="B1888" s="379"/>
    </row>
    <row r="1889" spans="1:2">
      <c r="A1889" s="378"/>
      <c r="B1889" s="379"/>
    </row>
    <row r="1890" spans="1:2">
      <c r="A1890" s="378"/>
      <c r="B1890" s="379"/>
    </row>
    <row r="1891" spans="1:2">
      <c r="A1891" s="378"/>
      <c r="B1891" s="379"/>
    </row>
    <row r="1892" spans="1:2">
      <c r="A1892" s="378"/>
      <c r="B1892" s="379"/>
    </row>
    <row r="1893" spans="1:2">
      <c r="A1893" s="378"/>
      <c r="B1893" s="379"/>
    </row>
    <row r="1894" spans="1:2">
      <c r="A1894" s="378"/>
      <c r="B1894" s="379"/>
    </row>
    <row r="1895" spans="1:2">
      <c r="A1895" s="378"/>
      <c r="B1895" s="379"/>
    </row>
    <row r="1896" spans="1:2">
      <c r="A1896" s="378"/>
      <c r="B1896" s="379"/>
    </row>
    <row r="1897" spans="1:2">
      <c r="A1897" s="378"/>
      <c r="B1897" s="379"/>
    </row>
    <row r="1898" spans="1:2">
      <c r="A1898" s="378"/>
      <c r="B1898" s="379"/>
    </row>
    <row r="1899" spans="1:2">
      <c r="A1899" s="378"/>
      <c r="B1899" s="379"/>
    </row>
    <row r="1900" spans="1:2">
      <c r="A1900" s="378"/>
      <c r="B1900" s="379"/>
    </row>
    <row r="1901" spans="1:2">
      <c r="A1901" s="378"/>
      <c r="B1901" s="379"/>
    </row>
    <row r="1902" spans="1:2">
      <c r="A1902" s="378"/>
      <c r="B1902" s="379"/>
    </row>
    <row r="1903" spans="1:2">
      <c r="A1903" s="378"/>
      <c r="B1903" s="379"/>
    </row>
    <row r="1904" spans="1:2">
      <c r="A1904" s="378"/>
      <c r="B1904" s="379"/>
    </row>
    <row r="1905" spans="1:2">
      <c r="A1905" s="378"/>
      <c r="B1905" s="379"/>
    </row>
    <row r="1906" spans="1:2">
      <c r="A1906" s="378"/>
      <c r="B1906" s="379"/>
    </row>
    <row r="1907" spans="1:2">
      <c r="A1907" s="378"/>
      <c r="B1907" s="379"/>
    </row>
    <row r="1908" spans="1:2">
      <c r="A1908" s="378"/>
      <c r="B1908" s="379"/>
    </row>
    <row r="1909" spans="1:2">
      <c r="A1909" s="378"/>
      <c r="B1909" s="379"/>
    </row>
    <row r="1910" spans="1:2">
      <c r="A1910" s="378"/>
      <c r="B1910" s="379"/>
    </row>
    <row r="1911" spans="1:2">
      <c r="A1911" s="378"/>
      <c r="B1911" s="379"/>
    </row>
    <row r="1912" spans="1:2">
      <c r="A1912" s="378"/>
      <c r="B1912" s="379"/>
    </row>
    <row r="1913" spans="1:2">
      <c r="A1913" s="378"/>
      <c r="B1913" s="379"/>
    </row>
    <row r="1914" spans="1:2">
      <c r="A1914" s="378"/>
      <c r="B1914" s="379"/>
    </row>
    <row r="1915" spans="1:2">
      <c r="A1915" s="378"/>
      <c r="B1915" s="379"/>
    </row>
    <row r="1916" spans="1:2">
      <c r="A1916" s="378"/>
      <c r="B1916" s="379"/>
    </row>
    <row r="1917" spans="1:2">
      <c r="A1917" s="378"/>
      <c r="B1917" s="379"/>
    </row>
    <row r="1918" spans="1:2">
      <c r="A1918" s="378"/>
      <c r="B1918" s="379"/>
    </row>
    <row r="1919" spans="1:2">
      <c r="A1919" s="378"/>
      <c r="B1919" s="379"/>
    </row>
    <row r="1920" spans="1:2">
      <c r="A1920" s="378"/>
      <c r="B1920" s="379"/>
    </row>
    <row r="1921" spans="1:2">
      <c r="A1921" s="378"/>
      <c r="B1921" s="379"/>
    </row>
    <row r="1922" spans="1:2">
      <c r="A1922" s="378"/>
      <c r="B1922" s="379"/>
    </row>
    <row r="1923" spans="1:2">
      <c r="A1923" s="378"/>
      <c r="B1923" s="379"/>
    </row>
    <row r="1924" spans="1:2">
      <c r="A1924" s="378"/>
      <c r="B1924" s="379"/>
    </row>
    <row r="1925" spans="1:2">
      <c r="A1925" s="378"/>
      <c r="B1925" s="379"/>
    </row>
    <row r="1926" spans="1:2">
      <c r="A1926" s="378"/>
      <c r="B1926" s="379"/>
    </row>
    <row r="1927" spans="1:2">
      <c r="A1927" s="378"/>
      <c r="B1927" s="379"/>
    </row>
    <row r="1928" spans="1:2">
      <c r="A1928" s="378"/>
      <c r="B1928" s="379"/>
    </row>
    <row r="1929" spans="1:2">
      <c r="A1929" s="378"/>
      <c r="B1929" s="379"/>
    </row>
    <row r="1930" spans="1:2">
      <c r="A1930" s="378"/>
      <c r="B1930" s="379"/>
    </row>
    <row r="1931" spans="1:2">
      <c r="A1931" s="378"/>
      <c r="B1931" s="379"/>
    </row>
    <row r="1932" spans="1:2">
      <c r="A1932" s="378"/>
      <c r="B1932" s="379"/>
    </row>
    <row r="1933" spans="1:2">
      <c r="A1933" s="378"/>
      <c r="B1933" s="379"/>
    </row>
    <row r="1934" spans="1:2">
      <c r="A1934" s="378"/>
      <c r="B1934" s="379"/>
    </row>
    <row r="1935" spans="1:2">
      <c r="A1935" s="378"/>
      <c r="B1935" s="379"/>
    </row>
    <row r="1936" spans="1:2">
      <c r="A1936" s="378"/>
      <c r="B1936" s="379"/>
    </row>
    <row r="1937" spans="1:2">
      <c r="A1937" s="378"/>
      <c r="B1937" s="379"/>
    </row>
    <row r="1938" spans="1:2">
      <c r="A1938" s="378"/>
      <c r="B1938" s="379"/>
    </row>
    <row r="1939" spans="1:2">
      <c r="A1939" s="378"/>
      <c r="B1939" s="379"/>
    </row>
    <row r="1940" spans="1:2">
      <c r="A1940" s="378"/>
      <c r="B1940" s="379"/>
    </row>
    <row r="1941" spans="1:2">
      <c r="A1941" s="378"/>
      <c r="B1941" s="379"/>
    </row>
    <row r="1942" spans="1:2">
      <c r="A1942" s="378"/>
      <c r="B1942" s="379"/>
    </row>
    <row r="1943" spans="1:2">
      <c r="A1943" s="378"/>
      <c r="B1943" s="379"/>
    </row>
    <row r="1944" spans="1:2">
      <c r="A1944" s="378"/>
      <c r="B1944" s="379"/>
    </row>
    <row r="1945" spans="1:2">
      <c r="A1945" s="378"/>
      <c r="B1945" s="379"/>
    </row>
    <row r="1946" spans="1:2">
      <c r="A1946" s="378"/>
      <c r="B1946" s="379"/>
    </row>
    <row r="1947" spans="1:2">
      <c r="A1947" s="378"/>
      <c r="B1947" s="379"/>
    </row>
    <row r="1948" spans="1:2">
      <c r="A1948" s="378"/>
      <c r="B1948" s="379"/>
    </row>
    <row r="1949" spans="1:2">
      <c r="A1949" s="378"/>
      <c r="B1949" s="379"/>
    </row>
    <row r="1950" spans="1:2">
      <c r="A1950" s="378"/>
      <c r="B1950" s="379"/>
    </row>
    <row r="1951" spans="1:2">
      <c r="A1951" s="378"/>
      <c r="B1951" s="379"/>
    </row>
    <row r="1952" spans="1:2">
      <c r="A1952" s="378"/>
      <c r="B1952" s="379"/>
    </row>
    <row r="1953" spans="1:2">
      <c r="A1953" s="378"/>
      <c r="B1953" s="379"/>
    </row>
    <row r="1954" spans="1:2">
      <c r="A1954" s="378"/>
      <c r="B1954" s="379"/>
    </row>
    <row r="1955" spans="1:2">
      <c r="A1955" s="378"/>
      <c r="B1955" s="379"/>
    </row>
    <row r="1956" spans="1:2">
      <c r="A1956" s="378"/>
      <c r="B1956" s="379"/>
    </row>
    <row r="1957" spans="1:2">
      <c r="A1957" s="378"/>
      <c r="B1957" s="379"/>
    </row>
    <row r="1958" spans="1:2">
      <c r="A1958" s="378"/>
      <c r="B1958" s="379"/>
    </row>
    <row r="1959" spans="1:2">
      <c r="A1959" s="378"/>
      <c r="B1959" s="379"/>
    </row>
    <row r="1960" spans="1:2">
      <c r="A1960" s="378"/>
      <c r="B1960" s="379"/>
    </row>
    <row r="1961" spans="1:2">
      <c r="A1961" s="378"/>
      <c r="B1961" s="379"/>
    </row>
    <row r="1962" spans="1:2">
      <c r="A1962" s="378"/>
      <c r="B1962" s="379"/>
    </row>
    <row r="1963" spans="1:2">
      <c r="A1963" s="378"/>
      <c r="B1963" s="379"/>
    </row>
    <row r="1964" spans="1:2">
      <c r="A1964" s="378"/>
      <c r="B1964" s="379"/>
    </row>
    <row r="1965" spans="1:2">
      <c r="A1965" s="378"/>
      <c r="B1965" s="379"/>
    </row>
    <row r="1966" spans="1:2">
      <c r="A1966" s="378"/>
      <c r="B1966" s="379"/>
    </row>
    <row r="1967" spans="1:2">
      <c r="A1967" s="378"/>
      <c r="B1967" s="379"/>
    </row>
    <row r="1968" spans="1:2">
      <c r="A1968" s="378"/>
      <c r="B1968" s="379"/>
    </row>
    <row r="1969" spans="1:2">
      <c r="A1969" s="378"/>
      <c r="B1969" s="379"/>
    </row>
    <row r="1970" spans="1:2">
      <c r="A1970" s="378"/>
      <c r="B1970" s="379"/>
    </row>
    <row r="1971" spans="1:2">
      <c r="A1971" s="378"/>
      <c r="B1971" s="379"/>
    </row>
    <row r="1972" spans="1:2">
      <c r="A1972" s="378"/>
      <c r="B1972" s="379"/>
    </row>
    <row r="1973" spans="1:2">
      <c r="A1973" s="378"/>
      <c r="B1973" s="379"/>
    </row>
    <row r="1974" spans="1:2">
      <c r="A1974" s="378"/>
      <c r="B1974" s="379"/>
    </row>
    <row r="1975" spans="1:2">
      <c r="A1975" s="378"/>
      <c r="B1975" s="379"/>
    </row>
    <row r="1976" spans="1:2">
      <c r="A1976" s="378"/>
      <c r="B1976" s="379"/>
    </row>
    <row r="1977" spans="1:2">
      <c r="A1977" s="378"/>
      <c r="B1977" s="379"/>
    </row>
    <row r="1978" spans="1:2">
      <c r="A1978" s="378"/>
      <c r="B1978" s="379"/>
    </row>
    <row r="1979" spans="1:2">
      <c r="A1979" s="378"/>
      <c r="B1979" s="379"/>
    </row>
    <row r="1980" spans="1:2">
      <c r="A1980" s="378"/>
      <c r="B1980" s="379"/>
    </row>
    <row r="1981" spans="1:2">
      <c r="A1981" s="378"/>
      <c r="B1981" s="379"/>
    </row>
    <row r="1982" spans="1:2">
      <c r="A1982" s="378"/>
      <c r="B1982" s="379"/>
    </row>
    <row r="1983" spans="1:2">
      <c r="A1983" s="378"/>
      <c r="B1983" s="379"/>
    </row>
    <row r="1984" spans="1:2">
      <c r="A1984" s="378"/>
      <c r="B1984" s="379"/>
    </row>
    <row r="1985" spans="1:2">
      <c r="A1985" s="378"/>
      <c r="B1985" s="379"/>
    </row>
    <row r="1986" spans="1:2">
      <c r="A1986" s="378"/>
      <c r="B1986" s="379"/>
    </row>
    <row r="1987" spans="1:2">
      <c r="A1987" s="378"/>
      <c r="B1987" s="379"/>
    </row>
    <row r="1988" spans="1:2">
      <c r="A1988" s="378"/>
      <c r="B1988" s="379"/>
    </row>
    <row r="1989" spans="1:2">
      <c r="A1989" s="378"/>
      <c r="B1989" s="379"/>
    </row>
    <row r="1990" spans="1:2">
      <c r="A1990" s="378"/>
      <c r="B1990" s="379"/>
    </row>
    <row r="1991" spans="1:2">
      <c r="A1991" s="378"/>
      <c r="B1991" s="379"/>
    </row>
    <row r="1992" spans="1:2">
      <c r="A1992" s="378"/>
      <c r="B1992" s="379"/>
    </row>
    <row r="1993" spans="1:2">
      <c r="A1993" s="378"/>
      <c r="B1993" s="379"/>
    </row>
    <row r="1994" spans="1:2">
      <c r="A1994" s="378"/>
      <c r="B1994" s="379"/>
    </row>
    <row r="1995" spans="1:2">
      <c r="A1995" s="378"/>
      <c r="B1995" s="379"/>
    </row>
    <row r="1996" spans="1:2">
      <c r="A1996" s="378"/>
      <c r="B1996" s="379"/>
    </row>
    <row r="1997" spans="1:2">
      <c r="A1997" s="378"/>
      <c r="B1997" s="379"/>
    </row>
    <row r="1998" spans="1:2">
      <c r="A1998" s="378"/>
      <c r="B1998" s="379"/>
    </row>
    <row r="1999" spans="1:2">
      <c r="A1999" s="378"/>
      <c r="B1999" s="379"/>
    </row>
    <row r="2000" spans="1:2">
      <c r="A2000" s="378"/>
      <c r="B2000" s="379"/>
    </row>
    <row r="2001" spans="1:2">
      <c r="A2001" s="378"/>
      <c r="B2001" s="379"/>
    </row>
    <row r="2002" spans="1:2">
      <c r="A2002" s="378"/>
      <c r="B2002" s="379"/>
    </row>
    <row r="2003" spans="1:2">
      <c r="A2003" s="378"/>
      <c r="B2003" s="379"/>
    </row>
    <row r="2004" spans="1:2">
      <c r="A2004" s="378"/>
      <c r="B2004" s="379"/>
    </row>
    <row r="2005" spans="1:2">
      <c r="A2005" s="378"/>
      <c r="B2005" s="379"/>
    </row>
    <row r="2006" spans="1:2">
      <c r="A2006" s="378"/>
      <c r="B2006" s="379"/>
    </row>
    <row r="2007" spans="1:2">
      <c r="A2007" s="378"/>
      <c r="B2007" s="379"/>
    </row>
    <row r="2008" spans="1:2">
      <c r="A2008" s="378"/>
      <c r="B2008" s="379"/>
    </row>
    <row r="2009" spans="1:2">
      <c r="A2009" s="378"/>
      <c r="B2009" s="379"/>
    </row>
    <row r="2010" spans="1:2">
      <c r="A2010" s="378"/>
      <c r="B2010" s="379"/>
    </row>
    <row r="2011" spans="1:2">
      <c r="A2011" s="378"/>
      <c r="B2011" s="379"/>
    </row>
    <row r="2012" spans="1:2">
      <c r="A2012" s="378"/>
      <c r="B2012" s="379"/>
    </row>
    <row r="2013" spans="1:2">
      <c r="A2013" s="378"/>
      <c r="B2013" s="379"/>
    </row>
    <row r="2014" spans="1:2">
      <c r="A2014" s="378"/>
      <c r="B2014" s="379"/>
    </row>
    <row r="2015" spans="1:2">
      <c r="A2015" s="378"/>
      <c r="B2015" s="379"/>
    </row>
    <row r="2016" spans="1:2">
      <c r="A2016" s="378"/>
      <c r="B2016" s="379"/>
    </row>
    <row r="2017" spans="1:2">
      <c r="A2017" s="378"/>
      <c r="B2017" s="379"/>
    </row>
    <row r="2018" spans="1:2">
      <c r="A2018" s="378"/>
      <c r="B2018" s="379"/>
    </row>
    <row r="2019" spans="1:2">
      <c r="A2019" s="378"/>
      <c r="B2019" s="379"/>
    </row>
    <row r="2020" spans="1:2">
      <c r="A2020" s="378"/>
      <c r="B2020" s="379"/>
    </row>
    <row r="2021" spans="1:2">
      <c r="A2021" s="378"/>
      <c r="B2021" s="379"/>
    </row>
    <row r="2022" spans="1:2">
      <c r="A2022" s="378"/>
      <c r="B2022" s="379"/>
    </row>
    <row r="2023" spans="1:2">
      <c r="A2023" s="378"/>
      <c r="B2023" s="379"/>
    </row>
    <row r="2024" spans="1:2">
      <c r="A2024" s="378"/>
      <c r="B2024" s="379"/>
    </row>
    <row r="2025" spans="1:2">
      <c r="A2025" s="378"/>
      <c r="B2025" s="379"/>
    </row>
    <row r="2026" spans="1:2">
      <c r="A2026" s="378"/>
      <c r="B2026" s="379"/>
    </row>
    <row r="2027" spans="1:2">
      <c r="A2027" s="378"/>
      <c r="B2027" s="379"/>
    </row>
    <row r="2028" spans="1:2">
      <c r="A2028" s="378"/>
      <c r="B2028" s="379"/>
    </row>
    <row r="2029" spans="1:2">
      <c r="A2029" s="378"/>
      <c r="B2029" s="379"/>
    </row>
    <row r="2030" spans="1:2">
      <c r="A2030" s="378"/>
      <c r="B2030" s="379"/>
    </row>
    <row r="2031" spans="1:2">
      <c r="A2031" s="378"/>
      <c r="B2031" s="379"/>
    </row>
    <row r="2032" spans="1:2">
      <c r="A2032" s="378"/>
      <c r="B2032" s="379"/>
    </row>
    <row r="2033" spans="1:2">
      <c r="A2033" s="378"/>
      <c r="B2033" s="379"/>
    </row>
    <row r="2034" spans="1:2">
      <c r="A2034" s="378"/>
      <c r="B2034" s="379"/>
    </row>
    <row r="2035" spans="1:2">
      <c r="A2035" s="378"/>
      <c r="B2035" s="379"/>
    </row>
    <row r="2036" spans="1:2">
      <c r="A2036" s="378"/>
      <c r="B2036" s="379"/>
    </row>
    <row r="2037" spans="1:2">
      <c r="A2037" s="378"/>
      <c r="B2037" s="379"/>
    </row>
    <row r="2038" spans="1:2">
      <c r="A2038" s="378"/>
      <c r="B2038" s="379"/>
    </row>
    <row r="2039" spans="1:2">
      <c r="A2039" s="378"/>
      <c r="B2039" s="379"/>
    </row>
    <row r="2040" spans="1:2">
      <c r="A2040" s="378"/>
      <c r="B2040" s="379"/>
    </row>
    <row r="2041" spans="1:2">
      <c r="A2041" s="378"/>
      <c r="B2041" s="379"/>
    </row>
    <row r="2042" spans="1:2">
      <c r="A2042" s="378"/>
      <c r="B2042" s="379"/>
    </row>
    <row r="2043" spans="1:2">
      <c r="A2043" s="378"/>
      <c r="B2043" s="379"/>
    </row>
    <row r="2044" spans="1:2">
      <c r="A2044" s="378"/>
      <c r="B2044" s="379"/>
    </row>
    <row r="2045" spans="1:2">
      <c r="A2045" s="378"/>
      <c r="B2045" s="379"/>
    </row>
    <row r="2046" spans="1:2">
      <c r="A2046" s="378"/>
      <c r="B2046" s="379"/>
    </row>
    <row r="2047" spans="1:2">
      <c r="A2047" s="378"/>
      <c r="B2047" s="379"/>
    </row>
    <row r="2048" spans="1:2">
      <c r="A2048" s="378"/>
      <c r="B2048" s="379"/>
    </row>
    <row r="2049" spans="1:2">
      <c r="A2049" s="378"/>
      <c r="B2049" s="379"/>
    </row>
    <row r="2050" spans="1:2">
      <c r="A2050" s="378"/>
      <c r="B2050" s="379"/>
    </row>
    <row r="2051" spans="1:2">
      <c r="A2051" s="378"/>
      <c r="B2051" s="379"/>
    </row>
    <row r="2052" spans="1:2">
      <c r="A2052" s="378"/>
      <c r="B2052" s="379"/>
    </row>
    <row r="2053" spans="1:2">
      <c r="A2053" s="378"/>
      <c r="B2053" s="379"/>
    </row>
    <row r="2054" spans="1:2">
      <c r="A2054" s="378"/>
      <c r="B2054" s="379"/>
    </row>
    <row r="2055" spans="1:2">
      <c r="A2055" s="378"/>
      <c r="B2055" s="379"/>
    </row>
    <row r="2056" spans="1:2">
      <c r="A2056" s="378"/>
      <c r="B2056" s="379"/>
    </row>
    <row r="2057" spans="1:2">
      <c r="A2057" s="378"/>
      <c r="B2057" s="379"/>
    </row>
    <row r="2058" spans="1:2">
      <c r="A2058" s="378"/>
      <c r="B2058" s="379"/>
    </row>
    <row r="2059" spans="1:2">
      <c r="A2059" s="378"/>
      <c r="B2059" s="379"/>
    </row>
    <row r="2060" spans="1:2">
      <c r="A2060" s="378"/>
      <c r="B2060" s="379"/>
    </row>
    <row r="2061" spans="1:2">
      <c r="A2061" s="378"/>
      <c r="B2061" s="379"/>
    </row>
    <row r="2062" spans="1:2">
      <c r="A2062" s="378"/>
      <c r="B2062" s="379"/>
    </row>
    <row r="2063" spans="1:2">
      <c r="A2063" s="378"/>
      <c r="B2063" s="379"/>
    </row>
    <row r="2064" spans="1:2">
      <c r="A2064" s="378"/>
      <c r="B2064" s="379"/>
    </row>
    <row r="2065" spans="1:2">
      <c r="A2065" s="378"/>
      <c r="B2065" s="379"/>
    </row>
    <row r="2066" spans="1:2">
      <c r="A2066" s="378"/>
      <c r="B2066" s="379"/>
    </row>
    <row r="2067" spans="1:2">
      <c r="A2067" s="378"/>
      <c r="B2067" s="379"/>
    </row>
    <row r="2068" spans="1:2">
      <c r="A2068" s="378"/>
      <c r="B2068" s="379"/>
    </row>
    <row r="2069" spans="1:2">
      <c r="A2069" s="378"/>
      <c r="B2069" s="379"/>
    </row>
    <row r="2070" spans="1:2">
      <c r="A2070" s="378"/>
      <c r="B2070" s="379"/>
    </row>
    <row r="2071" spans="1:2">
      <c r="A2071" s="378"/>
      <c r="B2071" s="379"/>
    </row>
    <row r="2072" spans="1:2">
      <c r="A2072" s="378"/>
      <c r="B2072" s="379"/>
    </row>
    <row r="2073" spans="1:2">
      <c r="A2073" s="378"/>
      <c r="B2073" s="379"/>
    </row>
    <row r="2074" spans="1:2">
      <c r="A2074" s="378"/>
      <c r="B2074" s="379"/>
    </row>
    <row r="2075" spans="1:2">
      <c r="A2075" s="378"/>
      <c r="B2075" s="379"/>
    </row>
    <row r="2076" spans="1:2">
      <c r="A2076" s="378"/>
      <c r="B2076" s="379"/>
    </row>
    <row r="2077" spans="1:2">
      <c r="A2077" s="378"/>
      <c r="B2077" s="379"/>
    </row>
    <row r="2078" spans="1:2">
      <c r="A2078" s="378"/>
      <c r="B2078" s="379"/>
    </row>
    <row r="2079" spans="1:2">
      <c r="A2079" s="378"/>
      <c r="B2079" s="379"/>
    </row>
    <row r="2080" spans="1:2">
      <c r="A2080" s="378"/>
      <c r="B2080" s="379"/>
    </row>
    <row r="2081" spans="1:2">
      <c r="A2081" s="378"/>
      <c r="B2081" s="379"/>
    </row>
    <row r="2082" spans="1:2">
      <c r="A2082" s="378"/>
      <c r="B2082" s="379"/>
    </row>
    <row r="2083" spans="1:2">
      <c r="A2083" s="378"/>
      <c r="B2083" s="379"/>
    </row>
    <row r="2084" spans="1:2">
      <c r="A2084" s="378"/>
      <c r="B2084" s="379"/>
    </row>
    <row r="2085" spans="1:2">
      <c r="A2085" s="378"/>
      <c r="B2085" s="379"/>
    </row>
    <row r="2086" spans="1:2">
      <c r="A2086" s="378"/>
      <c r="B2086" s="379"/>
    </row>
    <row r="2087" spans="1:2">
      <c r="A2087" s="378"/>
      <c r="B2087" s="379"/>
    </row>
    <row r="2088" spans="1:2">
      <c r="A2088" s="378"/>
      <c r="B2088" s="379"/>
    </row>
    <row r="2089" spans="1:2">
      <c r="A2089" s="378"/>
      <c r="B2089" s="379"/>
    </row>
    <row r="2090" spans="1:2">
      <c r="A2090" s="378"/>
      <c r="B2090" s="379"/>
    </row>
    <row r="2091" spans="1:2">
      <c r="A2091" s="378"/>
      <c r="B2091" s="379"/>
    </row>
    <row r="2092" spans="1:2">
      <c r="A2092" s="378"/>
      <c r="B2092" s="379"/>
    </row>
    <row r="2093" spans="1:2">
      <c r="A2093" s="378"/>
      <c r="B2093" s="379"/>
    </row>
    <row r="2094" spans="1:2">
      <c r="A2094" s="378"/>
      <c r="B2094" s="379"/>
    </row>
    <row r="2095" spans="1:2">
      <c r="A2095" s="378"/>
      <c r="B2095" s="379"/>
    </row>
    <row r="2096" spans="1:2">
      <c r="A2096" s="378"/>
      <c r="B2096" s="379"/>
    </row>
    <row r="2097" spans="1:2">
      <c r="A2097" s="378"/>
      <c r="B2097" s="379"/>
    </row>
    <row r="2098" spans="1:2">
      <c r="A2098" s="378"/>
      <c r="B2098" s="379"/>
    </row>
    <row r="2099" spans="1:2">
      <c r="A2099" s="378"/>
      <c r="B2099" s="379"/>
    </row>
    <row r="2100" spans="1:2">
      <c r="A2100" s="378"/>
      <c r="B2100" s="379"/>
    </row>
    <row r="2101" spans="1:2">
      <c r="A2101" s="378"/>
      <c r="B2101" s="379"/>
    </row>
    <row r="2102" spans="1:2">
      <c r="A2102" s="378"/>
      <c r="B2102" s="379"/>
    </row>
    <row r="2103" spans="1:2">
      <c r="A2103" s="378"/>
      <c r="B2103" s="379"/>
    </row>
    <row r="2104" spans="1:2">
      <c r="A2104" s="378"/>
      <c r="B2104" s="379"/>
    </row>
    <row r="2105" spans="1:2">
      <c r="A2105" s="378"/>
      <c r="B2105" s="379"/>
    </row>
    <row r="2106" spans="1:2">
      <c r="A2106" s="378"/>
      <c r="B2106" s="379"/>
    </row>
    <row r="2107" spans="1:2">
      <c r="A2107" s="378"/>
      <c r="B2107" s="379"/>
    </row>
    <row r="2108" spans="1:2">
      <c r="A2108" s="378"/>
      <c r="B2108" s="379"/>
    </row>
    <row r="2109" spans="1:2">
      <c r="A2109" s="378"/>
      <c r="B2109" s="379"/>
    </row>
    <row r="2110" spans="1:2">
      <c r="A2110" s="378"/>
      <c r="B2110" s="379"/>
    </row>
    <row r="2111" spans="1:2">
      <c r="A2111" s="378"/>
      <c r="B2111" s="379"/>
    </row>
    <row r="2112" spans="1:2">
      <c r="A2112" s="378"/>
      <c r="B2112" s="379"/>
    </row>
    <row r="2113" spans="1:2">
      <c r="A2113" s="378"/>
      <c r="B2113" s="379"/>
    </row>
    <row r="2114" spans="1:2">
      <c r="A2114" s="378"/>
      <c r="B2114" s="379"/>
    </row>
    <row r="2115" spans="1:2">
      <c r="A2115" s="378"/>
      <c r="B2115" s="379"/>
    </row>
    <row r="2116" spans="1:2">
      <c r="A2116" s="378"/>
      <c r="B2116" s="379"/>
    </row>
    <row r="2117" spans="1:2">
      <c r="A2117" s="378"/>
      <c r="B2117" s="379"/>
    </row>
    <row r="2118" spans="1:2">
      <c r="A2118" s="378"/>
      <c r="B2118" s="379"/>
    </row>
    <row r="2119" spans="1:2">
      <c r="A2119" s="378"/>
      <c r="B2119" s="379"/>
    </row>
    <row r="2120" spans="1:2">
      <c r="A2120" s="378"/>
      <c r="B2120" s="379"/>
    </row>
    <row r="2121" spans="1:2">
      <c r="A2121" s="378"/>
      <c r="B2121" s="379"/>
    </row>
    <row r="2122" spans="1:2">
      <c r="A2122" s="378"/>
      <c r="B2122" s="379"/>
    </row>
    <row r="2123" spans="1:2">
      <c r="A2123" s="378"/>
      <c r="B2123" s="379"/>
    </row>
    <row r="2124" spans="1:2">
      <c r="A2124" s="378"/>
      <c r="B2124" s="379"/>
    </row>
    <row r="2125" spans="1:2">
      <c r="A2125" s="378"/>
      <c r="B2125" s="379"/>
    </row>
    <row r="2126" spans="1:2">
      <c r="A2126" s="378"/>
      <c r="B2126" s="379"/>
    </row>
    <row r="2127" spans="1:2">
      <c r="A2127" s="378"/>
      <c r="B2127" s="379"/>
    </row>
    <row r="2128" spans="1:2">
      <c r="A2128" s="378"/>
      <c r="B2128" s="379"/>
    </row>
    <row r="2129" spans="1:2">
      <c r="A2129" s="378"/>
      <c r="B2129" s="379"/>
    </row>
    <row r="2130" spans="1:2">
      <c r="A2130" s="378"/>
      <c r="B2130" s="379"/>
    </row>
    <row r="2131" spans="1:2">
      <c r="A2131" s="378"/>
      <c r="B2131" s="379"/>
    </row>
    <row r="2132" spans="1:2">
      <c r="A2132" s="378"/>
      <c r="B2132" s="379"/>
    </row>
    <row r="2133" spans="1:2">
      <c r="A2133" s="378"/>
      <c r="B2133" s="379"/>
    </row>
    <row r="2134" spans="1:2">
      <c r="A2134" s="378"/>
      <c r="B2134" s="379"/>
    </row>
    <row r="2135" spans="1:2">
      <c r="A2135" s="378"/>
      <c r="B2135" s="379"/>
    </row>
    <row r="2136" spans="1:2">
      <c r="A2136" s="378"/>
      <c r="B2136" s="379"/>
    </row>
    <row r="2137" spans="1:2">
      <c r="A2137" s="378"/>
      <c r="B2137" s="379"/>
    </row>
    <row r="2138" spans="1:2">
      <c r="A2138" s="378"/>
      <c r="B2138" s="379"/>
    </row>
    <row r="2139" spans="1:2">
      <c r="A2139" s="378"/>
      <c r="B2139" s="379"/>
    </row>
    <row r="2140" spans="1:2">
      <c r="A2140" s="378"/>
      <c r="B2140" s="379"/>
    </row>
    <row r="2141" spans="1:2">
      <c r="A2141" s="378"/>
      <c r="B2141" s="379"/>
    </row>
    <row r="2142" spans="1:2">
      <c r="A2142" s="378"/>
      <c r="B2142" s="379"/>
    </row>
    <row r="2143" spans="1:2">
      <c r="A2143" s="378"/>
      <c r="B2143" s="379"/>
    </row>
    <row r="2144" spans="1:2">
      <c r="A2144" s="378"/>
      <c r="B2144" s="379"/>
    </row>
    <row r="2145" spans="1:2">
      <c r="A2145" s="378"/>
      <c r="B2145" s="379"/>
    </row>
    <row r="2146" spans="1:2">
      <c r="A2146" s="378"/>
      <c r="B2146" s="379"/>
    </row>
    <row r="2147" spans="1:2">
      <c r="A2147" s="378"/>
      <c r="B2147" s="379"/>
    </row>
    <row r="2148" spans="1:2">
      <c r="A2148" s="378"/>
      <c r="B2148" s="379"/>
    </row>
    <row r="2149" spans="1:2">
      <c r="A2149" s="378"/>
      <c r="B2149" s="379"/>
    </row>
    <row r="2150" spans="1:2">
      <c r="A2150" s="378"/>
      <c r="B2150" s="379"/>
    </row>
    <row r="2151" spans="1:2">
      <c r="A2151" s="378"/>
      <c r="B2151" s="379"/>
    </row>
    <row r="2152" spans="1:2">
      <c r="A2152" s="378"/>
      <c r="B2152" s="379"/>
    </row>
    <row r="2153" spans="1:2">
      <c r="A2153" s="378"/>
      <c r="B2153" s="379"/>
    </row>
    <row r="2154" spans="1:2">
      <c r="A2154" s="378"/>
      <c r="B2154" s="379"/>
    </row>
    <row r="2155" spans="1:2">
      <c r="A2155" s="378"/>
      <c r="B2155" s="379"/>
    </row>
    <row r="2156" spans="1:2">
      <c r="A2156" s="378"/>
      <c r="B2156" s="379"/>
    </row>
    <row r="2157" spans="1:2">
      <c r="A2157" s="378"/>
      <c r="B2157" s="379"/>
    </row>
    <row r="2158" spans="1:2">
      <c r="A2158" s="378"/>
      <c r="B2158" s="379"/>
    </row>
    <row r="2159" spans="1:2">
      <c r="A2159" s="378"/>
      <c r="B2159" s="379"/>
    </row>
    <row r="2160" spans="1:2">
      <c r="A2160" s="378"/>
      <c r="B2160" s="379"/>
    </row>
    <row r="2161" spans="1:2">
      <c r="A2161" s="378"/>
      <c r="B2161" s="379"/>
    </row>
    <row r="2162" spans="1:2">
      <c r="A2162" s="378"/>
      <c r="B2162" s="379"/>
    </row>
    <row r="2163" spans="1:2">
      <c r="A2163" s="378"/>
      <c r="B2163" s="379"/>
    </row>
    <row r="2164" spans="1:2">
      <c r="A2164" s="378"/>
      <c r="B2164" s="379"/>
    </row>
    <row r="2165" spans="1:2">
      <c r="A2165" s="378"/>
      <c r="B2165" s="379"/>
    </row>
    <row r="2166" spans="1:2">
      <c r="A2166" s="378"/>
      <c r="B2166" s="379"/>
    </row>
    <row r="2167" spans="1:2">
      <c r="A2167" s="378"/>
      <c r="B2167" s="379"/>
    </row>
    <row r="2168" spans="1:2">
      <c r="A2168" s="378"/>
      <c r="B2168" s="379"/>
    </row>
    <row r="2169" spans="1:2">
      <c r="A2169" s="378"/>
      <c r="B2169" s="379"/>
    </row>
    <row r="2170" spans="1:2">
      <c r="A2170" s="378"/>
      <c r="B2170" s="379"/>
    </row>
    <row r="2171" spans="1:2">
      <c r="A2171" s="378"/>
      <c r="B2171" s="379"/>
    </row>
    <row r="2172" spans="1:2">
      <c r="A2172" s="378"/>
      <c r="B2172" s="379"/>
    </row>
    <row r="2173" spans="1:2">
      <c r="A2173" s="378"/>
      <c r="B2173" s="379"/>
    </row>
    <row r="2174" spans="1:2">
      <c r="A2174" s="378"/>
      <c r="B2174" s="379"/>
    </row>
    <row r="2175" spans="1:2">
      <c r="A2175" s="378"/>
      <c r="B2175" s="379"/>
    </row>
    <row r="2176" spans="1:2">
      <c r="A2176" s="378"/>
      <c r="B2176" s="379"/>
    </row>
    <row r="2177" spans="1:2">
      <c r="A2177" s="378"/>
      <c r="B2177" s="379"/>
    </row>
    <row r="2178" spans="1:2">
      <c r="A2178" s="378"/>
      <c r="B2178" s="379"/>
    </row>
    <row r="2179" spans="1:2">
      <c r="A2179" s="378"/>
      <c r="B2179" s="379"/>
    </row>
    <row r="2180" spans="1:2">
      <c r="A2180" s="378"/>
      <c r="B2180" s="379"/>
    </row>
    <row r="2181" spans="1:2">
      <c r="A2181" s="378"/>
      <c r="B2181" s="379"/>
    </row>
    <row r="2182" spans="1:2">
      <c r="A2182" s="378"/>
      <c r="B2182" s="379"/>
    </row>
    <row r="2183" spans="1:2">
      <c r="A2183" s="378"/>
      <c r="B2183" s="379"/>
    </row>
    <row r="2184" spans="1:2">
      <c r="A2184" s="378"/>
      <c r="B2184" s="379"/>
    </row>
    <row r="2185" spans="1:2">
      <c r="A2185" s="378"/>
      <c r="B2185" s="379"/>
    </row>
    <row r="2186" spans="1:2">
      <c r="A2186" s="378"/>
      <c r="B2186" s="379"/>
    </row>
    <row r="2187" spans="1:2">
      <c r="A2187" s="378"/>
      <c r="B2187" s="379"/>
    </row>
    <row r="2188" spans="1:2">
      <c r="A2188" s="378"/>
      <c r="B2188" s="379"/>
    </row>
    <row r="2189" spans="1:2">
      <c r="A2189" s="378"/>
      <c r="B2189" s="379"/>
    </row>
    <row r="2190" spans="1:2">
      <c r="A2190" s="378"/>
      <c r="B2190" s="379"/>
    </row>
    <row r="2191" spans="1:2">
      <c r="A2191" s="378"/>
      <c r="B2191" s="379"/>
    </row>
    <row r="2192" spans="1:2">
      <c r="A2192" s="378"/>
      <c r="B2192" s="379"/>
    </row>
    <row r="2193" spans="1:2">
      <c r="A2193" s="378"/>
      <c r="B2193" s="379"/>
    </row>
    <row r="2194" spans="1:2">
      <c r="A2194" s="378"/>
      <c r="B2194" s="379"/>
    </row>
    <row r="2195" spans="1:2">
      <c r="A2195" s="378"/>
      <c r="B2195" s="379"/>
    </row>
    <row r="2196" spans="1:2">
      <c r="A2196" s="378"/>
      <c r="B2196" s="379"/>
    </row>
    <row r="2197" spans="1:2">
      <c r="A2197" s="378"/>
      <c r="B2197" s="379"/>
    </row>
    <row r="2198" spans="1:2">
      <c r="A2198" s="378"/>
      <c r="B2198" s="379"/>
    </row>
    <row r="2199" spans="1:2">
      <c r="A2199" s="378"/>
      <c r="B2199" s="379"/>
    </row>
    <row r="2200" spans="1:2">
      <c r="A2200" s="378"/>
      <c r="B2200" s="379"/>
    </row>
    <row r="2201" spans="1:2">
      <c r="A2201" s="378"/>
      <c r="B2201" s="379"/>
    </row>
    <row r="2202" spans="1:2">
      <c r="A2202" s="378"/>
      <c r="B2202" s="379"/>
    </row>
    <row r="2203" spans="1:2">
      <c r="A2203" s="378"/>
      <c r="B2203" s="379"/>
    </row>
    <row r="2204" spans="1:2">
      <c r="A2204" s="378"/>
      <c r="B2204" s="379"/>
    </row>
    <row r="2205" spans="1:2">
      <c r="A2205" s="378"/>
      <c r="B2205" s="379"/>
    </row>
    <row r="2206" spans="1:2">
      <c r="A2206" s="378"/>
      <c r="B2206" s="379"/>
    </row>
    <row r="2207" spans="1:2">
      <c r="A2207" s="378"/>
      <c r="B2207" s="379"/>
    </row>
    <row r="2208" spans="1:2">
      <c r="A2208" s="378"/>
      <c r="B2208" s="379"/>
    </row>
    <row r="2209" spans="1:2">
      <c r="A2209" s="378"/>
      <c r="B2209" s="379"/>
    </row>
    <row r="2210" spans="1:2">
      <c r="A2210" s="378"/>
      <c r="B2210" s="379"/>
    </row>
    <row r="2211" spans="1:2">
      <c r="A2211" s="378"/>
      <c r="B2211" s="379"/>
    </row>
    <row r="2212" spans="1:2">
      <c r="A2212" s="378"/>
      <c r="B2212" s="379"/>
    </row>
    <row r="2213" spans="1:2">
      <c r="A2213" s="378"/>
      <c r="B2213" s="379"/>
    </row>
    <row r="2214" spans="1:2">
      <c r="A2214" s="378"/>
      <c r="B2214" s="379"/>
    </row>
    <row r="2215" spans="1:2">
      <c r="A2215" s="378"/>
      <c r="B2215" s="379"/>
    </row>
    <row r="2216" spans="1:2">
      <c r="A2216" s="378"/>
      <c r="B2216" s="379"/>
    </row>
    <row r="2217" spans="1:2">
      <c r="A2217" s="378"/>
      <c r="B2217" s="379"/>
    </row>
    <row r="2218" spans="1:2">
      <c r="A2218" s="378"/>
      <c r="B2218" s="379"/>
    </row>
    <row r="2219" spans="1:2">
      <c r="A2219" s="378"/>
      <c r="B2219" s="379"/>
    </row>
    <row r="2220" spans="1:2">
      <c r="A2220" s="378"/>
      <c r="B2220" s="379"/>
    </row>
    <row r="2221" spans="1:2">
      <c r="A2221" s="378"/>
      <c r="B2221" s="379"/>
    </row>
    <row r="2222" spans="1:2">
      <c r="A2222" s="378"/>
      <c r="B2222" s="379"/>
    </row>
    <row r="2223" spans="1:2">
      <c r="A2223" s="378"/>
      <c r="B2223" s="379"/>
    </row>
    <row r="2224" spans="1:2">
      <c r="A2224" s="378"/>
      <c r="B2224" s="379"/>
    </row>
    <row r="2225" spans="1:2">
      <c r="A2225" s="378"/>
      <c r="B2225" s="379"/>
    </row>
    <row r="2226" spans="1:2">
      <c r="A2226" s="378"/>
      <c r="B2226" s="379"/>
    </row>
    <row r="2227" spans="1:2">
      <c r="A2227" s="378"/>
      <c r="B2227" s="379"/>
    </row>
    <row r="2228" spans="1:2">
      <c r="A2228" s="378"/>
      <c r="B2228" s="379"/>
    </row>
    <row r="2229" spans="1:2">
      <c r="A2229" s="378"/>
      <c r="B2229" s="379"/>
    </row>
    <row r="2230" spans="1:2">
      <c r="A2230" s="378"/>
      <c r="B2230" s="379"/>
    </row>
    <row r="2231" spans="1:2">
      <c r="A2231" s="378"/>
      <c r="B2231" s="379"/>
    </row>
    <row r="2232" spans="1:2">
      <c r="A2232" s="378"/>
      <c r="B2232" s="379"/>
    </row>
    <row r="2233" spans="1:2">
      <c r="A2233" s="378"/>
      <c r="B2233" s="379"/>
    </row>
    <row r="2234" spans="1:2">
      <c r="A2234" s="378"/>
      <c r="B2234" s="379"/>
    </row>
    <row r="2235" spans="1:2">
      <c r="A2235" s="378"/>
      <c r="B2235" s="379"/>
    </row>
    <row r="2236" spans="1:2">
      <c r="A2236" s="378"/>
      <c r="B2236" s="379"/>
    </row>
    <row r="2237" spans="1:2">
      <c r="A2237" s="378"/>
      <c r="B2237" s="379"/>
    </row>
    <row r="2238" spans="1:2">
      <c r="A2238" s="378"/>
      <c r="B2238" s="379"/>
    </row>
    <row r="2239" spans="1:2">
      <c r="A2239" s="378"/>
      <c r="B2239" s="379"/>
    </row>
    <row r="2240" spans="1:2">
      <c r="A2240" s="378"/>
      <c r="B2240" s="379"/>
    </row>
    <row r="2241" spans="1:2">
      <c r="A2241" s="378"/>
      <c r="B2241" s="379"/>
    </row>
    <row r="2242" spans="1:2">
      <c r="A2242" s="378"/>
      <c r="B2242" s="379"/>
    </row>
    <row r="2243" spans="1:2">
      <c r="A2243" s="378"/>
      <c r="B2243" s="379"/>
    </row>
    <row r="2244" spans="1:2">
      <c r="A2244" s="378"/>
      <c r="B2244" s="379"/>
    </row>
    <row r="2245" spans="1:2">
      <c r="A2245" s="378"/>
      <c r="B2245" s="379"/>
    </row>
    <row r="2246" spans="1:2">
      <c r="A2246" s="378"/>
      <c r="B2246" s="379"/>
    </row>
    <row r="2247" spans="1:2">
      <c r="A2247" s="378"/>
      <c r="B2247" s="379"/>
    </row>
    <row r="2248" spans="1:2">
      <c r="A2248" s="378"/>
      <c r="B2248" s="379"/>
    </row>
    <row r="2249" spans="1:2">
      <c r="A2249" s="378"/>
      <c r="B2249" s="379"/>
    </row>
    <row r="2250" spans="1:2">
      <c r="A2250" s="378"/>
      <c r="B2250" s="379"/>
    </row>
    <row r="2251" spans="1:2">
      <c r="A2251" s="378"/>
      <c r="B2251" s="379"/>
    </row>
    <row r="2252" spans="1:2">
      <c r="A2252" s="378"/>
      <c r="B2252" s="379"/>
    </row>
    <row r="2253" spans="1:2">
      <c r="A2253" s="378"/>
      <c r="B2253" s="379"/>
    </row>
    <row r="2254" spans="1:2">
      <c r="A2254" s="378"/>
      <c r="B2254" s="379"/>
    </row>
    <row r="2255" spans="1:2">
      <c r="A2255" s="378"/>
      <c r="B2255" s="379"/>
    </row>
    <row r="2256" spans="1:2">
      <c r="A2256" s="378"/>
      <c r="B2256" s="379"/>
    </row>
    <row r="2257" spans="1:2">
      <c r="A2257" s="378"/>
      <c r="B2257" s="379"/>
    </row>
    <row r="2258" spans="1:2">
      <c r="A2258" s="378"/>
      <c r="B2258" s="379"/>
    </row>
    <row r="2259" spans="1:2">
      <c r="A2259" s="378"/>
      <c r="B2259" s="379"/>
    </row>
    <row r="2260" spans="1:2">
      <c r="A2260" s="378"/>
      <c r="B2260" s="379"/>
    </row>
    <row r="2261" spans="1:2">
      <c r="A2261" s="378"/>
      <c r="B2261" s="379"/>
    </row>
    <row r="2262" spans="1:2">
      <c r="A2262" s="378"/>
      <c r="B2262" s="379"/>
    </row>
    <row r="2263" spans="1:2">
      <c r="A2263" s="378"/>
      <c r="B2263" s="379"/>
    </row>
    <row r="2264" spans="1:2">
      <c r="A2264" s="378"/>
      <c r="B2264" s="379"/>
    </row>
    <row r="2265" spans="1:2">
      <c r="A2265" s="378"/>
      <c r="B2265" s="379"/>
    </row>
    <row r="2266" spans="1:2">
      <c r="A2266" s="378"/>
      <c r="B2266" s="379"/>
    </row>
    <row r="2267" spans="1:2">
      <c r="A2267" s="378"/>
      <c r="B2267" s="379"/>
    </row>
    <row r="2268" spans="1:2">
      <c r="A2268" s="378"/>
      <c r="B2268" s="379"/>
    </row>
    <row r="2269" spans="1:2">
      <c r="A2269" s="378"/>
      <c r="B2269" s="379"/>
    </row>
    <row r="2270" spans="1:2">
      <c r="A2270" s="378"/>
      <c r="B2270" s="379"/>
    </row>
    <row r="2271" spans="1:2">
      <c r="A2271" s="378"/>
      <c r="B2271" s="379"/>
    </row>
    <row r="2272" spans="1:2">
      <c r="A2272" s="378"/>
      <c r="B2272" s="379"/>
    </row>
    <row r="2273" spans="1:2">
      <c r="A2273" s="378"/>
      <c r="B2273" s="379"/>
    </row>
    <row r="2274" spans="1:2">
      <c r="A2274" s="378"/>
      <c r="B2274" s="379"/>
    </row>
    <row r="2275" spans="1:2">
      <c r="A2275" s="378"/>
      <c r="B2275" s="379"/>
    </row>
    <row r="2276" spans="1:2">
      <c r="A2276" s="378"/>
      <c r="B2276" s="379"/>
    </row>
    <row r="2277" spans="1:2">
      <c r="A2277" s="378"/>
      <c r="B2277" s="379"/>
    </row>
    <row r="2278" spans="1:2">
      <c r="A2278" s="378"/>
      <c r="B2278" s="379"/>
    </row>
    <row r="2279" spans="1:2">
      <c r="A2279" s="378"/>
      <c r="B2279" s="379"/>
    </row>
    <row r="2280" spans="1:2">
      <c r="A2280" s="378"/>
      <c r="B2280" s="379"/>
    </row>
    <row r="2281" spans="1:2">
      <c r="A2281" s="378"/>
      <c r="B2281" s="379"/>
    </row>
    <row r="2282" spans="1:2">
      <c r="A2282" s="378"/>
      <c r="B2282" s="379"/>
    </row>
    <row r="2283" spans="1:2">
      <c r="A2283" s="378"/>
      <c r="B2283" s="379"/>
    </row>
    <row r="2284" spans="1:2">
      <c r="A2284" s="378"/>
      <c r="B2284" s="379"/>
    </row>
    <row r="2285" spans="1:2">
      <c r="A2285" s="378"/>
      <c r="B2285" s="379"/>
    </row>
    <row r="2286" spans="1:2">
      <c r="A2286" s="378"/>
      <c r="B2286" s="379"/>
    </row>
    <row r="2287" spans="1:2">
      <c r="A2287" s="378"/>
      <c r="B2287" s="379"/>
    </row>
    <row r="2288" spans="1:2">
      <c r="A2288" s="378"/>
      <c r="B2288" s="379"/>
    </row>
    <row r="2289" spans="1:2">
      <c r="A2289" s="378"/>
      <c r="B2289" s="379"/>
    </row>
    <row r="2290" spans="1:2">
      <c r="A2290" s="378"/>
      <c r="B2290" s="379"/>
    </row>
    <row r="2291" spans="1:2">
      <c r="A2291" s="378"/>
      <c r="B2291" s="379"/>
    </row>
    <row r="2292" spans="1:2">
      <c r="A2292" s="378"/>
      <c r="B2292" s="379"/>
    </row>
    <row r="2293" spans="1:2">
      <c r="A2293" s="378"/>
      <c r="B2293" s="379"/>
    </row>
    <row r="2294" spans="1:2">
      <c r="A2294" s="378"/>
      <c r="B2294" s="379"/>
    </row>
    <row r="2295" spans="1:2">
      <c r="A2295" s="378"/>
      <c r="B2295" s="379"/>
    </row>
    <row r="2296" spans="1:2">
      <c r="A2296" s="378"/>
      <c r="B2296" s="379"/>
    </row>
    <row r="2297" spans="1:2">
      <c r="A2297" s="378"/>
      <c r="B2297" s="379"/>
    </row>
    <row r="2298" spans="1:2">
      <c r="A2298" s="378"/>
      <c r="B2298" s="379"/>
    </row>
    <row r="2299" spans="1:2">
      <c r="A2299" s="378"/>
      <c r="B2299" s="379"/>
    </row>
    <row r="2300" spans="1:2">
      <c r="A2300" s="378"/>
      <c r="B2300" s="379"/>
    </row>
    <row r="2301" spans="1:2">
      <c r="A2301" s="378"/>
      <c r="B2301" s="379"/>
    </row>
    <row r="2302" spans="1:2">
      <c r="A2302" s="378"/>
      <c r="B2302" s="379"/>
    </row>
    <row r="2303" spans="1:2">
      <c r="A2303" s="378"/>
      <c r="B2303" s="379"/>
    </row>
    <row r="2304" spans="1:2">
      <c r="A2304" s="378"/>
      <c r="B2304" s="379"/>
    </row>
    <row r="2305" spans="1:2">
      <c r="A2305" s="378"/>
      <c r="B2305" s="379"/>
    </row>
    <row r="2306" spans="1:2">
      <c r="A2306" s="378"/>
      <c r="B2306" s="379"/>
    </row>
    <row r="2307" spans="1:2">
      <c r="A2307" s="378"/>
      <c r="B2307" s="379"/>
    </row>
    <row r="2308" spans="1:2">
      <c r="A2308" s="378"/>
      <c r="B2308" s="379"/>
    </row>
    <row r="2309" spans="1:2">
      <c r="A2309" s="378"/>
      <c r="B2309" s="379"/>
    </row>
    <row r="2310" spans="1:2">
      <c r="A2310" s="378"/>
      <c r="B2310" s="379"/>
    </row>
    <row r="2311" spans="1:2">
      <c r="A2311" s="378"/>
      <c r="B2311" s="379"/>
    </row>
    <row r="2312" spans="1:2">
      <c r="A2312" s="378"/>
      <c r="B2312" s="379"/>
    </row>
    <row r="2313" spans="1:2">
      <c r="A2313" s="378"/>
      <c r="B2313" s="379"/>
    </row>
    <row r="2314" spans="1:2">
      <c r="A2314" s="378"/>
      <c r="B2314" s="379"/>
    </row>
    <row r="2315" spans="1:2">
      <c r="A2315" s="378"/>
      <c r="B2315" s="379"/>
    </row>
    <row r="2316" spans="1:2">
      <c r="A2316" s="378"/>
      <c r="B2316" s="379"/>
    </row>
    <row r="2317" spans="1:2">
      <c r="A2317" s="378"/>
      <c r="B2317" s="379"/>
    </row>
    <row r="2318" spans="1:2">
      <c r="A2318" s="378"/>
      <c r="B2318" s="379"/>
    </row>
    <row r="2319" spans="1:2">
      <c r="A2319" s="378"/>
      <c r="B2319" s="379"/>
    </row>
    <row r="2320" spans="1:2">
      <c r="A2320" s="378"/>
      <c r="B2320" s="379"/>
    </row>
    <row r="2321" spans="1:2">
      <c r="A2321" s="378"/>
      <c r="B2321" s="379"/>
    </row>
    <row r="2322" spans="1:2">
      <c r="A2322" s="378"/>
      <c r="B2322" s="379"/>
    </row>
    <row r="2323" spans="1:2">
      <c r="A2323" s="378"/>
      <c r="B2323" s="379"/>
    </row>
    <row r="2324" spans="1:2">
      <c r="A2324" s="378"/>
      <c r="B2324" s="379"/>
    </row>
    <row r="2325" spans="1:2">
      <c r="A2325" s="378"/>
      <c r="B2325" s="379"/>
    </row>
    <row r="2326" spans="1:2">
      <c r="A2326" s="378"/>
      <c r="B2326" s="379"/>
    </row>
    <row r="2327" spans="1:2">
      <c r="A2327" s="378"/>
      <c r="B2327" s="379"/>
    </row>
    <row r="2328" spans="1:2">
      <c r="A2328" s="378"/>
      <c r="B2328" s="379"/>
    </row>
    <row r="2329" spans="1:2">
      <c r="A2329" s="378"/>
      <c r="B2329" s="379"/>
    </row>
    <row r="2330" spans="1:2">
      <c r="A2330" s="378"/>
      <c r="B2330" s="379"/>
    </row>
    <row r="2331" spans="1:2">
      <c r="A2331" s="378"/>
      <c r="B2331" s="379"/>
    </row>
    <row r="2332" spans="1:2">
      <c r="A2332" s="378"/>
      <c r="B2332" s="379"/>
    </row>
    <row r="2333" spans="1:2">
      <c r="A2333" s="378"/>
      <c r="B2333" s="379"/>
    </row>
    <row r="2334" spans="1:2">
      <c r="A2334" s="378"/>
      <c r="B2334" s="379"/>
    </row>
    <row r="2335" spans="1:2">
      <c r="A2335" s="378"/>
      <c r="B2335" s="379"/>
    </row>
    <row r="2336" spans="1:2">
      <c r="A2336" s="378"/>
      <c r="B2336" s="379"/>
    </row>
    <row r="2337" spans="1:2">
      <c r="A2337" s="378"/>
      <c r="B2337" s="379"/>
    </row>
    <row r="2338" spans="1:2">
      <c r="A2338" s="378"/>
      <c r="B2338" s="379"/>
    </row>
    <row r="2339" spans="1:2">
      <c r="A2339" s="378"/>
      <c r="B2339" s="379"/>
    </row>
    <row r="2340" spans="1:2">
      <c r="A2340" s="378"/>
      <c r="B2340" s="379"/>
    </row>
    <row r="2341" spans="1:2">
      <c r="A2341" s="378"/>
      <c r="B2341" s="379"/>
    </row>
    <row r="2342" spans="1:2">
      <c r="A2342" s="378"/>
      <c r="B2342" s="379"/>
    </row>
    <row r="2343" spans="1:2">
      <c r="A2343" s="378"/>
      <c r="B2343" s="379"/>
    </row>
    <row r="2344" spans="1:2">
      <c r="A2344" s="378"/>
      <c r="B2344" s="379"/>
    </row>
    <row r="2345" spans="1:2">
      <c r="A2345" s="378"/>
      <c r="B2345" s="379"/>
    </row>
    <row r="2346" spans="1:2">
      <c r="A2346" s="378"/>
      <c r="B2346" s="379"/>
    </row>
    <row r="2347" spans="1:2">
      <c r="A2347" s="378"/>
      <c r="B2347" s="379"/>
    </row>
    <row r="2348" spans="1:2">
      <c r="A2348" s="378"/>
      <c r="B2348" s="379"/>
    </row>
    <row r="2349" spans="1:2">
      <c r="A2349" s="378"/>
      <c r="B2349" s="379"/>
    </row>
    <row r="2350" spans="1:2">
      <c r="A2350" s="378"/>
      <c r="B2350" s="379"/>
    </row>
    <row r="2351" spans="1:2">
      <c r="A2351" s="378"/>
      <c r="B2351" s="379"/>
    </row>
    <row r="2352" spans="1:2">
      <c r="A2352" s="378"/>
      <c r="B2352" s="379"/>
    </row>
    <row r="2353" spans="1:2">
      <c r="A2353" s="378"/>
      <c r="B2353" s="379"/>
    </row>
    <row r="2354" spans="1:2">
      <c r="A2354" s="378"/>
      <c r="B2354" s="379"/>
    </row>
    <row r="2355" spans="1:2">
      <c r="A2355" s="378"/>
      <c r="B2355" s="379"/>
    </row>
    <row r="2356" spans="1:2">
      <c r="A2356" s="378"/>
      <c r="B2356" s="379"/>
    </row>
    <row r="2357" spans="1:2">
      <c r="A2357" s="378"/>
      <c r="B2357" s="379"/>
    </row>
    <row r="2358" spans="1:2">
      <c r="A2358" s="378"/>
      <c r="B2358" s="379"/>
    </row>
    <row r="2359" spans="1:2">
      <c r="A2359" s="378"/>
      <c r="B2359" s="379"/>
    </row>
    <row r="2360" spans="1:2">
      <c r="A2360" s="378"/>
      <c r="B2360" s="379"/>
    </row>
    <row r="2361" spans="1:2">
      <c r="A2361" s="378"/>
      <c r="B2361" s="379"/>
    </row>
    <row r="2362" spans="1:2">
      <c r="A2362" s="378"/>
      <c r="B2362" s="379"/>
    </row>
    <row r="2363" spans="1:2">
      <c r="A2363" s="378"/>
      <c r="B2363" s="379"/>
    </row>
    <row r="2364" spans="1:2">
      <c r="A2364" s="378"/>
      <c r="B2364" s="379"/>
    </row>
    <row r="2365" spans="1:2">
      <c r="A2365" s="378"/>
      <c r="B2365" s="379"/>
    </row>
    <row r="2366" spans="1:2">
      <c r="A2366" s="378"/>
      <c r="B2366" s="379"/>
    </row>
    <row r="2367" spans="1:2">
      <c r="A2367" s="378"/>
      <c r="B2367" s="379"/>
    </row>
    <row r="2368" spans="1:2">
      <c r="A2368" s="378"/>
      <c r="B2368" s="379"/>
    </row>
    <row r="2369" spans="1:2">
      <c r="A2369" s="378"/>
      <c r="B2369" s="379"/>
    </row>
    <row r="2370" spans="1:2">
      <c r="A2370" s="378"/>
      <c r="B2370" s="379"/>
    </row>
    <row r="2371" spans="1:2">
      <c r="A2371" s="378"/>
      <c r="B2371" s="379"/>
    </row>
    <row r="2372" spans="1:2">
      <c r="A2372" s="378"/>
      <c r="B2372" s="379"/>
    </row>
    <row r="2373" spans="1:2">
      <c r="A2373" s="378"/>
      <c r="B2373" s="379"/>
    </row>
    <row r="2374" spans="1:2">
      <c r="A2374" s="378"/>
      <c r="B2374" s="379"/>
    </row>
    <row r="2375" spans="1:2">
      <c r="A2375" s="378"/>
      <c r="B2375" s="379"/>
    </row>
    <row r="2376" spans="1:2">
      <c r="A2376" s="378"/>
      <c r="B2376" s="379"/>
    </row>
    <row r="2377" spans="1:2">
      <c r="A2377" s="378"/>
      <c r="B2377" s="379"/>
    </row>
    <row r="2378" spans="1:2">
      <c r="A2378" s="378"/>
      <c r="B2378" s="379"/>
    </row>
    <row r="2379" spans="1:2">
      <c r="A2379" s="378"/>
      <c r="B2379" s="379"/>
    </row>
    <row r="2380" spans="1:2">
      <c r="A2380" s="378"/>
      <c r="B2380" s="379"/>
    </row>
    <row r="2381" spans="1:2">
      <c r="A2381" s="378"/>
      <c r="B2381" s="379"/>
    </row>
    <row r="2382" spans="1:2">
      <c r="A2382" s="378"/>
      <c r="B2382" s="379"/>
    </row>
    <row r="2383" spans="1:2">
      <c r="A2383" s="378"/>
      <c r="B2383" s="379"/>
    </row>
    <row r="2384" spans="1:2">
      <c r="A2384" s="378"/>
      <c r="B2384" s="379"/>
    </row>
    <row r="2385" spans="1:2">
      <c r="A2385" s="378"/>
      <c r="B2385" s="379"/>
    </row>
    <row r="2386" spans="1:2">
      <c r="A2386" s="378"/>
      <c r="B2386" s="379"/>
    </row>
    <row r="2387" spans="1:2">
      <c r="A2387" s="378"/>
      <c r="B2387" s="379"/>
    </row>
    <row r="2388" spans="1:2">
      <c r="A2388" s="378"/>
      <c r="B2388" s="379"/>
    </row>
    <row r="2389" spans="1:2">
      <c r="A2389" s="378"/>
      <c r="B2389" s="379"/>
    </row>
    <row r="2390" spans="1:2">
      <c r="A2390" s="378"/>
      <c r="B2390" s="379"/>
    </row>
    <row r="2391" spans="1:2">
      <c r="A2391" s="378"/>
      <c r="B2391" s="379"/>
    </row>
    <row r="2392" spans="1:2">
      <c r="A2392" s="378"/>
      <c r="B2392" s="379"/>
    </row>
    <row r="2393" spans="1:2">
      <c r="A2393" s="378"/>
      <c r="B2393" s="379"/>
    </row>
    <row r="2394" spans="1:2">
      <c r="A2394" s="378"/>
      <c r="B2394" s="379"/>
    </row>
    <row r="2395" spans="1:2">
      <c r="A2395" s="378"/>
      <c r="B2395" s="379"/>
    </row>
    <row r="2396" spans="1:2">
      <c r="A2396" s="378"/>
      <c r="B2396" s="379"/>
    </row>
    <row r="2397" spans="1:2">
      <c r="A2397" s="378"/>
      <c r="B2397" s="379"/>
    </row>
    <row r="2398" spans="1:2">
      <c r="A2398" s="378"/>
      <c r="B2398" s="379"/>
    </row>
    <row r="2399" spans="1:2">
      <c r="A2399" s="378"/>
      <c r="B2399" s="379"/>
    </row>
    <row r="2400" spans="1:2">
      <c r="A2400" s="378"/>
      <c r="B2400" s="379"/>
    </row>
    <row r="2401" spans="1:2">
      <c r="A2401" s="378"/>
      <c r="B2401" s="379"/>
    </row>
    <row r="2402" spans="1:2">
      <c r="A2402" s="378"/>
      <c r="B2402" s="379"/>
    </row>
    <row r="2403" spans="1:2">
      <c r="A2403" s="378"/>
      <c r="B2403" s="379"/>
    </row>
    <row r="2404" spans="1:2">
      <c r="A2404" s="378"/>
      <c r="B2404" s="379"/>
    </row>
    <row r="2405" spans="1:2">
      <c r="A2405" s="378"/>
      <c r="B2405" s="379"/>
    </row>
    <row r="2406" spans="1:2">
      <c r="A2406" s="378"/>
      <c r="B2406" s="379"/>
    </row>
    <row r="2407" spans="1:2">
      <c r="A2407" s="378"/>
      <c r="B2407" s="379"/>
    </row>
    <row r="2408" spans="1:2">
      <c r="A2408" s="378"/>
      <c r="B2408" s="379"/>
    </row>
    <row r="2409" spans="1:2">
      <c r="A2409" s="378"/>
      <c r="B2409" s="379"/>
    </row>
    <row r="2410" spans="1:2">
      <c r="A2410" s="378"/>
      <c r="B2410" s="379"/>
    </row>
    <row r="2411" spans="1:2">
      <c r="A2411" s="378"/>
      <c r="B2411" s="379"/>
    </row>
    <row r="2412" spans="1:2">
      <c r="A2412" s="378"/>
      <c r="B2412" s="379"/>
    </row>
    <row r="2413" spans="1:2">
      <c r="A2413" s="378"/>
      <c r="B2413" s="379"/>
    </row>
    <row r="2414" spans="1:2">
      <c r="A2414" s="378"/>
      <c r="B2414" s="379"/>
    </row>
    <row r="2415" spans="1:2">
      <c r="A2415" s="378"/>
      <c r="B2415" s="379"/>
    </row>
    <row r="2416" spans="1:2">
      <c r="A2416" s="378"/>
      <c r="B2416" s="379"/>
    </row>
    <row r="2417" spans="1:2">
      <c r="A2417" s="378"/>
      <c r="B2417" s="379"/>
    </row>
    <row r="2418" spans="1:2">
      <c r="A2418" s="378"/>
      <c r="B2418" s="379"/>
    </row>
    <row r="2419" spans="1:2">
      <c r="A2419" s="378"/>
      <c r="B2419" s="379"/>
    </row>
    <row r="2420" spans="1:2">
      <c r="A2420" s="378"/>
      <c r="B2420" s="379"/>
    </row>
    <row r="2421" spans="1:2">
      <c r="A2421" s="378"/>
      <c r="B2421" s="379"/>
    </row>
    <row r="2422" spans="1:2">
      <c r="A2422" s="378"/>
      <c r="B2422" s="379"/>
    </row>
    <row r="2423" spans="1:2">
      <c r="A2423" s="378"/>
      <c r="B2423" s="379"/>
    </row>
    <row r="2424" spans="1:2">
      <c r="A2424" s="378"/>
      <c r="B2424" s="379"/>
    </row>
    <row r="2425" spans="1:2">
      <c r="A2425" s="378"/>
      <c r="B2425" s="379"/>
    </row>
    <row r="2426" spans="1:2">
      <c r="A2426" s="378"/>
      <c r="B2426" s="379"/>
    </row>
    <row r="2427" spans="1:2">
      <c r="A2427" s="378"/>
      <c r="B2427" s="379"/>
    </row>
    <row r="2428" spans="1:2">
      <c r="A2428" s="378"/>
      <c r="B2428" s="379"/>
    </row>
    <row r="2429" spans="1:2">
      <c r="A2429" s="378"/>
      <c r="B2429" s="379"/>
    </row>
    <row r="2430" spans="1:2">
      <c r="A2430" s="378"/>
      <c r="B2430" s="379"/>
    </row>
    <row r="2431" spans="1:2">
      <c r="A2431" s="378"/>
      <c r="B2431" s="379"/>
    </row>
    <row r="2432" spans="1:2">
      <c r="A2432" s="378"/>
      <c r="B2432" s="379"/>
    </row>
    <row r="2433" spans="1:2">
      <c r="A2433" s="378"/>
      <c r="B2433" s="379"/>
    </row>
    <row r="2434" spans="1:2">
      <c r="A2434" s="378"/>
      <c r="B2434" s="379"/>
    </row>
    <row r="2435" spans="1:2">
      <c r="A2435" s="378"/>
      <c r="B2435" s="379"/>
    </row>
    <row r="2436" spans="1:2">
      <c r="A2436" s="378"/>
      <c r="B2436" s="379"/>
    </row>
    <row r="2437" spans="1:2">
      <c r="A2437" s="378"/>
      <c r="B2437" s="379"/>
    </row>
    <row r="2438" spans="1:2">
      <c r="A2438" s="378"/>
      <c r="B2438" s="379"/>
    </row>
    <row r="2439" spans="1:2">
      <c r="A2439" s="378"/>
      <c r="B2439" s="379"/>
    </row>
    <row r="2440" spans="1:2">
      <c r="A2440" s="378"/>
      <c r="B2440" s="379"/>
    </row>
    <row r="2441" spans="1:2">
      <c r="A2441" s="378"/>
      <c r="B2441" s="379"/>
    </row>
    <row r="2442" spans="1:2">
      <c r="A2442" s="378"/>
      <c r="B2442" s="379"/>
    </row>
    <row r="2443" spans="1:2">
      <c r="A2443" s="378"/>
      <c r="B2443" s="379"/>
    </row>
    <row r="2444" spans="1:2">
      <c r="A2444" s="378"/>
      <c r="B2444" s="379"/>
    </row>
    <row r="2445" spans="1:2">
      <c r="A2445" s="378"/>
      <c r="B2445" s="379"/>
    </row>
    <row r="2446" spans="1:2">
      <c r="A2446" s="378"/>
      <c r="B2446" s="379"/>
    </row>
    <row r="2447" spans="1:2">
      <c r="A2447" s="378"/>
      <c r="B2447" s="379"/>
    </row>
    <row r="2448" spans="1:2">
      <c r="A2448" s="378"/>
      <c r="B2448" s="379"/>
    </row>
    <row r="2449" spans="1:2">
      <c r="A2449" s="378"/>
      <c r="B2449" s="379"/>
    </row>
    <row r="2450" spans="1:2">
      <c r="A2450" s="378"/>
      <c r="B2450" s="379"/>
    </row>
    <row r="2451" spans="1:2">
      <c r="A2451" s="378"/>
      <c r="B2451" s="379"/>
    </row>
    <row r="2452" spans="1:2">
      <c r="A2452" s="378"/>
      <c r="B2452" s="379"/>
    </row>
    <row r="2453" spans="1:2">
      <c r="A2453" s="378"/>
      <c r="B2453" s="379"/>
    </row>
    <row r="2454" spans="1:2">
      <c r="A2454" s="378"/>
      <c r="B2454" s="379"/>
    </row>
    <row r="2455" spans="1:2">
      <c r="A2455" s="378"/>
      <c r="B2455" s="379"/>
    </row>
    <row r="2456" spans="1:2">
      <c r="A2456" s="378"/>
      <c r="B2456" s="379"/>
    </row>
    <row r="2457" spans="1:2">
      <c r="A2457" s="378"/>
      <c r="B2457" s="379"/>
    </row>
    <row r="2458" spans="1:2">
      <c r="A2458" s="378"/>
      <c r="B2458" s="379"/>
    </row>
    <row r="2459" spans="1:2">
      <c r="A2459" s="378"/>
      <c r="B2459" s="379"/>
    </row>
    <row r="2460" spans="1:2">
      <c r="A2460" s="378"/>
      <c r="B2460" s="379"/>
    </row>
    <row r="2461" spans="1:2">
      <c r="A2461" s="378"/>
      <c r="B2461" s="379"/>
    </row>
    <row r="2462" spans="1:2">
      <c r="A2462" s="378"/>
      <c r="B2462" s="379"/>
    </row>
    <row r="2463" spans="1:2">
      <c r="A2463" s="378"/>
      <c r="B2463" s="379"/>
    </row>
    <row r="2464" spans="1:2">
      <c r="A2464" s="378"/>
      <c r="B2464" s="379"/>
    </row>
    <row r="2465" spans="1:2">
      <c r="A2465" s="378"/>
      <c r="B2465" s="379"/>
    </row>
    <row r="2466" spans="1:2">
      <c r="A2466" s="378"/>
      <c r="B2466" s="379"/>
    </row>
    <row r="2467" spans="1:2">
      <c r="A2467" s="378"/>
      <c r="B2467" s="379"/>
    </row>
    <row r="2468" spans="1:2">
      <c r="A2468" s="378"/>
      <c r="B2468" s="379"/>
    </row>
    <row r="2469" spans="1:2">
      <c r="A2469" s="378"/>
      <c r="B2469" s="379"/>
    </row>
    <row r="2470" spans="1:2">
      <c r="A2470" s="378"/>
      <c r="B2470" s="379"/>
    </row>
    <row r="2471" spans="1:2">
      <c r="A2471" s="378"/>
      <c r="B2471" s="379"/>
    </row>
    <row r="2472" spans="1:2">
      <c r="A2472" s="378"/>
      <c r="B2472" s="379"/>
    </row>
    <row r="2473" spans="1:2">
      <c r="A2473" s="378"/>
      <c r="B2473" s="379"/>
    </row>
    <row r="2474" spans="1:2">
      <c r="A2474" s="378"/>
      <c r="B2474" s="379"/>
    </row>
    <row r="2475" spans="1:2">
      <c r="A2475" s="378"/>
      <c r="B2475" s="379"/>
    </row>
    <row r="2476" spans="1:2">
      <c r="A2476" s="378"/>
      <c r="B2476" s="379"/>
    </row>
    <row r="2477" spans="1:2">
      <c r="A2477" s="378"/>
      <c r="B2477" s="379"/>
    </row>
    <row r="2478" spans="1:2">
      <c r="A2478" s="378"/>
      <c r="B2478" s="379"/>
    </row>
    <row r="2479" spans="1:2">
      <c r="A2479" s="378"/>
      <c r="B2479" s="379"/>
    </row>
    <row r="2480" spans="1:2">
      <c r="A2480" s="378"/>
      <c r="B2480" s="379"/>
    </row>
    <row r="2481" spans="1:2">
      <c r="A2481" s="378"/>
      <c r="B2481" s="379"/>
    </row>
    <row r="2482" spans="1:2">
      <c r="A2482" s="378"/>
      <c r="B2482" s="379"/>
    </row>
    <row r="2483" spans="1:2">
      <c r="A2483" s="378"/>
      <c r="B2483" s="379"/>
    </row>
    <row r="2484" spans="1:2">
      <c r="A2484" s="378"/>
      <c r="B2484" s="379"/>
    </row>
    <row r="2485" spans="1:2">
      <c r="A2485" s="378"/>
      <c r="B2485" s="379"/>
    </row>
    <row r="2486" spans="1:2">
      <c r="A2486" s="378"/>
      <c r="B2486" s="379"/>
    </row>
    <row r="2487" spans="1:2">
      <c r="A2487" s="378"/>
      <c r="B2487" s="379"/>
    </row>
    <row r="2488" spans="1:2">
      <c r="A2488" s="378"/>
      <c r="B2488" s="379"/>
    </row>
    <row r="2489" spans="1:2">
      <c r="A2489" s="378"/>
      <c r="B2489" s="379"/>
    </row>
    <row r="2490" spans="1:2">
      <c r="A2490" s="378"/>
      <c r="B2490" s="379"/>
    </row>
    <row r="2491" spans="1:2">
      <c r="A2491" s="378"/>
      <c r="B2491" s="379"/>
    </row>
    <row r="2492" spans="1:2">
      <c r="A2492" s="378"/>
      <c r="B2492" s="379"/>
    </row>
    <row r="2493" spans="1:2">
      <c r="A2493" s="378"/>
      <c r="B2493" s="379"/>
    </row>
    <row r="2494" spans="1:2">
      <c r="A2494" s="378"/>
      <c r="B2494" s="379"/>
    </row>
    <row r="2495" spans="1:2">
      <c r="A2495" s="378"/>
      <c r="B2495" s="379"/>
    </row>
    <row r="2496" spans="1:2">
      <c r="A2496" s="378"/>
      <c r="B2496" s="379"/>
    </row>
    <row r="2497" spans="1:2">
      <c r="A2497" s="378"/>
      <c r="B2497" s="379"/>
    </row>
    <row r="2498" spans="1:2">
      <c r="A2498" s="378"/>
      <c r="B2498" s="379"/>
    </row>
    <row r="2499" spans="1:2">
      <c r="A2499" s="378"/>
      <c r="B2499" s="379"/>
    </row>
    <row r="2500" spans="1:2">
      <c r="A2500" s="378"/>
      <c r="B2500" s="379"/>
    </row>
    <row r="2501" spans="1:2">
      <c r="A2501" s="378"/>
      <c r="B2501" s="379"/>
    </row>
    <row r="2502" spans="1:2">
      <c r="A2502" s="378"/>
      <c r="B2502" s="379"/>
    </row>
    <row r="2503" spans="1:2">
      <c r="A2503" s="378"/>
      <c r="B2503" s="379"/>
    </row>
    <row r="2504" spans="1:2">
      <c r="A2504" s="378"/>
      <c r="B2504" s="379"/>
    </row>
    <row r="2505" spans="1:2">
      <c r="A2505" s="378"/>
      <c r="B2505" s="379"/>
    </row>
    <row r="2506" spans="1:2">
      <c r="A2506" s="378"/>
      <c r="B2506" s="379"/>
    </row>
    <row r="2507" spans="1:2">
      <c r="A2507" s="378"/>
      <c r="B2507" s="379"/>
    </row>
    <row r="2508" spans="1:2">
      <c r="A2508" s="378"/>
      <c r="B2508" s="379"/>
    </row>
    <row r="2509" spans="1:2">
      <c r="A2509" s="378"/>
      <c r="B2509" s="379"/>
    </row>
    <row r="2510" spans="1:2">
      <c r="A2510" s="378"/>
      <c r="B2510" s="379"/>
    </row>
    <row r="2511" spans="1:2">
      <c r="A2511" s="378"/>
      <c r="B2511" s="379"/>
    </row>
    <row r="2512" spans="1:2">
      <c r="A2512" s="378"/>
      <c r="B2512" s="379"/>
    </row>
    <row r="2513" spans="1:2">
      <c r="A2513" s="378"/>
      <c r="B2513" s="379"/>
    </row>
    <row r="2514" spans="1:2">
      <c r="A2514" s="378"/>
      <c r="B2514" s="379"/>
    </row>
    <row r="2515" spans="1:2">
      <c r="A2515" s="378"/>
      <c r="B2515" s="379"/>
    </row>
    <row r="2516" spans="1:2">
      <c r="A2516" s="378"/>
      <c r="B2516" s="379"/>
    </row>
    <row r="2517" spans="1:2">
      <c r="A2517" s="378"/>
      <c r="B2517" s="379"/>
    </row>
    <row r="2518" spans="1:2">
      <c r="A2518" s="378"/>
      <c r="B2518" s="379"/>
    </row>
    <row r="2519" spans="1:2">
      <c r="A2519" s="378"/>
      <c r="B2519" s="379"/>
    </row>
    <row r="2520" spans="1:2">
      <c r="A2520" s="378"/>
      <c r="B2520" s="379"/>
    </row>
    <row r="2521" spans="1:2">
      <c r="A2521" s="378"/>
      <c r="B2521" s="379"/>
    </row>
    <row r="2522" spans="1:2">
      <c r="A2522" s="378"/>
      <c r="B2522" s="379"/>
    </row>
    <row r="2523" spans="1:2">
      <c r="A2523" s="378"/>
      <c r="B2523" s="379"/>
    </row>
    <row r="2524" spans="1:2">
      <c r="A2524" s="378"/>
      <c r="B2524" s="379"/>
    </row>
    <row r="2525" spans="1:2">
      <c r="A2525" s="378"/>
      <c r="B2525" s="379"/>
    </row>
    <row r="2526" spans="1:2">
      <c r="A2526" s="378"/>
      <c r="B2526" s="379"/>
    </row>
    <row r="2527" spans="1:2">
      <c r="A2527" s="378"/>
      <c r="B2527" s="379"/>
    </row>
    <row r="2528" spans="1:2">
      <c r="A2528" s="378"/>
      <c r="B2528" s="379"/>
    </row>
    <row r="2529" spans="1:2">
      <c r="A2529" s="378"/>
      <c r="B2529" s="379"/>
    </row>
    <row r="2530" spans="1:2">
      <c r="A2530" s="378"/>
      <c r="B2530" s="379"/>
    </row>
    <row r="2531" spans="1:2">
      <c r="A2531" s="378"/>
      <c r="B2531" s="379"/>
    </row>
    <row r="2532" spans="1:2">
      <c r="A2532" s="378"/>
      <c r="B2532" s="379"/>
    </row>
    <row r="2533" spans="1:2">
      <c r="A2533" s="378"/>
      <c r="B2533" s="379"/>
    </row>
    <row r="2534" spans="1:2">
      <c r="A2534" s="378"/>
      <c r="B2534" s="379"/>
    </row>
    <row r="2535" spans="1:2">
      <c r="A2535" s="378"/>
      <c r="B2535" s="379"/>
    </row>
    <row r="2536" spans="1:2">
      <c r="A2536" s="378"/>
      <c r="B2536" s="379"/>
    </row>
    <row r="2537" spans="1:2">
      <c r="A2537" s="378"/>
      <c r="B2537" s="379"/>
    </row>
    <row r="2538" spans="1:2">
      <c r="A2538" s="378"/>
      <c r="B2538" s="379"/>
    </row>
    <row r="2539" spans="1:2">
      <c r="A2539" s="378"/>
      <c r="B2539" s="379"/>
    </row>
    <row r="2540" spans="1:2">
      <c r="A2540" s="378"/>
      <c r="B2540" s="379"/>
    </row>
    <row r="2541" spans="1:2">
      <c r="A2541" s="378"/>
      <c r="B2541" s="379"/>
    </row>
    <row r="2542" spans="1:2">
      <c r="A2542" s="378"/>
      <c r="B2542" s="379"/>
    </row>
    <row r="2543" spans="1:2">
      <c r="A2543" s="378"/>
      <c r="B2543" s="379"/>
    </row>
    <row r="2544" spans="1:2">
      <c r="A2544" s="378"/>
      <c r="B2544" s="379"/>
    </row>
    <row r="2545" spans="1:2">
      <c r="A2545" s="378"/>
      <c r="B2545" s="379"/>
    </row>
    <row r="2546" spans="1:2">
      <c r="A2546" s="378"/>
      <c r="B2546" s="379"/>
    </row>
    <row r="2547" spans="1:2">
      <c r="A2547" s="378"/>
      <c r="B2547" s="379"/>
    </row>
    <row r="2548" spans="1:2">
      <c r="A2548" s="378"/>
      <c r="B2548" s="379"/>
    </row>
    <row r="2549" spans="1:2">
      <c r="A2549" s="378"/>
      <c r="B2549" s="379"/>
    </row>
    <row r="2550" spans="1:2">
      <c r="A2550" s="378"/>
      <c r="B2550" s="379"/>
    </row>
    <row r="2551" spans="1:2">
      <c r="A2551" s="378"/>
      <c r="B2551" s="379"/>
    </row>
    <row r="2552" spans="1:2">
      <c r="A2552" s="378"/>
      <c r="B2552" s="379"/>
    </row>
    <row r="2553" spans="1:2">
      <c r="A2553" s="378"/>
      <c r="B2553" s="379"/>
    </row>
    <row r="2554" spans="1:2">
      <c r="A2554" s="378"/>
      <c r="B2554" s="379"/>
    </row>
    <row r="2555" spans="1:2">
      <c r="A2555" s="378"/>
      <c r="B2555" s="379"/>
    </row>
    <row r="2556" spans="1:2">
      <c r="A2556" s="378"/>
      <c r="B2556" s="379"/>
    </row>
    <row r="2557" spans="1:2">
      <c r="A2557" s="378"/>
      <c r="B2557" s="379"/>
    </row>
    <row r="2558" spans="1:2">
      <c r="A2558" s="378"/>
      <c r="B2558" s="379"/>
    </row>
    <row r="2559" spans="1:2">
      <c r="A2559" s="378"/>
      <c r="B2559" s="379"/>
    </row>
    <row r="2560" spans="1:2">
      <c r="A2560" s="378"/>
      <c r="B2560" s="379"/>
    </row>
    <row r="2561" spans="1:2">
      <c r="A2561" s="378"/>
      <c r="B2561" s="379"/>
    </row>
    <row r="2562" spans="1:2">
      <c r="A2562" s="378"/>
      <c r="B2562" s="379"/>
    </row>
    <row r="2563" spans="1:2">
      <c r="A2563" s="378"/>
      <c r="B2563" s="379"/>
    </row>
    <row r="2564" spans="1:2">
      <c r="A2564" s="378"/>
      <c r="B2564" s="379"/>
    </row>
    <row r="2565" spans="1:2">
      <c r="A2565" s="378"/>
      <c r="B2565" s="379"/>
    </row>
    <row r="2566" spans="1:2">
      <c r="A2566" s="378"/>
      <c r="B2566" s="379"/>
    </row>
    <row r="2567" spans="1:2">
      <c r="A2567" s="378"/>
      <c r="B2567" s="379"/>
    </row>
    <row r="2568" spans="1:2">
      <c r="A2568" s="378"/>
      <c r="B2568" s="379"/>
    </row>
    <row r="2569" spans="1:2">
      <c r="A2569" s="378"/>
      <c r="B2569" s="379"/>
    </row>
    <row r="2570" spans="1:2">
      <c r="A2570" s="378"/>
      <c r="B2570" s="379"/>
    </row>
    <row r="2571" spans="1:2">
      <c r="A2571" s="378"/>
      <c r="B2571" s="379"/>
    </row>
    <row r="2572" spans="1:2">
      <c r="A2572" s="378"/>
      <c r="B2572" s="379"/>
    </row>
    <row r="2573" spans="1:2">
      <c r="A2573" s="378"/>
      <c r="B2573" s="379"/>
    </row>
    <row r="2574" spans="1:2">
      <c r="A2574" s="378"/>
      <c r="B2574" s="379"/>
    </row>
    <row r="2575" spans="1:2">
      <c r="A2575" s="378"/>
      <c r="B2575" s="379"/>
    </row>
    <row r="2576" spans="1:2">
      <c r="A2576" s="378"/>
      <c r="B2576" s="379"/>
    </row>
    <row r="2577" spans="1:2">
      <c r="A2577" s="378"/>
      <c r="B2577" s="379"/>
    </row>
    <row r="2578" spans="1:2">
      <c r="A2578" s="378"/>
      <c r="B2578" s="379"/>
    </row>
    <row r="2579" spans="1:2">
      <c r="A2579" s="378"/>
      <c r="B2579" s="379"/>
    </row>
    <row r="2580" spans="1:2">
      <c r="A2580" s="378"/>
      <c r="B2580" s="379"/>
    </row>
    <row r="2581" spans="1:2">
      <c r="A2581" s="378"/>
      <c r="B2581" s="379"/>
    </row>
    <row r="2582" spans="1:2">
      <c r="A2582" s="378"/>
      <c r="B2582" s="379"/>
    </row>
    <row r="2583" spans="1:2">
      <c r="A2583" s="378"/>
      <c r="B2583" s="379"/>
    </row>
    <row r="2584" spans="1:2">
      <c r="A2584" s="378"/>
      <c r="B2584" s="379"/>
    </row>
    <row r="2585" spans="1:2">
      <c r="A2585" s="378"/>
      <c r="B2585" s="379"/>
    </row>
    <row r="2586" spans="1:2">
      <c r="A2586" s="378"/>
      <c r="B2586" s="379"/>
    </row>
    <row r="2587" spans="1:2">
      <c r="A2587" s="378"/>
      <c r="B2587" s="379"/>
    </row>
    <row r="2588" spans="1:2">
      <c r="A2588" s="378"/>
      <c r="B2588" s="379"/>
    </row>
    <row r="2589" spans="1:2">
      <c r="A2589" s="378"/>
      <c r="B2589" s="379"/>
    </row>
    <row r="2590" spans="1:2">
      <c r="A2590" s="378"/>
      <c r="B2590" s="379"/>
    </row>
    <row r="2591" spans="1:2">
      <c r="A2591" s="378"/>
      <c r="B2591" s="379"/>
    </row>
    <row r="2592" spans="1:2">
      <c r="A2592" s="378"/>
      <c r="B2592" s="379"/>
    </row>
    <row r="2593" spans="1:2">
      <c r="A2593" s="378"/>
      <c r="B2593" s="379"/>
    </row>
    <row r="2594" spans="1:2">
      <c r="A2594" s="378"/>
      <c r="B2594" s="379"/>
    </row>
    <row r="2595" spans="1:2">
      <c r="A2595" s="378"/>
      <c r="B2595" s="379"/>
    </row>
    <row r="2596" spans="1:2">
      <c r="A2596" s="378"/>
      <c r="B2596" s="379"/>
    </row>
    <row r="2597" spans="1:2">
      <c r="A2597" s="378"/>
      <c r="B2597" s="379"/>
    </row>
    <row r="2598" spans="1:2">
      <c r="A2598" s="378"/>
      <c r="B2598" s="379"/>
    </row>
    <row r="2599" spans="1:2">
      <c r="A2599" s="378"/>
      <c r="B2599" s="379"/>
    </row>
    <row r="2600" spans="1:2">
      <c r="A2600" s="378"/>
      <c r="B2600" s="379"/>
    </row>
    <row r="2601" spans="1:2">
      <c r="A2601" s="378"/>
      <c r="B2601" s="379"/>
    </row>
    <row r="2602" spans="1:2">
      <c r="A2602" s="378"/>
      <c r="B2602" s="379"/>
    </row>
    <row r="2603" spans="1:2">
      <c r="A2603" s="378"/>
      <c r="B2603" s="379"/>
    </row>
    <row r="2604" spans="1:2">
      <c r="A2604" s="378"/>
      <c r="B2604" s="379"/>
    </row>
    <row r="2605" spans="1:2">
      <c r="A2605" s="378"/>
      <c r="B2605" s="379"/>
    </row>
    <row r="2606" spans="1:2">
      <c r="A2606" s="378"/>
      <c r="B2606" s="379"/>
    </row>
    <row r="2607" spans="1:2">
      <c r="A2607" s="378"/>
      <c r="B2607" s="379"/>
    </row>
    <row r="2608" spans="1:2">
      <c r="A2608" s="378"/>
      <c r="B2608" s="379"/>
    </row>
    <row r="2609" spans="1:2">
      <c r="A2609" s="378"/>
      <c r="B2609" s="379"/>
    </row>
    <row r="2610" spans="1:2">
      <c r="A2610" s="378"/>
      <c r="B2610" s="379"/>
    </row>
    <row r="2611" spans="1:2">
      <c r="A2611" s="378"/>
      <c r="B2611" s="379"/>
    </row>
    <row r="2612" spans="1:2">
      <c r="A2612" s="378"/>
      <c r="B2612" s="379"/>
    </row>
    <row r="2613" spans="1:2">
      <c r="A2613" s="378"/>
      <c r="B2613" s="379"/>
    </row>
    <row r="2614" spans="1:2">
      <c r="A2614" s="378"/>
      <c r="B2614" s="379"/>
    </row>
    <row r="2615" spans="1:2">
      <c r="A2615" s="378"/>
      <c r="B2615" s="379"/>
    </row>
    <row r="2616" spans="1:2">
      <c r="A2616" s="378"/>
      <c r="B2616" s="379"/>
    </row>
    <row r="2617" spans="1:2">
      <c r="A2617" s="378"/>
      <c r="B2617" s="379"/>
    </row>
    <row r="2618" spans="1:2">
      <c r="A2618" s="378"/>
      <c r="B2618" s="379"/>
    </row>
    <row r="2619" spans="1:2">
      <c r="A2619" s="378"/>
      <c r="B2619" s="379"/>
    </row>
    <row r="2620" spans="1:2">
      <c r="A2620" s="378"/>
      <c r="B2620" s="379"/>
    </row>
    <row r="2621" spans="1:2">
      <c r="A2621" s="378"/>
      <c r="B2621" s="379"/>
    </row>
    <row r="2622" spans="1:2">
      <c r="A2622" s="378"/>
      <c r="B2622" s="379"/>
    </row>
    <row r="2623" spans="1:2">
      <c r="A2623" s="378"/>
      <c r="B2623" s="379"/>
    </row>
    <row r="2624" spans="1:2">
      <c r="A2624" s="378"/>
      <c r="B2624" s="379"/>
    </row>
    <row r="2625" spans="1:2">
      <c r="A2625" s="378"/>
      <c r="B2625" s="379"/>
    </row>
    <row r="2626" spans="1:2">
      <c r="A2626" s="378"/>
      <c r="B2626" s="379"/>
    </row>
    <row r="2627" spans="1:2">
      <c r="A2627" s="378"/>
      <c r="B2627" s="379"/>
    </row>
    <row r="2628" spans="1:2">
      <c r="A2628" s="378"/>
      <c r="B2628" s="379"/>
    </row>
    <row r="2629" spans="1:2">
      <c r="A2629" s="378"/>
      <c r="B2629" s="379"/>
    </row>
    <row r="2630" spans="1:2">
      <c r="A2630" s="378"/>
      <c r="B2630" s="379"/>
    </row>
    <row r="2631" spans="1:2">
      <c r="A2631" s="378"/>
      <c r="B2631" s="379"/>
    </row>
    <row r="2632" spans="1:2">
      <c r="A2632" s="378"/>
      <c r="B2632" s="379"/>
    </row>
    <row r="2633" spans="1:2">
      <c r="A2633" s="378"/>
      <c r="B2633" s="379"/>
    </row>
    <row r="2634" spans="1:2">
      <c r="A2634" s="378"/>
      <c r="B2634" s="379"/>
    </row>
    <row r="2635" spans="1:2">
      <c r="A2635" s="378"/>
      <c r="B2635" s="379"/>
    </row>
    <row r="2636" spans="1:2">
      <c r="A2636" s="378"/>
      <c r="B2636" s="379"/>
    </row>
    <row r="2637" spans="1:2">
      <c r="A2637" s="378"/>
      <c r="B2637" s="379"/>
    </row>
    <row r="2638" spans="1:2">
      <c r="A2638" s="378"/>
      <c r="B2638" s="379"/>
    </row>
    <row r="2639" spans="1:2">
      <c r="A2639" s="378"/>
      <c r="B2639" s="379"/>
    </row>
    <row r="2640" spans="1:2">
      <c r="A2640" s="378"/>
      <c r="B2640" s="379"/>
    </row>
    <row r="2641" spans="1:2">
      <c r="A2641" s="378"/>
      <c r="B2641" s="379"/>
    </row>
    <row r="2642" spans="1:2">
      <c r="A2642" s="378"/>
      <c r="B2642" s="379"/>
    </row>
    <row r="2643" spans="1:2">
      <c r="A2643" s="378"/>
      <c r="B2643" s="379"/>
    </row>
    <row r="2644" spans="1:2">
      <c r="A2644" s="378"/>
      <c r="B2644" s="379"/>
    </row>
    <row r="2645" spans="1:2">
      <c r="A2645" s="378"/>
      <c r="B2645" s="379"/>
    </row>
    <row r="2646" spans="1:2">
      <c r="A2646" s="378"/>
      <c r="B2646" s="379"/>
    </row>
    <row r="2647" spans="1:2">
      <c r="A2647" s="378"/>
      <c r="B2647" s="379"/>
    </row>
    <row r="2648" spans="1:2">
      <c r="A2648" s="378"/>
      <c r="B2648" s="379"/>
    </row>
    <row r="2649" spans="1:2">
      <c r="A2649" s="378"/>
      <c r="B2649" s="379"/>
    </row>
    <row r="2650" spans="1:2">
      <c r="A2650" s="378"/>
      <c r="B2650" s="379"/>
    </row>
    <row r="2651" spans="1:2">
      <c r="A2651" s="378"/>
      <c r="B2651" s="379"/>
    </row>
    <row r="2652" spans="1:2">
      <c r="A2652" s="378"/>
      <c r="B2652" s="379"/>
    </row>
    <row r="2653" spans="1:2">
      <c r="A2653" s="378"/>
      <c r="B2653" s="379"/>
    </row>
    <row r="2654" spans="1:2">
      <c r="A2654" s="378"/>
      <c r="B2654" s="379"/>
    </row>
    <row r="2655" spans="1:2">
      <c r="A2655" s="378"/>
      <c r="B2655" s="379"/>
    </row>
    <row r="2656" spans="1:2">
      <c r="A2656" s="378"/>
      <c r="B2656" s="379"/>
    </row>
    <row r="2657" spans="1:2">
      <c r="A2657" s="378"/>
      <c r="B2657" s="379"/>
    </row>
    <row r="2658" spans="1:2">
      <c r="A2658" s="378"/>
      <c r="B2658" s="379"/>
    </row>
    <row r="2659" spans="1:2">
      <c r="A2659" s="378"/>
      <c r="B2659" s="379"/>
    </row>
    <row r="2660" spans="1:2">
      <c r="A2660" s="378"/>
      <c r="B2660" s="379"/>
    </row>
    <row r="2661" spans="1:2">
      <c r="A2661" s="378"/>
      <c r="B2661" s="379"/>
    </row>
    <row r="2662" spans="1:2">
      <c r="A2662" s="378"/>
      <c r="B2662" s="379"/>
    </row>
    <row r="2663" spans="1:2">
      <c r="A2663" s="378"/>
      <c r="B2663" s="379"/>
    </row>
    <row r="2664" spans="1:2">
      <c r="A2664" s="378"/>
      <c r="B2664" s="379"/>
    </row>
    <row r="2665" spans="1:2">
      <c r="A2665" s="378"/>
      <c r="B2665" s="379"/>
    </row>
    <row r="2666" spans="1:2">
      <c r="A2666" s="378"/>
      <c r="B2666" s="379"/>
    </row>
    <row r="2667" spans="1:2">
      <c r="A2667" s="378"/>
      <c r="B2667" s="379"/>
    </row>
    <row r="2668" spans="1:2">
      <c r="A2668" s="378"/>
      <c r="B2668" s="379"/>
    </row>
    <row r="2669" spans="1:2">
      <c r="A2669" s="378"/>
      <c r="B2669" s="379"/>
    </row>
    <row r="2670" spans="1:2">
      <c r="A2670" s="378"/>
      <c r="B2670" s="379"/>
    </row>
    <row r="2671" spans="1:2">
      <c r="A2671" s="378"/>
      <c r="B2671" s="379"/>
    </row>
    <row r="2672" spans="1:2">
      <c r="A2672" s="378"/>
      <c r="B2672" s="379"/>
    </row>
    <row r="2673" spans="1:2">
      <c r="A2673" s="378"/>
      <c r="B2673" s="379"/>
    </row>
    <row r="2674" spans="1:2">
      <c r="A2674" s="378"/>
      <c r="B2674" s="379"/>
    </row>
    <row r="2675" spans="1:2">
      <c r="A2675" s="378"/>
      <c r="B2675" s="379"/>
    </row>
    <row r="2676" spans="1:2">
      <c r="A2676" s="378"/>
      <c r="B2676" s="379"/>
    </row>
    <row r="2677" spans="1:2">
      <c r="A2677" s="378"/>
      <c r="B2677" s="379"/>
    </row>
    <row r="2678" spans="1:2">
      <c r="A2678" s="378"/>
      <c r="B2678" s="379"/>
    </row>
    <row r="2679" spans="1:2">
      <c r="A2679" s="378"/>
      <c r="B2679" s="379"/>
    </row>
    <row r="2680" spans="1:2">
      <c r="A2680" s="378"/>
      <c r="B2680" s="379"/>
    </row>
    <row r="2681" spans="1:2">
      <c r="A2681" s="378"/>
      <c r="B2681" s="379"/>
    </row>
    <row r="2682" spans="1:2">
      <c r="A2682" s="378"/>
      <c r="B2682" s="379"/>
    </row>
    <row r="2683" spans="1:2">
      <c r="A2683" s="378"/>
      <c r="B2683" s="379"/>
    </row>
    <row r="2684" spans="1:2">
      <c r="A2684" s="378"/>
      <c r="B2684" s="379"/>
    </row>
    <row r="2685" spans="1:2">
      <c r="A2685" s="378"/>
      <c r="B2685" s="379"/>
    </row>
    <row r="2686" spans="1:2">
      <c r="A2686" s="378"/>
      <c r="B2686" s="379"/>
    </row>
    <row r="2687" spans="1:2">
      <c r="A2687" s="378"/>
      <c r="B2687" s="379"/>
    </row>
    <row r="2688" spans="1:2">
      <c r="A2688" s="378"/>
      <c r="B2688" s="379"/>
    </row>
    <row r="2689" spans="1:2">
      <c r="A2689" s="378"/>
      <c r="B2689" s="379"/>
    </row>
    <row r="2690" spans="1:2">
      <c r="A2690" s="378"/>
      <c r="B2690" s="379"/>
    </row>
    <row r="2691" spans="1:2">
      <c r="A2691" s="378"/>
      <c r="B2691" s="379"/>
    </row>
    <row r="2692" spans="1:2">
      <c r="A2692" s="378"/>
      <c r="B2692" s="379"/>
    </row>
    <row r="2693" spans="1:2">
      <c r="A2693" s="378"/>
      <c r="B2693" s="379"/>
    </row>
    <row r="2694" spans="1:2">
      <c r="A2694" s="378"/>
      <c r="B2694" s="379"/>
    </row>
    <row r="2695" spans="1:2">
      <c r="A2695" s="378"/>
      <c r="B2695" s="379"/>
    </row>
    <row r="2696" spans="1:2">
      <c r="A2696" s="378"/>
      <c r="B2696" s="379"/>
    </row>
    <row r="2697" spans="1:2">
      <c r="A2697" s="378"/>
      <c r="B2697" s="379"/>
    </row>
    <row r="2698" spans="1:2">
      <c r="A2698" s="378"/>
      <c r="B2698" s="379"/>
    </row>
    <row r="2699" spans="1:2">
      <c r="A2699" s="378"/>
      <c r="B2699" s="379"/>
    </row>
    <row r="2700" spans="1:2">
      <c r="A2700" s="378"/>
      <c r="B2700" s="379"/>
    </row>
    <row r="2701" spans="1:2">
      <c r="A2701" s="378"/>
      <c r="B2701" s="379"/>
    </row>
    <row r="2702" spans="1:2">
      <c r="A2702" s="378"/>
      <c r="B2702" s="379"/>
    </row>
    <row r="2703" spans="1:2">
      <c r="A2703" s="378"/>
      <c r="B2703" s="379"/>
    </row>
    <row r="2704" spans="1:2">
      <c r="A2704" s="378"/>
      <c r="B2704" s="379"/>
    </row>
    <row r="2705" spans="1:2">
      <c r="A2705" s="378"/>
      <c r="B2705" s="379"/>
    </row>
    <row r="2706" spans="1:2">
      <c r="A2706" s="378"/>
      <c r="B2706" s="379"/>
    </row>
    <row r="2707" spans="1:2">
      <c r="A2707" s="378"/>
      <c r="B2707" s="379"/>
    </row>
    <row r="2708" spans="1:2">
      <c r="A2708" s="378"/>
      <c r="B2708" s="379"/>
    </row>
    <row r="2709" spans="1:2">
      <c r="A2709" s="378"/>
      <c r="B2709" s="379"/>
    </row>
    <row r="2710" spans="1:2">
      <c r="A2710" s="378"/>
      <c r="B2710" s="379"/>
    </row>
    <row r="2711" spans="1:2">
      <c r="A2711" s="378"/>
      <c r="B2711" s="379"/>
    </row>
    <row r="2712" spans="1:2">
      <c r="A2712" s="378"/>
      <c r="B2712" s="379"/>
    </row>
    <row r="2713" spans="1:2">
      <c r="A2713" s="378"/>
      <c r="B2713" s="379"/>
    </row>
    <row r="2714" spans="1:2">
      <c r="A2714" s="378"/>
      <c r="B2714" s="379"/>
    </row>
    <row r="2715" spans="1:2">
      <c r="A2715" s="378"/>
      <c r="B2715" s="379"/>
    </row>
    <row r="2716" spans="1:2">
      <c r="A2716" s="378"/>
      <c r="B2716" s="379"/>
    </row>
    <row r="2717" spans="1:2">
      <c r="A2717" s="378"/>
      <c r="B2717" s="379"/>
    </row>
    <row r="2718" spans="1:2">
      <c r="A2718" s="378"/>
      <c r="B2718" s="379"/>
    </row>
    <row r="2719" spans="1:2">
      <c r="A2719" s="378"/>
      <c r="B2719" s="379"/>
    </row>
    <row r="2720" spans="1:2">
      <c r="A2720" s="378"/>
      <c r="B2720" s="379"/>
    </row>
    <row r="2721" spans="1:2">
      <c r="A2721" s="378"/>
      <c r="B2721" s="379"/>
    </row>
    <row r="2722" spans="1:2">
      <c r="A2722" s="378"/>
      <c r="B2722" s="379"/>
    </row>
    <row r="2723" spans="1:2">
      <c r="A2723" s="378"/>
      <c r="B2723" s="379"/>
    </row>
    <row r="2724" spans="1:2">
      <c r="A2724" s="378"/>
      <c r="B2724" s="379"/>
    </row>
    <row r="2725" spans="1:2">
      <c r="A2725" s="378"/>
      <c r="B2725" s="379"/>
    </row>
    <row r="2726" spans="1:2">
      <c r="A2726" s="378"/>
      <c r="B2726" s="379"/>
    </row>
    <row r="2727" spans="1:2">
      <c r="A2727" s="378"/>
      <c r="B2727" s="379"/>
    </row>
    <row r="2728" spans="1:2">
      <c r="A2728" s="378"/>
      <c r="B2728" s="379"/>
    </row>
    <row r="2729" spans="1:2">
      <c r="A2729" s="378"/>
      <c r="B2729" s="379"/>
    </row>
    <row r="2730" spans="1:2">
      <c r="A2730" s="378"/>
      <c r="B2730" s="379"/>
    </row>
    <row r="2731" spans="1:2">
      <c r="A2731" s="378"/>
      <c r="B2731" s="379"/>
    </row>
    <row r="2732" spans="1:2">
      <c r="A2732" s="378"/>
      <c r="B2732" s="379"/>
    </row>
    <row r="2733" spans="1:2">
      <c r="A2733" s="378"/>
      <c r="B2733" s="379"/>
    </row>
    <row r="2734" spans="1:2">
      <c r="A2734" s="378"/>
      <c r="B2734" s="379"/>
    </row>
    <row r="2735" spans="1:2">
      <c r="A2735" s="378"/>
      <c r="B2735" s="379"/>
    </row>
    <row r="2736" spans="1:2">
      <c r="A2736" s="378"/>
      <c r="B2736" s="379"/>
    </row>
    <row r="2737" spans="1:2">
      <c r="A2737" s="378"/>
      <c r="B2737" s="379"/>
    </row>
    <row r="2738" spans="1:2">
      <c r="A2738" s="378"/>
      <c r="B2738" s="379"/>
    </row>
    <row r="2739" spans="1:2">
      <c r="A2739" s="378"/>
      <c r="B2739" s="379"/>
    </row>
    <row r="2740" spans="1:2">
      <c r="A2740" s="378"/>
      <c r="B2740" s="379"/>
    </row>
    <row r="2741" spans="1:2">
      <c r="A2741" s="378"/>
      <c r="B2741" s="379"/>
    </row>
    <row r="2742" spans="1:2">
      <c r="A2742" s="378"/>
      <c r="B2742" s="379"/>
    </row>
    <row r="2743" spans="1:2">
      <c r="A2743" s="378"/>
      <c r="B2743" s="379"/>
    </row>
    <row r="2744" spans="1:2">
      <c r="A2744" s="378"/>
      <c r="B2744" s="379"/>
    </row>
    <row r="2745" spans="1:2">
      <c r="A2745" s="378"/>
      <c r="B2745" s="379"/>
    </row>
    <row r="2746" spans="1:2">
      <c r="A2746" s="378"/>
      <c r="B2746" s="379"/>
    </row>
    <row r="2747" spans="1:2">
      <c r="A2747" s="378"/>
      <c r="B2747" s="379"/>
    </row>
    <row r="2748" spans="1:2">
      <c r="A2748" s="378"/>
      <c r="B2748" s="379"/>
    </row>
    <row r="2749" spans="1:2">
      <c r="A2749" s="378"/>
      <c r="B2749" s="379"/>
    </row>
    <row r="2750" spans="1:2">
      <c r="A2750" s="378"/>
      <c r="B2750" s="379"/>
    </row>
    <row r="2751" spans="1:2">
      <c r="A2751" s="378"/>
      <c r="B2751" s="379"/>
    </row>
    <row r="2752" spans="1:2">
      <c r="A2752" s="378"/>
      <c r="B2752" s="379"/>
    </row>
    <row r="2753" spans="1:2">
      <c r="A2753" s="378"/>
      <c r="B2753" s="379"/>
    </row>
    <row r="2754" spans="1:2">
      <c r="A2754" s="378"/>
      <c r="B2754" s="379"/>
    </row>
    <row r="2755" spans="1:2">
      <c r="A2755" s="378"/>
      <c r="B2755" s="379"/>
    </row>
    <row r="2756" spans="1:2">
      <c r="A2756" s="378"/>
      <c r="B2756" s="379"/>
    </row>
    <row r="2757" spans="1:2">
      <c r="A2757" s="378"/>
      <c r="B2757" s="379"/>
    </row>
    <row r="2758" spans="1:2">
      <c r="A2758" s="378"/>
      <c r="B2758" s="379"/>
    </row>
    <row r="2759" spans="1:2">
      <c r="A2759" s="378"/>
      <c r="B2759" s="379"/>
    </row>
    <row r="2760" spans="1:2">
      <c r="A2760" s="378"/>
      <c r="B2760" s="379"/>
    </row>
    <row r="2761" spans="1:2">
      <c r="A2761" s="378"/>
      <c r="B2761" s="379"/>
    </row>
    <row r="2762" spans="1:2">
      <c r="A2762" s="378"/>
      <c r="B2762" s="379"/>
    </row>
    <row r="2763" spans="1:2">
      <c r="A2763" s="378"/>
      <c r="B2763" s="379"/>
    </row>
    <row r="2764" spans="1:2">
      <c r="A2764" s="378"/>
      <c r="B2764" s="379"/>
    </row>
    <row r="2765" spans="1:2">
      <c r="A2765" s="378"/>
      <c r="B2765" s="379"/>
    </row>
    <row r="2766" spans="1:2">
      <c r="A2766" s="378"/>
      <c r="B2766" s="379"/>
    </row>
    <row r="2767" spans="1:2">
      <c r="A2767" s="378"/>
      <c r="B2767" s="379"/>
    </row>
    <row r="2768" spans="1:2">
      <c r="A2768" s="378"/>
      <c r="B2768" s="379"/>
    </row>
    <row r="2769" spans="1:2">
      <c r="A2769" s="378"/>
      <c r="B2769" s="379"/>
    </row>
    <row r="2770" spans="1:2">
      <c r="A2770" s="378"/>
      <c r="B2770" s="379"/>
    </row>
    <row r="2771" spans="1:2">
      <c r="A2771" s="378"/>
      <c r="B2771" s="379"/>
    </row>
    <row r="2772" spans="1:2">
      <c r="A2772" s="378"/>
      <c r="B2772" s="379"/>
    </row>
    <row r="2773" spans="1:2">
      <c r="A2773" s="378"/>
      <c r="B2773" s="379"/>
    </row>
    <row r="2774" spans="1:2">
      <c r="A2774" s="378"/>
      <c r="B2774" s="379"/>
    </row>
    <row r="2775" spans="1:2">
      <c r="A2775" s="378"/>
      <c r="B2775" s="379"/>
    </row>
    <row r="2776" spans="1:2">
      <c r="A2776" s="378"/>
      <c r="B2776" s="379"/>
    </row>
    <row r="2777" spans="1:2">
      <c r="A2777" s="378"/>
      <c r="B2777" s="379"/>
    </row>
    <row r="2778" spans="1:2">
      <c r="A2778" s="378"/>
      <c r="B2778" s="379"/>
    </row>
    <row r="2779" spans="1:2">
      <c r="A2779" s="378"/>
      <c r="B2779" s="379"/>
    </row>
    <row r="2780" spans="1:2">
      <c r="A2780" s="378"/>
      <c r="B2780" s="379"/>
    </row>
    <row r="2781" spans="1:2">
      <c r="A2781" s="378"/>
      <c r="B2781" s="379"/>
    </row>
    <row r="2782" spans="1:2">
      <c r="A2782" s="378"/>
      <c r="B2782" s="379"/>
    </row>
    <row r="2783" spans="1:2">
      <c r="A2783" s="378"/>
      <c r="B2783" s="379"/>
    </row>
    <row r="2784" spans="1:2">
      <c r="A2784" s="378"/>
      <c r="B2784" s="379"/>
    </row>
    <row r="2785" spans="1:2">
      <c r="A2785" s="378"/>
      <c r="B2785" s="379"/>
    </row>
    <row r="2786" spans="1:2">
      <c r="A2786" s="378"/>
      <c r="B2786" s="379"/>
    </row>
    <row r="2787" spans="1:2">
      <c r="A2787" s="378"/>
      <c r="B2787" s="379"/>
    </row>
    <row r="2788" spans="1:2">
      <c r="A2788" s="378"/>
      <c r="B2788" s="379"/>
    </row>
    <row r="2789" spans="1:2">
      <c r="A2789" s="378"/>
      <c r="B2789" s="379"/>
    </row>
    <row r="2790" spans="1:2">
      <c r="A2790" s="378"/>
      <c r="B2790" s="379"/>
    </row>
    <row r="2791" spans="1:2">
      <c r="A2791" s="378"/>
      <c r="B2791" s="379"/>
    </row>
    <row r="2792" spans="1:2">
      <c r="A2792" s="378"/>
      <c r="B2792" s="379"/>
    </row>
    <row r="2793" spans="1:2">
      <c r="A2793" s="378"/>
      <c r="B2793" s="379"/>
    </row>
    <row r="2794" spans="1:2">
      <c r="A2794" s="378"/>
      <c r="B2794" s="379"/>
    </row>
    <row r="2795" spans="1:2">
      <c r="A2795" s="378"/>
      <c r="B2795" s="379"/>
    </row>
    <row r="2796" spans="1:2">
      <c r="A2796" s="378"/>
      <c r="B2796" s="379"/>
    </row>
    <row r="2797" spans="1:2">
      <c r="A2797" s="378"/>
      <c r="B2797" s="379"/>
    </row>
    <row r="2798" spans="1:2">
      <c r="A2798" s="378"/>
      <c r="B2798" s="379"/>
    </row>
    <row r="2799" spans="1:2">
      <c r="A2799" s="378"/>
      <c r="B2799" s="379"/>
    </row>
    <row r="2800" spans="1:2">
      <c r="A2800" s="378"/>
      <c r="B2800" s="379"/>
    </row>
    <row r="2801" spans="1:2">
      <c r="A2801" s="378"/>
      <c r="B2801" s="379"/>
    </row>
    <row r="2802" spans="1:2">
      <c r="A2802" s="378"/>
      <c r="B2802" s="379"/>
    </row>
    <row r="2803" spans="1:2">
      <c r="A2803" s="378"/>
      <c r="B2803" s="379"/>
    </row>
    <row r="2804" spans="1:2">
      <c r="A2804" s="378"/>
      <c r="B2804" s="379"/>
    </row>
    <row r="2805" spans="1:2">
      <c r="A2805" s="378"/>
      <c r="B2805" s="379"/>
    </row>
    <row r="2806" spans="1:2">
      <c r="A2806" s="378"/>
      <c r="B2806" s="379"/>
    </row>
    <row r="2807" spans="1:2">
      <c r="A2807" s="378"/>
      <c r="B2807" s="379"/>
    </row>
    <row r="2808" spans="1:2">
      <c r="A2808" s="378"/>
      <c r="B2808" s="379"/>
    </row>
    <row r="2809" spans="1:2">
      <c r="A2809" s="378"/>
      <c r="B2809" s="379"/>
    </row>
    <row r="2810" spans="1:2">
      <c r="A2810" s="378"/>
      <c r="B2810" s="379"/>
    </row>
    <row r="2811" spans="1:2">
      <c r="A2811" s="378"/>
      <c r="B2811" s="379"/>
    </row>
    <row r="2812" spans="1:2">
      <c r="A2812" s="378"/>
      <c r="B2812" s="379"/>
    </row>
    <row r="2813" spans="1:2">
      <c r="A2813" s="378"/>
      <c r="B2813" s="379"/>
    </row>
    <row r="2814" spans="1:2">
      <c r="A2814" s="378"/>
      <c r="B2814" s="379"/>
    </row>
    <row r="2815" spans="1:2">
      <c r="A2815" s="378"/>
      <c r="B2815" s="379"/>
    </row>
    <row r="2816" spans="1:2">
      <c r="A2816" s="378"/>
      <c r="B2816" s="379"/>
    </row>
    <row r="2817" spans="1:2">
      <c r="A2817" s="378"/>
      <c r="B2817" s="379"/>
    </row>
    <row r="2818" spans="1:2">
      <c r="A2818" s="378"/>
      <c r="B2818" s="379"/>
    </row>
    <row r="2819" spans="1:2">
      <c r="A2819" s="378"/>
      <c r="B2819" s="379"/>
    </row>
    <row r="2820" spans="1:2">
      <c r="A2820" s="378"/>
      <c r="B2820" s="379"/>
    </row>
    <row r="2821" spans="1:2">
      <c r="A2821" s="378"/>
      <c r="B2821" s="379"/>
    </row>
    <row r="2822" spans="1:2">
      <c r="A2822" s="378"/>
      <c r="B2822" s="379"/>
    </row>
    <row r="2823" spans="1:2">
      <c r="A2823" s="378"/>
      <c r="B2823" s="379"/>
    </row>
    <row r="2824" spans="1:2">
      <c r="A2824" s="378"/>
      <c r="B2824" s="379"/>
    </row>
    <row r="2825" spans="1:2">
      <c r="A2825" s="378"/>
      <c r="B2825" s="379"/>
    </row>
    <row r="2826" spans="1:2">
      <c r="A2826" s="378"/>
      <c r="B2826" s="379"/>
    </row>
    <row r="2827" spans="1:2">
      <c r="A2827" s="378"/>
      <c r="B2827" s="379"/>
    </row>
    <row r="2828" spans="1:2">
      <c r="A2828" s="378"/>
      <c r="B2828" s="379"/>
    </row>
    <row r="2829" spans="1:2">
      <c r="A2829" s="378"/>
      <c r="B2829" s="379"/>
    </row>
    <row r="2830" spans="1:2">
      <c r="A2830" s="378"/>
      <c r="B2830" s="379"/>
    </row>
    <row r="2831" spans="1:2">
      <c r="A2831" s="378"/>
      <c r="B2831" s="379"/>
    </row>
    <row r="2832" spans="1:2">
      <c r="A2832" s="378"/>
      <c r="B2832" s="379"/>
    </row>
    <row r="2833" spans="1:2">
      <c r="A2833" s="378"/>
      <c r="B2833" s="379"/>
    </row>
    <row r="2834" spans="1:2">
      <c r="A2834" s="378"/>
      <c r="B2834" s="379"/>
    </row>
    <row r="2835" spans="1:2">
      <c r="A2835" s="378"/>
      <c r="B2835" s="379"/>
    </row>
    <row r="2836" spans="1:2">
      <c r="A2836" s="378"/>
      <c r="B2836" s="379"/>
    </row>
    <row r="2837" spans="1:2">
      <c r="A2837" s="378"/>
      <c r="B2837" s="379"/>
    </row>
    <row r="2838" spans="1:2">
      <c r="A2838" s="378"/>
      <c r="B2838" s="379"/>
    </row>
    <row r="2839" spans="1:2">
      <c r="A2839" s="378"/>
      <c r="B2839" s="379"/>
    </row>
    <row r="2840" spans="1:2">
      <c r="A2840" s="378"/>
      <c r="B2840" s="379"/>
    </row>
    <row r="2841" spans="1:2">
      <c r="A2841" s="378"/>
      <c r="B2841" s="379"/>
    </row>
    <row r="2842" spans="1:2">
      <c r="A2842" s="378"/>
      <c r="B2842" s="379"/>
    </row>
    <row r="2843" spans="1:2">
      <c r="A2843" s="378"/>
      <c r="B2843" s="379"/>
    </row>
    <row r="2844" spans="1:2">
      <c r="A2844" s="378"/>
      <c r="B2844" s="379"/>
    </row>
    <row r="2845" spans="1:2">
      <c r="A2845" s="378"/>
      <c r="B2845" s="379"/>
    </row>
    <row r="2846" spans="1:2">
      <c r="A2846" s="378"/>
      <c r="B2846" s="379"/>
    </row>
    <row r="2847" spans="1:2">
      <c r="A2847" s="378"/>
      <c r="B2847" s="379"/>
    </row>
    <row r="2848" spans="1:2">
      <c r="A2848" s="378"/>
      <c r="B2848" s="379"/>
    </row>
    <row r="2849" spans="1:2">
      <c r="A2849" s="378"/>
      <c r="B2849" s="379"/>
    </row>
    <row r="2850" spans="1:2">
      <c r="A2850" s="378"/>
      <c r="B2850" s="379"/>
    </row>
    <row r="2851" spans="1:2">
      <c r="A2851" s="378"/>
      <c r="B2851" s="379"/>
    </row>
    <row r="2852" spans="1:2">
      <c r="A2852" s="378"/>
      <c r="B2852" s="379"/>
    </row>
    <row r="2853" spans="1:2">
      <c r="A2853" s="378"/>
      <c r="B2853" s="379"/>
    </row>
    <row r="2854" spans="1:2">
      <c r="A2854" s="378"/>
      <c r="B2854" s="379"/>
    </row>
    <row r="2855" spans="1:2">
      <c r="A2855" s="378"/>
      <c r="B2855" s="379"/>
    </row>
    <row r="2856" spans="1:2">
      <c r="A2856" s="378"/>
      <c r="B2856" s="379"/>
    </row>
    <row r="2857" spans="1:2">
      <c r="A2857" s="378"/>
      <c r="B2857" s="379"/>
    </row>
    <row r="2858" spans="1:2">
      <c r="A2858" s="378"/>
      <c r="B2858" s="379"/>
    </row>
    <row r="2859" spans="1:2">
      <c r="A2859" s="378"/>
      <c r="B2859" s="379"/>
    </row>
    <row r="2860" spans="1:2">
      <c r="A2860" s="378"/>
      <c r="B2860" s="379"/>
    </row>
    <row r="2861" spans="1:2">
      <c r="A2861" s="378"/>
      <c r="B2861" s="379"/>
    </row>
    <row r="2862" spans="1:2">
      <c r="A2862" s="378"/>
      <c r="B2862" s="379"/>
    </row>
    <row r="2863" spans="1:2">
      <c r="A2863" s="378"/>
      <c r="B2863" s="379"/>
    </row>
    <row r="2864" spans="1:2">
      <c r="A2864" s="378"/>
      <c r="B2864" s="379"/>
    </row>
    <row r="2865" spans="1:2">
      <c r="A2865" s="378"/>
      <c r="B2865" s="379"/>
    </row>
    <row r="2866" spans="1:2">
      <c r="A2866" s="378"/>
      <c r="B2866" s="379"/>
    </row>
    <row r="2867" spans="1:2">
      <c r="A2867" s="378"/>
      <c r="B2867" s="379"/>
    </row>
    <row r="2868" spans="1:2">
      <c r="A2868" s="378"/>
      <c r="B2868" s="379"/>
    </row>
    <row r="2869" spans="1:2">
      <c r="A2869" s="378"/>
      <c r="B2869" s="379"/>
    </row>
    <row r="2870" spans="1:2">
      <c r="A2870" s="378"/>
      <c r="B2870" s="379"/>
    </row>
    <row r="2871" spans="1:2">
      <c r="A2871" s="378"/>
      <c r="B2871" s="379"/>
    </row>
    <row r="2872" spans="1:2">
      <c r="A2872" s="378"/>
      <c r="B2872" s="379"/>
    </row>
    <row r="2873" spans="1:2">
      <c r="A2873" s="378"/>
      <c r="B2873" s="379"/>
    </row>
    <row r="2874" spans="1:2">
      <c r="A2874" s="378"/>
      <c r="B2874" s="379"/>
    </row>
    <row r="2875" spans="1:2">
      <c r="A2875" s="378"/>
      <c r="B2875" s="379"/>
    </row>
    <row r="2876" spans="1:2">
      <c r="A2876" s="378"/>
      <c r="B2876" s="379"/>
    </row>
    <row r="2877" spans="1:2">
      <c r="A2877" s="378"/>
      <c r="B2877" s="379"/>
    </row>
    <row r="2878" spans="1:2">
      <c r="A2878" s="378"/>
      <c r="B2878" s="379"/>
    </row>
    <row r="2879" spans="1:2">
      <c r="A2879" s="378"/>
      <c r="B2879" s="379"/>
    </row>
    <row r="2880" spans="1:2">
      <c r="A2880" s="378"/>
      <c r="B2880" s="379"/>
    </row>
    <row r="2881" spans="1:2">
      <c r="A2881" s="378"/>
      <c r="B2881" s="379"/>
    </row>
    <row r="2882" spans="1:2">
      <c r="A2882" s="378"/>
      <c r="B2882" s="379"/>
    </row>
    <row r="2883" spans="1:2">
      <c r="A2883" s="378"/>
      <c r="B2883" s="379"/>
    </row>
    <row r="2884" spans="1:2">
      <c r="A2884" s="378"/>
      <c r="B2884" s="379"/>
    </row>
    <row r="2885" spans="1:2">
      <c r="A2885" s="378"/>
      <c r="B2885" s="379"/>
    </row>
    <row r="2886" spans="1:2">
      <c r="A2886" s="378"/>
      <c r="B2886" s="379"/>
    </row>
    <row r="2887" spans="1:2">
      <c r="A2887" s="378"/>
      <c r="B2887" s="379"/>
    </row>
    <row r="2888" spans="1:2">
      <c r="A2888" s="378"/>
      <c r="B2888" s="379"/>
    </row>
    <row r="2889" spans="1:2">
      <c r="A2889" s="378"/>
      <c r="B2889" s="379"/>
    </row>
    <row r="2890" spans="1:2">
      <c r="A2890" s="378"/>
      <c r="B2890" s="379"/>
    </row>
    <row r="2891" spans="1:2">
      <c r="A2891" s="378"/>
      <c r="B2891" s="379"/>
    </row>
    <row r="2892" spans="1:2">
      <c r="A2892" s="378"/>
      <c r="B2892" s="379"/>
    </row>
    <row r="2893" spans="1:2">
      <c r="A2893" s="378"/>
      <c r="B2893" s="379"/>
    </row>
    <row r="2894" spans="1:2">
      <c r="A2894" s="378"/>
      <c r="B2894" s="379"/>
    </row>
    <row r="2895" spans="1:2">
      <c r="A2895" s="378"/>
      <c r="B2895" s="379"/>
    </row>
    <row r="2896" spans="1:2">
      <c r="A2896" s="378"/>
      <c r="B2896" s="379"/>
    </row>
    <row r="2897" spans="1:2">
      <c r="A2897" s="378"/>
      <c r="B2897" s="379"/>
    </row>
    <row r="2898" spans="1:2">
      <c r="A2898" s="378"/>
      <c r="B2898" s="379"/>
    </row>
    <row r="2899" spans="1:2">
      <c r="A2899" s="378"/>
      <c r="B2899" s="379"/>
    </row>
    <row r="2900" spans="1:2">
      <c r="A2900" s="378"/>
      <c r="B2900" s="379"/>
    </row>
    <row r="2901" spans="1:2">
      <c r="A2901" s="378"/>
      <c r="B2901" s="379"/>
    </row>
    <row r="2902" spans="1:2">
      <c r="A2902" s="378"/>
      <c r="B2902" s="379"/>
    </row>
    <row r="2903" spans="1:2">
      <c r="A2903" s="378"/>
      <c r="B2903" s="379"/>
    </row>
    <row r="2904" spans="1:2">
      <c r="A2904" s="378"/>
      <c r="B2904" s="379"/>
    </row>
    <row r="2905" spans="1:2">
      <c r="A2905" s="378"/>
      <c r="B2905" s="379"/>
    </row>
    <row r="2906" spans="1:2">
      <c r="A2906" s="378"/>
      <c r="B2906" s="379"/>
    </row>
    <row r="2907" spans="1:2">
      <c r="A2907" s="378"/>
      <c r="B2907" s="379"/>
    </row>
    <row r="2908" spans="1:2">
      <c r="A2908" s="378"/>
      <c r="B2908" s="379"/>
    </row>
    <row r="2909" spans="1:2">
      <c r="A2909" s="378"/>
      <c r="B2909" s="379"/>
    </row>
    <row r="2910" spans="1:2">
      <c r="A2910" s="378"/>
      <c r="B2910" s="379"/>
    </row>
    <row r="2911" spans="1:2">
      <c r="A2911" s="378"/>
      <c r="B2911" s="379"/>
    </row>
    <row r="2912" spans="1:2">
      <c r="A2912" s="378"/>
      <c r="B2912" s="379"/>
    </row>
    <row r="2913" spans="1:2">
      <c r="A2913" s="378"/>
      <c r="B2913" s="379"/>
    </row>
    <row r="2914" spans="1:2">
      <c r="A2914" s="378"/>
      <c r="B2914" s="379"/>
    </row>
    <row r="2915" spans="1:2">
      <c r="A2915" s="378"/>
      <c r="B2915" s="379"/>
    </row>
    <row r="2916" spans="1:2">
      <c r="A2916" s="378"/>
      <c r="B2916" s="379"/>
    </row>
    <row r="2917" spans="1:2">
      <c r="A2917" s="378"/>
      <c r="B2917" s="379"/>
    </row>
    <row r="2918" spans="1:2">
      <c r="A2918" s="378"/>
      <c r="B2918" s="379"/>
    </row>
    <row r="2919" spans="1:2">
      <c r="A2919" s="378"/>
      <c r="B2919" s="379"/>
    </row>
    <row r="2920" spans="1:2">
      <c r="A2920" s="378"/>
      <c r="B2920" s="379"/>
    </row>
    <row r="2921" spans="1:2">
      <c r="A2921" s="378"/>
      <c r="B2921" s="379"/>
    </row>
    <row r="2922" spans="1:2">
      <c r="A2922" s="378"/>
      <c r="B2922" s="379"/>
    </row>
    <row r="2923" spans="1:2">
      <c r="A2923" s="378"/>
      <c r="B2923" s="379"/>
    </row>
    <row r="2924" spans="1:2">
      <c r="A2924" s="378"/>
      <c r="B2924" s="379"/>
    </row>
    <row r="2925" spans="1:2">
      <c r="A2925" s="378"/>
      <c r="B2925" s="379"/>
    </row>
    <row r="2926" spans="1:2">
      <c r="A2926" s="378"/>
      <c r="B2926" s="379"/>
    </row>
    <row r="2927" spans="1:2">
      <c r="A2927" s="378"/>
      <c r="B2927" s="379"/>
    </row>
    <row r="2928" spans="1:2">
      <c r="A2928" s="378"/>
      <c r="B2928" s="379"/>
    </row>
    <row r="2929" spans="1:2">
      <c r="A2929" s="378"/>
      <c r="B2929" s="379"/>
    </row>
    <row r="2930" spans="1:2">
      <c r="A2930" s="378"/>
      <c r="B2930" s="379"/>
    </row>
    <row r="2931" spans="1:2">
      <c r="A2931" s="378"/>
      <c r="B2931" s="379"/>
    </row>
    <row r="2932" spans="1:2">
      <c r="A2932" s="378"/>
      <c r="B2932" s="379"/>
    </row>
    <row r="2933" spans="1:2">
      <c r="A2933" s="378"/>
      <c r="B2933" s="379"/>
    </row>
    <row r="2934" spans="1:2">
      <c r="A2934" s="378"/>
      <c r="B2934" s="379"/>
    </row>
    <row r="2935" spans="1:2">
      <c r="A2935" s="378"/>
      <c r="B2935" s="379"/>
    </row>
    <row r="2936" spans="1:2">
      <c r="A2936" s="378"/>
      <c r="B2936" s="379"/>
    </row>
    <row r="2937" spans="1:2">
      <c r="A2937" s="378"/>
      <c r="B2937" s="379"/>
    </row>
    <row r="2938" spans="1:2">
      <c r="A2938" s="378"/>
      <c r="B2938" s="379"/>
    </row>
    <row r="2939" spans="1:2">
      <c r="A2939" s="378"/>
      <c r="B2939" s="379"/>
    </row>
    <row r="2940" spans="1:2">
      <c r="A2940" s="378"/>
      <c r="B2940" s="379"/>
    </row>
    <row r="2941" spans="1:2">
      <c r="A2941" s="378"/>
      <c r="B2941" s="379"/>
    </row>
    <row r="2942" spans="1:2">
      <c r="A2942" s="378"/>
      <c r="B2942" s="379"/>
    </row>
    <row r="2943" spans="1:2">
      <c r="A2943" s="378"/>
      <c r="B2943" s="379"/>
    </row>
    <row r="2944" spans="1:2">
      <c r="A2944" s="378"/>
      <c r="B2944" s="379"/>
    </row>
    <row r="2945" spans="1:2">
      <c r="A2945" s="378"/>
      <c r="B2945" s="379"/>
    </row>
    <row r="2946" spans="1:2">
      <c r="A2946" s="378"/>
      <c r="B2946" s="379"/>
    </row>
    <row r="2947" spans="1:2">
      <c r="A2947" s="378"/>
      <c r="B2947" s="379"/>
    </row>
    <row r="2948" spans="1:2">
      <c r="A2948" s="378"/>
      <c r="B2948" s="379"/>
    </row>
    <row r="2949" spans="1:2">
      <c r="A2949" s="378"/>
      <c r="B2949" s="379"/>
    </row>
    <row r="2950" spans="1:2">
      <c r="A2950" s="378"/>
      <c r="B2950" s="379"/>
    </row>
    <row r="2951" spans="1:2">
      <c r="A2951" s="378"/>
      <c r="B2951" s="379"/>
    </row>
    <row r="2952" spans="1:2">
      <c r="A2952" s="378"/>
      <c r="B2952" s="379"/>
    </row>
    <row r="2953" spans="1:2">
      <c r="A2953" s="378"/>
      <c r="B2953" s="379"/>
    </row>
    <row r="2954" spans="1:2">
      <c r="A2954" s="378"/>
      <c r="B2954" s="379"/>
    </row>
    <row r="2955" spans="1:2">
      <c r="A2955" s="378"/>
      <c r="B2955" s="379"/>
    </row>
    <row r="2956" spans="1:2">
      <c r="A2956" s="378"/>
      <c r="B2956" s="379"/>
    </row>
    <row r="2957" spans="1:2">
      <c r="A2957" s="378"/>
      <c r="B2957" s="379"/>
    </row>
    <row r="2958" spans="1:2">
      <c r="A2958" s="378"/>
      <c r="B2958" s="379"/>
    </row>
    <row r="2959" spans="1:2">
      <c r="A2959" s="378"/>
      <c r="B2959" s="379"/>
    </row>
    <row r="2960" spans="1:2">
      <c r="A2960" s="378"/>
      <c r="B2960" s="379"/>
    </row>
    <row r="2961" spans="1:2">
      <c r="A2961" s="378"/>
      <c r="B2961" s="379"/>
    </row>
    <row r="2962" spans="1:2">
      <c r="A2962" s="378"/>
      <c r="B2962" s="379"/>
    </row>
    <row r="2963" spans="1:2">
      <c r="A2963" s="378"/>
      <c r="B2963" s="379"/>
    </row>
    <row r="2964" spans="1:2">
      <c r="A2964" s="378"/>
      <c r="B2964" s="379"/>
    </row>
    <row r="2965" spans="1:2">
      <c r="A2965" s="378"/>
      <c r="B2965" s="379"/>
    </row>
    <row r="2966" spans="1:2">
      <c r="A2966" s="378"/>
      <c r="B2966" s="379"/>
    </row>
    <row r="2967" spans="1:2">
      <c r="A2967" s="378"/>
      <c r="B2967" s="379"/>
    </row>
    <row r="2968" spans="1:2">
      <c r="A2968" s="378"/>
      <c r="B2968" s="379"/>
    </row>
    <row r="2969" spans="1:2">
      <c r="A2969" s="378"/>
      <c r="B2969" s="379"/>
    </row>
    <row r="2970" spans="1:2">
      <c r="A2970" s="378"/>
      <c r="B2970" s="379"/>
    </row>
    <row r="2971" spans="1:2">
      <c r="A2971" s="378"/>
      <c r="B2971" s="379"/>
    </row>
    <row r="2972" spans="1:2">
      <c r="A2972" s="378"/>
      <c r="B2972" s="379"/>
    </row>
    <row r="2973" spans="1:2">
      <c r="A2973" s="378"/>
      <c r="B2973" s="379"/>
    </row>
    <row r="2974" spans="1:2">
      <c r="A2974" s="378"/>
      <c r="B2974" s="379"/>
    </row>
    <row r="2975" spans="1:2">
      <c r="A2975" s="378"/>
      <c r="B2975" s="379"/>
    </row>
    <row r="2976" spans="1:2">
      <c r="A2976" s="378"/>
      <c r="B2976" s="379"/>
    </row>
    <row r="2977" spans="1:2">
      <c r="A2977" s="378"/>
      <c r="B2977" s="379"/>
    </row>
    <row r="2978" spans="1:2">
      <c r="A2978" s="378"/>
      <c r="B2978" s="379"/>
    </row>
    <row r="2979" spans="1:2">
      <c r="A2979" s="378"/>
      <c r="B2979" s="379"/>
    </row>
    <row r="2980" spans="1:2">
      <c r="A2980" s="378"/>
      <c r="B2980" s="379"/>
    </row>
    <row r="2981" spans="1:2">
      <c r="A2981" s="378"/>
      <c r="B2981" s="379"/>
    </row>
    <row r="2982" spans="1:2">
      <c r="A2982" s="378"/>
      <c r="B2982" s="379"/>
    </row>
    <row r="2983" spans="1:2">
      <c r="A2983" s="378"/>
      <c r="B2983" s="379"/>
    </row>
    <row r="2984" spans="1:2">
      <c r="A2984" s="378"/>
      <c r="B2984" s="379"/>
    </row>
    <row r="2985" spans="1:2">
      <c r="A2985" s="378"/>
      <c r="B2985" s="379"/>
    </row>
    <row r="2986" spans="1:2">
      <c r="A2986" s="378"/>
      <c r="B2986" s="379"/>
    </row>
    <row r="2987" spans="1:2">
      <c r="A2987" s="378"/>
      <c r="B2987" s="379"/>
    </row>
    <row r="2988" spans="1:2">
      <c r="A2988" s="378"/>
      <c r="B2988" s="379"/>
    </row>
    <row r="2989" spans="1:2">
      <c r="A2989" s="378"/>
      <c r="B2989" s="379"/>
    </row>
    <row r="2990" spans="1:2">
      <c r="A2990" s="378"/>
      <c r="B2990" s="379"/>
    </row>
    <row r="2991" spans="1:2">
      <c r="A2991" s="378"/>
      <c r="B2991" s="379"/>
    </row>
    <row r="2992" spans="1:2">
      <c r="A2992" s="378"/>
      <c r="B2992" s="379"/>
    </row>
    <row r="2993" spans="1:2">
      <c r="A2993" s="378"/>
      <c r="B2993" s="379"/>
    </row>
    <row r="2994" spans="1:2">
      <c r="A2994" s="378"/>
      <c r="B2994" s="379"/>
    </row>
    <row r="2995" spans="1:2">
      <c r="A2995" s="378"/>
      <c r="B2995" s="379"/>
    </row>
    <row r="2996" spans="1:2">
      <c r="A2996" s="378"/>
      <c r="B2996" s="379"/>
    </row>
    <row r="2997" spans="1:2">
      <c r="A2997" s="378"/>
      <c r="B2997" s="379"/>
    </row>
    <row r="2998" spans="1:2">
      <c r="A2998" s="378"/>
      <c r="B2998" s="379"/>
    </row>
    <row r="2999" spans="1:2">
      <c r="A2999" s="378"/>
      <c r="B2999" s="379"/>
    </row>
    <row r="3000" spans="1:2">
      <c r="A3000" s="378"/>
      <c r="B3000" s="379"/>
    </row>
    <row r="3001" spans="1:2">
      <c r="A3001" s="378"/>
      <c r="B3001" s="379"/>
    </row>
    <row r="3002" spans="1:2">
      <c r="A3002" s="378"/>
      <c r="B3002" s="379"/>
    </row>
    <row r="3003" spans="1:2">
      <c r="A3003" s="378"/>
      <c r="B3003" s="379"/>
    </row>
    <row r="3004" spans="1:2">
      <c r="A3004" s="378"/>
      <c r="B3004" s="379"/>
    </row>
    <row r="3005" spans="1:2">
      <c r="A3005" s="378"/>
      <c r="B3005" s="379"/>
    </row>
    <row r="3006" spans="1:2">
      <c r="A3006" s="378"/>
      <c r="B3006" s="379"/>
    </row>
    <row r="3007" spans="1:2">
      <c r="A3007" s="378"/>
      <c r="B3007" s="379"/>
    </row>
    <row r="3008" spans="1:2">
      <c r="A3008" s="378"/>
      <c r="B3008" s="379"/>
    </row>
    <row r="3009" spans="1:2">
      <c r="A3009" s="378"/>
      <c r="B3009" s="379"/>
    </row>
    <row r="3010" spans="1:2">
      <c r="A3010" s="378"/>
      <c r="B3010" s="379"/>
    </row>
    <row r="3011" spans="1:2">
      <c r="A3011" s="378"/>
      <c r="B3011" s="379"/>
    </row>
    <row r="3012" spans="1:2">
      <c r="A3012" s="378"/>
      <c r="B3012" s="379"/>
    </row>
    <row r="3013" spans="1:2">
      <c r="A3013" s="378"/>
      <c r="B3013" s="379"/>
    </row>
    <row r="3014" spans="1:2">
      <c r="A3014" s="378"/>
      <c r="B3014" s="379"/>
    </row>
    <row r="3015" spans="1:2">
      <c r="A3015" s="378"/>
      <c r="B3015" s="379"/>
    </row>
    <row r="3016" spans="1:2">
      <c r="A3016" s="378"/>
      <c r="B3016" s="379"/>
    </row>
    <row r="3017" spans="1:2">
      <c r="A3017" s="378"/>
      <c r="B3017" s="379"/>
    </row>
    <row r="3018" spans="1:2">
      <c r="A3018" s="378"/>
      <c r="B3018" s="379"/>
    </row>
    <row r="3019" spans="1:2">
      <c r="A3019" s="378"/>
      <c r="B3019" s="379"/>
    </row>
    <row r="3020" spans="1:2">
      <c r="A3020" s="378"/>
      <c r="B3020" s="379"/>
    </row>
    <row r="3021" spans="1:2">
      <c r="A3021" s="378"/>
      <c r="B3021" s="379"/>
    </row>
    <row r="3022" spans="1:2">
      <c r="A3022" s="378"/>
      <c r="B3022" s="379"/>
    </row>
    <row r="3023" spans="1:2">
      <c r="A3023" s="378"/>
      <c r="B3023" s="379"/>
    </row>
    <row r="3024" spans="1:2">
      <c r="A3024" s="378"/>
      <c r="B3024" s="379"/>
    </row>
    <row r="3025" spans="1:2">
      <c r="A3025" s="378"/>
      <c r="B3025" s="379"/>
    </row>
    <row r="3026" spans="1:2">
      <c r="A3026" s="378"/>
      <c r="B3026" s="379"/>
    </row>
  </sheetData>
  <sheetProtection password="CC33" sheet="1" objects="1" scenarios="1"/>
  <mergeCells count="6">
    <mergeCell ref="J3:K6"/>
    <mergeCell ref="L3:M6"/>
    <mergeCell ref="N3:O6"/>
    <mergeCell ref="J434:K434"/>
    <mergeCell ref="L434:M434"/>
    <mergeCell ref="N434:O434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70" orientation="landscape" r:id="rId1"/>
  <headerFooter alignWithMargins="0">
    <oddFooter>&amp;C&amp;A&amp;RStránka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Soupis položek k nacenění</vt:lpstr>
      <vt:lpstr>Info_Výpis po místnostech</vt:lpstr>
      <vt:lpstr>'Info_Výpis po místnostech'!Oblast_tisku</vt:lpstr>
    </vt:vector>
  </TitlesOfParts>
  <Company>Bořek Pštross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Bořek Pštross</dc:creator>
  <cp:lastModifiedBy>svobodova</cp:lastModifiedBy>
  <cp:lastPrinted>2014-06-04T14:23:51Z</cp:lastPrinted>
  <dcterms:created xsi:type="dcterms:W3CDTF">2005-01-19T06:43:40Z</dcterms:created>
  <dcterms:modified xsi:type="dcterms:W3CDTF">2014-09-22T11:03:07Z</dcterms:modified>
</cp:coreProperties>
</file>