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" yWindow="24" windowWidth="14448" windowHeight="13176" tabRatio="885" activeTab="0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externalReferences>
    <externalReference r:id="rId40"/>
  </externalReferences>
  <definedNames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1.06'!$B$2:$L$36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0">'T 6.01'!$2:$10</definedName>
    <definedName name="_xlnm.Print_Titles" localSheetId="31">'T 6.02'!$2:$10</definedName>
    <definedName name="_xlnm.Print_Titles" localSheetId="35">'T 10.01'!$2:$10</definedName>
  </definedNames>
  <calcPr calcId="145621"/>
</workbook>
</file>

<file path=xl/sharedStrings.xml><?xml version="1.0" encoding="utf-8"?>
<sst xmlns="http://schemas.openxmlformats.org/spreadsheetml/2006/main" count="2785" uniqueCount="1192">
  <si>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</si>
  <si>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</si>
  <si>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</si>
  <si>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</si>
  <si>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</si>
  <si>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</si>
  <si>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</si>
  <si>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</si>
  <si>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</si>
  <si>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</si>
  <si>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</si>
  <si>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</si>
  <si>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</si>
  <si>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</si>
  <si>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</si>
  <si>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</si>
  <si>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</si>
  <si>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</si>
  <si>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</si>
  <si>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</si>
  <si>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</si>
  <si>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</si>
  <si>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</si>
  <si>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</si>
  <si>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</si>
  <si>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</si>
  <si>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</si>
  <si>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</si>
  <si>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</si>
  <si>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</si>
  <si>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</si>
  <si>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</si>
  <si>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</si>
  <si>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</si>
  <si>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</si>
  <si>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</si>
  <si>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</si>
  <si>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</si>
  <si>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</si>
  <si>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</si>
  <si>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</si>
  <si>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</si>
  <si>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</si>
  <si>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</si>
  <si>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</si>
  <si>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</si>
  <si>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</si>
  <si>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</si>
  <si>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</si>
  <si>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</si>
  <si>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</si>
  <si>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</si>
  <si>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</si>
  <si>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</si>
  <si>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</si>
  <si>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</si>
  <si>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</si>
  <si>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</si>
  <si>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</si>
  <si>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</si>
  <si>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</si>
  <si>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</si>
  <si>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</si>
  <si>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</si>
  <si>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</si>
  <si>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</si>
  <si>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</si>
  <si>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</si>
  <si>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</si>
  <si>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</si>
  <si>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</si>
  <si>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</si>
  <si>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</si>
  <si>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</si>
  <si>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</si>
  <si>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</si>
  <si>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</si>
  <si>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</si>
  <si>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</si>
  <si>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</si>
  <si>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</si>
  <si>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</si>
  <si>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</si>
  <si>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</si>
  <si>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</si>
  <si>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</si>
  <si>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</si>
  <si>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</si>
  <si>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</si>
  <si>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</si>
  <si>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</si>
  <si>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</si>
  <si>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</si>
  <si>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</si>
  <si>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</si>
  <si>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</si>
  <si>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</si>
  <si>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</si>
  <si>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</si>
  <si>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</si>
  <si>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</si>
  <si>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</si>
  <si>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</si>
  <si>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</si>
  <si>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</si>
  <si>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</si>
  <si>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</si>
  <si>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</si>
  <si>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</si>
  <si>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</si>
  <si>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</si>
  <si>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</si>
  <si>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</si>
  <si>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</si>
  <si>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</si>
  <si>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</si>
  <si>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</si>
  <si>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</si>
  <si>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</si>
  <si>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</si>
  <si>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</si>
  <si>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</si>
  <si>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</si>
  <si>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</si>
  <si>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</si>
  <si>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</si>
  <si>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</si>
  <si>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</si>
  <si>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</si>
  <si>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</si>
  <si>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</si>
  <si>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</si>
  <si>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</si>
  <si>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</si>
  <si>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</si>
  <si>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</si>
  <si>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</si>
  <si>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</si>
  <si>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</si>
  <si>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</si>
  <si>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</si>
  <si>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</si>
  <si>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</si>
  <si>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</si>
  <si>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</si>
  <si>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</si>
  <si>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</si>
  <si>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</si>
  <si>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</si>
  <si>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</si>
  <si>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</si>
  <si>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</si>
  <si>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</si>
  <si>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</si>
  <si>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</si>
  <si>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</si>
  <si>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</si>
  <si>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</si>
  <si>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</si>
  <si>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</si>
  <si>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</si>
  <si>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</si>
  <si>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</si>
  <si>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</si>
  <si>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</si>
  <si>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</si>
  <si>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</si>
  <si>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</si>
  <si>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</si>
  <si>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</si>
  <si>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</si>
  <si>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</si>
  <si>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</si>
  <si>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</si>
  <si>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</si>
  <si>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</si>
  <si>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</si>
  <si>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</si>
  <si>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</si>
  <si>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</si>
  <si>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</si>
  <si>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</si>
  <si>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</si>
  <si>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</si>
  <si>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</si>
  <si>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</si>
  <si>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</si>
  <si>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</si>
  <si>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</si>
  <si>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</si>
  <si>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</si>
  <si>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</si>
  <si>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</si>
  <si>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</si>
  <si>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</si>
  <si>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</si>
  <si>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</si>
  <si>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</si>
  <si>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</si>
  <si>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</si>
  <si>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</si>
  <si>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</si>
  <si>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</si>
  <si>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</si>
  <si>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</si>
  <si>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</si>
  <si>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</si>
  <si>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</si>
  <si>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</si>
  <si>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</si>
  <si>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</si>
  <si>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</si>
  <si>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</si>
  <si>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</si>
  <si>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</si>
  <si>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</si>
  <si>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</si>
  <si>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</si>
  <si>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</si>
  <si>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</si>
  <si>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</si>
  <si>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</si>
  <si>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</si>
  <si>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</si>
  <si>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</si>
  <si>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</si>
  <si>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</si>
  <si>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</si>
  <si>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</si>
  <si>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</si>
  <si>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</si>
  <si>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</si>
  <si>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</si>
  <si>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</si>
  <si>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</si>
  <si>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</si>
  <si>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</si>
  <si>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</si>
  <si>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</si>
  <si>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</si>
  <si>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</si>
  <si>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</si>
  <si>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</si>
  <si>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</si>
  <si>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</si>
  <si>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</si>
  <si>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</si>
  <si>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</si>
  <si>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</si>
  <si>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</si>
  <si>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</si>
  <si>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</si>
  <si>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</si>
  <si>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</si>
  <si>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</si>
  <si>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</si>
  <si>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</si>
  <si>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</si>
  <si>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</si>
  <si>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</si>
  <si>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</si>
  <si>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</si>
  <si>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</si>
  <si>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</si>
  <si>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</si>
  <si>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</si>
  <si>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</si>
  <si>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</si>
  <si>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</si>
  <si>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</si>
  <si>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</si>
  <si>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</si>
  <si>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</si>
  <si>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</si>
  <si>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</si>
  <si>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</si>
  <si>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</si>
  <si>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</si>
  <si>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</si>
  <si>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</si>
  <si>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</si>
  <si>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</si>
  <si>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</si>
  <si>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</si>
  <si>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</si>
  <si>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</si>
  <si>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</si>
  <si>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</si>
  <si>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</si>
  <si>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</si>
  <si>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</si>
  <si>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</si>
  <si>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</si>
  <si>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</si>
  <si>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</si>
  <si>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</si>
  <si>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</si>
  <si>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</si>
  <si>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</si>
  <si>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</si>
  <si>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</si>
  <si>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</si>
  <si>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</si>
  <si>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</si>
  <si>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</si>
  <si>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</si>
  <si>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</si>
  <si>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</si>
  <si>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</si>
  <si>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</si>
  <si>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</si>
  <si>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</si>
  <si>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</si>
  <si>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</si>
  <si>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</si>
  <si>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</si>
  <si>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</si>
  <si>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</si>
  <si>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</si>
  <si>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</si>
  <si>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</si>
  <si>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</si>
  <si>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</si>
  <si>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</si>
  <si>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</si>
  <si>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</si>
  <si>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</si>
  <si>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</si>
  <si>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</si>
  <si>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</si>
  <si>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</si>
  <si>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</si>
  <si>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</si>
  <si>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</si>
  <si>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</si>
  <si>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</si>
  <si>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</si>
  <si>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</si>
  <si>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</si>
  <si>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</si>
  <si>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</si>
  <si>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</si>
  <si>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</si>
  <si>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</si>
  <si>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</si>
  <si>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</si>
  <si>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</si>
  <si>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</si>
  <si>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</si>
  <si>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</si>
  <si>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</si>
  <si>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</si>
  <si>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</si>
  <si>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</si>
  <si>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</si>
  <si>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</si>
  <si>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</si>
  <si>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</si>
  <si>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</si>
  <si>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</si>
  <si>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</si>
  <si>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</si>
  <si>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</si>
  <si>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</si>
  <si>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</si>
  <si>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</si>
  <si>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</si>
  <si>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</si>
  <si>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</si>
  <si>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</si>
  <si>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</si>
  <si>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</si>
  <si>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</si>
  <si>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</si>
  <si>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</si>
  <si>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</si>
  <si>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</si>
  <si>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</si>
  <si>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</si>
  <si>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</si>
  <si>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</si>
  <si>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</si>
  <si>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</si>
  <si>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</si>
  <si>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</si>
  <si>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</si>
  <si>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</si>
  <si>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</si>
  <si>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</si>
  <si>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</si>
  <si>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</si>
  <si>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</si>
  <si>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</si>
  <si>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</si>
  <si>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</si>
  <si>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</si>
  <si>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</si>
  <si>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</si>
  <si>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</si>
  <si>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</si>
  <si>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</si>
  <si>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</si>
  <si>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</si>
  <si>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</si>
  <si>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</si>
  <si>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</si>
  <si>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</si>
  <si>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</si>
  <si>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</si>
  <si>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</si>
  <si>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</si>
  <si>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</si>
  <si>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</si>
  <si>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</si>
  <si>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</si>
  <si>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</si>
  <si>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</si>
  <si>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</si>
  <si>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</si>
  <si>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</si>
  <si>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</si>
  <si>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</si>
  <si>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</si>
  <si>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</si>
  <si>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</si>
  <si>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</si>
  <si>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</si>
  <si>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</si>
  <si>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</si>
  <si>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</si>
  <si>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</si>
  <si>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</si>
  <si>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</si>
  <si>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</si>
  <si>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</si>
  <si>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</si>
  <si>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</si>
  <si>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</si>
  <si>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</si>
  <si>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</si>
  <si>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</si>
  <si>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</si>
  <si>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</si>
  <si>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</si>
  <si>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</si>
  <si>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</si>
  <si>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</si>
  <si>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</si>
  <si>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</si>
  <si>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</si>
  <si>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</si>
  <si>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</si>
  <si>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</si>
  <si>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</si>
  <si>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</si>
  <si>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</si>
  <si>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</si>
  <si>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</si>
  <si>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</si>
  <si>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</si>
  <si>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</si>
  <si>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</si>
  <si>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</si>
  <si>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</si>
  <si>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</si>
  <si>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</si>
  <si>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</si>
  <si>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</si>
  <si>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</si>
  <si>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</si>
  <si>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</si>
  <si>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</si>
  <si>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</si>
  <si>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</si>
  <si>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</si>
  <si>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</si>
  <si>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</si>
  <si>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</si>
  <si>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</si>
  <si>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</si>
  <si>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</si>
  <si>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</si>
  <si>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</si>
  <si>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</si>
  <si>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</si>
  <si>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</si>
  <si>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</si>
  <si>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</si>
  <si>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</si>
  <si>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</si>
  <si>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</si>
  <si>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</si>
  <si>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</si>
  <si>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</si>
  <si>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</si>
  <si>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</si>
  <si>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</si>
  <si>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</si>
  <si>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</si>
  <si>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</si>
  <si>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</si>
  <si>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</si>
  <si>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</si>
  <si>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</si>
  <si>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</si>
  <si>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</si>
  <si>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</si>
  <si>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</si>
  <si>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</si>
  <si>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</si>
  <si>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</si>
  <si>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</si>
  <si>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</si>
  <si>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</si>
  <si>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</si>
  <si>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</si>
  <si>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</si>
  <si>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</si>
  <si>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</si>
  <si>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</si>
  <si>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</si>
  <si>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</si>
  <si>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</si>
  <si>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</si>
  <si>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</si>
  <si>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</si>
  <si>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</si>
  <si>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</si>
  <si>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</si>
  <si>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</si>
  <si>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</si>
  <si>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</si>
  <si>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</si>
  <si>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</si>
  <si>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</si>
  <si>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</si>
  <si>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</si>
  <si>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</si>
  <si>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</si>
  <si>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</si>
  <si>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</si>
  <si>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</si>
  <si>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</si>
  <si>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</si>
  <si>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</si>
  <si>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</si>
  <si>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</si>
  <si>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</si>
  <si>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</si>
  <si>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</si>
  <si>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</si>
  <si>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</si>
  <si>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</si>
  <si>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</si>
  <si>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</si>
  <si>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</si>
  <si>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</si>
  <si>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</si>
  <si>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</si>
  <si>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</si>
  <si>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</si>
  <si>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</si>
  <si>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</si>
  <si>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</si>
  <si>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</si>
  <si>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</si>
  <si>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</si>
  <si>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</si>
  <si>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</si>
  <si>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</si>
  <si>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</si>
  <si>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</si>
  <si>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</si>
  <si>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</si>
  <si>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</si>
  <si>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</si>
  <si>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</si>
  <si>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</si>
  <si>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</si>
  <si>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</si>
  <si>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</si>
  <si>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</si>
  <si>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</si>
  <si>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</si>
  <si>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</si>
  <si>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</si>
  <si>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</si>
  <si>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</si>
  <si>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</si>
  <si>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</si>
  <si>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</si>
  <si>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</si>
  <si>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</si>
  <si>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</si>
  <si>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</si>
  <si>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</si>
  <si>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</si>
  <si>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</si>
  <si>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</si>
  <si>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</si>
  <si>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</si>
  <si>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</si>
  <si>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</si>
  <si>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</si>
  <si>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</si>
  <si>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</si>
  <si>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</si>
  <si>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</si>
  <si>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</si>
  <si>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</si>
  <si>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</si>
  <si>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</si>
  <si>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</si>
  <si>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</si>
  <si>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</si>
  <si>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</si>
  <si>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</si>
  <si>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</si>
  <si>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</si>
  <si>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</si>
  <si>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</si>
  <si>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</si>
  <si>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</si>
  <si>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</si>
  <si>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</si>
  <si>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</si>
  <si>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</si>
  <si>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</si>
  <si>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</si>
  <si>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</si>
  <si>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</si>
  <si>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</si>
  <si>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</si>
  <si>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</si>
  <si>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</si>
  <si>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</si>
  <si>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</si>
  <si>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</si>
  <si>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</si>
  <si>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</si>
  <si>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</si>
  <si>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</si>
  <si>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</si>
  <si>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</si>
  <si>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</si>
  <si>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</si>
  <si>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</si>
  <si>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</si>
  <si>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</si>
  <si>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</si>
  <si>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</si>
  <si>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</si>
  <si>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</si>
  <si>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</si>
  <si>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</si>
  <si>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</si>
  <si>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</si>
  <si>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</si>
  <si>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</si>
  <si>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</si>
  <si>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</si>
  <si>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</si>
  <si>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</si>
  <si>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</si>
  <si>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</si>
  <si>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</si>
  <si>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</si>
  <si>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</si>
  <si>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</si>
  <si>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</si>
  <si>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</si>
  <si>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</si>
  <si>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</si>
  <si>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</si>
  <si>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</si>
  <si>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</si>
  <si>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</si>
  <si>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</si>
  <si>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</si>
  <si>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XX.XX.2019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</si>
  <si>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</si>
  <si>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</si>
  <si>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</si>
  <si>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</si>
  <si>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</si>
  <si>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</si>
  <si>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</si>
  <si>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</si>
  <si>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</si>
  <si>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</si>
  <si>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</si>
  <si>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</si>
  <si>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</si>
  <si>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</si>
  <si>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</si>
  <si>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</si>
  <si>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</si>
  <si>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</si>
  <si>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</si>
  <si>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</si>
  <si>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</si>
  <si>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</si>
  <si>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</si>
  <si>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</si>
  <si>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</si>
  <si>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</si>
  <si>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</si>
  <si>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</si>
  <si>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</si>
  <si>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</si>
  <si>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</si>
  <si>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</si>
  <si>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</si>
  <si>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</si>
  <si>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</si>
  <si>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</si>
  <si>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</si>
  <si>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</si>
  <si>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</si>
  <si>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</si>
  <si>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</si>
  <si>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</si>
  <si>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</si>
  <si>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</si>
  <si>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</si>
  <si>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</si>
  <si>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</si>
  <si>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</si>
  <si>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</si>
  <si>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</si>
  <si>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</si>
  <si>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</si>
  <si>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</si>
  <si>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</si>
  <si>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</si>
  <si>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</si>
  <si>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</si>
  <si>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</si>
  <si>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</si>
  <si>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</si>
  <si>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</si>
  <si>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</si>
  <si>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</si>
  <si>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</si>
  <si>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</si>
  <si>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</si>
  <si>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</si>
  <si>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</si>
  <si>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</si>
  <si>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</si>
  <si>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</si>
  <si>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</si>
  <si>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</si>
  <si>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</si>
  <si>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</si>
  <si>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</si>
  <si>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</si>
  <si>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</si>
  <si>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</si>
  <si>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</si>
  <si>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</si>
  <si>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</si>
  <si>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</si>
  <si>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</si>
  <si>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</si>
  <si>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</si>
  <si>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</si>
  <si>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</si>
  <si>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</si>
  <si>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</si>
  <si>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</si>
  <si>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</si>
  <si>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</si>
  <si>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</si>
  <si>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</si>
  <si>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</si>
  <si>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</si>
  <si>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</si>
  <si>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</si>
  <si>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</si>
  <si>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</si>
  <si>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</si>
  <si>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</si>
  <si>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</si>
  <si>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</si>
  <si>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</si>
  <si>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</si>
  <si>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</si>
  <si>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</si>
  <si>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</si>
  <si>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</si>
  <si>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</si>
  <si>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</si>
  <si>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</si>
  <si>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</si>
  <si>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</si>
  <si>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</si>
  <si>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</si>
  <si>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 xml:space="preserve">Rychlé teplotní čidlo 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</si>
  <si>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</si>
  <si>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</si>
  <si>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</si>
  <si>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</si>
  <si>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</si>
  <si>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</si>
  <si>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</si>
  <si>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</si>
  <si>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</si>
  <si>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</si>
  <si>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</si>
  <si>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</si>
  <si>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</si>
  <si>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</si>
  <si>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</si>
  <si>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</si>
  <si>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</si>
  <si>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</si>
  <si>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</si>
  <si>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</si>
  <si>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</si>
  <si>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</si>
  <si>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</si>
  <si>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</si>
  <si>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</si>
  <si>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</si>
  <si>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</si>
  <si>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</si>
  <si>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</si>
  <si>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</si>
  <si>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</si>
  <si>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</si>
  <si>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</si>
  <si>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</si>
  <si>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</si>
  <si>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</si>
  <si>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</si>
  <si>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</si>
  <si>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</si>
  <si>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</si>
  <si>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</si>
  <si>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</si>
  <si>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</si>
  <si>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</si>
  <si>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</si>
  <si>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</si>
  <si>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</si>
  <si>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</si>
  <si>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</si>
  <si>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</si>
  <si>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</si>
  <si>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</si>
  <si>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</si>
  <si>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</si>
  <si>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</si>
  <si>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</si>
  <si>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</si>
  <si>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</si>
  <si>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</si>
  <si>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</si>
  <si>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</si>
  <si>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</si>
  <si>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</si>
  <si>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</si>
  <si>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</si>
  <si>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</si>
  <si>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</si>
  <si>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</si>
  <si>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</si>
  <si>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</si>
  <si>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</si>
  <si>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</si>
  <si>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</si>
  <si>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</si>
  <si>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</si>
  <si>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</si>
  <si>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</si>
  <si>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</si>
  <si>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</si>
  <si>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</si>
  <si>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</si>
  <si>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</si>
  <si>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</si>
  <si>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</si>
  <si>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</si>
  <si>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</si>
  <si>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</si>
  <si>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</si>
  <si>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</si>
  <si>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</si>
  <si>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</si>
  <si>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</si>
  <si>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</si>
  <si>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</si>
  <si>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</si>
  <si>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</si>
  <si>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</si>
  <si>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</si>
  <si>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</si>
  <si>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</si>
  <si>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</si>
  <si>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</si>
  <si>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</si>
  <si>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</si>
  <si>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</si>
  <si>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</si>
  <si>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</si>
  <si>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</si>
  <si>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</si>
  <si>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</si>
  <si>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</si>
  <si>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</si>
  <si>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</si>
  <si>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</si>
  <si>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</si>
  <si>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Požadovaný</t>
  </si>
  <si>
    <t>výkon (W)
delta T 8K</t>
  </si>
  <si>
    <t>výkon (W)
Delta T 8K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</si>
  <si>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</si>
  <si>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</si>
  <si>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</si>
  <si>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</si>
  <si>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</si>
  <si>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</si>
  <si>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</si>
  <si>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</si>
  <si>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</si>
  <si>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</si>
  <si>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</si>
  <si>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</si>
  <si>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</si>
  <si>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</si>
  <si>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</si>
  <si>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</si>
  <si>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s ochranným lakováním, nerezovými kryty a elektrickým odtáváním, ventilátory výparníku s EC motory, vyhřívání odpadu</t>
  </si>
  <si>
    <t>čidlo pro přítomnost člověka</t>
  </si>
  <si>
    <t>výparník s elektrickým odtáváním, ventilátory výparníku s EC motory, vyhřívání odpadu (pro mrazírnu ryb i s ochranným lakováním a nerezovými kryty)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</si>
  <si>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</si>
  <si>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</si>
  <si>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</si>
  <si>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</si>
  <si>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</si>
  <si>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</si>
  <si>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1. kompresor jednotky řízený invertorem, adaptivní vypařovací teplota nastavitelná podle aktuálních potřeb a pro denní/noční režim</t>
  </si>
  <si>
    <t>ventilátory kondenzátorů s EC motory řízené frekvenčním měničem</t>
  </si>
  <si>
    <t>chladicí výkon (kW)</t>
  </si>
  <si>
    <t>Chladicí kondenzační jednotky - MT</t>
  </si>
  <si>
    <t>Mrazicí kondenzační jednotky - LT</t>
  </si>
  <si>
    <t>Chladicí kondenzační jednotky - HT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</si>
  <si>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</si>
  <si>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</si>
  <si>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</si>
  <si>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</si>
  <si>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</si>
  <si>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potrubí pro chladicí (MT) a klimatizační (HT) okruhy</t>
  </si>
  <si>
    <t>Požadavky : měděné chladivové potrubí podle DIN 8905/59752 a EN12735-1</t>
  </si>
  <si>
    <t>Požadavky : potrubní sítě musí mít izolováno sací i kapalinové potrubí.</t>
  </si>
  <si>
    <t>Síla izolace pro mrazicí sací potrubí je požadována 19-25mm (M) nebo 32 mm (T) a 13-15.5mm (H) pro chladicí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</si>
  <si>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</si>
  <si>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</si>
  <si>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</si>
  <si>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</si>
  <si>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</si>
  <si>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</si>
  <si>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</si>
  <si>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</si>
  <si>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</si>
  <si>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</si>
  <si>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</si>
  <si>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Elektro kabely pro nábytek, kondenzační a kompresorové jednotky, výparníky a elektrorozvaděče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</si>
  <si>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</si>
  <si>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 xml:space="preserve">Měření spotřeby elektrické energie pro chladicí  a mrazicí nábytek, chladírny, mrazírny a klimatizované místnosti, ohřev TUV, popř. i pro výrobníky ledu, apod. 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</si>
  <si>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</si>
  <si>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</si>
  <si>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</si>
  <si>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</si>
  <si>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</si>
  <si>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</si>
  <si>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</si>
  <si>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</si>
  <si>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</si>
  <si>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</si>
  <si>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</si>
  <si>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</si>
  <si>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</si>
  <si>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</si>
  <si>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</si>
  <si>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</si>
  <si>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</si>
  <si>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</si>
  <si>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</si>
  <si>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</si>
  <si>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</si>
  <si>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</si>
  <si>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</si>
  <si>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</si>
  <si>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</si>
  <si>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</si>
  <si>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</si>
  <si>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</si>
  <si>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</si>
  <si>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</si>
  <si>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</si>
  <si>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</si>
  <si>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</si>
  <si>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</si>
  <si>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</si>
  <si>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</si>
  <si>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</si>
  <si>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</si>
  <si>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</si>
  <si>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</si>
  <si>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</si>
  <si>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</si>
  <si>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</si>
  <si>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</si>
  <si>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</si>
  <si>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</si>
  <si>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</si>
  <si>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</si>
  <si>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</si>
  <si>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</si>
  <si>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</si>
  <si>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</si>
  <si>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</si>
  <si>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</si>
  <si>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</si>
  <si>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</si>
  <si>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</si>
  <si>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</si>
  <si>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</si>
  <si>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</si>
  <si>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</si>
  <si>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</si>
  <si>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</si>
  <si>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</si>
  <si>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</si>
  <si>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</si>
  <si>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</si>
  <si>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</si>
  <si>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 pro použití v teplotách okolí +40°C</t>
    </r>
  </si>
  <si>
    <t xml:space="preserve">V ceně potrubí je požadována i cena fitinek (T-kusů, oblouků, sifonů) a spojovacího materiálu  </t>
  </si>
  <si>
    <t>Přívodní kabely k centrálním elektro rozvaděčům technologie chlazení nejsou předmětem dodávky technologie chlazení.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</si>
  <si>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</si>
  <si>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</si>
  <si>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</si>
  <si>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</si>
  <si>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>Požadovaný min.</t>
  </si>
  <si>
    <t xml:space="preserve">Cena chladicí jednotky je včetně všech agregátů, výměníků, sběračů a regulátorů apod.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</si>
  <si>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kompresorové jednotky s kondenzátory s chladivem GWP&lt;2500 pro použití v teplotách okolí +40°C</t>
    </r>
  </si>
  <si>
    <t>vypařovací teplota nastavitelná podle aktuálních potřeb</t>
  </si>
  <si>
    <t>KCHJ pro delivery</t>
  </si>
  <si>
    <t>KCHJ pro výrobníky ledu</t>
  </si>
  <si>
    <t>KCHJ pro akvária</t>
  </si>
  <si>
    <t xml:space="preserve"> </t>
  </si>
  <si>
    <t>Cena chladicí jednotky je včetně všech dalších agregátů, výměníků, sběračů apod.</t>
  </si>
  <si>
    <t>KCHJ pro chladicí box (+2/+4°C) 9x5,95x3,9 m</t>
  </si>
  <si>
    <t>KCHJ pro mrazicí box (-22/-24°C) 5,2x4,9x3,9 m</t>
  </si>
  <si>
    <t>KCHJ pro výrobník ledu 350 (kgledu /24 h.)</t>
  </si>
  <si>
    <t>KCHJ pro výrobník ledu 800 (kgledu /24 h.)</t>
  </si>
  <si>
    <t>To -20°C/Tok.+40°</t>
  </si>
  <si>
    <t>To -10°C/Tok.+32°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</si>
  <si>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</si>
  <si>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</si>
  <si>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</si>
  <si>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</si>
  <si>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</si>
  <si>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</si>
  <si>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</si>
  <si>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výparník (s elektrickým odtáváním), ventilátory výparníku s EC motory, vyhřívání odpadu (pro mrazírnu ryb i s ochranným lakováním a nerezovými kryty)</t>
  </si>
  <si>
    <t>Makro Olomouc - remodelling chlazení</t>
  </si>
  <si>
    <t>CHB 1516 vrácené zboží - 20 m3</t>
  </si>
  <si>
    <t>CHB 1526 odpadky - 30 m3</t>
  </si>
  <si>
    <t>CHB 1523 uzeniny 120 m3 - 2 výparníky</t>
  </si>
  <si>
    <t>CHB prodej maso  576 m3 - 4 výparníky</t>
  </si>
  <si>
    <t>CHB 1520 syry - 36 m3</t>
  </si>
  <si>
    <t>CHB 1522 mleko - 226 m3 (2 výparníky)</t>
  </si>
  <si>
    <t>CHB 1542 ovoce a zelenina - 191 m3 (2 výparníky)</t>
  </si>
  <si>
    <t>CHB 1563 rybí saláty - 42 m3</t>
  </si>
  <si>
    <t>CHB 1535 ryby s výrobníkem ledu - 45 m3</t>
  </si>
  <si>
    <t>MB 1541 ryby II. - 13 m3</t>
  </si>
  <si>
    <t>MB 1534 ryby - 30 m3</t>
  </si>
  <si>
    <t>MB 1560 hranolky 50m3 - 2 vyparniky</t>
  </si>
  <si>
    <t>MB 1512 zmrzlina,pizza 83 m3 - 2 vyparniky</t>
  </si>
  <si>
    <t xml:space="preserve">MB 1513 ryby 44 m3 </t>
  </si>
  <si>
    <t>MB 1527 prodej drubež 69 m3 - 2 výparníky</t>
  </si>
  <si>
    <t>MB 1507 pečivo 49 m3</t>
  </si>
  <si>
    <t>MB 1517 maso 47 m3</t>
  </si>
  <si>
    <t>MB 1518 maso 58 m3</t>
  </si>
  <si>
    <t>etiketování 1524 masa,1514 mlečných výrobků,1562 ryb,1539 O+Z,1559 uzeniny</t>
  </si>
  <si>
    <t>chlazena chodba maso 1511 (4 x vyparník)</t>
  </si>
  <si>
    <t>chlazena chodba ryby 1538,</t>
  </si>
  <si>
    <t>1540 chlazená chodba a příjem O&amp;Z (2x výp.)</t>
  </si>
  <si>
    <t>příjem maso 1508 (2x výparník),příjem O&amp;Z a ryb 1556 (2x vyp.),příjem MOPRO 1521 (2x výp.)</t>
  </si>
  <si>
    <t>prodej ryby 1532</t>
  </si>
  <si>
    <t>prodej O+Z 1543</t>
  </si>
  <si>
    <t>336 kW / To -10 C</t>
  </si>
  <si>
    <t>35 kW / To -35 C</t>
  </si>
  <si>
    <t>181 kW / To +2 C</t>
  </si>
  <si>
    <t>Pos.
T 2.03</t>
  </si>
  <si>
    <t>Company</t>
  </si>
  <si>
    <t>Project name</t>
  </si>
  <si>
    <t>Date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</si>
  <si>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</t>
    </r>
  </si>
  <si>
    <t>vč. ovládacího panelu a automatického čistícího systému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</si>
  <si>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</si>
  <si>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</si>
  <si>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</si>
  <si>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</si>
  <si>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</si>
  <si>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</si>
  <si>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</si>
  <si>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Hlavní elektro rozvaděče pro kondenzační a kompresorové jednotky, chladicí a mrazicí nábytek, chladírny, mrazírny a klimatizované místnosti.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</si>
  <si>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</si>
  <si>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</si>
  <si>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</si>
  <si>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</si>
  <si>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mrazicí box  -24°C - 99 m3</t>
  </si>
  <si>
    <t>příjem +8 °C - 481 m3</t>
  </si>
  <si>
    <t>chladicí box +2/+4°C - 209 m3</t>
  </si>
  <si>
    <t>KCHJ pro příjem (+8°C) 11,8x13,6x3 m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</si>
  <si>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</si>
  <si>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</si>
  <si>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</si>
  <si>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</si>
  <si>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</si>
  <si>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</si>
  <si>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</si>
  <si>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</si>
  <si>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</si>
  <si>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</si>
  <si>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</si>
  <si>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</si>
  <si>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</si>
  <si>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</si>
  <si>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</si>
  <si>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</si>
  <si>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</si>
  <si>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</si>
  <si>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</si>
  <si>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</si>
  <si>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</si>
  <si>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</si>
  <si>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</si>
  <si>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</si>
  <si>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</si>
  <si>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</si>
  <si>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</si>
  <si>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</si>
  <si>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</si>
  <si>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</si>
  <si>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</si>
  <si>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</si>
  <si>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</si>
  <si>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</si>
  <si>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</si>
  <si>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</si>
  <si>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</si>
  <si>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</si>
  <si>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</si>
  <si>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</si>
  <si>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</si>
  <si>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</si>
  <si>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</si>
  <si>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vnitřní osvětlení LED vpředu a vzadu, bezúdržbový (samočistící) kondenzátor s EC ventilátorem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</si>
  <si>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</si>
  <si>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</si>
  <si>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</si>
  <si>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</si>
  <si>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</si>
  <si>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elektronický regulátor s možností napojení (MODBUS) na monitorovací systém (teploty, alarmy)</t>
  </si>
  <si>
    <t>Chladicí / Mrazicí nábytek s agregátem</t>
  </si>
  <si>
    <t>Chladicí/Mrazicí ostrůvky s agregátem</t>
  </si>
  <si>
    <t>čelní modul</t>
  </si>
  <si>
    <t>přepínatelný chladicí/mrazicí ostrůvek a se zabudovaným agregátem</t>
  </si>
  <si>
    <t>přepínatelný chladicí/mrazicí ostrůvek se zabudovaným agregátem</t>
  </si>
  <si>
    <t>Popis : mrazicí ostrůvek s posuvnými prosklennými víky a se zabudovaným agregátem (230 V) , teplota -18/-23°C, čelní moduly a některé moduly dle specifikace přepínatelné na teploty 0/+2°C nebo -18/-23°C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</si>
  <si>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</si>
  <si>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</si>
  <si>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</si>
  <si>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</si>
  <si>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</si>
  <si>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</si>
  <si>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 xml:space="preserve">Demontáž &amp; ekologická likvidace staré technologie chlazení a nábytku </t>
  </si>
  <si>
    <t>V ceně bude zahrnuto uskladnění odsátého regenerovaného chladiva a vytipovaných demontovaných dílů pro potřeby Makro po dobu 3 let !!!</t>
  </si>
  <si>
    <t>nerezová konzole 1250 mm na háky</t>
  </si>
  <si>
    <t xml:space="preserve">nerezové háky </t>
  </si>
  <si>
    <t>nerezová konzole 1875 mm na háky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</si>
  <si>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</si>
  <si>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</si>
  <si>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 xml:space="preserve"> 4 řady nerezových polic 500 mm, zesílené police pro max. zatížení polic a spodní výložné police 220 kg/m2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</si>
  <si>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(1x 350 a 1x 400 mm), max. zatížení polic a spodní výložné police 160 kg/m2</t>
    </r>
  </si>
  <si>
    <r>
      <t xml:space="preserve">2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a 650 mm, zesílené police pro max. zatížení 220 kg/m2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</si>
</sst>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7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4" borderId="8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7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6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7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a" xfId="22"/>
  </cellStyles>
  <dxfs count="8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47650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O%20190421_tender%20refrigeration-Makro_Olomou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C+T"/>
      <sheetName val="Cabinets"/>
      <sheetName val="Technology"/>
      <sheetName val="C 1.01"/>
      <sheetName val="C 1.02"/>
      <sheetName val="C 1.03"/>
      <sheetName val="C 1.04"/>
      <sheetName val="C 1.05"/>
      <sheetName val="C 1.06"/>
      <sheetName val="C 2.01"/>
      <sheetName val="C 2.02"/>
      <sheetName val="C 3.01"/>
      <sheetName val="C 4.01"/>
      <sheetName val="C 5.01 Extras"/>
      <sheetName val="T 1.01"/>
      <sheetName val="T 1.02"/>
      <sheetName val="T 1.03"/>
      <sheetName val="T 1.04"/>
      <sheetName val="T 1.05"/>
      <sheetName val="T 1.06"/>
      <sheetName val="T 1.07"/>
      <sheetName val="T 2.01"/>
      <sheetName val="T 2.02"/>
      <sheetName val="T 2.03"/>
      <sheetName val="T 3.01"/>
      <sheetName val="T 4.01"/>
      <sheetName val="T 4.02"/>
      <sheetName val="T 5.01"/>
      <sheetName val="T 5.02"/>
      <sheetName val="T 5.03"/>
      <sheetName val="T 6.0 Description"/>
      <sheetName val="T 6.01"/>
      <sheetName val="T 6.02"/>
      <sheetName val="T 7.0 Description"/>
      <sheetName val="T 7.01"/>
      <sheetName val="T 8.01"/>
      <sheetName val="T 9.01"/>
      <sheetName val="T 10.01"/>
      <sheetName val="T 11.01 Extras"/>
    </sheetNames>
    <sheetDataSet>
      <sheetData sheetId="0" refreshError="1"/>
      <sheetData sheetId="1" refreshError="1"/>
      <sheetData sheetId="2">
        <row r="2">
          <cell r="G2" t="str">
            <v>Makro CZ Olomouc</v>
          </cell>
        </row>
        <row r="3">
          <cell r="G3" t="str">
            <v>Tender Refrigeration CZ</v>
          </cell>
        </row>
        <row r="4">
          <cell r="G4">
            <v>43576</v>
          </cell>
        </row>
        <row r="21">
          <cell r="D21" t="str">
            <v>Výrobníky ledu a příslušenství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="60" zoomScaleNormal="60" workbookViewId="0" topLeftCell="A1">
      <selection activeCell="H2" sqref="H2"/>
    </sheetView>
  </sheetViews>
  <sheetFormatPr defaultColWidth="9.140625" defaultRowHeight="15"/>
  <cols>
    <col min="1" max="1" width="3.7109375" style="263" customWidth="1"/>
    <col min="2" max="2" width="7.00390625" style="263" customWidth="1"/>
    <col min="3" max="3" width="8.8515625" style="263" bestFit="1" customWidth="1"/>
    <col min="4" max="4" width="31.00390625" style="263" bestFit="1" customWidth="1"/>
    <col min="5" max="5" width="12.7109375" style="1" bestFit="1" customWidth="1"/>
    <col min="6" max="7" width="21.7109375" style="263" customWidth="1"/>
    <col min="8" max="8" width="26.7109375" style="263" customWidth="1"/>
    <col min="9" max="16384" width="9.140625" style="263" customWidth="1"/>
  </cols>
  <sheetData>
    <row r="1" ht="15" thickBot="1"/>
    <row r="2" spans="2:8" ht="21.75" thickBot="1">
      <c r="B2" s="17"/>
      <c r="C2" s="18"/>
      <c r="D2" s="450" t="s">
        <v>681</v>
      </c>
      <c r="E2" s="451"/>
      <c r="F2" s="452"/>
      <c r="G2" s="35" t="s">
        <v>682</v>
      </c>
      <c r="H2" s="131" t="s">
        <v>691</v>
      </c>
    </row>
    <row r="3" spans="2:8" s="16" customFormat="1" ht="30.75" thickBot="1">
      <c r="B3" s="14"/>
      <c r="C3" s="15"/>
      <c r="D3" s="453"/>
      <c r="E3" s="454"/>
      <c r="F3" s="455"/>
      <c r="G3" s="36" t="s">
        <v>683</v>
      </c>
      <c r="H3" s="383" t="s">
        <v>1069</v>
      </c>
    </row>
    <row r="4" spans="2:8" ht="21.75" thickBot="1">
      <c r="B4" s="19"/>
      <c r="C4" s="20"/>
      <c r="D4" s="456" t="s">
        <v>692</v>
      </c>
      <c r="E4" s="457"/>
      <c r="F4" s="458"/>
      <c r="G4" s="37" t="s">
        <v>684</v>
      </c>
      <c r="H4" s="132" t="s">
        <v>679</v>
      </c>
    </row>
    <row r="5" spans="2:8" ht="21">
      <c r="B5" s="276"/>
      <c r="C5" s="276"/>
      <c r="D5" s="277"/>
      <c r="E5" s="4"/>
      <c r="F5" s="4"/>
      <c r="G5" s="4"/>
      <c r="H5" s="4"/>
    </row>
    <row r="6" ht="15" thickBot="1">
      <c r="E6" s="2"/>
    </row>
    <row r="7" spans="2:8" ht="15">
      <c r="B7" s="438" t="s">
        <v>685</v>
      </c>
      <c r="C7" s="439"/>
      <c r="D7" s="440"/>
      <c r="E7" s="448" t="s">
        <v>686</v>
      </c>
      <c r="F7" s="446" t="s">
        <v>687</v>
      </c>
      <c r="G7" s="444" t="s">
        <v>698</v>
      </c>
      <c r="H7" s="445"/>
    </row>
    <row r="8" spans="2:8" ht="15" thickBot="1">
      <c r="B8" s="441"/>
      <c r="C8" s="442"/>
      <c r="D8" s="443"/>
      <c r="E8" s="449"/>
      <c r="F8" s="447"/>
      <c r="G8" s="133" t="s">
        <v>688</v>
      </c>
      <c r="H8" s="138" t="s">
        <v>689</v>
      </c>
    </row>
    <row r="9" spans="2:8" s="11" customFormat="1" ht="18">
      <c r="B9" s="436" t="s">
        <v>693</v>
      </c>
      <c r="C9" s="437"/>
      <c r="D9" s="437"/>
      <c r="E9" s="302">
        <f>Nábytek!E39</f>
        <v>3352.5</v>
      </c>
      <c r="F9" s="402">
        <f>Nábytek!F39</f>
        <v>0</v>
      </c>
      <c r="G9" s="402">
        <f>Nábytek!G39</f>
        <v>0</v>
      </c>
      <c r="H9" s="403">
        <f>Nábytek!H39</f>
        <v>0</v>
      </c>
    </row>
    <row r="10" spans="2:8" ht="18.45">
      <c r="B10" s="432" t="s">
        <v>694</v>
      </c>
      <c r="C10" s="433"/>
      <c r="D10" s="433"/>
      <c r="E10" s="303">
        <f>Technologie!E64</f>
        <v>4726</v>
      </c>
      <c r="F10" s="404">
        <f>Technologie!F64</f>
        <v>0</v>
      </c>
      <c r="G10" s="404">
        <f>Technologie!G64</f>
        <v>0</v>
      </c>
      <c r="H10" s="405">
        <f>Technologie!H64</f>
        <v>0</v>
      </c>
    </row>
    <row r="11" spans="2:8" ht="15" thickBot="1">
      <c r="B11" s="3"/>
      <c r="C11" s="4"/>
      <c r="D11" s="4"/>
      <c r="E11" s="304"/>
      <c r="F11" s="278"/>
      <c r="G11" s="278"/>
      <c r="H11" s="279"/>
    </row>
    <row r="12" spans="2:8" ht="18.6" thickBot="1">
      <c r="B12" s="434" t="s">
        <v>690</v>
      </c>
      <c r="C12" s="435"/>
      <c r="D12" s="435"/>
      <c r="E12" s="305"/>
      <c r="F12" s="406">
        <f>F9+F10</f>
        <v>0</v>
      </c>
      <c r="G12" s="406">
        <f>G9+G10</f>
        <v>0</v>
      </c>
      <c r="H12" s="407">
        <f>H9+H10</f>
        <v>0</v>
      </c>
    </row>
  </sheetData>
  <mergeCells count="10">
    <mergeCell ref="D2:F2"/>
    <mergeCell ref="D3:F3"/>
    <mergeCell ref="D4:F4"/>
    <mergeCell ref="B10:D10"/>
    <mergeCell ref="B12:D12"/>
    <mergeCell ref="B9:D9"/>
    <mergeCell ref="B7:D8"/>
    <mergeCell ref="G7:H7"/>
    <mergeCell ref="F7:F8"/>
    <mergeCell ref="E7:E8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zoomScale="60" zoomScaleNormal="60" workbookViewId="0" topLeftCell="A1">
      <selection activeCell="B1" sqref="B1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1" t="s">
        <v>140</v>
      </c>
      <c r="C2" s="501" t="str">
        <f>Nábytek!D19</f>
        <v>Mrazicí skříně s dveřmi</v>
      </c>
      <c r="D2" s="502"/>
      <c r="E2" s="502"/>
      <c r="F2" s="503"/>
      <c r="G2" s="522" t="str">
        <f>'Celkem  Nab+Tech'!G2</f>
        <v>Firma</v>
      </c>
      <c r="H2" s="523"/>
      <c r="I2" s="544" t="str">
        <f>Nábytek!H2</f>
        <v>XY</v>
      </c>
      <c r="J2" s="545"/>
      <c r="K2" s="546"/>
    </row>
    <row r="3" spans="2:11" ht="16.2" thickBot="1">
      <c r="B3" s="542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544" t="str">
        <f>Nábytek!H3</f>
        <v>Makro Olomouc - remodelling chlazení</v>
      </c>
      <c r="J3" s="545"/>
      <c r="K3" s="546"/>
    </row>
    <row r="4" spans="2:11" ht="16.2" thickBot="1">
      <c r="B4" s="543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859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1180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860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thickBot="1">
      <c r="B8" s="510" t="s">
        <v>884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740</v>
      </c>
      <c r="D9" s="518" t="s">
        <v>741</v>
      </c>
      <c r="E9" s="393" t="s">
        <v>742</v>
      </c>
      <c r="F9" s="393" t="s">
        <v>743</v>
      </c>
      <c r="G9" s="393" t="s">
        <v>689</v>
      </c>
      <c r="H9" s="539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744</v>
      </c>
      <c r="G10" s="394" t="s">
        <v>744</v>
      </c>
      <c r="H10" s="540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902</v>
      </c>
      <c r="D11" s="110" t="s">
        <v>861</v>
      </c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92</v>
      </c>
      <c r="C12" s="112" t="s">
        <v>865</v>
      </c>
      <c r="D12" s="113" t="s">
        <v>862</v>
      </c>
      <c r="E12" s="114"/>
      <c r="F12" s="217"/>
      <c r="G12" s="160"/>
      <c r="H12" s="367"/>
      <c r="I12" s="167">
        <f>J12+K12</f>
        <v>0</v>
      </c>
      <c r="J12" s="152">
        <f aca="true" t="shared" si="0" ref="J12">F12*H12</f>
        <v>0</v>
      </c>
      <c r="K12" s="151">
        <f aca="true" t="shared" si="1" ref="K12">G12*H12</f>
        <v>0</v>
      </c>
    </row>
    <row r="13" spans="2:11" s="72" customFormat="1" ht="13.8">
      <c r="B13" s="272" t="s">
        <v>93</v>
      </c>
      <c r="C13" s="112" t="s">
        <v>866</v>
      </c>
      <c r="D13" s="113" t="s">
        <v>863</v>
      </c>
      <c r="E13" s="114"/>
      <c r="F13" s="217"/>
      <c r="G13" s="160"/>
      <c r="H13" s="367"/>
      <c r="I13" s="167">
        <f aca="true" t="shared" si="2" ref="I13:I31">F13*H13</f>
        <v>0</v>
      </c>
      <c r="J13" s="152">
        <f aca="true" t="shared" si="3" ref="J13:J41">F13*H13</f>
        <v>0</v>
      </c>
      <c r="K13" s="151">
        <f aca="true" t="shared" si="4" ref="K13:K41">G13*H13</f>
        <v>0</v>
      </c>
    </row>
    <row r="14" spans="2:11" s="72" customFormat="1" ht="13.8">
      <c r="B14" s="272" t="s">
        <v>94</v>
      </c>
      <c r="C14" s="112" t="s">
        <v>867</v>
      </c>
      <c r="D14" s="113" t="s">
        <v>864</v>
      </c>
      <c r="E14" s="114"/>
      <c r="F14" s="217"/>
      <c r="G14" s="160"/>
      <c r="H14" s="367">
        <v>2</v>
      </c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95</v>
      </c>
      <c r="C16" s="112" t="s">
        <v>871</v>
      </c>
      <c r="D16" s="113"/>
      <c r="E16" s="114"/>
      <c r="F16" s="43"/>
      <c r="G16" s="224"/>
      <c r="H16" s="367">
        <v>1</v>
      </c>
      <c r="I16" s="167">
        <f t="shared" si="2"/>
        <v>0</v>
      </c>
      <c r="J16" s="152">
        <f t="shared" si="3"/>
        <v>0</v>
      </c>
      <c r="K16" s="151">
        <f t="shared" si="4"/>
        <v>0</v>
      </c>
    </row>
    <row r="17" spans="2:11" s="72" customFormat="1" ht="13.8">
      <c r="B17" s="272" t="s">
        <v>96</v>
      </c>
      <c r="C17" s="112" t="s">
        <v>870</v>
      </c>
      <c r="D17" s="115"/>
      <c r="E17" s="116"/>
      <c r="F17" s="43"/>
      <c r="G17" s="225"/>
      <c r="H17" s="367">
        <v>1</v>
      </c>
      <c r="I17" s="167">
        <f t="shared" si="2"/>
        <v>0</v>
      </c>
      <c r="J17" s="152">
        <f t="shared" si="3"/>
        <v>0</v>
      </c>
      <c r="K17" s="151">
        <f t="shared" si="4"/>
        <v>0</v>
      </c>
    </row>
    <row r="18" spans="2:11" s="72" customFormat="1" ht="13.8">
      <c r="B18" s="272" t="s">
        <v>97</v>
      </c>
      <c r="C18" s="143" t="s">
        <v>868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3"/>
        <v>0</v>
      </c>
      <c r="K18" s="151">
        <f t="shared" si="4"/>
        <v>0</v>
      </c>
    </row>
    <row r="19" spans="2:11" s="72" customFormat="1" ht="13.8">
      <c r="B19" s="272" t="s">
        <v>98</v>
      </c>
      <c r="C19" s="143" t="s">
        <v>869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3"/>
        <v>0</v>
      </c>
      <c r="K19" s="151">
        <f t="shared" si="4"/>
        <v>0</v>
      </c>
    </row>
    <row r="20" spans="2:11" s="72" customFormat="1" ht="13.8">
      <c r="B20" s="272" t="s">
        <v>99</v>
      </c>
      <c r="C20" s="143" t="s">
        <v>872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72" customFormat="1" ht="13.8">
      <c r="B21" s="272"/>
      <c r="C21" s="117" t="s">
        <v>873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100</v>
      </c>
      <c r="C22" s="112" t="s">
        <v>875</v>
      </c>
      <c r="D22" s="113" t="s">
        <v>877</v>
      </c>
      <c r="E22" s="114"/>
      <c r="F22" s="43"/>
      <c r="G22" s="225"/>
      <c r="H22" s="367">
        <v>50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101</v>
      </c>
      <c r="C23" s="112" t="s">
        <v>874</v>
      </c>
      <c r="D23" s="113" t="s">
        <v>878</v>
      </c>
      <c r="E23" s="116"/>
      <c r="F23" s="43"/>
      <c r="G23" s="225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102</v>
      </c>
      <c r="C24" s="112" t="s">
        <v>876</v>
      </c>
      <c r="D24" s="113"/>
      <c r="E24" s="116"/>
      <c r="F24" s="43"/>
      <c r="G24" s="225"/>
      <c r="H24" s="367">
        <v>60</v>
      </c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103</v>
      </c>
      <c r="C26" s="112" t="s">
        <v>879</v>
      </c>
      <c r="D26" s="115"/>
      <c r="E26" s="116"/>
      <c r="F26" s="43"/>
      <c r="G26" s="224"/>
      <c r="H26" s="367"/>
      <c r="I26" s="167">
        <f t="shared" si="2"/>
        <v>0</v>
      </c>
      <c r="J26" s="152">
        <f t="shared" si="3"/>
        <v>0</v>
      </c>
      <c r="K26" s="151">
        <f t="shared" si="4"/>
        <v>0</v>
      </c>
    </row>
    <row r="27" spans="2:11" s="72" customFormat="1" ht="13.8">
      <c r="B27" s="272" t="s">
        <v>104</v>
      </c>
      <c r="C27" s="112" t="s">
        <v>880</v>
      </c>
      <c r="D27" s="113" t="s">
        <v>862</v>
      </c>
      <c r="E27" s="116"/>
      <c r="F27" s="43"/>
      <c r="G27" s="225"/>
      <c r="H27" s="367"/>
      <c r="I27" s="167">
        <f t="shared" si="2"/>
        <v>0</v>
      </c>
      <c r="J27" s="152">
        <f t="shared" si="3"/>
        <v>0</v>
      </c>
      <c r="K27" s="151">
        <f t="shared" si="4"/>
        <v>0</v>
      </c>
    </row>
    <row r="28" spans="2:11" s="72" customFormat="1" ht="13.8">
      <c r="B28" s="272" t="s">
        <v>105</v>
      </c>
      <c r="C28" s="112" t="s">
        <v>880</v>
      </c>
      <c r="D28" s="113" t="s">
        <v>863</v>
      </c>
      <c r="E28" s="116"/>
      <c r="F28" s="43"/>
      <c r="G28" s="225"/>
      <c r="H28" s="367"/>
      <c r="I28" s="167">
        <f t="shared" si="2"/>
        <v>0</v>
      </c>
      <c r="J28" s="152">
        <f t="shared" si="3"/>
        <v>0</v>
      </c>
      <c r="K28" s="151">
        <f t="shared" si="4"/>
        <v>0</v>
      </c>
    </row>
    <row r="29" spans="2:11" s="72" customFormat="1" ht="13.8">
      <c r="B29" s="272" t="s">
        <v>106</v>
      </c>
      <c r="C29" s="112" t="s">
        <v>880</v>
      </c>
      <c r="D29" s="113" t="s">
        <v>864</v>
      </c>
      <c r="E29" s="116"/>
      <c r="F29" s="43"/>
      <c r="G29" s="225"/>
      <c r="H29" s="367">
        <v>2</v>
      </c>
      <c r="I29" s="167">
        <f t="shared" si="2"/>
        <v>0</v>
      </c>
      <c r="J29" s="152">
        <f t="shared" si="3"/>
        <v>0</v>
      </c>
      <c r="K29" s="151">
        <f t="shared" si="4"/>
        <v>0</v>
      </c>
    </row>
    <row r="30" spans="2:11" s="130" customFormat="1" ht="13.8">
      <c r="B30" s="275"/>
      <c r="C30" s="117" t="s">
        <v>793</v>
      </c>
      <c r="D30" s="379" t="s">
        <v>794</v>
      </c>
      <c r="E30" s="379" t="s">
        <v>740</v>
      </c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108</v>
      </c>
      <c r="C31" s="112" t="s">
        <v>881</v>
      </c>
      <c r="D31" s="256"/>
      <c r="E31" s="378"/>
      <c r="F31" s="43"/>
      <c r="G31" s="224"/>
      <c r="H31" s="367">
        <v>2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109</v>
      </c>
      <c r="C32" s="395" t="s">
        <v>795</v>
      </c>
      <c r="D32" s="256"/>
      <c r="E32" s="378"/>
      <c r="F32" s="43"/>
      <c r="G32" s="225"/>
      <c r="H32" s="367">
        <v>2</v>
      </c>
      <c r="I32" s="167">
        <f aca="true" t="shared" si="5" ref="I32:I41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110</v>
      </c>
      <c r="C33" s="400" t="s">
        <v>796</v>
      </c>
      <c r="D33" s="256"/>
      <c r="E33" s="378"/>
      <c r="F33" s="43"/>
      <c r="G33" s="225"/>
      <c r="H33" s="367">
        <v>2</v>
      </c>
      <c r="I33" s="167">
        <f t="shared" si="5"/>
        <v>0</v>
      </c>
      <c r="J33" s="152">
        <f t="shared" si="3"/>
        <v>0</v>
      </c>
      <c r="K33" s="151">
        <f t="shared" si="4"/>
        <v>0</v>
      </c>
    </row>
    <row r="34" spans="2:11" s="72" customFormat="1" ht="13.8">
      <c r="B34" s="272" t="s">
        <v>111</v>
      </c>
      <c r="C34" s="395" t="s">
        <v>797</v>
      </c>
      <c r="D34" s="256"/>
      <c r="E34" s="378"/>
      <c r="F34" s="43"/>
      <c r="G34" s="160"/>
      <c r="H34" s="367">
        <v>2</v>
      </c>
      <c r="I34" s="167">
        <f t="shared" si="5"/>
        <v>0</v>
      </c>
      <c r="J34" s="152">
        <f t="shared" si="3"/>
        <v>0</v>
      </c>
      <c r="K34" s="151">
        <f t="shared" si="4"/>
        <v>0</v>
      </c>
    </row>
    <row r="35" spans="2:11" s="72" customFormat="1" ht="13.8">
      <c r="B35" s="272" t="s">
        <v>112</v>
      </c>
      <c r="C35" s="395" t="s">
        <v>922</v>
      </c>
      <c r="D35" s="256"/>
      <c r="E35" s="378"/>
      <c r="F35" s="43"/>
      <c r="G35" s="225"/>
      <c r="H35" s="367">
        <v>6</v>
      </c>
      <c r="I35" s="167">
        <f t="shared" si="5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113</v>
      </c>
      <c r="C36" s="395" t="s">
        <v>798</v>
      </c>
      <c r="D36" s="256"/>
      <c r="E36" s="378"/>
      <c r="F36" s="43"/>
      <c r="G36" s="225"/>
      <c r="H36" s="367">
        <v>2</v>
      </c>
      <c r="I36" s="167">
        <f t="shared" si="5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114</v>
      </c>
      <c r="C37" s="395" t="s">
        <v>799</v>
      </c>
      <c r="D37" s="256"/>
      <c r="E37" s="378"/>
      <c r="F37" s="43"/>
      <c r="G37" s="225"/>
      <c r="H37" s="367"/>
      <c r="I37" s="167">
        <f t="shared" si="5"/>
        <v>0</v>
      </c>
      <c r="J37" s="152">
        <f t="shared" si="3"/>
        <v>0</v>
      </c>
      <c r="K37" s="151">
        <f t="shared" si="4"/>
        <v>0</v>
      </c>
    </row>
    <row r="38" spans="2:11" s="72" customFormat="1" ht="13.8">
      <c r="B38" s="272" t="s">
        <v>115</v>
      </c>
      <c r="C38" s="400" t="s">
        <v>800</v>
      </c>
      <c r="D38" s="382"/>
      <c r="E38" s="382"/>
      <c r="F38" s="43"/>
      <c r="G38" s="160"/>
      <c r="H38" s="367">
        <v>2</v>
      </c>
      <c r="I38" s="167">
        <f t="shared" si="5"/>
        <v>0</v>
      </c>
      <c r="J38" s="152">
        <f t="shared" si="3"/>
        <v>0</v>
      </c>
      <c r="K38" s="151">
        <f t="shared" si="4"/>
        <v>0</v>
      </c>
    </row>
    <row r="39" spans="2:11" s="72" customFormat="1" ht="13.8">
      <c r="B39" s="272" t="s">
        <v>116</v>
      </c>
      <c r="C39" s="395" t="s">
        <v>801</v>
      </c>
      <c r="D39" s="119"/>
      <c r="E39" s="120"/>
      <c r="F39" s="43"/>
      <c r="G39" s="160"/>
      <c r="H39" s="367">
        <v>2</v>
      </c>
      <c r="I39" s="167">
        <f t="shared" si="5"/>
        <v>0</v>
      </c>
      <c r="J39" s="152">
        <f t="shared" si="3"/>
        <v>0</v>
      </c>
      <c r="K39" s="151">
        <f t="shared" si="4"/>
        <v>0</v>
      </c>
    </row>
    <row r="40" spans="2:11" s="72" customFormat="1" ht="13.8">
      <c r="B40" s="272" t="s">
        <v>117</v>
      </c>
      <c r="C40" s="112" t="s">
        <v>802</v>
      </c>
      <c r="D40" s="119"/>
      <c r="E40" s="120"/>
      <c r="F40" s="43"/>
      <c r="G40" s="160"/>
      <c r="H40" s="367"/>
      <c r="I40" s="167">
        <f t="shared" si="5"/>
        <v>0</v>
      </c>
      <c r="J40" s="152">
        <f t="shared" si="3"/>
        <v>0</v>
      </c>
      <c r="K40" s="151">
        <f t="shared" si="4"/>
        <v>0</v>
      </c>
    </row>
    <row r="41" spans="2:11" s="72" customFormat="1" ht="13.8">
      <c r="B41" s="272" t="s">
        <v>118</v>
      </c>
      <c r="C41" s="533" t="s">
        <v>901</v>
      </c>
      <c r="D41" s="534"/>
      <c r="E41" s="535"/>
      <c r="F41" s="43"/>
      <c r="G41" s="160"/>
      <c r="H41" s="367">
        <v>2</v>
      </c>
      <c r="I41" s="167">
        <f t="shared" si="5"/>
        <v>0</v>
      </c>
      <c r="J41" s="152">
        <f t="shared" si="3"/>
        <v>0</v>
      </c>
      <c r="K41" s="151">
        <f t="shared" si="4"/>
        <v>0</v>
      </c>
    </row>
    <row r="42" spans="2:11" s="72" customFormat="1" ht="15" thickBot="1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9" ht="15" thickBot="1">
      <c r="B43" s="45"/>
      <c r="C43" s="46"/>
      <c r="D43" s="47"/>
      <c r="E43" s="46"/>
      <c r="F43" s="48"/>
      <c r="G43" s="49"/>
      <c r="H43" s="50"/>
      <c r="I43" s="51"/>
    </row>
    <row r="44" spans="2:11" ht="18.6" thickBot="1">
      <c r="B44" s="528" t="s">
        <v>708</v>
      </c>
      <c r="C44" s="529"/>
      <c r="D44" s="529"/>
      <c r="E44" s="529"/>
      <c r="F44" s="529"/>
      <c r="G44" s="530"/>
      <c r="H44" s="226">
        <f>SUM(H11:H42)</f>
        <v>138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4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5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7:K7"/>
    <mergeCell ref="B8:K8"/>
    <mergeCell ref="J9:K9"/>
    <mergeCell ref="D9:D10"/>
    <mergeCell ref="B44:G44"/>
    <mergeCell ref="H9:H10"/>
    <mergeCell ref="B9:B10"/>
    <mergeCell ref="C9:C10"/>
    <mergeCell ref="C41:E41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6"/>
  <sheetViews>
    <sheetView zoomScale="60" zoomScaleNormal="60" workbookViewId="0" topLeftCell="A1">
      <selection activeCell="B7" sqref="B7:K7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55.57421875" style="39" bestFit="1" customWidth="1"/>
    <col min="4" max="4" width="17.7109375" style="39" bestFit="1" customWidth="1"/>
    <col min="5" max="5" width="10.421875" style="39" bestFit="1" customWidth="1"/>
    <col min="6" max="6" width="8.8515625" style="39" customWidth="1"/>
    <col min="7" max="7" width="17.421875" style="39" customWidth="1"/>
    <col min="8" max="8" width="6.7109375" style="39" bestFit="1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1" t="s">
        <v>234</v>
      </c>
      <c r="C2" s="501" t="str">
        <f>Nábytek!D20</f>
        <v>Mrazicí ostrůvky bez agregátu s posuvnými víky</v>
      </c>
      <c r="D2" s="502"/>
      <c r="E2" s="502"/>
      <c r="F2" s="503"/>
      <c r="G2" s="522" t="str">
        <f>'Celkem  Nab+Tech'!G2</f>
        <v>Firma</v>
      </c>
      <c r="H2" s="523"/>
      <c r="I2" s="544" t="str">
        <f>Nábytek!H2</f>
        <v>XY</v>
      </c>
      <c r="J2" s="545"/>
      <c r="K2" s="546"/>
    </row>
    <row r="3" spans="2:11" ht="16.2" thickBot="1">
      <c r="B3" s="542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544" t="str">
        <f>Nábytek!H3</f>
        <v>Makro Olomouc - remodelling chlazení</v>
      </c>
      <c r="J3" s="545"/>
      <c r="K3" s="546"/>
    </row>
    <row r="4" spans="2:11" ht="16.2" thickBot="1">
      <c r="B4" s="543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886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1181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883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thickBot="1">
      <c r="B8" s="510" t="s">
        <v>885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740</v>
      </c>
      <c r="D9" s="518" t="s">
        <v>741</v>
      </c>
      <c r="E9" s="393" t="s">
        <v>742</v>
      </c>
      <c r="F9" s="393" t="s">
        <v>743</v>
      </c>
      <c r="G9" s="393" t="s">
        <v>689</v>
      </c>
      <c r="H9" s="539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744</v>
      </c>
      <c r="G10" s="394" t="s">
        <v>744</v>
      </c>
      <c r="H10" s="540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902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242</v>
      </c>
      <c r="C12" s="112" t="s">
        <v>887</v>
      </c>
      <c r="D12" s="113" t="s">
        <v>888</v>
      </c>
      <c r="E12" s="114">
        <v>2500</v>
      </c>
      <c r="F12" s="43"/>
      <c r="G12" s="160"/>
      <c r="H12" s="367"/>
      <c r="I12" s="167">
        <f>J12+K12</f>
        <v>0</v>
      </c>
      <c r="J12" s="152">
        <f aca="true" t="shared" si="0" ref="J12:J32">F12*H12</f>
        <v>0</v>
      </c>
      <c r="K12" s="151">
        <f aca="true" t="shared" si="1" ref="K12:K32">G12*H12</f>
        <v>0</v>
      </c>
    </row>
    <row r="13" spans="2:11" s="72" customFormat="1" ht="13.8">
      <c r="B13" s="272" t="s">
        <v>243</v>
      </c>
      <c r="C13" s="112" t="s">
        <v>887</v>
      </c>
      <c r="D13" s="113" t="s">
        <v>888</v>
      </c>
      <c r="E13" s="114">
        <v>3750</v>
      </c>
      <c r="F13" s="43"/>
      <c r="G13" s="160"/>
      <c r="H13" s="367"/>
      <c r="I13" s="167">
        <f aca="true" t="shared" si="2" ref="I13:I32">F13*H13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244</v>
      </c>
      <c r="C14" s="112" t="s">
        <v>889</v>
      </c>
      <c r="D14" s="113"/>
      <c r="E14" s="114" t="s">
        <v>246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05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561</v>
      </c>
      <c r="C16" s="112" t="s">
        <v>871</v>
      </c>
      <c r="D16" s="113"/>
      <c r="E16" s="114"/>
      <c r="F16" s="43"/>
      <c r="G16" s="224"/>
      <c r="H16" s="367"/>
      <c r="I16" s="167">
        <f t="shared" si="2"/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580</v>
      </c>
      <c r="C17" s="112" t="s">
        <v>870</v>
      </c>
      <c r="D17" s="115"/>
      <c r="E17" s="116"/>
      <c r="F17" s="43"/>
      <c r="G17" s="225"/>
      <c r="H17" s="367"/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581</v>
      </c>
      <c r="C18" s="143" t="s">
        <v>890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582</v>
      </c>
      <c r="C19" s="143" t="s">
        <v>891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583</v>
      </c>
      <c r="C20" s="143" t="s">
        <v>892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/>
      <c r="C21" s="117" t="s">
        <v>893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562</v>
      </c>
      <c r="C22" s="112" t="s">
        <v>894</v>
      </c>
      <c r="D22" s="113" t="s">
        <v>245</v>
      </c>
      <c r="E22" s="114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576</v>
      </c>
      <c r="C23" s="112" t="s">
        <v>895</v>
      </c>
      <c r="D23" s="113" t="s">
        <v>247</v>
      </c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577</v>
      </c>
      <c r="C24" s="112" t="s">
        <v>896</v>
      </c>
      <c r="D24" s="113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578</v>
      </c>
      <c r="C25" s="240" t="s">
        <v>897</v>
      </c>
      <c r="D25" s="113"/>
      <c r="E25" s="114">
        <v>2500</v>
      </c>
      <c r="F25" s="43"/>
      <c r="G25" s="225"/>
      <c r="H25" s="367"/>
      <c r="I25" s="167">
        <f aca="true" t="shared" si="3" ref="I25:I27">F25*H25</f>
        <v>0</v>
      </c>
      <c r="J25" s="152">
        <f aca="true" t="shared" si="4" ref="J25:J27">F25*H25</f>
        <v>0</v>
      </c>
      <c r="K25" s="151">
        <f aca="true" t="shared" si="5" ref="K25:K27">G25*H25</f>
        <v>0</v>
      </c>
    </row>
    <row r="26" spans="2:11" s="72" customFormat="1" ht="13.8">
      <c r="B26" s="272" t="s">
        <v>579</v>
      </c>
      <c r="C26" s="240" t="s">
        <v>897</v>
      </c>
      <c r="D26" s="113"/>
      <c r="E26" s="114">
        <v>3750</v>
      </c>
      <c r="F26" s="43"/>
      <c r="G26" s="225"/>
      <c r="H26" s="367"/>
      <c r="I26" s="167">
        <f aca="true" t="shared" si="6" ref="I26">F26*H26</f>
        <v>0</v>
      </c>
      <c r="J26" s="152">
        <f aca="true" t="shared" si="7" ref="J26">F26*H26</f>
        <v>0</v>
      </c>
      <c r="K26" s="151">
        <f aca="true" t="shared" si="8" ref="K26">G26*H26</f>
        <v>0</v>
      </c>
    </row>
    <row r="27" spans="2:11" s="72" customFormat="1" ht="13.8">
      <c r="B27" s="272" t="s">
        <v>563</v>
      </c>
      <c r="C27" s="240" t="s">
        <v>897</v>
      </c>
      <c r="D27" s="113"/>
      <c r="E27" s="114" t="s">
        <v>246</v>
      </c>
      <c r="F27" s="43"/>
      <c r="G27" s="225"/>
      <c r="H27" s="367"/>
      <c r="I27" s="167">
        <f t="shared" si="3"/>
        <v>0</v>
      </c>
      <c r="J27" s="152">
        <f t="shared" si="4"/>
        <v>0</v>
      </c>
      <c r="K27" s="151">
        <f t="shared" si="5"/>
        <v>0</v>
      </c>
    </row>
    <row r="28" spans="2:11" s="130" customFormat="1" ht="13.8">
      <c r="B28" s="275"/>
      <c r="C28" s="112"/>
      <c r="D28" s="113"/>
      <c r="E28" s="116"/>
      <c r="F28" s="80"/>
      <c r="G28" s="161"/>
      <c r="H28" s="367"/>
      <c r="I28" s="167"/>
      <c r="J28" s="152"/>
      <c r="K28" s="151"/>
    </row>
    <row r="29" spans="2:11" s="72" customFormat="1" ht="13.8">
      <c r="B29" s="272" t="s">
        <v>575</v>
      </c>
      <c r="C29" s="112" t="s">
        <v>898</v>
      </c>
      <c r="D29" s="115" t="s">
        <v>899</v>
      </c>
      <c r="E29" s="116"/>
      <c r="F29" s="43"/>
      <c r="G29" s="160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564</v>
      </c>
      <c r="C30" s="112" t="s">
        <v>900</v>
      </c>
      <c r="D30" s="113"/>
      <c r="E30" s="114">
        <v>2500</v>
      </c>
      <c r="F30" s="43"/>
      <c r="G30" s="160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565</v>
      </c>
      <c r="C31" s="112" t="s">
        <v>900</v>
      </c>
      <c r="D31" s="113"/>
      <c r="E31" s="114">
        <v>3750</v>
      </c>
      <c r="F31" s="43"/>
      <c r="G31" s="160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566</v>
      </c>
      <c r="C32" s="112" t="s">
        <v>900</v>
      </c>
      <c r="D32" s="113"/>
      <c r="E32" s="114" t="s">
        <v>246</v>
      </c>
      <c r="F32" s="43"/>
      <c r="G32" s="160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130" customFormat="1" ht="13.8">
      <c r="B33" s="275"/>
      <c r="C33" s="117" t="s">
        <v>793</v>
      </c>
      <c r="D33" s="379" t="s">
        <v>794</v>
      </c>
      <c r="E33" s="379" t="s">
        <v>740</v>
      </c>
      <c r="F33" s="80"/>
      <c r="G33" s="162"/>
      <c r="H33" s="367"/>
      <c r="I33" s="167"/>
      <c r="J33" s="152"/>
      <c r="K33" s="151"/>
    </row>
    <row r="34" spans="2:11" s="72" customFormat="1" ht="13.8">
      <c r="B34" s="272" t="s">
        <v>567</v>
      </c>
      <c r="C34" s="112" t="s">
        <v>881</v>
      </c>
      <c r="D34" s="256"/>
      <c r="E34" s="378"/>
      <c r="F34" s="43"/>
      <c r="G34" s="224"/>
      <c r="H34" s="367"/>
      <c r="I34" s="167">
        <f aca="true" t="shared" si="9" ref="I34">F34*H34</f>
        <v>0</v>
      </c>
      <c r="J34" s="152">
        <f aca="true" t="shared" si="10" ref="J34:J44">F34*H34</f>
        <v>0</v>
      </c>
      <c r="K34" s="151">
        <f aca="true" t="shared" si="11" ref="K34:K44">G34*H34</f>
        <v>0</v>
      </c>
    </row>
    <row r="35" spans="2:11" s="72" customFormat="1" ht="13.8">
      <c r="B35" s="272" t="s">
        <v>568</v>
      </c>
      <c r="C35" s="395" t="s">
        <v>795</v>
      </c>
      <c r="D35" s="256"/>
      <c r="E35" s="378"/>
      <c r="F35" s="43"/>
      <c r="G35" s="225"/>
      <c r="H35" s="367"/>
      <c r="I35" s="167">
        <f aca="true" t="shared" si="12" ref="I35:I44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3.8">
      <c r="B36" s="272" t="s">
        <v>569</v>
      </c>
      <c r="C36" s="400" t="s">
        <v>796</v>
      </c>
      <c r="D36" s="256"/>
      <c r="E36" s="378"/>
      <c r="F36" s="43"/>
      <c r="G36" s="225"/>
      <c r="H36" s="367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3.8">
      <c r="B37" s="272" t="s">
        <v>570</v>
      </c>
      <c r="C37" s="395" t="s">
        <v>797</v>
      </c>
      <c r="D37" s="256"/>
      <c r="E37" s="378"/>
      <c r="F37" s="43"/>
      <c r="G37" s="160"/>
      <c r="H37" s="367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3.8">
      <c r="B38" s="272" t="s">
        <v>571</v>
      </c>
      <c r="C38" s="395" t="s">
        <v>922</v>
      </c>
      <c r="D38" s="256"/>
      <c r="E38" s="378"/>
      <c r="F38" s="43"/>
      <c r="G38" s="225"/>
      <c r="H38" s="367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3.8">
      <c r="B39" s="272" t="s">
        <v>572</v>
      </c>
      <c r="C39" s="395" t="s">
        <v>798</v>
      </c>
      <c r="D39" s="256"/>
      <c r="E39" s="378"/>
      <c r="F39" s="43"/>
      <c r="G39" s="225"/>
      <c r="H39" s="367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3.8">
      <c r="B40" s="272" t="s">
        <v>573</v>
      </c>
      <c r="C40" s="395" t="s">
        <v>799</v>
      </c>
      <c r="D40" s="256"/>
      <c r="E40" s="378"/>
      <c r="F40" s="43"/>
      <c r="G40" s="225"/>
      <c r="H40" s="367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3.8">
      <c r="B41" s="272" t="s">
        <v>574</v>
      </c>
      <c r="C41" s="400" t="s">
        <v>800</v>
      </c>
      <c r="D41" s="382"/>
      <c r="E41" s="382"/>
      <c r="F41" s="43"/>
      <c r="G41" s="160"/>
      <c r="H41" s="367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3.8">
      <c r="B42" s="272" t="s">
        <v>586</v>
      </c>
      <c r="C42" s="395" t="s">
        <v>801</v>
      </c>
      <c r="D42" s="119"/>
      <c r="E42" s="120"/>
      <c r="F42" s="43"/>
      <c r="G42" s="160"/>
      <c r="H42" s="367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3.8">
      <c r="B43" s="272" t="s">
        <v>587</v>
      </c>
      <c r="C43" s="112" t="s">
        <v>802</v>
      </c>
      <c r="D43" s="119"/>
      <c r="E43" s="120"/>
      <c r="F43" s="43"/>
      <c r="G43" s="160"/>
      <c r="H43" s="367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3.8">
      <c r="B44" s="272" t="s">
        <v>588</v>
      </c>
      <c r="C44" s="533" t="s">
        <v>901</v>
      </c>
      <c r="D44" s="534"/>
      <c r="E44" s="535"/>
      <c r="F44" s="43"/>
      <c r="G44" s="160"/>
      <c r="H44" s="367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ht="15" thickBot="1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9" ht="15" thickBot="1">
      <c r="B46" s="45"/>
      <c r="C46" s="46"/>
      <c r="D46" s="47"/>
      <c r="E46" s="46"/>
      <c r="F46" s="48"/>
      <c r="G46" s="49"/>
      <c r="H46" s="50"/>
      <c r="I46" s="51"/>
    </row>
    <row r="47" spans="2:11" ht="18.6" thickBot="1">
      <c r="B47" s="528" t="s">
        <v>150</v>
      </c>
      <c r="C47" s="529"/>
      <c r="D47" s="529"/>
      <c r="E47" s="529"/>
      <c r="F47" s="529"/>
      <c r="G47" s="530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</mergeCells>
  <conditionalFormatting sqref="C43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zoomScale="60" zoomScaleNormal="60" workbookViewId="0" topLeftCell="A1">
      <selection activeCell="F13" sqref="F13:F15"/>
    </sheetView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" thickBot="1"/>
    <row r="2" spans="2:11" ht="21.6" thickBot="1">
      <c r="B2" s="541" t="s">
        <v>144</v>
      </c>
      <c r="C2" s="501" t="str">
        <f>Nábytek!D25</f>
        <v>Chladicí/Mrazicí ostrůvky s agregátem</v>
      </c>
      <c r="D2" s="502"/>
      <c r="E2" s="502"/>
      <c r="F2" s="503"/>
      <c r="G2" s="522" t="str">
        <f>'Celkem  Nab+Tech'!G2</f>
        <v>Firma</v>
      </c>
      <c r="H2" s="523"/>
      <c r="I2" s="550" t="str">
        <f>Nábytek!H2</f>
        <v>XY</v>
      </c>
      <c r="J2" s="551"/>
      <c r="K2" s="552"/>
    </row>
    <row r="3" spans="2:11" ht="16.2" thickBot="1">
      <c r="B3" s="542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550" t="str">
        <f>Nábytek!H3</f>
        <v>Makro Olomouc - remodelling chlazení</v>
      </c>
      <c r="J3" s="551"/>
      <c r="K3" s="552"/>
    </row>
    <row r="4" spans="2:11" ht="16.2" thickBot="1">
      <c r="B4" s="543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1175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1167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4.4" customHeight="1">
      <c r="B7" s="508" t="s">
        <v>1168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3.8">
      <c r="B8" s="508" t="s">
        <v>1163</v>
      </c>
      <c r="C8" s="505"/>
      <c r="D8" s="505"/>
      <c r="E8" s="505"/>
      <c r="F8" s="505"/>
      <c r="G8" s="505"/>
      <c r="H8" s="505"/>
      <c r="I8" s="505"/>
      <c r="J8" s="505"/>
      <c r="K8" s="509"/>
    </row>
    <row r="9" spans="2:11" s="72" customFormat="1" ht="15" thickBot="1">
      <c r="B9" s="510" t="s">
        <v>1169</v>
      </c>
      <c r="C9" s="511"/>
      <c r="D9" s="511"/>
      <c r="E9" s="511"/>
      <c r="F9" s="511"/>
      <c r="G9" s="511"/>
      <c r="H9" s="511"/>
      <c r="I9" s="511"/>
      <c r="J9" s="511"/>
      <c r="K9" s="512"/>
    </row>
    <row r="10" spans="2:11" s="9" customFormat="1" ht="15">
      <c r="B10" s="513" t="s">
        <v>16</v>
      </c>
      <c r="C10" s="518" t="s">
        <v>740</v>
      </c>
      <c r="D10" s="518" t="s">
        <v>741</v>
      </c>
      <c r="E10" s="393" t="s">
        <v>742</v>
      </c>
      <c r="F10" s="393" t="s">
        <v>743</v>
      </c>
      <c r="G10" s="393" t="s">
        <v>689</v>
      </c>
      <c r="H10" s="518" t="s">
        <v>686</v>
      </c>
      <c r="I10" s="392" t="s">
        <v>687</v>
      </c>
      <c r="J10" s="499" t="s">
        <v>698</v>
      </c>
      <c r="K10" s="500"/>
    </row>
    <row r="11" spans="2:11" s="9" customFormat="1" ht="15" thickBot="1">
      <c r="B11" s="514"/>
      <c r="C11" s="519"/>
      <c r="D11" s="519"/>
      <c r="E11" s="394" t="s">
        <v>27</v>
      </c>
      <c r="F11" s="394" t="s">
        <v>744</v>
      </c>
      <c r="G11" s="394" t="s">
        <v>744</v>
      </c>
      <c r="H11" s="519"/>
      <c r="I11" s="394" t="s">
        <v>744</v>
      </c>
      <c r="J11" s="67" t="s">
        <v>688</v>
      </c>
      <c r="K11" s="68" t="s">
        <v>689</v>
      </c>
    </row>
    <row r="12" spans="2:11" s="72" customFormat="1" ht="13.8">
      <c r="B12" s="271"/>
      <c r="C12" s="109" t="s">
        <v>902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3.8">
      <c r="B13" s="272" t="s">
        <v>119</v>
      </c>
      <c r="C13" s="112" t="s">
        <v>1174</v>
      </c>
      <c r="D13" s="113" t="s">
        <v>1172</v>
      </c>
      <c r="E13" s="114" t="s">
        <v>134</v>
      </c>
      <c r="F13" s="43"/>
      <c r="G13" s="160"/>
      <c r="H13" s="367">
        <v>8</v>
      </c>
      <c r="I13" s="167">
        <f>J13+K13</f>
        <v>0</v>
      </c>
      <c r="J13" s="152">
        <f aca="true" t="shared" si="0" ref="J13">F13*H13</f>
        <v>0</v>
      </c>
      <c r="K13" s="151">
        <f aca="true" t="shared" si="1" ref="K13">G13*H13</f>
        <v>0</v>
      </c>
    </row>
    <row r="14" spans="2:11" s="72" customFormat="1" ht="13.8">
      <c r="B14" s="272" t="s">
        <v>120</v>
      </c>
      <c r="C14" s="112" t="s">
        <v>903</v>
      </c>
      <c r="D14" s="113"/>
      <c r="E14" s="114" t="s">
        <v>134</v>
      </c>
      <c r="F14" s="43"/>
      <c r="G14" s="160"/>
      <c r="H14" s="367">
        <v>12</v>
      </c>
      <c r="I14" s="167">
        <f aca="true" t="shared" si="2" ref="I14:I37">J14+K14</f>
        <v>0</v>
      </c>
      <c r="J14" s="152">
        <f aca="true" t="shared" si="3" ref="J14:J37">F14*H14</f>
        <v>0</v>
      </c>
      <c r="K14" s="151">
        <f aca="true" t="shared" si="4" ref="K14:K37">G14*H14</f>
        <v>0</v>
      </c>
    </row>
    <row r="15" spans="2:11" s="72" customFormat="1" ht="13.8">
      <c r="B15" s="272" t="s">
        <v>121</v>
      </c>
      <c r="C15" s="112" t="s">
        <v>903</v>
      </c>
      <c r="D15" s="113"/>
      <c r="E15" s="114" t="s">
        <v>135</v>
      </c>
      <c r="F15" s="43"/>
      <c r="G15" s="160"/>
      <c r="H15" s="367">
        <v>50</v>
      </c>
      <c r="I15" s="167">
        <f t="shared" si="2"/>
        <v>0</v>
      </c>
      <c r="J15" s="152">
        <f t="shared" si="3"/>
        <v>0</v>
      </c>
      <c r="K15" s="151">
        <f t="shared" si="4"/>
        <v>0</v>
      </c>
    </row>
    <row r="16" spans="2:11" s="72" customFormat="1" ht="13.8">
      <c r="B16" s="272" t="s">
        <v>122</v>
      </c>
      <c r="C16" s="112" t="s">
        <v>1173</v>
      </c>
      <c r="D16" s="113"/>
      <c r="E16" s="114" t="s">
        <v>134</v>
      </c>
      <c r="F16" s="43"/>
      <c r="G16" s="160"/>
      <c r="H16" s="367">
        <v>0</v>
      </c>
      <c r="I16" s="167">
        <f aca="true" t="shared" si="5" ref="I16:I17">J16+K16</f>
        <v>0</v>
      </c>
      <c r="J16" s="152">
        <f aca="true" t="shared" si="6" ref="J16:J17">F16*H16</f>
        <v>0</v>
      </c>
      <c r="K16" s="151">
        <f aca="true" t="shared" si="7" ref="K16:K17">G16*H16</f>
        <v>0</v>
      </c>
    </row>
    <row r="17" spans="2:11" s="72" customFormat="1" ht="13.8">
      <c r="B17" s="272" t="s">
        <v>123</v>
      </c>
      <c r="C17" s="112" t="s">
        <v>1173</v>
      </c>
      <c r="D17" s="113"/>
      <c r="E17" s="114" t="s">
        <v>135</v>
      </c>
      <c r="F17" s="43"/>
      <c r="G17" s="160"/>
      <c r="H17" s="367">
        <v>10</v>
      </c>
      <c r="I17" s="167">
        <f t="shared" si="5"/>
        <v>0</v>
      </c>
      <c r="J17" s="152">
        <f t="shared" si="6"/>
        <v>0</v>
      </c>
      <c r="K17" s="151">
        <f t="shared" si="7"/>
        <v>0</v>
      </c>
    </row>
    <row r="18" spans="2:11" s="72" customFormat="1" ht="13.8">
      <c r="B18" s="272"/>
      <c r="C18" s="117" t="s">
        <v>893</v>
      </c>
      <c r="D18" s="113"/>
      <c r="E18" s="116"/>
      <c r="F18" s="80"/>
      <c r="G18" s="162"/>
      <c r="H18" s="367"/>
      <c r="I18" s="167"/>
      <c r="J18" s="152"/>
      <c r="K18" s="151"/>
    </row>
    <row r="19" spans="2:11" s="72" customFormat="1" ht="13.8">
      <c r="B19" s="272" t="s">
        <v>124</v>
      </c>
      <c r="C19" s="112" t="s">
        <v>894</v>
      </c>
      <c r="D19" s="115"/>
      <c r="E19" s="114"/>
      <c r="F19" s="43"/>
      <c r="G19" s="225"/>
      <c r="H19" s="367">
        <v>300</v>
      </c>
      <c r="I19" s="167">
        <f aca="true" t="shared" si="8" ref="I19">J19+K19</f>
        <v>0</v>
      </c>
      <c r="J19" s="152">
        <f aca="true" t="shared" si="9" ref="J19">F19*H19</f>
        <v>0</v>
      </c>
      <c r="K19" s="151">
        <f aca="true" t="shared" si="10" ref="K19">G19*H19</f>
        <v>0</v>
      </c>
    </row>
    <row r="20" spans="2:11" s="72" customFormat="1" ht="13.8">
      <c r="B20" s="272" t="s">
        <v>125</v>
      </c>
      <c r="C20" s="112" t="s">
        <v>904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130" customFormat="1" ht="13.8">
      <c r="B21" s="275"/>
      <c r="C21" s="112"/>
      <c r="D21" s="115"/>
      <c r="E21" s="116"/>
      <c r="F21" s="80"/>
      <c r="G21" s="162"/>
      <c r="H21" s="367"/>
      <c r="I21" s="167"/>
      <c r="J21" s="152"/>
      <c r="K21" s="151"/>
    </row>
    <row r="22" spans="2:11" s="72" customFormat="1" ht="13.8">
      <c r="B22" s="272" t="s">
        <v>126</v>
      </c>
      <c r="C22" s="112" t="s">
        <v>898</v>
      </c>
      <c r="D22" s="115" t="s">
        <v>899</v>
      </c>
      <c r="E22" s="114" t="s">
        <v>134</v>
      </c>
      <c r="F22" s="43"/>
      <c r="G22" s="160"/>
      <c r="H22" s="367">
        <v>8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127</v>
      </c>
      <c r="C23" s="112" t="s">
        <v>905</v>
      </c>
      <c r="D23" s="115"/>
      <c r="E23" s="114" t="s">
        <v>134</v>
      </c>
      <c r="F23" s="43"/>
      <c r="G23" s="160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128</v>
      </c>
      <c r="C24" s="112" t="s">
        <v>905</v>
      </c>
      <c r="D24" s="113"/>
      <c r="E24" s="114" t="s">
        <v>135</v>
      </c>
      <c r="F24" s="43"/>
      <c r="G24" s="160"/>
      <c r="H24" s="367"/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129</v>
      </c>
      <c r="C26" s="112" t="s">
        <v>898</v>
      </c>
      <c r="D26" s="115" t="s">
        <v>899</v>
      </c>
      <c r="E26" s="116"/>
      <c r="F26" s="43"/>
      <c r="G26" s="160"/>
      <c r="H26" s="367">
        <v>87.5</v>
      </c>
      <c r="I26" s="167">
        <f aca="true" t="shared" si="11" ref="I26:I29">F26*H26</f>
        <v>0</v>
      </c>
      <c r="J26" s="152">
        <f aca="true" t="shared" si="12" ref="J26:J29">F26*H26</f>
        <v>0</v>
      </c>
      <c r="K26" s="151">
        <f aca="true" t="shared" si="13" ref="K26:K29">G26*H26</f>
        <v>0</v>
      </c>
    </row>
    <row r="27" spans="2:11" s="72" customFormat="1" ht="13.8">
      <c r="B27" s="272" t="s">
        <v>130</v>
      </c>
      <c r="C27" s="240" t="s">
        <v>897</v>
      </c>
      <c r="D27" s="113"/>
      <c r="E27" s="114" t="s">
        <v>134</v>
      </c>
      <c r="F27" s="43"/>
      <c r="G27" s="225"/>
      <c r="H27" s="367">
        <v>16</v>
      </c>
      <c r="I27" s="167">
        <f t="shared" si="11"/>
        <v>0</v>
      </c>
      <c r="J27" s="152">
        <f t="shared" si="12"/>
        <v>0</v>
      </c>
      <c r="K27" s="151">
        <f t="shared" si="13"/>
        <v>0</v>
      </c>
    </row>
    <row r="28" spans="2:11" s="72" customFormat="1" ht="13.8">
      <c r="B28" s="272" t="s">
        <v>131</v>
      </c>
      <c r="C28" s="240" t="s">
        <v>897</v>
      </c>
      <c r="D28" s="113"/>
      <c r="E28" s="114" t="s">
        <v>134</v>
      </c>
      <c r="F28" s="43"/>
      <c r="G28" s="225"/>
      <c r="H28" s="367">
        <v>24</v>
      </c>
      <c r="I28" s="167">
        <f t="shared" si="11"/>
        <v>0</v>
      </c>
      <c r="J28" s="152">
        <f t="shared" si="12"/>
        <v>0</v>
      </c>
      <c r="K28" s="151">
        <f t="shared" si="13"/>
        <v>0</v>
      </c>
    </row>
    <row r="29" spans="2:11" s="72" customFormat="1" ht="13.8">
      <c r="B29" s="272" t="s">
        <v>132</v>
      </c>
      <c r="C29" s="240" t="s">
        <v>897</v>
      </c>
      <c r="D29" s="113"/>
      <c r="E29" s="114" t="s">
        <v>135</v>
      </c>
      <c r="F29" s="43"/>
      <c r="G29" s="225"/>
      <c r="H29" s="367">
        <v>120</v>
      </c>
      <c r="I29" s="167">
        <f t="shared" si="11"/>
        <v>0</v>
      </c>
      <c r="J29" s="152">
        <f t="shared" si="12"/>
        <v>0</v>
      </c>
      <c r="K29" s="151">
        <f t="shared" si="13"/>
        <v>0</v>
      </c>
    </row>
    <row r="30" spans="2:11" s="130" customFormat="1" ht="13.8">
      <c r="B30" s="275"/>
      <c r="C30" s="112"/>
      <c r="D30" s="113"/>
      <c r="E30" s="116"/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133</v>
      </c>
      <c r="C31" s="112" t="s">
        <v>1164</v>
      </c>
      <c r="D31" s="113" t="s">
        <v>246</v>
      </c>
      <c r="E31" s="114" t="s">
        <v>134</v>
      </c>
      <c r="F31" s="43"/>
      <c r="G31" s="225"/>
      <c r="H31" s="367">
        <v>8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650</v>
      </c>
      <c r="C32" s="112" t="s">
        <v>1164</v>
      </c>
      <c r="D32" s="113"/>
      <c r="E32" s="116" t="s">
        <v>134</v>
      </c>
      <c r="F32" s="43"/>
      <c r="G32" s="225"/>
      <c r="H32" s="367">
        <v>12</v>
      </c>
      <c r="I32" s="167">
        <f t="shared" si="2"/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647</v>
      </c>
      <c r="C33" s="112" t="s">
        <v>1164</v>
      </c>
      <c r="D33" s="115"/>
      <c r="E33" s="116" t="s">
        <v>135</v>
      </c>
      <c r="F33" s="43"/>
      <c r="G33" s="225"/>
      <c r="H33" s="367">
        <v>60</v>
      </c>
      <c r="I33" s="167">
        <f t="shared" si="2"/>
        <v>0</v>
      </c>
      <c r="J33" s="152">
        <f t="shared" si="3"/>
        <v>0</v>
      </c>
      <c r="K33" s="151">
        <f t="shared" si="4"/>
        <v>0</v>
      </c>
    </row>
    <row r="34" spans="2:11" s="130" customFormat="1" ht="13.8">
      <c r="B34" s="275"/>
      <c r="C34" s="112"/>
      <c r="D34" s="115"/>
      <c r="E34" s="116"/>
      <c r="F34" s="80"/>
      <c r="G34" s="162"/>
      <c r="H34" s="367"/>
      <c r="I34" s="167"/>
      <c r="J34" s="152"/>
      <c r="K34" s="151"/>
    </row>
    <row r="35" spans="2:11" s="72" customFormat="1" ht="13.8">
      <c r="B35" s="272" t="s">
        <v>648</v>
      </c>
      <c r="C35" s="112" t="s">
        <v>1165</v>
      </c>
      <c r="D35" s="113" t="s">
        <v>246</v>
      </c>
      <c r="E35" s="114" t="s">
        <v>134</v>
      </c>
      <c r="F35" s="43"/>
      <c r="G35" s="160"/>
      <c r="H35" s="367">
        <v>8</v>
      </c>
      <c r="I35" s="167">
        <f t="shared" si="2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649</v>
      </c>
      <c r="C36" s="112" t="s">
        <v>1166</v>
      </c>
      <c r="D36" s="113"/>
      <c r="E36" s="114" t="s">
        <v>134</v>
      </c>
      <c r="F36" s="43"/>
      <c r="G36" s="160"/>
      <c r="H36" s="367">
        <v>12</v>
      </c>
      <c r="I36" s="167">
        <f t="shared" si="2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675</v>
      </c>
      <c r="C37" s="112" t="s">
        <v>1166</v>
      </c>
      <c r="D37" s="113"/>
      <c r="E37" s="114" t="s">
        <v>135</v>
      </c>
      <c r="F37" s="43"/>
      <c r="G37" s="160"/>
      <c r="H37" s="367">
        <v>60</v>
      </c>
      <c r="I37" s="167">
        <f t="shared" si="2"/>
        <v>0</v>
      </c>
      <c r="J37" s="152">
        <f t="shared" si="3"/>
        <v>0</v>
      </c>
      <c r="K37" s="151">
        <f t="shared" si="4"/>
        <v>0</v>
      </c>
    </row>
    <row r="38" spans="2:11" s="72" customFormat="1" ht="15" thickBot="1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9" ht="15" thickBot="1">
      <c r="B39" s="45"/>
      <c r="C39" s="46"/>
      <c r="D39" s="47"/>
      <c r="E39" s="46"/>
      <c r="F39" s="48"/>
      <c r="G39" s="49"/>
      <c r="H39" s="50"/>
      <c r="I39" s="51"/>
    </row>
    <row r="40" spans="2:11" ht="18.6" thickBot="1">
      <c r="B40" s="528" t="s">
        <v>708</v>
      </c>
      <c r="C40" s="529"/>
      <c r="D40" s="529"/>
      <c r="E40" s="529"/>
      <c r="F40" s="529"/>
      <c r="G40" s="529"/>
      <c r="H40" s="222">
        <f>SUM(H12:H38)</f>
        <v>795.5</v>
      </c>
      <c r="I40" s="189">
        <f aca="true" t="shared" si="14" ref="I40:K40">SUM(I12:I38)</f>
        <v>0</v>
      </c>
      <c r="J40" s="258">
        <f t="shared" si="14"/>
        <v>0</v>
      </c>
      <c r="K40" s="259">
        <f t="shared" si="14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13:H18 G34:H37 G30:H30 H19:H20" name="Bereich2_4"/>
    <protectedRange sqref="F30:F37 F13:F24" name="Bereich2_1_3"/>
    <protectedRange sqref="G19:G20" name="Bereich2_4_1_1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</protectedRanges>
  <mergeCells count="21"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>
      <selection activeCell="D12" sqref="D12"/>
    </sheetView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1" t="s">
        <v>248</v>
      </c>
      <c r="C2" s="553" t="str">
        <f>Nábytek!C31:H31</f>
        <v>Doprava nábytku</v>
      </c>
      <c r="D2" s="554"/>
      <c r="E2" s="555"/>
      <c r="F2" s="40" t="str">
        <f>'Celkem  Nab+Tech'!G2</f>
        <v>Firma</v>
      </c>
      <c r="G2" s="544" t="str">
        <f>Nábytek!H2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249" t="str">
        <f>'Celkem  Nab+Tech'!G3</f>
        <v>Projekt</v>
      </c>
      <c r="G3" s="544" t="str">
        <f>Nábytek!H3</f>
        <v>Makro Olomouc -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1" t="str">
        <f>'Celkem  Nab+Tech'!G4</f>
        <v>Datum nabídky</v>
      </c>
      <c r="G4" s="562" t="str">
        <f>Nábytek!H4</f>
        <v>XX.XX.2019</v>
      </c>
      <c r="H4" s="563"/>
      <c r="I4" s="564"/>
    </row>
    <row r="5" spans="2:9" s="72" customFormat="1" ht="13.8">
      <c r="B5" s="565" t="s">
        <v>906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907</v>
      </c>
      <c r="C6" s="569" t="s">
        <v>231</v>
      </c>
      <c r="D6" s="569" t="s">
        <v>231</v>
      </c>
      <c r="E6" s="569" t="s">
        <v>231</v>
      </c>
      <c r="F6" s="569" t="s">
        <v>231</v>
      </c>
      <c r="G6" s="569" t="s">
        <v>231</v>
      </c>
      <c r="H6" s="569" t="s">
        <v>231</v>
      </c>
      <c r="I6" s="570" t="s">
        <v>231</v>
      </c>
    </row>
    <row r="7" spans="2:9" s="72" customFormat="1" ht="13.05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740</v>
      </c>
      <c r="D9" s="393" t="s">
        <v>743</v>
      </c>
      <c r="E9" s="393" t="s">
        <v>689</v>
      </c>
      <c r="F9" s="518" t="s">
        <v>686</v>
      </c>
      <c r="G9" s="392" t="s">
        <v>687</v>
      </c>
      <c r="H9" s="499" t="s">
        <v>698</v>
      </c>
      <c r="I9" s="500"/>
    </row>
    <row r="10" spans="2:9" ht="15" thickBot="1">
      <c r="B10" s="572"/>
      <c r="C10" s="574"/>
      <c r="D10" s="394" t="s">
        <v>744</v>
      </c>
      <c r="E10" s="394" t="s">
        <v>744</v>
      </c>
      <c r="F10" s="519"/>
      <c r="G10" s="394" t="s">
        <v>744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145</v>
      </c>
      <c r="C12" s="70" t="s">
        <v>908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528" t="s">
        <v>708</v>
      </c>
      <c r="C15" s="529"/>
      <c r="D15" s="529"/>
      <c r="E15" s="53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zoomScale="60" zoomScaleNormal="60" workbookViewId="0" topLeftCell="A1">
      <selection activeCell="D12" sqref="D12"/>
    </sheetView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1" t="s">
        <v>152</v>
      </c>
      <c r="C2" s="501" t="str">
        <f>Nábytek!D36</f>
        <v>Extra položky</v>
      </c>
      <c r="D2" s="503"/>
      <c r="E2" s="575" t="str">
        <f>'Celkem  Nab+Tech'!G2</f>
        <v>Firma</v>
      </c>
      <c r="F2" s="520"/>
      <c r="G2" s="550" t="str">
        <f>Nábytek!H2</f>
        <v>XY</v>
      </c>
      <c r="H2" s="551"/>
      <c r="I2" s="552"/>
    </row>
    <row r="3" spans="2:9" ht="16.2" thickBot="1">
      <c r="B3" s="542"/>
      <c r="C3" s="576"/>
      <c r="D3" s="577"/>
      <c r="E3" s="575" t="str">
        <f>'Celkem  Nab+Tech'!G3</f>
        <v>Projekt</v>
      </c>
      <c r="F3" s="520"/>
      <c r="G3" s="550" t="str">
        <f>Nábytek!H3</f>
        <v>Makro Olomouc - remodelling chlazení</v>
      </c>
      <c r="H3" s="551"/>
      <c r="I3" s="552"/>
    </row>
    <row r="4" spans="2:9" ht="16.2" thickBot="1">
      <c r="B4" s="543"/>
      <c r="C4" s="559"/>
      <c r="D4" s="561"/>
      <c r="E4" s="575" t="str">
        <f>'Celkem  Nab+Tech'!G4</f>
        <v>Datum nabídky</v>
      </c>
      <c r="F4" s="520"/>
      <c r="G4" s="547" t="str">
        <f>Nábytek!H4</f>
        <v>XX.XX.2019</v>
      </c>
      <c r="H4" s="548"/>
      <c r="I4" s="549"/>
    </row>
    <row r="5" spans="2:9" s="72" customFormat="1" ht="13.8">
      <c r="B5" s="504" t="s">
        <v>803</v>
      </c>
      <c r="C5" s="506"/>
      <c r="D5" s="506"/>
      <c r="E5" s="506"/>
      <c r="F5" s="506"/>
      <c r="G5" s="506"/>
      <c r="H5" s="506"/>
      <c r="I5" s="507"/>
    </row>
    <row r="6" spans="2:9" s="72" customFormat="1" ht="14.4" customHeight="1">
      <c r="B6" s="508"/>
      <c r="C6" s="505"/>
      <c r="D6" s="505"/>
      <c r="E6" s="505"/>
      <c r="F6" s="505"/>
      <c r="G6" s="505"/>
      <c r="H6" s="505"/>
      <c r="I6" s="509"/>
    </row>
    <row r="7" spans="2:9" s="72" customFormat="1" ht="13.05">
      <c r="B7" s="508"/>
      <c r="C7" s="505"/>
      <c r="D7" s="505"/>
      <c r="E7" s="505"/>
      <c r="F7" s="505"/>
      <c r="G7" s="505"/>
      <c r="H7" s="505"/>
      <c r="I7" s="509"/>
    </row>
    <row r="8" spans="2:9" s="72" customFormat="1" ht="15" thickBot="1">
      <c r="B8" s="510"/>
      <c r="C8" s="511"/>
      <c r="D8" s="511"/>
      <c r="E8" s="511"/>
      <c r="F8" s="511"/>
      <c r="G8" s="511"/>
      <c r="H8" s="511"/>
      <c r="I8" s="512"/>
    </row>
    <row r="9" spans="2:9" s="9" customFormat="1" ht="15">
      <c r="B9" s="571" t="s">
        <v>85</v>
      </c>
      <c r="C9" s="573" t="s">
        <v>740</v>
      </c>
      <c r="D9" s="393" t="s">
        <v>743</v>
      </c>
      <c r="E9" s="393" t="s">
        <v>689</v>
      </c>
      <c r="F9" s="518" t="s">
        <v>686</v>
      </c>
      <c r="G9" s="392" t="s">
        <v>687</v>
      </c>
      <c r="H9" s="499" t="s">
        <v>698</v>
      </c>
      <c r="I9" s="500"/>
    </row>
    <row r="10" spans="2:9" s="9" customFormat="1" ht="15" thickBot="1">
      <c r="B10" s="572"/>
      <c r="C10" s="574"/>
      <c r="D10" s="394" t="s">
        <v>744</v>
      </c>
      <c r="E10" s="394" t="s">
        <v>744</v>
      </c>
      <c r="F10" s="519"/>
      <c r="G10" s="394" t="s">
        <v>744</v>
      </c>
      <c r="H10" s="67" t="s">
        <v>688</v>
      </c>
      <c r="I10" s="68" t="s">
        <v>689</v>
      </c>
    </row>
    <row r="11" spans="2:9" s="72" customFormat="1" ht="13.8">
      <c r="B11" s="271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272" t="s">
        <v>151</v>
      </c>
      <c r="C12" s="112" t="s">
        <v>1184</v>
      </c>
      <c r="D12" s="43"/>
      <c r="E12" s="162"/>
      <c r="F12" s="390">
        <v>5</v>
      </c>
      <c r="G12" s="167">
        <f>H12+I12</f>
        <v>0</v>
      </c>
      <c r="H12" s="152">
        <f aca="true" t="shared" si="0" ref="H12:H17">D12*F12</f>
        <v>0</v>
      </c>
      <c r="I12" s="151">
        <f aca="true" t="shared" si="1" ref="I12:I17">E12*F12</f>
        <v>0</v>
      </c>
    </row>
    <row r="13" spans="2:9" s="72" customFormat="1" ht="13.8">
      <c r="B13" s="272" t="s">
        <v>153</v>
      </c>
      <c r="C13" s="112" t="s">
        <v>1186</v>
      </c>
      <c r="D13" s="43"/>
      <c r="E13" s="162"/>
      <c r="F13" s="390"/>
      <c r="G13" s="167">
        <f aca="true" t="shared" si="2" ref="G13:G17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272" t="s">
        <v>154</v>
      </c>
      <c r="C14" s="112" t="s">
        <v>1185</v>
      </c>
      <c r="D14" s="43"/>
      <c r="E14" s="162"/>
      <c r="F14" s="390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272" t="s">
        <v>155</v>
      </c>
      <c r="C15" s="112"/>
      <c r="D15" s="80"/>
      <c r="E15" s="162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272" t="s">
        <v>156</v>
      </c>
      <c r="C16" s="112"/>
      <c r="D16" s="80"/>
      <c r="E16" s="162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05">
      <c r="B17" s="272" t="s">
        <v>157</v>
      </c>
      <c r="C17" s="112"/>
      <c r="D17" s="80"/>
      <c r="E17" s="162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05">
      <c r="B18" s="272" t="s">
        <v>158</v>
      </c>
      <c r="C18" s="112"/>
      <c r="D18" s="80"/>
      <c r="E18" s="162"/>
      <c r="F18" s="390"/>
      <c r="G18" s="167">
        <f aca="true" t="shared" si="3" ref="G18:G31">H18+I18</f>
        <v>0</v>
      </c>
      <c r="H18" s="152">
        <f aca="true" t="shared" si="4" ref="H18:H31">D18*F18</f>
        <v>0</v>
      </c>
      <c r="I18" s="151">
        <f aca="true" t="shared" si="5" ref="I18:I31">E18*F18</f>
        <v>0</v>
      </c>
    </row>
    <row r="19" spans="2:9" s="72" customFormat="1" ht="13.05">
      <c r="B19" s="272" t="s">
        <v>159</v>
      </c>
      <c r="C19" s="112"/>
      <c r="D19" s="80"/>
      <c r="E19" s="162"/>
      <c r="F19" s="390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3.05">
      <c r="B20" s="272" t="s">
        <v>160</v>
      </c>
      <c r="C20" s="112"/>
      <c r="D20" s="80"/>
      <c r="E20" s="162"/>
      <c r="F20" s="390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3.05">
      <c r="B21" s="272" t="s">
        <v>161</v>
      </c>
      <c r="C21" s="112"/>
      <c r="D21" s="80"/>
      <c r="E21" s="162"/>
      <c r="F21" s="390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3.05">
      <c r="B22" s="272" t="s">
        <v>162</v>
      </c>
      <c r="C22" s="112"/>
      <c r="D22" s="80"/>
      <c r="E22" s="162"/>
      <c r="F22" s="390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3.05">
      <c r="B23" s="272" t="s">
        <v>163</v>
      </c>
      <c r="C23" s="112"/>
      <c r="D23" s="80"/>
      <c r="E23" s="162"/>
      <c r="F23" s="390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3.05">
      <c r="B24" s="272" t="s">
        <v>164</v>
      </c>
      <c r="C24" s="112"/>
      <c r="D24" s="80"/>
      <c r="E24" s="162"/>
      <c r="F24" s="390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3.05">
      <c r="B25" s="272" t="s">
        <v>165</v>
      </c>
      <c r="C25" s="112"/>
      <c r="D25" s="80"/>
      <c r="E25" s="162"/>
      <c r="F25" s="390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3.05">
      <c r="B26" s="272" t="s">
        <v>166</v>
      </c>
      <c r="C26" s="112"/>
      <c r="D26" s="80"/>
      <c r="E26" s="162"/>
      <c r="F26" s="390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3.05">
      <c r="B27" s="272" t="s">
        <v>167</v>
      </c>
      <c r="C27" s="112"/>
      <c r="D27" s="80"/>
      <c r="E27" s="162"/>
      <c r="F27" s="390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3.05">
      <c r="B28" s="272" t="s">
        <v>168</v>
      </c>
      <c r="C28" s="112"/>
      <c r="D28" s="80"/>
      <c r="E28" s="162"/>
      <c r="F28" s="390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3.05">
      <c r="B29" s="272" t="s">
        <v>169</v>
      </c>
      <c r="C29" s="112"/>
      <c r="D29" s="80"/>
      <c r="E29" s="162"/>
      <c r="F29" s="390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3.8">
      <c r="B30" s="272" t="s">
        <v>170</v>
      </c>
      <c r="C30" s="112"/>
      <c r="D30" s="80"/>
      <c r="E30" s="162"/>
      <c r="F30" s="390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3.8">
      <c r="B31" s="272" t="s">
        <v>171</v>
      </c>
      <c r="C31" s="112"/>
      <c r="D31" s="80"/>
      <c r="E31" s="162"/>
      <c r="F31" s="390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ht="15" thickBot="1">
      <c r="B32" s="274"/>
      <c r="C32" s="74"/>
      <c r="D32" s="81"/>
      <c r="E32" s="165"/>
      <c r="F32" s="82"/>
      <c r="G32" s="168"/>
      <c r="H32" s="154"/>
      <c r="I32" s="153"/>
    </row>
    <row r="33" spans="2:7" ht="15" thickBot="1">
      <c r="B33" s="45"/>
      <c r="C33" s="46"/>
      <c r="D33" s="48"/>
      <c r="E33" s="49"/>
      <c r="F33" s="50"/>
      <c r="G33" s="51"/>
    </row>
    <row r="34" spans="2:9" ht="18.6" thickBot="1">
      <c r="B34" s="528" t="s">
        <v>150</v>
      </c>
      <c r="C34" s="529"/>
      <c r="D34" s="529"/>
      <c r="E34" s="530"/>
      <c r="F34" s="222">
        <f>SUM(F11:F32)</f>
        <v>55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2:F31" name="Bereich2_4"/>
    <protectedRange sqref="D15:D31" name="Bereich2_1_3"/>
    <protectedRange sqref="D12:D14" name="Bereich2_1_3_1"/>
  </protectedRanges>
  <mergeCells count="19">
    <mergeCell ref="B34:E3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" thickBot="1"/>
    <row r="2" spans="2:12" ht="16.2" customHeight="1" thickBot="1">
      <c r="B2" s="541" t="s">
        <v>139</v>
      </c>
      <c r="C2" s="553" t="str">
        <f>Technologie!D9</f>
        <v>Chladicí boxy maso (teploty 0/+2°C)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909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937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5">
      <c r="B6" s="583" t="s">
        <v>911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5">
      <c r="B7" s="508" t="s">
        <v>910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930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912</v>
      </c>
      <c r="D9" s="107" t="s">
        <v>740</v>
      </c>
      <c r="E9" s="107" t="s">
        <v>914</v>
      </c>
      <c r="F9" s="107" t="s">
        <v>917</v>
      </c>
      <c r="G9" s="238" t="s">
        <v>743</v>
      </c>
      <c r="H9" s="238" t="s">
        <v>689</v>
      </c>
      <c r="I9" s="448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108" t="s">
        <v>913</v>
      </c>
      <c r="E10" s="129" t="s">
        <v>915</v>
      </c>
      <c r="F10" s="129" t="s">
        <v>916</v>
      </c>
      <c r="G10" s="251" t="s">
        <v>744</v>
      </c>
      <c r="H10" s="251" t="s">
        <v>744</v>
      </c>
      <c r="I10" s="449"/>
      <c r="J10" s="394" t="s">
        <v>744</v>
      </c>
      <c r="K10" s="67" t="s">
        <v>688</v>
      </c>
      <c r="L10" s="68" t="s">
        <v>689</v>
      </c>
    </row>
    <row r="11" spans="2:12" s="72" customFormat="1" ht="13.8">
      <c r="B11" s="73"/>
      <c r="C11" s="366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2" customHeight="1">
      <c r="B12" s="180" t="s">
        <v>43</v>
      </c>
      <c r="C12" s="380"/>
      <c r="D12" s="185"/>
      <c r="E12" s="186">
        <v>1000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</row>
    <row r="13" spans="2:12" s="72" customFormat="1" ht="13.2" customHeight="1">
      <c r="B13" s="69" t="s">
        <v>44</v>
      </c>
      <c r="C13" s="380"/>
      <c r="D13" s="86"/>
      <c r="E13" s="71">
        <v>1250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2" customHeight="1">
      <c r="B14" s="69" t="s">
        <v>45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2" customHeight="1">
      <c r="B15" s="69" t="s">
        <v>46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2" customHeight="1">
      <c r="B16" s="69" t="s">
        <v>47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2" customHeight="1">
      <c r="B17" s="69" t="s">
        <v>48</v>
      </c>
      <c r="C17" s="380" t="s">
        <v>1070</v>
      </c>
      <c r="D17" s="86"/>
      <c r="E17" s="71">
        <v>2500</v>
      </c>
      <c r="F17" s="85"/>
      <c r="G17" s="169"/>
      <c r="H17" s="169"/>
      <c r="I17" s="372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2" customHeight="1">
      <c r="B18" s="69" t="s">
        <v>49</v>
      </c>
      <c r="C18" s="380" t="s">
        <v>1071</v>
      </c>
      <c r="D18" s="86"/>
      <c r="E18" s="71">
        <v>3000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2" customHeight="1">
      <c r="B19" s="69" t="s">
        <v>50</v>
      </c>
      <c r="C19" s="380"/>
      <c r="D19" s="86"/>
      <c r="E19" s="71">
        <v>3500</v>
      </c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2" customHeight="1">
      <c r="B20" s="69" t="s">
        <v>51</v>
      </c>
      <c r="C20" s="380" t="s">
        <v>1072</v>
      </c>
      <c r="D20" s="86"/>
      <c r="E20" s="71">
        <v>4000</v>
      </c>
      <c r="F20" s="85"/>
      <c r="G20" s="169"/>
      <c r="H20" s="169"/>
      <c r="I20" s="372">
        <v>2</v>
      </c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2" customHeight="1">
      <c r="B21" s="69" t="s">
        <v>52</v>
      </c>
      <c r="C21" s="380"/>
      <c r="D21" s="86"/>
      <c r="E21" s="71">
        <v>6000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2" customHeight="1">
      <c r="B22" s="69" t="s">
        <v>53</v>
      </c>
      <c r="C22" s="380"/>
      <c r="D22" s="86"/>
      <c r="E22" s="71">
        <v>8000</v>
      </c>
      <c r="F22" s="85"/>
      <c r="G22" s="169"/>
      <c r="H22" s="169"/>
      <c r="I22" s="372"/>
      <c r="J22" s="167">
        <f aca="true" t="shared" si="3" ref="J22:J23">K22+L22</f>
        <v>0</v>
      </c>
      <c r="K22" s="152">
        <f aca="true" t="shared" si="4" ref="K22:K23">G22*I22</f>
        <v>0</v>
      </c>
      <c r="L22" s="151">
        <f aca="true" t="shared" si="5" ref="L22:L23">H22*I22</f>
        <v>0</v>
      </c>
    </row>
    <row r="23" spans="2:12" s="72" customFormat="1" ht="13.2" customHeight="1">
      <c r="B23" s="69" t="s">
        <v>54</v>
      </c>
      <c r="C23" s="380"/>
      <c r="D23" s="86"/>
      <c r="E23" s="71">
        <v>10000</v>
      </c>
      <c r="F23" s="85"/>
      <c r="G23" s="169"/>
      <c r="H23" s="169"/>
      <c r="I23" s="372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2" customHeight="1">
      <c r="B24" s="69" t="s">
        <v>55</v>
      </c>
      <c r="C24" s="380"/>
      <c r="D24" s="86"/>
      <c r="E24" s="71">
        <v>12000</v>
      </c>
      <c r="F24" s="85"/>
      <c r="G24" s="169"/>
      <c r="H24" s="169"/>
      <c r="I24" s="372"/>
      <c r="J24" s="167">
        <f aca="true" t="shared" si="6" ref="J24:J25">K24+L24</f>
        <v>0</v>
      </c>
      <c r="K24" s="152">
        <f aca="true" t="shared" si="7" ref="K24:K25">G24*I24</f>
        <v>0</v>
      </c>
      <c r="L24" s="151">
        <f aca="true" t="shared" si="8" ref="L24:L25">H24*I24</f>
        <v>0</v>
      </c>
    </row>
    <row r="25" spans="2:12" s="72" customFormat="1" ht="13.2" customHeight="1">
      <c r="B25" s="69" t="s">
        <v>56</v>
      </c>
      <c r="C25" s="380" t="s">
        <v>1073</v>
      </c>
      <c r="D25" s="86"/>
      <c r="E25" s="71">
        <v>14000</v>
      </c>
      <c r="F25" s="85"/>
      <c r="G25" s="169"/>
      <c r="H25" s="169"/>
      <c r="I25" s="372">
        <v>4</v>
      </c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2" customHeight="1">
      <c r="B26" s="69"/>
      <c r="C26" s="117" t="s">
        <v>793</v>
      </c>
      <c r="E26" s="416" t="s">
        <v>794</v>
      </c>
      <c r="F26" s="416" t="s">
        <v>740</v>
      </c>
      <c r="G26" s="53"/>
      <c r="H26" s="54"/>
      <c r="I26" s="373"/>
      <c r="J26" s="183"/>
      <c r="K26" s="171"/>
      <c r="L26" s="170"/>
    </row>
    <row r="27" spans="2:12" s="72" customFormat="1" ht="13.05" customHeight="1">
      <c r="B27" s="69" t="s">
        <v>58</v>
      </c>
      <c r="C27" s="578" t="s">
        <v>918</v>
      </c>
      <c r="D27" s="581"/>
      <c r="E27" s="581"/>
      <c r="F27" s="582"/>
      <c r="G27" s="169"/>
      <c r="H27" s="169"/>
      <c r="I27" s="374">
        <v>4</v>
      </c>
      <c r="J27" s="167">
        <f>K27+L27</f>
        <v>0</v>
      </c>
      <c r="K27" s="152">
        <f aca="true" t="shared" si="9" ref="K27:K40">G27*I27</f>
        <v>0</v>
      </c>
      <c r="L27" s="151">
        <f aca="true" t="shared" si="10" ref="L27:L40">H27*I27</f>
        <v>0</v>
      </c>
    </row>
    <row r="28" spans="2:12" s="72" customFormat="1" ht="13.8">
      <c r="B28" s="69" t="s">
        <v>59</v>
      </c>
      <c r="C28" s="395" t="s">
        <v>795</v>
      </c>
      <c r="D28" s="257"/>
      <c r="E28" s="256"/>
      <c r="F28" s="378"/>
      <c r="G28" s="43"/>
      <c r="H28" s="169"/>
      <c r="I28" s="367">
        <v>8</v>
      </c>
      <c r="J28" s="167">
        <f aca="true" t="shared" si="11" ref="J28:J36">K28+L28</f>
        <v>0</v>
      </c>
      <c r="K28" s="152">
        <f aca="true" t="shared" si="12" ref="K28:K36">G28*I28</f>
        <v>0</v>
      </c>
      <c r="L28" s="151">
        <f aca="true" t="shared" si="13" ref="L28:L36">H28*I28</f>
        <v>0</v>
      </c>
    </row>
    <row r="29" spans="2:12" s="72" customFormat="1" ht="13.8">
      <c r="B29" s="69" t="s">
        <v>60</v>
      </c>
      <c r="C29" s="400" t="s">
        <v>796</v>
      </c>
      <c r="D29" s="257"/>
      <c r="E29" s="256"/>
      <c r="F29" s="378"/>
      <c r="G29" s="43"/>
      <c r="H29" s="169"/>
      <c r="I29" s="367">
        <v>8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3.8">
      <c r="B30" s="69" t="s">
        <v>61</v>
      </c>
      <c r="C30" s="395" t="s">
        <v>919</v>
      </c>
      <c r="D30" s="257"/>
      <c r="E30" s="256"/>
      <c r="F30" s="378"/>
      <c r="G30" s="43"/>
      <c r="H30" s="160"/>
      <c r="I30" s="367">
        <v>2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3.8">
      <c r="B31" s="69" t="s">
        <v>62</v>
      </c>
      <c r="C31" s="395" t="s">
        <v>920</v>
      </c>
      <c r="D31" s="257"/>
      <c r="E31" s="256"/>
      <c r="F31" s="378"/>
      <c r="G31" s="43"/>
      <c r="H31" s="160"/>
      <c r="I31" s="367">
        <v>3</v>
      </c>
      <c r="J31" s="167">
        <f aca="true" t="shared" si="14" ref="J31">K31+L31</f>
        <v>0</v>
      </c>
      <c r="K31" s="152">
        <f aca="true" t="shared" si="15" ref="K31">G31*I31</f>
        <v>0</v>
      </c>
      <c r="L31" s="151">
        <f aca="true" t="shared" si="16" ref="L31">H31*I31</f>
        <v>0</v>
      </c>
    </row>
    <row r="32" spans="2:12" s="72" customFormat="1" ht="13.8">
      <c r="B32" s="69" t="s">
        <v>63</v>
      </c>
      <c r="C32" s="395" t="s">
        <v>921</v>
      </c>
      <c r="D32" s="257"/>
      <c r="E32" s="256"/>
      <c r="F32" s="378"/>
      <c r="G32" s="43"/>
      <c r="H32" s="160"/>
      <c r="I32" s="367">
        <v>16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3.8">
      <c r="B33" s="69" t="s">
        <v>64</v>
      </c>
      <c r="C33" s="250" t="s">
        <v>923</v>
      </c>
      <c r="D33" s="257"/>
      <c r="E33" s="256"/>
      <c r="F33" s="378"/>
      <c r="G33" s="43"/>
      <c r="H33" s="160"/>
      <c r="I33" s="367">
        <v>5</v>
      </c>
      <c r="J33" s="167">
        <f aca="true" t="shared" si="17" ref="J33">K33+L33</f>
        <v>0</v>
      </c>
      <c r="K33" s="152">
        <f aca="true" t="shared" si="18" ref="K33">G33*I33</f>
        <v>0</v>
      </c>
      <c r="L33" s="151">
        <f aca="true" t="shared" si="19" ref="L33">H33*I33</f>
        <v>0</v>
      </c>
    </row>
    <row r="34" spans="2:12" s="72" customFormat="1" ht="13.8">
      <c r="B34" s="69" t="s">
        <v>65</v>
      </c>
      <c r="C34" s="395" t="s">
        <v>798</v>
      </c>
      <c r="D34" s="257"/>
      <c r="E34" s="256"/>
      <c r="F34" s="378"/>
      <c r="G34" s="43"/>
      <c r="H34" s="160"/>
      <c r="I34" s="367">
        <v>8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3.8">
      <c r="B35" s="69" t="s">
        <v>66</v>
      </c>
      <c r="C35" s="395" t="s">
        <v>799</v>
      </c>
      <c r="D35" s="257"/>
      <c r="E35" s="256"/>
      <c r="F35" s="378"/>
      <c r="G35" s="43"/>
      <c r="H35" s="160"/>
      <c r="I35" s="367">
        <v>2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3.8">
      <c r="B36" s="69" t="s">
        <v>67</v>
      </c>
      <c r="C36" s="395" t="s">
        <v>924</v>
      </c>
      <c r="D36" s="119"/>
      <c r="E36" s="119"/>
      <c r="F36" s="119"/>
      <c r="G36" s="43"/>
      <c r="H36" s="160"/>
      <c r="I36" s="367">
        <v>8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3.8">
      <c r="B37" s="69" t="s">
        <v>68</v>
      </c>
      <c r="C37" s="578" t="s">
        <v>925</v>
      </c>
      <c r="D37" s="579"/>
      <c r="E37" s="579"/>
      <c r="F37" s="580"/>
      <c r="G37" s="169"/>
      <c r="H37" s="169"/>
      <c r="I37" s="367">
        <v>8</v>
      </c>
      <c r="J37" s="167">
        <f aca="true" t="shared" si="20" ref="J37:J4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3.8">
      <c r="B38" s="69" t="s">
        <v>69</v>
      </c>
      <c r="C38" s="578" t="s">
        <v>931</v>
      </c>
      <c r="D38" s="579"/>
      <c r="E38" s="579"/>
      <c r="F38" s="580"/>
      <c r="G38" s="169"/>
      <c r="H38" s="169"/>
      <c r="I38" s="374">
        <v>3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3.8">
      <c r="B39" s="69" t="s">
        <v>70</v>
      </c>
      <c r="C39" s="578" t="s">
        <v>926</v>
      </c>
      <c r="D39" s="579"/>
      <c r="E39" s="579"/>
      <c r="F39" s="580"/>
      <c r="G39" s="169"/>
      <c r="H39" s="169"/>
      <c r="I39" s="367">
        <v>5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3.8">
      <c r="B40" s="69" t="s">
        <v>71</v>
      </c>
      <c r="C40" s="578" t="s">
        <v>927</v>
      </c>
      <c r="D40" s="579"/>
      <c r="E40" s="579"/>
      <c r="F40" s="580"/>
      <c r="G40" s="169"/>
      <c r="H40" s="169"/>
      <c r="I40" s="367">
        <v>8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ht="15" thickBot="1">
      <c r="B41" s="73"/>
      <c r="C41" s="586"/>
      <c r="D41" s="587"/>
      <c r="E41" s="587"/>
      <c r="F41" s="588"/>
      <c r="G41" s="83"/>
      <c r="H41" s="83"/>
      <c r="I41" s="84"/>
      <c r="J41" s="184"/>
      <c r="K41" s="58"/>
      <c r="L41" s="57"/>
    </row>
    <row r="42" spans="2:12" ht="1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" thickBot="1">
      <c r="B43" s="528" t="s">
        <v>708</v>
      </c>
      <c r="C43" s="529"/>
      <c r="D43" s="529"/>
      <c r="E43" s="529"/>
      <c r="F43" s="529"/>
      <c r="G43" s="529"/>
      <c r="H43" s="530"/>
      <c r="I43" s="221">
        <f>SUM(I12:I41)</f>
        <v>96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  <mergeCell ref="C40:F40"/>
    <mergeCell ref="C9:C10"/>
    <mergeCell ref="C37:F37"/>
    <mergeCell ref="C38:F38"/>
    <mergeCell ref="C39:F39"/>
    <mergeCell ref="C27:F27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639</v>
      </c>
      <c r="C2" s="553" t="str">
        <f>Technologie!D10</f>
        <v>Chladicí boxy mléko (teploty +2 až +6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909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938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929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928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930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912</v>
      </c>
      <c r="D9" s="399" t="s">
        <v>740</v>
      </c>
      <c r="E9" s="399" t="s">
        <v>914</v>
      </c>
      <c r="F9" s="399" t="s">
        <v>917</v>
      </c>
      <c r="G9" s="393" t="s">
        <v>743</v>
      </c>
      <c r="H9" s="393" t="s">
        <v>689</v>
      </c>
      <c r="I9" s="448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913</v>
      </c>
      <c r="E10" s="129" t="s">
        <v>915</v>
      </c>
      <c r="F10" s="129" t="s">
        <v>916</v>
      </c>
      <c r="G10" s="394" t="s">
        <v>744</v>
      </c>
      <c r="H10" s="394" t="s">
        <v>744</v>
      </c>
      <c r="I10" s="449"/>
      <c r="J10" s="394" t="s">
        <v>744</v>
      </c>
      <c r="K10" s="67" t="s">
        <v>688</v>
      </c>
      <c r="L10" s="68" t="s">
        <v>689</v>
      </c>
    </row>
    <row r="11" spans="2:26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5"/>
      <c r="U11" s="325"/>
      <c r="V11" s="325"/>
      <c r="W11" s="325"/>
      <c r="X11" s="325"/>
      <c r="Y11" s="325"/>
      <c r="Z11" s="325"/>
    </row>
    <row r="12" spans="2:26" s="72" customFormat="1" ht="15">
      <c r="B12" s="180" t="s">
        <v>250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T12" s="329"/>
      <c r="U12" s="329"/>
      <c r="V12" s="329"/>
      <c r="W12" s="329"/>
      <c r="X12" s="329"/>
      <c r="Y12" s="329"/>
      <c r="Z12" s="329"/>
    </row>
    <row r="13" spans="2:26" s="72" customFormat="1" ht="15">
      <c r="B13" s="180" t="s">
        <v>251</v>
      </c>
      <c r="C13" s="380"/>
      <c r="D13" s="86"/>
      <c r="E13" s="71">
        <v>1200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T13" s="329"/>
      <c r="U13" s="329"/>
      <c r="V13" s="329"/>
      <c r="W13" s="329"/>
      <c r="X13" s="329"/>
      <c r="Y13" s="329"/>
      <c r="Z13" s="329"/>
    </row>
    <row r="14" spans="2:26" s="72" customFormat="1" ht="15">
      <c r="B14" s="180" t="s">
        <v>252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T14" s="329"/>
      <c r="U14" s="329"/>
      <c r="V14" s="329"/>
      <c r="W14" s="329"/>
      <c r="X14" s="329"/>
      <c r="Y14" s="329"/>
      <c r="Z14" s="329"/>
    </row>
    <row r="15" spans="2:26" s="72" customFormat="1" ht="15">
      <c r="B15" s="180" t="s">
        <v>253</v>
      </c>
      <c r="C15" s="380"/>
      <c r="D15" s="86"/>
      <c r="E15" s="71">
        <v>1700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9"/>
      <c r="U15" s="329"/>
      <c r="V15" s="329"/>
      <c r="W15" s="329"/>
      <c r="X15" s="329"/>
      <c r="Y15" s="329"/>
      <c r="Z15" s="329"/>
    </row>
    <row r="16" spans="2:26" s="72" customFormat="1" ht="15">
      <c r="B16" s="180" t="s">
        <v>254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9"/>
      <c r="U16" s="329"/>
      <c r="V16" s="329"/>
      <c r="W16" s="329"/>
      <c r="X16" s="329"/>
      <c r="Y16" s="329"/>
      <c r="Z16" s="329"/>
    </row>
    <row r="17" spans="2:26" s="72" customFormat="1" ht="15">
      <c r="B17" s="180" t="s">
        <v>255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9"/>
      <c r="U17" s="329"/>
      <c r="V17" s="329"/>
      <c r="W17" s="329"/>
      <c r="X17" s="329"/>
      <c r="Y17" s="329"/>
      <c r="Z17" s="329"/>
    </row>
    <row r="18" spans="2:26" s="72" customFormat="1" ht="15">
      <c r="B18" s="180" t="s">
        <v>256</v>
      </c>
      <c r="C18" s="380" t="s">
        <v>1074</v>
      </c>
      <c r="D18" s="86"/>
      <c r="E18" s="71">
        <v>3000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T18" s="329"/>
      <c r="U18" s="329"/>
      <c r="V18" s="329"/>
      <c r="W18" s="329"/>
      <c r="X18" s="329"/>
      <c r="Y18" s="329"/>
      <c r="Z18" s="329"/>
    </row>
    <row r="19" spans="2:26" s="72" customFormat="1" ht="15">
      <c r="B19" s="180" t="s">
        <v>257</v>
      </c>
      <c r="C19" s="380"/>
      <c r="D19" s="86"/>
      <c r="E19" s="71">
        <v>4000</v>
      </c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  <c r="T19" s="329"/>
      <c r="U19" s="329"/>
      <c r="V19" s="329"/>
      <c r="W19" s="329"/>
      <c r="X19" s="329"/>
      <c r="Y19" s="329"/>
      <c r="Z19" s="329"/>
    </row>
    <row r="20" spans="2:26" s="72" customFormat="1" ht="15">
      <c r="B20" s="180" t="s">
        <v>258</v>
      </c>
      <c r="C20" s="380"/>
      <c r="D20" s="86"/>
      <c r="E20" s="71">
        <v>5000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T20" s="329"/>
      <c r="U20" s="329"/>
      <c r="V20" s="329"/>
      <c r="W20" s="329"/>
      <c r="X20" s="329"/>
      <c r="Y20" s="329"/>
      <c r="Z20" s="329"/>
    </row>
    <row r="21" spans="2:26" s="72" customFormat="1" ht="15">
      <c r="B21" s="180" t="s">
        <v>259</v>
      </c>
      <c r="C21" s="380" t="s">
        <v>1075</v>
      </c>
      <c r="D21" s="86"/>
      <c r="E21" s="71">
        <v>6000</v>
      </c>
      <c r="F21" s="85"/>
      <c r="G21" s="169"/>
      <c r="H21" s="169"/>
      <c r="I21" s="372">
        <v>2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T21" s="329"/>
      <c r="U21" s="329"/>
      <c r="V21" s="329"/>
      <c r="W21" s="329"/>
      <c r="X21" s="329"/>
      <c r="Y21" s="329"/>
      <c r="Z21" s="329"/>
    </row>
    <row r="22" spans="2:26" s="72" customFormat="1" ht="14.55" customHeight="1">
      <c r="B22" s="69"/>
      <c r="C22" s="117" t="s">
        <v>793</v>
      </c>
      <c r="E22" s="416" t="s">
        <v>794</v>
      </c>
      <c r="F22" s="416" t="s">
        <v>740</v>
      </c>
      <c r="G22" s="53"/>
      <c r="H22" s="54"/>
      <c r="I22" s="373"/>
      <c r="J22" s="183"/>
      <c r="K22" s="171"/>
      <c r="L22" s="170"/>
      <c r="T22" s="329"/>
      <c r="U22" s="329"/>
      <c r="V22" s="329"/>
      <c r="W22" s="329"/>
      <c r="X22" s="329"/>
      <c r="Y22" s="329"/>
      <c r="Z22" s="329"/>
    </row>
    <row r="23" spans="2:24" s="72" customFormat="1" ht="15">
      <c r="B23" s="69" t="s">
        <v>261</v>
      </c>
      <c r="C23" s="578" t="s">
        <v>918</v>
      </c>
      <c r="D23" s="581"/>
      <c r="E23" s="581"/>
      <c r="F23" s="582"/>
      <c r="G23" s="169"/>
      <c r="H23" s="169"/>
      <c r="I23" s="374">
        <v>2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R23" s="327"/>
      <c r="S23" s="327"/>
      <c r="T23" s="327"/>
      <c r="U23" s="327"/>
      <c r="V23" s="327"/>
      <c r="W23" s="325"/>
      <c r="X23" s="325"/>
    </row>
    <row r="24" spans="2:24" s="72" customFormat="1" ht="15">
      <c r="B24" s="69" t="s">
        <v>262</v>
      </c>
      <c r="C24" s="411" t="s">
        <v>795</v>
      </c>
      <c r="D24" s="257"/>
      <c r="E24" s="256"/>
      <c r="F24" s="378"/>
      <c r="G24" s="43"/>
      <c r="H24" s="169"/>
      <c r="I24" s="367">
        <v>3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R24" s="327"/>
      <c r="S24" s="327"/>
      <c r="T24" s="327"/>
      <c r="U24" s="327"/>
      <c r="V24" s="327"/>
      <c r="W24" s="325"/>
      <c r="X24" s="325"/>
    </row>
    <row r="25" spans="2:24" s="72" customFormat="1" ht="15.45" customHeight="1">
      <c r="B25" s="69" t="s">
        <v>263</v>
      </c>
      <c r="C25" s="413" t="s">
        <v>796</v>
      </c>
      <c r="D25" s="257"/>
      <c r="E25" s="256"/>
      <c r="F25" s="378"/>
      <c r="G25" s="43"/>
      <c r="H25" s="169"/>
      <c r="I25" s="367">
        <v>4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7"/>
      <c r="U25" s="327"/>
      <c r="V25" s="327"/>
      <c r="W25" s="325"/>
      <c r="X25" s="325"/>
    </row>
    <row r="26" spans="2:12" s="72" customFormat="1" ht="13.2" customHeight="1">
      <c r="B26" s="69" t="s">
        <v>264</v>
      </c>
      <c r="C26" s="411" t="s">
        <v>919</v>
      </c>
      <c r="D26" s="257"/>
      <c r="E26" s="256"/>
      <c r="F26" s="378"/>
      <c r="G26" s="43"/>
      <c r="H26" s="160"/>
      <c r="I26" s="367">
        <v>1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265</v>
      </c>
      <c r="C27" s="411" t="s">
        <v>920</v>
      </c>
      <c r="D27" s="257"/>
      <c r="E27" s="256"/>
      <c r="F27" s="378"/>
      <c r="G27" s="43"/>
      <c r="H27" s="160"/>
      <c r="I27" s="367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266</v>
      </c>
      <c r="C28" s="411" t="s">
        <v>921</v>
      </c>
      <c r="D28" s="257"/>
      <c r="E28" s="256"/>
      <c r="F28" s="378"/>
      <c r="G28" s="43"/>
      <c r="H28" s="160"/>
      <c r="I28" s="367">
        <v>6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267</v>
      </c>
      <c r="C29" s="413" t="s">
        <v>923</v>
      </c>
      <c r="D29" s="257"/>
      <c r="E29" s="256"/>
      <c r="F29" s="378"/>
      <c r="G29" s="43"/>
      <c r="H29" s="160"/>
      <c r="I29" s="367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8">
      <c r="B30" s="69" t="s">
        <v>268</v>
      </c>
      <c r="C30" s="411" t="s">
        <v>798</v>
      </c>
      <c r="D30" s="257"/>
      <c r="E30" s="256"/>
      <c r="F30" s="378"/>
      <c r="G30" s="43"/>
      <c r="H30" s="160"/>
      <c r="I30" s="367">
        <v>3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269</v>
      </c>
      <c r="C31" s="411" t="s">
        <v>799</v>
      </c>
      <c r="D31" s="257"/>
      <c r="E31" s="256"/>
      <c r="F31" s="378"/>
      <c r="G31" s="43"/>
      <c r="H31" s="160"/>
      <c r="I31" s="367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270</v>
      </c>
      <c r="C32" s="411" t="s">
        <v>924</v>
      </c>
      <c r="D32" s="119"/>
      <c r="E32" s="119"/>
      <c r="F32" s="119"/>
      <c r="G32" s="43"/>
      <c r="H32" s="160"/>
      <c r="I32" s="367">
        <v>3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271</v>
      </c>
      <c r="C33" s="578" t="s">
        <v>925</v>
      </c>
      <c r="D33" s="579"/>
      <c r="E33" s="579"/>
      <c r="F33" s="580"/>
      <c r="G33" s="169"/>
      <c r="H33" s="169"/>
      <c r="I33" s="374">
        <v>3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272</v>
      </c>
      <c r="C34" s="578" t="s">
        <v>931</v>
      </c>
      <c r="D34" s="579"/>
      <c r="E34" s="579"/>
      <c r="F34" s="580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273</v>
      </c>
      <c r="C35" s="578" t="s">
        <v>926</v>
      </c>
      <c r="D35" s="579"/>
      <c r="E35" s="579"/>
      <c r="F35" s="580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6"/>
      <c r="D36" s="587"/>
      <c r="E36" s="587"/>
      <c r="F36" s="588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528" t="s">
        <v>708</v>
      </c>
      <c r="C38" s="529"/>
      <c r="D38" s="529"/>
      <c r="E38" s="529"/>
      <c r="F38" s="529"/>
      <c r="G38" s="529"/>
      <c r="H38" s="530"/>
      <c r="I38" s="221">
        <f>SUM(I12:I36)</f>
        <v>36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zoomScale="60" zoomScaleNormal="60" workbookViewId="0" topLeftCell="A1">
      <selection activeCell="I21" sqref="I21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638</v>
      </c>
      <c r="C2" s="553" t="str">
        <f>Technologie!D11</f>
        <v>Chladicí boxy O+Z (teploty +4/+6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909</v>
      </c>
      <c r="D3" s="287"/>
      <c r="E3" s="287"/>
      <c r="F3" s="287"/>
      <c r="G3" s="287"/>
      <c r="H3" s="288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939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929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932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930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912</v>
      </c>
      <c r="D9" s="399" t="s">
        <v>740</v>
      </c>
      <c r="E9" s="399" t="s">
        <v>914</v>
      </c>
      <c r="F9" s="399" t="s">
        <v>917</v>
      </c>
      <c r="G9" s="393" t="s">
        <v>743</v>
      </c>
      <c r="H9" s="393" t="s">
        <v>689</v>
      </c>
      <c r="I9" s="448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913</v>
      </c>
      <c r="E10" s="129" t="s">
        <v>915</v>
      </c>
      <c r="F10" s="129" t="s">
        <v>916</v>
      </c>
      <c r="G10" s="394" t="s">
        <v>744</v>
      </c>
      <c r="H10" s="394" t="s">
        <v>744</v>
      </c>
      <c r="I10" s="449"/>
      <c r="J10" s="394" t="s">
        <v>744</v>
      </c>
      <c r="K10" s="67" t="s">
        <v>688</v>
      </c>
      <c r="L10" s="68" t="s">
        <v>689</v>
      </c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4.55">
      <c r="B12" s="180" t="s">
        <v>313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</row>
    <row r="13" spans="2:28" s="72" customFormat="1" ht="14.55">
      <c r="B13" s="180" t="s">
        <v>314</v>
      </c>
      <c r="C13" s="380"/>
      <c r="D13" s="86"/>
      <c r="E13" s="71">
        <v>1000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</row>
    <row r="14" spans="2:28" s="72" customFormat="1" ht="14.55">
      <c r="B14" s="180" t="s">
        <v>315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4.55">
      <c r="B15" s="180" t="s">
        <v>316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4.55">
      <c r="B16" s="180" t="s">
        <v>319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31"/>
      <c r="Q16" s="331"/>
      <c r="R16" s="331"/>
      <c r="S16" s="331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4.55">
      <c r="B17" s="180" t="s">
        <v>320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31"/>
      <c r="Q17" s="331"/>
      <c r="R17" s="331"/>
      <c r="S17" s="331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4.55">
      <c r="B18" s="180" t="s">
        <v>321</v>
      </c>
      <c r="C18" s="380"/>
      <c r="D18" s="86"/>
      <c r="E18" s="71">
        <v>3000</v>
      </c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31"/>
      <c r="Q18" s="331"/>
      <c r="R18" s="331"/>
      <c r="S18" s="331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322</v>
      </c>
      <c r="C19" s="380"/>
      <c r="D19" s="86"/>
      <c r="E19" s="71">
        <v>4000</v>
      </c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5"/>
      <c r="Q19" s="335"/>
      <c r="R19" s="335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4.55">
      <c r="B20" s="180" t="s">
        <v>323</v>
      </c>
      <c r="C20" s="380"/>
      <c r="D20" s="86"/>
      <c r="E20" s="71">
        <v>5000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5"/>
      <c r="Q20" s="335"/>
      <c r="R20" s="335"/>
      <c r="S20" s="331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324</v>
      </c>
      <c r="C21" s="380" t="s">
        <v>1076</v>
      </c>
      <c r="D21" s="86"/>
      <c r="E21" s="71">
        <v>6000</v>
      </c>
      <c r="F21" s="85"/>
      <c r="G21" s="169"/>
      <c r="H21" s="169"/>
      <c r="I21" s="372">
        <v>2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5"/>
      <c r="Q21" s="335"/>
      <c r="R21" s="335"/>
      <c r="S21" s="331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793</v>
      </c>
      <c r="E22" s="416" t="s">
        <v>794</v>
      </c>
      <c r="F22" s="416" t="s">
        <v>740</v>
      </c>
      <c r="G22" s="53"/>
      <c r="H22" s="54"/>
      <c r="I22" s="373"/>
      <c r="J22" s="183"/>
      <c r="K22" s="171"/>
      <c r="L22" s="170"/>
      <c r="M22" s="130"/>
      <c r="N22" s="130"/>
      <c r="O22" s="130"/>
      <c r="P22" s="335"/>
      <c r="Q22" s="335"/>
      <c r="R22" s="335"/>
      <c r="S22" s="335"/>
      <c r="T22" s="338"/>
      <c r="U22" s="338"/>
      <c r="V22" s="336"/>
      <c r="W22" s="338"/>
      <c r="X22" s="338"/>
      <c r="Y22" s="336"/>
      <c r="Z22" s="336"/>
      <c r="AA22" s="130"/>
      <c r="AB22" s="130"/>
    </row>
    <row r="23" spans="2:28" s="72" customFormat="1" ht="15">
      <c r="B23" s="69" t="s">
        <v>326</v>
      </c>
      <c r="C23" s="578" t="s">
        <v>918</v>
      </c>
      <c r="D23" s="581"/>
      <c r="E23" s="581"/>
      <c r="F23" s="582"/>
      <c r="G23" s="169"/>
      <c r="H23" s="169"/>
      <c r="I23" s="374">
        <v>1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M23" s="130"/>
      <c r="N23" s="130"/>
      <c r="O23" s="130"/>
      <c r="P23" s="335"/>
      <c r="Q23" s="335"/>
      <c r="R23" s="335"/>
      <c r="S23" s="335"/>
      <c r="T23" s="335"/>
      <c r="U23" s="331"/>
      <c r="V23" s="331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327</v>
      </c>
      <c r="C24" s="411" t="s">
        <v>795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5"/>
      <c r="Q24" s="335"/>
      <c r="R24" s="335"/>
      <c r="S24" s="335"/>
      <c r="T24" s="335"/>
      <c r="U24" s="331"/>
      <c r="V24" s="331"/>
      <c r="W24" s="130"/>
      <c r="X24" s="130"/>
      <c r="Y24" s="130"/>
      <c r="Z24" s="130"/>
      <c r="AA24" s="130"/>
      <c r="AB24" s="130"/>
    </row>
    <row r="25" spans="2:28" s="72" customFormat="1" ht="15.45" customHeight="1">
      <c r="B25" s="69" t="s">
        <v>317</v>
      </c>
      <c r="C25" s="413" t="s">
        <v>796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8"/>
      <c r="Q25" s="338"/>
      <c r="R25" s="336"/>
      <c r="S25" s="338"/>
      <c r="T25" s="338"/>
      <c r="U25" s="336"/>
      <c r="V25" s="336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328</v>
      </c>
      <c r="C26" s="411" t="s">
        <v>919</v>
      </c>
      <c r="D26" s="257"/>
      <c r="E26" s="256"/>
      <c r="F26" s="378"/>
      <c r="G26" s="43"/>
      <c r="H26" s="160"/>
      <c r="I26" s="374"/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329</v>
      </c>
      <c r="C27" s="411" t="s">
        <v>920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330</v>
      </c>
      <c r="C28" s="411" t="s">
        <v>921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331</v>
      </c>
      <c r="C29" s="413" t="s">
        <v>923</v>
      </c>
      <c r="D29" s="257"/>
      <c r="E29" s="256"/>
      <c r="F29" s="378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332</v>
      </c>
      <c r="C30" s="411" t="s">
        <v>798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05" customHeight="1">
      <c r="B31" s="69" t="s">
        <v>333</v>
      </c>
      <c r="C31" s="411" t="s">
        <v>799</v>
      </c>
      <c r="D31" s="257"/>
      <c r="E31" s="256"/>
      <c r="F31" s="378"/>
      <c r="G31" s="43"/>
      <c r="H31" s="160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334</v>
      </c>
      <c r="C32" s="411" t="s">
        <v>924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335</v>
      </c>
      <c r="C33" s="578" t="s">
        <v>925</v>
      </c>
      <c r="D33" s="579"/>
      <c r="E33" s="579"/>
      <c r="F33" s="580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05" customHeight="1">
      <c r="B34" s="69" t="s">
        <v>318</v>
      </c>
      <c r="C34" s="578" t="s">
        <v>931</v>
      </c>
      <c r="D34" s="579"/>
      <c r="E34" s="579"/>
      <c r="F34" s="580"/>
      <c r="G34" s="169"/>
      <c r="H34" s="169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8">
      <c r="B35" s="69" t="s">
        <v>336</v>
      </c>
      <c r="C35" s="578" t="s">
        <v>926</v>
      </c>
      <c r="D35" s="579"/>
      <c r="E35" s="579"/>
      <c r="F35" s="580"/>
      <c r="G35" s="169"/>
      <c r="H35" s="169"/>
      <c r="I35" s="374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6"/>
      <c r="D36" s="587"/>
      <c r="E36" s="587"/>
      <c r="F36" s="588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528" t="s">
        <v>708</v>
      </c>
      <c r="C38" s="529"/>
      <c r="D38" s="529"/>
      <c r="E38" s="529"/>
      <c r="F38" s="529"/>
      <c r="G38" s="529"/>
      <c r="H38" s="530"/>
      <c r="I38" s="221">
        <f>SUM(I12:I36)</f>
        <v>22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2:B4"/>
    <mergeCell ref="C2:H2"/>
    <mergeCell ref="J2:L2"/>
    <mergeCell ref="J3:L3"/>
    <mergeCell ref="C4:H4"/>
    <mergeCell ref="J4:L4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637</v>
      </c>
      <c r="C2" s="553" t="str">
        <f>Technologie!D12</f>
        <v>Chladicí boxy ryby (teploty 0/+2°C)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909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940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933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928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930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912</v>
      </c>
      <c r="D9" s="399" t="s">
        <v>740</v>
      </c>
      <c r="E9" s="399" t="s">
        <v>914</v>
      </c>
      <c r="F9" s="399" t="s">
        <v>917</v>
      </c>
      <c r="G9" s="393" t="s">
        <v>743</v>
      </c>
      <c r="H9" s="393" t="s">
        <v>689</v>
      </c>
      <c r="I9" s="448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913</v>
      </c>
      <c r="E10" s="129" t="s">
        <v>915</v>
      </c>
      <c r="F10" s="129" t="s">
        <v>916</v>
      </c>
      <c r="G10" s="394" t="s">
        <v>744</v>
      </c>
      <c r="H10" s="394" t="s">
        <v>744</v>
      </c>
      <c r="I10" s="449"/>
      <c r="J10" s="394" t="s">
        <v>744</v>
      </c>
      <c r="K10" s="67" t="s">
        <v>688</v>
      </c>
      <c r="L10" s="68" t="s">
        <v>689</v>
      </c>
    </row>
    <row r="11" spans="2:29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  <c r="AC11" s="130"/>
    </row>
    <row r="12" spans="2:29" s="72" customFormat="1" ht="14.55">
      <c r="B12" s="180" t="s">
        <v>380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>G12*I12</f>
        <v>0</v>
      </c>
      <c r="L12" s="151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  <c r="AC12" s="130"/>
    </row>
    <row r="13" spans="2:29" s="72" customFormat="1" ht="14.55">
      <c r="B13" s="180" t="s">
        <v>381</v>
      </c>
      <c r="C13" s="380"/>
      <c r="D13" s="86"/>
      <c r="E13" s="71">
        <v>1200</v>
      </c>
      <c r="F13" s="85"/>
      <c r="G13" s="169"/>
      <c r="H13" s="169"/>
      <c r="I13" s="371"/>
      <c r="J13" s="167">
        <f aca="true" t="shared" si="1" ref="J13:J21">K13+L13</f>
        <v>0</v>
      </c>
      <c r="K13" s="152">
        <f aca="true" t="shared" si="2" ref="K13:K21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  <c r="AC13" s="130"/>
    </row>
    <row r="14" spans="2:29" s="72" customFormat="1" ht="14.55">
      <c r="B14" s="180" t="s">
        <v>382</v>
      </c>
      <c r="C14" s="380"/>
      <c r="D14" s="86"/>
      <c r="E14" s="71">
        <v>1500</v>
      </c>
      <c r="F14" s="85"/>
      <c r="G14" s="169"/>
      <c r="H14" s="169"/>
      <c r="I14" s="371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  <c r="AC14" s="130"/>
    </row>
    <row r="15" spans="2:29" s="72" customFormat="1" ht="14.55">
      <c r="B15" s="180" t="s">
        <v>383</v>
      </c>
      <c r="C15" s="380"/>
      <c r="D15" s="86"/>
      <c r="E15" s="71">
        <v>1700</v>
      </c>
      <c r="F15" s="85"/>
      <c r="G15" s="169"/>
      <c r="H15" s="169"/>
      <c r="I15" s="371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  <c r="AC15" s="130"/>
    </row>
    <row r="16" spans="2:29" s="72" customFormat="1" ht="14.55">
      <c r="B16" s="180" t="s">
        <v>385</v>
      </c>
      <c r="C16" s="380"/>
      <c r="D16" s="86"/>
      <c r="E16" s="71">
        <v>2000</v>
      </c>
      <c r="F16" s="85"/>
      <c r="G16" s="169"/>
      <c r="H16" s="169"/>
      <c r="I16" s="371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5"/>
      <c r="U16" s="335"/>
      <c r="V16" s="335"/>
      <c r="W16" s="335"/>
      <c r="X16" s="335"/>
      <c r="Y16" s="331"/>
      <c r="Z16" s="344"/>
      <c r="AA16" s="130"/>
      <c r="AB16" s="130"/>
      <c r="AC16" s="130"/>
    </row>
    <row r="17" spans="2:29" s="72" customFormat="1" ht="14.55">
      <c r="B17" s="180" t="s">
        <v>386</v>
      </c>
      <c r="C17" s="380"/>
      <c r="D17" s="86"/>
      <c r="E17" s="71">
        <v>2500</v>
      </c>
      <c r="F17" s="85"/>
      <c r="G17" s="169"/>
      <c r="H17" s="169"/>
      <c r="I17" s="371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5"/>
      <c r="U17" s="335"/>
      <c r="V17" s="335"/>
      <c r="W17" s="335"/>
      <c r="X17" s="335"/>
      <c r="Y17" s="331"/>
      <c r="Z17" s="344"/>
      <c r="AA17" s="130"/>
      <c r="AB17" s="130"/>
      <c r="AC17" s="130"/>
    </row>
    <row r="18" spans="2:29" s="72" customFormat="1" ht="15">
      <c r="B18" s="180" t="s">
        <v>387</v>
      </c>
      <c r="C18" s="380" t="s">
        <v>1077</v>
      </c>
      <c r="D18" s="86"/>
      <c r="E18" s="71">
        <v>3000</v>
      </c>
      <c r="F18" s="85"/>
      <c r="G18" s="169"/>
      <c r="H18" s="169"/>
      <c r="I18" s="371">
        <v>1</v>
      </c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5"/>
      <c r="U18" s="335"/>
      <c r="V18" s="335"/>
      <c r="W18" s="335"/>
      <c r="X18" s="335"/>
      <c r="Y18" s="331"/>
      <c r="Z18" s="344"/>
      <c r="AA18" s="130"/>
      <c r="AB18" s="130"/>
      <c r="AC18" s="130"/>
    </row>
    <row r="19" spans="2:29" s="72" customFormat="1" ht="15">
      <c r="B19" s="180" t="s">
        <v>388</v>
      </c>
      <c r="C19" s="380" t="s">
        <v>1078</v>
      </c>
      <c r="D19" s="86"/>
      <c r="E19" s="71">
        <v>3500</v>
      </c>
      <c r="F19" s="85"/>
      <c r="G19" s="169"/>
      <c r="H19" s="169"/>
      <c r="I19" s="371">
        <v>1</v>
      </c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5"/>
      <c r="U19" s="335"/>
      <c r="V19" s="335"/>
      <c r="W19" s="335"/>
      <c r="X19" s="335"/>
      <c r="Y19" s="331"/>
      <c r="Z19" s="344"/>
      <c r="AA19" s="130"/>
      <c r="AB19" s="130"/>
      <c r="AC19" s="130"/>
    </row>
    <row r="20" spans="2:29" s="72" customFormat="1" ht="14.55">
      <c r="B20" s="180" t="s">
        <v>389</v>
      </c>
      <c r="C20" s="380"/>
      <c r="D20" s="86"/>
      <c r="E20" s="71">
        <v>4000</v>
      </c>
      <c r="F20" s="85"/>
      <c r="G20" s="169"/>
      <c r="H20" s="169"/>
      <c r="I20" s="371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5"/>
      <c r="U20" s="335"/>
      <c r="V20" s="335"/>
      <c r="W20" s="335"/>
      <c r="X20" s="335"/>
      <c r="Y20" s="331"/>
      <c r="Z20" s="344"/>
      <c r="AA20" s="130"/>
      <c r="AB20" s="130"/>
      <c r="AC20" s="130"/>
    </row>
    <row r="21" spans="2:29" s="72" customFormat="1" ht="15">
      <c r="B21" s="180" t="s">
        <v>390</v>
      </c>
      <c r="C21" s="380"/>
      <c r="D21" s="86"/>
      <c r="E21" s="71">
        <v>5000</v>
      </c>
      <c r="F21" s="85"/>
      <c r="G21" s="169"/>
      <c r="H21" s="169"/>
      <c r="I21" s="371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5"/>
      <c r="U21" s="335"/>
      <c r="V21" s="335"/>
      <c r="W21" s="335"/>
      <c r="X21" s="335"/>
      <c r="Y21" s="331"/>
      <c r="Z21" s="344"/>
      <c r="AA21" s="130"/>
      <c r="AB21" s="130"/>
      <c r="AC21" s="130"/>
    </row>
    <row r="22" spans="2:29" s="72" customFormat="1" ht="15.45" customHeight="1">
      <c r="B22" s="69"/>
      <c r="C22" s="117" t="s">
        <v>793</v>
      </c>
      <c r="E22" s="416" t="s">
        <v>794</v>
      </c>
      <c r="F22" s="416" t="s">
        <v>740</v>
      </c>
      <c r="G22" s="53"/>
      <c r="H22" s="54"/>
      <c r="I22" s="373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8"/>
      <c r="U22" s="338"/>
      <c r="V22" s="336"/>
      <c r="W22" s="338"/>
      <c r="X22" s="338"/>
      <c r="Y22" s="336"/>
      <c r="Z22" s="336"/>
      <c r="AA22" s="130"/>
      <c r="AB22" s="130"/>
      <c r="AC22" s="130"/>
    </row>
    <row r="23" spans="2:29" s="72" customFormat="1" ht="13.8">
      <c r="B23" s="69" t="s">
        <v>392</v>
      </c>
      <c r="C23" s="578" t="s">
        <v>918</v>
      </c>
      <c r="D23" s="581"/>
      <c r="E23" s="581"/>
      <c r="F23" s="582"/>
      <c r="G23" s="169"/>
      <c r="H23" s="169"/>
      <c r="I23" s="374">
        <v>2</v>
      </c>
      <c r="J23" s="167">
        <f>K23+L23</f>
        <v>0</v>
      </c>
      <c r="K23" s="152">
        <f aca="true" t="shared" si="3" ref="K23:K36">G23*I23</f>
        <v>0</v>
      </c>
      <c r="L23" s="151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3.8">
      <c r="B24" s="69" t="s">
        <v>393</v>
      </c>
      <c r="C24" s="411" t="s">
        <v>795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6">K24+L24</f>
        <v>0</v>
      </c>
      <c r="K24" s="152">
        <f t="shared" si="3"/>
        <v>0</v>
      </c>
      <c r="L24" s="151">
        <f t="shared" si="4"/>
        <v>0</v>
      </c>
    </row>
    <row r="25" spans="2:12" s="72" customFormat="1" ht="13.05" customHeight="1">
      <c r="B25" s="69" t="s">
        <v>384</v>
      </c>
      <c r="C25" s="413" t="s">
        <v>796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12" s="72" customFormat="1" ht="13.05" customHeight="1">
      <c r="B26" s="69" t="s">
        <v>394</v>
      </c>
      <c r="C26" s="411" t="s">
        <v>919</v>
      </c>
      <c r="D26" s="257"/>
      <c r="E26" s="256"/>
      <c r="F26" s="378"/>
      <c r="G26" s="43"/>
      <c r="H26" s="160"/>
      <c r="I26" s="374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395</v>
      </c>
      <c r="C27" s="411" t="s">
        <v>920</v>
      </c>
      <c r="D27" s="257"/>
      <c r="E27" s="256"/>
      <c r="F27" s="378"/>
      <c r="G27" s="43"/>
      <c r="H27" s="160"/>
      <c r="I27" s="374">
        <v>0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396</v>
      </c>
      <c r="C28" s="411" t="s">
        <v>921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397</v>
      </c>
      <c r="C29" s="413" t="s">
        <v>923</v>
      </c>
      <c r="D29" s="257"/>
      <c r="E29" s="256"/>
      <c r="F29" s="378"/>
      <c r="G29" s="43"/>
      <c r="H29" s="160"/>
      <c r="I29" s="374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05" customHeight="1">
      <c r="B30" s="69" t="s">
        <v>398</v>
      </c>
      <c r="C30" s="411" t="s">
        <v>798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05" customHeight="1">
      <c r="B31" s="69" t="s">
        <v>399</v>
      </c>
      <c r="C31" s="411" t="s">
        <v>799</v>
      </c>
      <c r="D31" s="257"/>
      <c r="E31" s="256"/>
      <c r="F31" s="378"/>
      <c r="G31" s="43"/>
      <c r="H31" s="160"/>
      <c r="I31" s="374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400</v>
      </c>
      <c r="C32" s="411" t="s">
        <v>924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401</v>
      </c>
      <c r="C33" s="578" t="s">
        <v>925</v>
      </c>
      <c r="D33" s="579"/>
      <c r="E33" s="579"/>
      <c r="F33" s="580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418</v>
      </c>
      <c r="C34" s="578" t="s">
        <v>931</v>
      </c>
      <c r="D34" s="579"/>
      <c r="E34" s="579"/>
      <c r="F34" s="580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419</v>
      </c>
      <c r="C35" s="578" t="s">
        <v>926</v>
      </c>
      <c r="D35" s="579"/>
      <c r="E35" s="579"/>
      <c r="F35" s="580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8">
      <c r="B36" s="69" t="s">
        <v>420</v>
      </c>
      <c r="C36" s="578" t="s">
        <v>927</v>
      </c>
      <c r="D36" s="579"/>
      <c r="E36" s="579"/>
      <c r="F36" s="580"/>
      <c r="G36" s="217"/>
      <c r="H36" s="217"/>
      <c r="I36" s="374">
        <v>2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ht="15" thickBot="1">
      <c r="B37" s="73"/>
      <c r="C37" s="586"/>
      <c r="D37" s="587"/>
      <c r="E37" s="587"/>
      <c r="F37" s="588"/>
      <c r="G37" s="83"/>
      <c r="H37" s="83"/>
      <c r="I37" s="84"/>
      <c r="J37" s="184"/>
      <c r="K37" s="58"/>
      <c r="L37" s="57"/>
    </row>
    <row r="38" spans="2:12" ht="1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" thickBot="1">
      <c r="B39" s="528" t="s">
        <v>708</v>
      </c>
      <c r="C39" s="529"/>
      <c r="D39" s="529"/>
      <c r="E39" s="529"/>
      <c r="F39" s="529"/>
      <c r="G39" s="529"/>
      <c r="H39" s="530"/>
      <c r="I39" s="221">
        <f>SUM(I12:I37)</f>
        <v>28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2:B4"/>
    <mergeCell ref="C2:H2"/>
    <mergeCell ref="J2:L2"/>
    <mergeCell ref="J3:L3"/>
    <mergeCell ref="C4:H4"/>
    <mergeCell ref="J4:L4"/>
    <mergeCell ref="D3:H3"/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1" t="s">
        <v>640</v>
      </c>
      <c r="C2" s="553" t="str">
        <f>Technologie!D13</f>
        <v>Mrazicí boxy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909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941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935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928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28" ht="15" thickBot="1">
      <c r="B8" s="510" t="s">
        <v>930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71" t="s">
        <v>85</v>
      </c>
      <c r="C9" s="573" t="s">
        <v>912</v>
      </c>
      <c r="D9" s="399" t="s">
        <v>740</v>
      </c>
      <c r="E9" s="399" t="s">
        <v>914</v>
      </c>
      <c r="F9" s="399" t="s">
        <v>917</v>
      </c>
      <c r="G9" s="393" t="s">
        <v>743</v>
      </c>
      <c r="H9" s="393" t="s">
        <v>689</v>
      </c>
      <c r="I9" s="448" t="s">
        <v>686</v>
      </c>
      <c r="J9" s="392" t="s">
        <v>687</v>
      </c>
      <c r="K9" s="499" t="s">
        <v>698</v>
      </c>
      <c r="L9" s="500"/>
      <c r="Q9" s="325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72"/>
      <c r="C10" s="574"/>
      <c r="D10" s="401" t="s">
        <v>913</v>
      </c>
      <c r="E10" s="129" t="s">
        <v>915</v>
      </c>
      <c r="F10" s="129" t="s">
        <v>916</v>
      </c>
      <c r="G10" s="394" t="s">
        <v>744</v>
      </c>
      <c r="H10" s="394" t="s">
        <v>744</v>
      </c>
      <c r="I10" s="449"/>
      <c r="J10" s="394" t="s">
        <v>744</v>
      </c>
      <c r="K10" s="67" t="s">
        <v>688</v>
      </c>
      <c r="L10" s="68" t="s">
        <v>689</v>
      </c>
      <c r="Q10" s="325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447</v>
      </c>
      <c r="C12" s="381" t="s">
        <v>1079</v>
      </c>
      <c r="D12" s="185"/>
      <c r="E12" s="186">
        <v>1000</v>
      </c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507</v>
      </c>
      <c r="C13" s="380" t="s">
        <v>1080</v>
      </c>
      <c r="D13" s="86"/>
      <c r="E13" s="71">
        <v>2000</v>
      </c>
      <c r="F13" s="85"/>
      <c r="G13" s="169"/>
      <c r="H13" s="169"/>
      <c r="I13" s="372">
        <v>1</v>
      </c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508</v>
      </c>
      <c r="C14" s="380" t="s">
        <v>1081</v>
      </c>
      <c r="D14" s="86"/>
      <c r="E14" s="71">
        <v>2000</v>
      </c>
      <c r="F14" s="85"/>
      <c r="G14" s="169"/>
      <c r="H14" s="169"/>
      <c r="I14" s="372">
        <v>2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509</v>
      </c>
      <c r="C15" s="380" t="s">
        <v>1082</v>
      </c>
      <c r="D15" s="86"/>
      <c r="E15" s="71">
        <v>2500</v>
      </c>
      <c r="F15" s="85"/>
      <c r="G15" s="169"/>
      <c r="H15" s="169"/>
      <c r="I15" s="372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448</v>
      </c>
      <c r="C16" s="380" t="s">
        <v>1083</v>
      </c>
      <c r="D16" s="86"/>
      <c r="E16" s="71">
        <v>2500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499</v>
      </c>
      <c r="C17" s="380" t="s">
        <v>1084</v>
      </c>
      <c r="D17" s="86"/>
      <c r="E17" s="71">
        <v>2500</v>
      </c>
      <c r="F17" s="85"/>
      <c r="G17" s="169"/>
      <c r="H17" s="169"/>
      <c r="I17" s="372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500</v>
      </c>
      <c r="C18" s="380" t="s">
        <v>1085</v>
      </c>
      <c r="D18" s="86"/>
      <c r="E18" s="71">
        <v>3000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501</v>
      </c>
      <c r="C19" s="380" t="s">
        <v>1086</v>
      </c>
      <c r="D19" s="86"/>
      <c r="E19" s="71">
        <v>3000</v>
      </c>
      <c r="F19" s="85"/>
      <c r="G19" s="169"/>
      <c r="H19" s="169"/>
      <c r="I19" s="372">
        <v>1</v>
      </c>
      <c r="J19" s="167">
        <f aca="true" t="shared" si="3" ref="J19:J21">K19+L19</f>
        <v>0</v>
      </c>
      <c r="K19" s="152">
        <f aca="true" t="shared" si="4" ref="K19:K21">G19*I19</f>
        <v>0</v>
      </c>
      <c r="L19" s="151">
        <f aca="true" t="shared" si="5" ref="L19:L21">H19*I19</f>
        <v>0</v>
      </c>
      <c r="R19" s="130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502</v>
      </c>
      <c r="C20" s="380" t="s">
        <v>1087</v>
      </c>
      <c r="D20" s="86"/>
      <c r="E20" s="71">
        <v>3500</v>
      </c>
      <c r="F20" s="85"/>
      <c r="G20" s="169"/>
      <c r="H20" s="169"/>
      <c r="I20" s="372">
        <v>1</v>
      </c>
      <c r="J20" s="167">
        <f t="shared" si="3"/>
        <v>0</v>
      </c>
      <c r="K20" s="152">
        <f t="shared" si="4"/>
        <v>0</v>
      </c>
      <c r="L20" s="151">
        <f t="shared" si="5"/>
        <v>0</v>
      </c>
      <c r="Q20" s="327"/>
      <c r="R20" s="335"/>
      <c r="S20" s="335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503</v>
      </c>
      <c r="C21" s="380"/>
      <c r="D21" s="86"/>
      <c r="E21" s="71">
        <v>4000</v>
      </c>
      <c r="F21" s="85"/>
      <c r="G21" s="169"/>
      <c r="H21" s="169"/>
      <c r="I21" s="372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7"/>
      <c r="R21" s="335"/>
      <c r="S21" s="335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793</v>
      </c>
      <c r="E22" s="416" t="s">
        <v>794</v>
      </c>
      <c r="F22" s="416" t="s">
        <v>740</v>
      </c>
      <c r="G22" s="53"/>
      <c r="H22" s="54"/>
      <c r="I22" s="373"/>
      <c r="J22" s="183"/>
      <c r="K22" s="171"/>
      <c r="L22" s="170"/>
      <c r="Q22" s="24"/>
      <c r="R22" s="338"/>
      <c r="S22" s="336"/>
      <c r="T22" s="335"/>
      <c r="U22" s="335"/>
      <c r="V22" s="335"/>
      <c r="W22" s="335"/>
      <c r="X22" s="335"/>
      <c r="Y22" s="331"/>
      <c r="Z22" s="344"/>
      <c r="AA22" s="130"/>
      <c r="AB22" s="130"/>
    </row>
    <row r="23" spans="2:28" s="72" customFormat="1" ht="15.6">
      <c r="B23" s="69" t="s">
        <v>502</v>
      </c>
      <c r="C23" s="578" t="s">
        <v>918</v>
      </c>
      <c r="D23" s="581"/>
      <c r="E23" s="581"/>
      <c r="F23" s="582"/>
      <c r="G23" s="169"/>
      <c r="H23" s="169"/>
      <c r="I23" s="374">
        <v>9</v>
      </c>
      <c r="J23" s="167">
        <f>K23+L23</f>
        <v>0</v>
      </c>
      <c r="K23" s="152">
        <f aca="true" t="shared" si="6" ref="K23:K36">G23*I23</f>
        <v>0</v>
      </c>
      <c r="L23" s="151">
        <f aca="true" t="shared" si="7" ref="L23:L36">H23*I23</f>
        <v>0</v>
      </c>
      <c r="R23" s="130"/>
      <c r="S23" s="130"/>
      <c r="T23" s="338"/>
      <c r="U23" s="338"/>
      <c r="V23" s="336"/>
      <c r="W23" s="338"/>
      <c r="X23" s="338"/>
      <c r="Y23" s="336"/>
      <c r="Z23" s="336"/>
      <c r="AA23" s="130"/>
      <c r="AB23" s="130"/>
    </row>
    <row r="24" spans="2:28" s="72" customFormat="1" ht="13.8">
      <c r="B24" s="69" t="s">
        <v>503</v>
      </c>
      <c r="C24" s="411" t="s">
        <v>795</v>
      </c>
      <c r="D24" s="257"/>
      <c r="E24" s="256"/>
      <c r="F24" s="378"/>
      <c r="G24" s="43"/>
      <c r="H24" s="169"/>
      <c r="I24" s="374">
        <v>12</v>
      </c>
      <c r="J24" s="167">
        <f aca="true" t="shared" si="8" ref="J24:J36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504</v>
      </c>
      <c r="C25" s="413" t="s">
        <v>796</v>
      </c>
      <c r="D25" s="257"/>
      <c r="E25" s="256"/>
      <c r="F25" s="378"/>
      <c r="G25" s="43"/>
      <c r="H25" s="169"/>
      <c r="I25" s="374">
        <v>12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505</v>
      </c>
      <c r="C26" s="411" t="s">
        <v>919</v>
      </c>
      <c r="D26" s="257"/>
      <c r="E26" s="256"/>
      <c r="F26" s="378"/>
      <c r="G26" s="43"/>
      <c r="H26" s="160"/>
      <c r="I26" s="374">
        <v>6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506</v>
      </c>
      <c r="C27" s="411" t="s">
        <v>920</v>
      </c>
      <c r="D27" s="257"/>
      <c r="E27" s="256"/>
      <c r="F27" s="378"/>
      <c r="G27" s="43"/>
      <c r="H27" s="160"/>
      <c r="I27" s="367">
        <v>3</v>
      </c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449</v>
      </c>
      <c r="C28" s="411" t="s">
        <v>921</v>
      </c>
      <c r="D28" s="257"/>
      <c r="E28" s="256"/>
      <c r="F28" s="378"/>
      <c r="G28" s="43"/>
      <c r="H28" s="160"/>
      <c r="I28" s="374">
        <v>24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491</v>
      </c>
      <c r="C29" s="413" t="s">
        <v>923</v>
      </c>
      <c r="D29" s="257"/>
      <c r="E29" s="256"/>
      <c r="F29" s="378"/>
      <c r="G29" s="43"/>
      <c r="H29" s="160"/>
      <c r="I29" s="374">
        <v>9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492</v>
      </c>
      <c r="C30" s="411" t="s">
        <v>798</v>
      </c>
      <c r="D30" s="257"/>
      <c r="E30" s="256"/>
      <c r="F30" s="378"/>
      <c r="G30" s="43"/>
      <c r="H30" s="160"/>
      <c r="I30" s="374">
        <v>12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05" customHeight="1">
      <c r="B31" s="69" t="s">
        <v>493</v>
      </c>
      <c r="C31" s="411" t="s">
        <v>799</v>
      </c>
      <c r="D31" s="257"/>
      <c r="E31" s="256"/>
      <c r="F31" s="378"/>
      <c r="G31" s="43"/>
      <c r="H31" s="160"/>
      <c r="I31" s="374">
        <v>3</v>
      </c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>
      <c r="B32" s="69" t="s">
        <v>494</v>
      </c>
      <c r="C32" s="411" t="s">
        <v>924</v>
      </c>
      <c r="D32" s="119"/>
      <c r="E32" s="119"/>
      <c r="F32" s="119"/>
      <c r="G32" s="43"/>
      <c r="H32" s="160"/>
      <c r="I32" s="374">
        <v>12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05" customHeight="1">
      <c r="B33" s="69" t="s">
        <v>495</v>
      </c>
      <c r="C33" s="578" t="s">
        <v>925</v>
      </c>
      <c r="D33" s="579"/>
      <c r="E33" s="579"/>
      <c r="F33" s="580"/>
      <c r="G33" s="169"/>
      <c r="H33" s="169"/>
      <c r="I33" s="374">
        <v>12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3.8">
      <c r="B34" s="69" t="s">
        <v>496</v>
      </c>
      <c r="C34" s="578" t="s">
        <v>931</v>
      </c>
      <c r="D34" s="579"/>
      <c r="E34" s="579"/>
      <c r="F34" s="580"/>
      <c r="G34" s="169"/>
      <c r="H34" s="169"/>
      <c r="I34" s="374">
        <v>9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05" customHeight="1">
      <c r="B35" s="69" t="s">
        <v>497</v>
      </c>
      <c r="C35" s="578" t="s">
        <v>926</v>
      </c>
      <c r="D35" s="579"/>
      <c r="E35" s="579"/>
      <c r="F35" s="580"/>
      <c r="G35" s="169"/>
      <c r="H35" s="169"/>
      <c r="I35" s="374">
        <v>9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3.8">
      <c r="B36" s="69" t="s">
        <v>498</v>
      </c>
      <c r="C36" s="578" t="s">
        <v>927</v>
      </c>
      <c r="D36" s="579"/>
      <c r="E36" s="579"/>
      <c r="F36" s="580"/>
      <c r="G36" s="217"/>
      <c r="H36" s="217"/>
      <c r="I36" s="374">
        <v>12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3.8">
      <c r="B37" s="69" t="s">
        <v>450</v>
      </c>
      <c r="C37" s="578" t="s">
        <v>934</v>
      </c>
      <c r="D37" s="579"/>
      <c r="E37" s="579"/>
      <c r="F37" s="580"/>
      <c r="G37" s="217"/>
      <c r="H37" s="217"/>
      <c r="I37" s="374">
        <v>9</v>
      </c>
      <c r="J37" s="167">
        <f aca="true" t="shared" si="9" ref="J37">K37+L37</f>
        <v>0</v>
      </c>
      <c r="K37" s="152">
        <f aca="true" t="shared" si="10" ref="K37">G37*I37</f>
        <v>0</v>
      </c>
      <c r="L37" s="151">
        <f aca="true" t="shared" si="11" ref="L37">H37*I37</f>
        <v>0</v>
      </c>
    </row>
    <row r="38" spans="2:12" s="72" customFormat="1" ht="15" thickBot="1">
      <c r="B38" s="73"/>
      <c r="C38" s="586"/>
      <c r="D38" s="587"/>
      <c r="E38" s="587"/>
      <c r="F38" s="588"/>
      <c r="G38" s="83"/>
      <c r="H38" s="83"/>
      <c r="I38" s="84"/>
      <c r="J38" s="184"/>
      <c r="K38" s="58"/>
      <c r="L38" s="57"/>
    </row>
    <row r="39" spans="2:12" ht="1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" thickBot="1">
      <c r="B40" s="528" t="s">
        <v>708</v>
      </c>
      <c r="C40" s="529"/>
      <c r="D40" s="529"/>
      <c r="E40" s="529"/>
      <c r="F40" s="529"/>
      <c r="G40" s="529"/>
      <c r="H40" s="530"/>
      <c r="I40" s="221">
        <f>SUM(I12:I38)</f>
        <v>165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33:F35 F23" name="Bereich2_1_3_4"/>
    <protectedRange sqref="F36" name="Bereich2_1_3_2_1"/>
    <protectedRange sqref="F22" name="Bereich2_1_3_2_1_1"/>
  </protectedRanges>
  <mergeCells count="23">
    <mergeCell ref="B2:B4"/>
    <mergeCell ref="C2:H2"/>
    <mergeCell ref="J2:L2"/>
    <mergeCell ref="J3:L3"/>
    <mergeCell ref="C4:H4"/>
    <mergeCell ref="J4:L4"/>
    <mergeCell ref="D3:H3"/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60" zoomScaleNormal="60" workbookViewId="0" topLeftCell="A1">
      <selection activeCell="D26" sqref="D26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3.421875" style="0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" thickBot="1"/>
    <row r="2" spans="2:24" ht="21.75" thickBot="1">
      <c r="B2" s="17"/>
      <c r="C2" s="18"/>
      <c r="D2" s="450" t="str">
        <f>'Celkem  Nab+Tech'!D2:F2</f>
        <v xml:space="preserve">MAKRO Cash &amp; Carry CR </v>
      </c>
      <c r="E2" s="451"/>
      <c r="F2" s="452"/>
      <c r="G2" s="35" t="s">
        <v>682</v>
      </c>
      <c r="H2" s="268" t="str">
        <f>'Celkem  Nab+Tech'!H2</f>
        <v>XY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2:24" s="16" customFormat="1" ht="30.75" thickBot="1">
      <c r="B3" s="14"/>
      <c r="C3" s="15"/>
      <c r="D3" s="453"/>
      <c r="E3" s="454"/>
      <c r="F3" s="455"/>
      <c r="G3" s="36" t="s">
        <v>683</v>
      </c>
      <c r="H3" s="269" t="str">
        <f>'Celkem  Nab+Tech'!H3</f>
        <v>Makro Olomouc - remodelling chlazení</v>
      </c>
      <c r="I3" s="332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2:24" ht="21.75" thickBot="1">
      <c r="B4" s="19"/>
      <c r="C4" s="20"/>
      <c r="D4" s="456" t="s">
        <v>695</v>
      </c>
      <c r="E4" s="457"/>
      <c r="F4" s="458"/>
      <c r="G4" s="37" t="s">
        <v>684</v>
      </c>
      <c r="H4" s="270" t="str">
        <f>'Celkem  Nab+Tech'!H4</f>
        <v>XX.XX.2019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5:24" ht="15" thickBot="1">
      <c r="E5" s="2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</row>
    <row r="6" spans="2:24" ht="15">
      <c r="B6" s="459" t="s">
        <v>696</v>
      </c>
      <c r="C6" s="460"/>
      <c r="D6" s="465" t="s">
        <v>697</v>
      </c>
      <c r="E6" s="465" t="s">
        <v>686</v>
      </c>
      <c r="F6" s="467" t="s">
        <v>687</v>
      </c>
      <c r="G6" s="444" t="s">
        <v>698</v>
      </c>
      <c r="H6" s="445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</row>
    <row r="7" spans="2:24" ht="15" thickBot="1">
      <c r="B7" s="461"/>
      <c r="C7" s="462"/>
      <c r="D7" s="466"/>
      <c r="E7" s="466"/>
      <c r="F7" s="468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2:24" s="9" customFormat="1" ht="15">
      <c r="B8" s="137" t="s">
        <v>0</v>
      </c>
      <c r="C8" s="463" t="s">
        <v>709</v>
      </c>
      <c r="D8" s="463"/>
      <c r="E8" s="463"/>
      <c r="F8" s="463"/>
      <c r="G8" s="463"/>
      <c r="H8" s="464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</row>
    <row r="9" spans="2:24" ht="15">
      <c r="B9" s="3"/>
      <c r="C9" s="13" t="s">
        <v>5</v>
      </c>
      <c r="D9" s="12" t="s">
        <v>700</v>
      </c>
      <c r="E9" s="297">
        <f>'C 1.01'!H76</f>
        <v>1094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4"/>
      <c r="J9" s="331"/>
      <c r="K9" s="331"/>
      <c r="L9" s="331"/>
      <c r="M9" s="335"/>
      <c r="N9" s="335"/>
      <c r="O9" s="335"/>
      <c r="P9" s="335"/>
      <c r="Q9" s="335"/>
      <c r="R9" s="335"/>
      <c r="S9" s="335"/>
      <c r="T9" s="335"/>
      <c r="U9" s="331"/>
      <c r="V9" s="331"/>
      <c r="W9" s="331"/>
      <c r="X9" s="331"/>
    </row>
    <row r="10" spans="2:24" ht="15">
      <c r="B10" s="3"/>
      <c r="C10" s="13" t="s">
        <v>6</v>
      </c>
      <c r="D10" s="12" t="s">
        <v>701</v>
      </c>
      <c r="E10" s="297">
        <f>'C 1.02'!H82</f>
        <v>82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4"/>
      <c r="J10" s="331"/>
      <c r="K10" s="331"/>
      <c r="L10" s="331"/>
      <c r="M10" s="335"/>
      <c r="N10" s="335"/>
      <c r="O10" s="335"/>
      <c r="P10" s="335"/>
      <c r="Q10" s="335"/>
      <c r="R10" s="335"/>
      <c r="S10" s="335"/>
      <c r="T10" s="335"/>
      <c r="U10" s="331"/>
      <c r="V10" s="331"/>
      <c r="W10" s="331"/>
      <c r="X10" s="331"/>
    </row>
    <row r="11" spans="2:24" ht="15">
      <c r="B11" s="3"/>
      <c r="C11" s="13" t="s">
        <v>7</v>
      </c>
      <c r="D11" s="12" t="s">
        <v>702</v>
      </c>
      <c r="E11" s="297">
        <f>'C 1.03'!H86</f>
        <v>846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4"/>
      <c r="J11" s="331"/>
      <c r="K11" s="331"/>
      <c r="L11" s="331"/>
      <c r="M11" s="335"/>
      <c r="N11" s="335"/>
      <c r="O11" s="335"/>
      <c r="P11" s="335"/>
      <c r="Q11" s="335"/>
      <c r="R11" s="335"/>
      <c r="S11" s="335"/>
      <c r="T11" s="335"/>
      <c r="U11" s="331"/>
      <c r="V11" s="331"/>
      <c r="W11" s="331"/>
      <c r="X11" s="331"/>
    </row>
    <row r="12" spans="2:24" ht="15">
      <c r="B12" s="3"/>
      <c r="C12" s="13" t="s">
        <v>8</v>
      </c>
      <c r="D12" s="12" t="s">
        <v>703</v>
      </c>
      <c r="E12" s="297">
        <f>'C 1.04'!H86</f>
        <v>41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4"/>
      <c r="J12" s="331"/>
      <c r="K12" s="331"/>
      <c r="L12" s="331"/>
      <c r="M12" s="335"/>
      <c r="N12" s="335"/>
      <c r="O12" s="335"/>
      <c r="P12" s="335"/>
      <c r="Q12" s="335"/>
      <c r="R12" s="335"/>
      <c r="S12" s="335"/>
      <c r="T12" s="335"/>
      <c r="U12" s="331"/>
      <c r="V12" s="331"/>
      <c r="W12" s="331"/>
      <c r="X12" s="331"/>
    </row>
    <row r="13" spans="2:24" ht="15">
      <c r="B13" s="3"/>
      <c r="C13" s="13" t="s">
        <v>9</v>
      </c>
      <c r="D13" s="12" t="s">
        <v>704</v>
      </c>
      <c r="E13" s="297">
        <f>'C 1.05'!H90</f>
        <v>55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4"/>
      <c r="J13" s="331"/>
      <c r="K13" s="331"/>
      <c r="L13" s="331"/>
      <c r="M13" s="335"/>
      <c r="N13" s="335"/>
      <c r="O13" s="335"/>
      <c r="P13" s="335"/>
      <c r="Q13" s="335"/>
      <c r="R13" s="335"/>
      <c r="S13" s="335"/>
      <c r="T13" s="335"/>
      <c r="U13" s="331"/>
      <c r="V13" s="331"/>
      <c r="W13" s="331"/>
      <c r="X13" s="331"/>
    </row>
    <row r="14" spans="2:24" ht="15">
      <c r="B14" s="3"/>
      <c r="C14" s="13" t="s">
        <v>14</v>
      </c>
      <c r="D14" s="12" t="s">
        <v>705</v>
      </c>
      <c r="E14" s="297">
        <f>'C 1.06'!H87</f>
        <v>245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4"/>
      <c r="J14" s="331"/>
      <c r="K14" s="331"/>
      <c r="L14" s="331"/>
      <c r="M14" s="335"/>
      <c r="N14" s="335"/>
      <c r="O14" s="335"/>
      <c r="P14" s="335"/>
      <c r="Q14" s="335"/>
      <c r="R14" s="335"/>
      <c r="S14" s="335"/>
      <c r="T14" s="335"/>
      <c r="U14" s="331"/>
      <c r="V14" s="331"/>
      <c r="W14" s="331"/>
      <c r="X14" s="331"/>
    </row>
    <row r="15" spans="2:24" ht="15" thickBot="1">
      <c r="B15" s="3"/>
      <c r="C15" s="13"/>
      <c r="D15" s="12"/>
      <c r="E15" s="297"/>
      <c r="F15" s="280"/>
      <c r="G15" s="247"/>
      <c r="H15" s="248"/>
      <c r="I15" s="334"/>
      <c r="J15" s="331"/>
      <c r="K15" s="331"/>
      <c r="L15" s="331"/>
      <c r="M15" s="335"/>
      <c r="N15" s="335"/>
      <c r="O15" s="335"/>
      <c r="P15" s="335"/>
      <c r="Q15" s="335"/>
      <c r="R15" s="335"/>
      <c r="S15" s="335"/>
      <c r="T15" s="335"/>
      <c r="U15" s="331"/>
      <c r="V15" s="331"/>
      <c r="W15" s="331"/>
      <c r="X15" s="331"/>
    </row>
    <row r="16" spans="2:24" s="24" customFormat="1" ht="15.45">
      <c r="B16" s="286"/>
      <c r="C16" s="471" t="s">
        <v>708</v>
      </c>
      <c r="D16" s="472"/>
      <c r="E16" s="306">
        <f>SUM(E9:E15)</f>
        <v>2363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6"/>
      <c r="J16" s="337"/>
      <c r="K16" s="338"/>
      <c r="L16" s="338"/>
      <c r="M16" s="338"/>
      <c r="N16" s="338"/>
      <c r="O16" s="336"/>
      <c r="P16" s="338"/>
      <c r="Q16" s="338"/>
      <c r="R16" s="336"/>
      <c r="S16" s="338"/>
      <c r="T16" s="338"/>
      <c r="U16" s="336"/>
      <c r="V16" s="336"/>
      <c r="W16" s="338"/>
      <c r="X16" s="338"/>
    </row>
    <row r="17" spans="2:24" ht="15" thickBot="1">
      <c r="B17" s="8"/>
      <c r="C17" s="6"/>
      <c r="D17" s="6"/>
      <c r="E17" s="21"/>
      <c r="F17" s="7"/>
      <c r="G17" s="4"/>
      <c r="H17" s="5"/>
      <c r="I17" s="334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</row>
    <row r="18" spans="2:24" s="9" customFormat="1" ht="15">
      <c r="B18" s="33" t="s">
        <v>1</v>
      </c>
      <c r="C18" s="463" t="s">
        <v>707</v>
      </c>
      <c r="D18" s="463"/>
      <c r="E18" s="463"/>
      <c r="F18" s="463"/>
      <c r="G18" s="463"/>
      <c r="H18" s="464"/>
      <c r="I18" s="334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</row>
    <row r="19" spans="2:24" ht="15.6">
      <c r="B19" s="3"/>
      <c r="C19" s="13" t="s">
        <v>11</v>
      </c>
      <c r="D19" s="12" t="s">
        <v>706</v>
      </c>
      <c r="E19" s="297">
        <f>'C 2.01'!H44</f>
        <v>138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4"/>
      <c r="J19" s="331"/>
      <c r="K19" s="331"/>
      <c r="L19" s="331"/>
      <c r="M19" s="331"/>
      <c r="N19" s="335"/>
      <c r="O19" s="335"/>
      <c r="P19" s="331"/>
      <c r="Q19" s="335"/>
      <c r="R19" s="335"/>
      <c r="S19" s="335"/>
      <c r="T19" s="335"/>
      <c r="U19" s="331"/>
      <c r="V19" s="336"/>
      <c r="W19" s="331"/>
      <c r="X19" s="331"/>
    </row>
    <row r="20" spans="2:24" ht="15">
      <c r="B20" s="3"/>
      <c r="C20" s="13" t="s">
        <v>12</v>
      </c>
      <c r="D20" s="12" t="s">
        <v>882</v>
      </c>
      <c r="E20" s="297"/>
      <c r="F20" s="280"/>
      <c r="G20" s="246"/>
      <c r="H20" s="245"/>
      <c r="I20" s="334"/>
      <c r="J20" s="331"/>
      <c r="K20" s="331"/>
      <c r="L20" s="331"/>
      <c r="M20" s="331"/>
      <c r="N20" s="331"/>
      <c r="O20" s="331"/>
      <c r="P20" s="331"/>
      <c r="Q20" s="331"/>
      <c r="R20" s="339"/>
      <c r="S20" s="331"/>
      <c r="T20" s="335"/>
      <c r="U20" s="331"/>
      <c r="V20" s="331"/>
      <c r="W20" s="331"/>
      <c r="X20" s="331"/>
    </row>
    <row r="21" spans="2:24" ht="15" thickBot="1">
      <c r="B21" s="3"/>
      <c r="C21" s="13"/>
      <c r="D21" s="12"/>
      <c r="E21" s="297"/>
      <c r="F21" s="281"/>
      <c r="G21" s="139"/>
      <c r="H21" s="140"/>
      <c r="I21" s="334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</row>
    <row r="22" spans="2:24" s="24" customFormat="1" ht="15.45" customHeight="1">
      <c r="B22" s="286"/>
      <c r="C22" s="471" t="s">
        <v>708</v>
      </c>
      <c r="D22" s="472"/>
      <c r="E22" s="306">
        <f>SUM(E19:E21)</f>
        <v>138</v>
      </c>
      <c r="F22" s="283">
        <f aca="true" t="shared" si="0" ref="F22:H22">SUM(F19:F21)</f>
        <v>0</v>
      </c>
      <c r="G22" s="284">
        <f t="shared" si="0"/>
        <v>0</v>
      </c>
      <c r="H22" s="283">
        <f t="shared" si="0"/>
        <v>0</v>
      </c>
      <c r="I22" s="336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</row>
    <row r="23" spans="2:24" ht="15" thickBot="1">
      <c r="B23" s="8"/>
      <c r="C23" s="6"/>
      <c r="D23" s="6"/>
      <c r="E23" s="22"/>
      <c r="F23" s="23"/>
      <c r="G23" s="4"/>
      <c r="H23" s="5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</row>
    <row r="24" spans="2:24" s="24" customFormat="1" ht="15.6">
      <c r="B24" s="34" t="s">
        <v>2</v>
      </c>
      <c r="C24" s="463" t="s">
        <v>1170</v>
      </c>
      <c r="D24" s="463"/>
      <c r="E24" s="463"/>
      <c r="F24" s="463"/>
      <c r="G24" s="463"/>
      <c r="H24" s="464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</row>
    <row r="25" spans="2:24" ht="15">
      <c r="B25" s="3"/>
      <c r="C25" s="309" t="s">
        <v>10</v>
      </c>
      <c r="D25" s="12" t="s">
        <v>1171</v>
      </c>
      <c r="E25" s="311">
        <f>'C 3.01'!H40</f>
        <v>795.5</v>
      </c>
      <c r="F25" s="312">
        <f>'C 3.01'!I40</f>
        <v>0</v>
      </c>
      <c r="G25" s="313">
        <f>'C 3.01'!J40</f>
        <v>0</v>
      </c>
      <c r="H25" s="314">
        <f>'C 3.01'!K40</f>
        <v>0</v>
      </c>
      <c r="I25" s="340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5" thickBot="1">
      <c r="B26" s="3"/>
      <c r="C26" s="309"/>
      <c r="D26" s="310"/>
      <c r="E26" s="311"/>
      <c r="F26" s="315"/>
      <c r="G26" s="316"/>
      <c r="H26" s="317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s="24" customFormat="1" ht="15.45" customHeight="1">
      <c r="B27" s="286"/>
      <c r="C27" s="471" t="s">
        <v>708</v>
      </c>
      <c r="D27" s="472"/>
      <c r="E27" s="318">
        <f>SUM(E25:E26)</f>
        <v>795.5</v>
      </c>
      <c r="F27" s="319">
        <f aca="true" t="shared" si="1" ref="F27:H27">SUM(F25:F26)</f>
        <v>0</v>
      </c>
      <c r="G27" s="320">
        <f t="shared" si="1"/>
        <v>0</v>
      </c>
      <c r="H27" s="319">
        <f t="shared" si="1"/>
        <v>0</v>
      </c>
      <c r="I27" s="341"/>
      <c r="J27" s="338"/>
      <c r="K27" s="338"/>
      <c r="L27" s="338"/>
      <c r="M27" s="338"/>
      <c r="N27" s="338"/>
      <c r="O27" s="336"/>
      <c r="P27" s="338"/>
      <c r="Q27" s="338"/>
      <c r="R27" s="338"/>
      <c r="S27" s="338"/>
      <c r="T27" s="338"/>
      <c r="U27" s="338"/>
      <c r="V27" s="336"/>
      <c r="W27" s="338"/>
      <c r="X27" s="338"/>
    </row>
    <row r="28" spans="2:24" ht="15" thickBot="1">
      <c r="B28" s="3"/>
      <c r="C28" s="4"/>
      <c r="D28" s="4"/>
      <c r="E28" s="10"/>
      <c r="F28" s="5"/>
      <c r="G28" s="4"/>
      <c r="H28" s="5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s="24" customFormat="1" ht="16.2" thickBot="1">
      <c r="B29" s="475" t="s">
        <v>710</v>
      </c>
      <c r="C29" s="476"/>
      <c r="D29" s="476"/>
      <c r="E29" s="298">
        <f>E16+E22+E27</f>
        <v>3296.5</v>
      </c>
      <c r="F29" s="282">
        <f aca="true" t="shared" si="2" ref="F29:H29">F16+F22+F27</f>
        <v>0</v>
      </c>
      <c r="G29" s="324">
        <f t="shared" si="2"/>
        <v>0</v>
      </c>
      <c r="H29" s="252">
        <f t="shared" si="2"/>
        <v>0</v>
      </c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</row>
    <row r="30" spans="5:24" ht="15" thickBot="1">
      <c r="E30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s="24" customFormat="1" ht="15.6">
      <c r="B31" s="30" t="s">
        <v>3</v>
      </c>
      <c r="C31" s="473" t="s">
        <v>711</v>
      </c>
      <c r="D31" s="473"/>
      <c r="E31" s="473"/>
      <c r="F31" s="473"/>
      <c r="G31" s="473"/>
      <c r="H31" s="474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</row>
    <row r="32" spans="2:24" ht="15" thickBot="1">
      <c r="B32" s="3"/>
      <c r="C32" s="13" t="s">
        <v>13</v>
      </c>
      <c r="D32" s="12" t="s">
        <v>712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s="24" customFormat="1" ht="16.05" customHeight="1" thickBot="1">
      <c r="B33" s="285"/>
      <c r="C33" s="471" t="s">
        <v>708</v>
      </c>
      <c r="D33" s="472"/>
      <c r="E33" s="77">
        <f>SUM(E32)</f>
        <v>1</v>
      </c>
      <c r="F33" s="282">
        <f aca="true" t="shared" si="3" ref="F33:H33">SUM(F32)</f>
        <v>0</v>
      </c>
      <c r="G33" s="252">
        <f t="shared" si="3"/>
        <v>0</v>
      </c>
      <c r="H33" s="282">
        <f t="shared" si="3"/>
        <v>0</v>
      </c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</row>
    <row r="34" spans="9:24" ht="15" thickBot="1"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s="24" customFormat="1" ht="15.6">
      <c r="B35" s="30" t="s">
        <v>4</v>
      </c>
      <c r="C35" s="473" t="s">
        <v>713</v>
      </c>
      <c r="D35" s="473"/>
      <c r="E35" s="473"/>
      <c r="F35" s="473"/>
      <c r="G35" s="473"/>
      <c r="H35" s="474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  <row r="36" spans="2:24" ht="15" thickBot="1">
      <c r="B36" s="3"/>
      <c r="C36" s="13" t="s">
        <v>15</v>
      </c>
      <c r="D36" s="12" t="s">
        <v>714</v>
      </c>
      <c r="E36" s="76">
        <f>'C 5.01 Extras'!F34</f>
        <v>55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</row>
    <row r="37" spans="2:24" s="24" customFormat="1" ht="16.05" customHeight="1" thickBot="1">
      <c r="B37" s="285"/>
      <c r="C37" s="471" t="s">
        <v>708</v>
      </c>
      <c r="D37" s="472"/>
      <c r="E37" s="77">
        <f>SUM(E36)</f>
        <v>55</v>
      </c>
      <c r="F37" s="282">
        <f aca="true" t="shared" si="4" ref="F37">SUM(F36)</f>
        <v>0</v>
      </c>
      <c r="G37" s="252">
        <f aca="true" t="shared" si="5" ref="G37">SUM(G36)</f>
        <v>0</v>
      </c>
      <c r="H37" s="282">
        <f aca="true" t="shared" si="6" ref="H37">SUM(H36)</f>
        <v>0</v>
      </c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</row>
    <row r="38" spans="2:24" ht="15" thickBot="1">
      <c r="B38" s="4"/>
      <c r="C38" s="4"/>
      <c r="D38" s="4"/>
      <c r="E38" s="10"/>
      <c r="F38" s="4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</row>
    <row r="39" spans="2:24" s="11" customFormat="1" ht="18.6" thickBot="1">
      <c r="B39" s="469" t="s">
        <v>693</v>
      </c>
      <c r="C39" s="470"/>
      <c r="D39" s="470"/>
      <c r="E39" s="301">
        <f>E29+E33+E37</f>
        <v>3352.5</v>
      </c>
      <c r="F39" s="406">
        <f>F29+F33+F37</f>
        <v>0</v>
      </c>
      <c r="G39" s="406">
        <f>G29+G33+G37</f>
        <v>0</v>
      </c>
      <c r="H39" s="407">
        <f>H29+H33+H37</f>
        <v>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6"/>
      <c r="W39" s="330"/>
      <c r="X39" s="330"/>
    </row>
    <row r="40" spans="7:24" ht="18">
      <c r="G40" s="11"/>
      <c r="H40" s="1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</row>
  </sheetData>
  <mergeCells count="20"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" thickBot="1"/>
    <row r="2" spans="2:12" ht="16.2" customHeight="1" thickBot="1">
      <c r="B2" s="541" t="s">
        <v>641</v>
      </c>
      <c r="C2" s="553" t="str">
        <f>Technologie!D14</f>
        <v>Chlazené přípravny, chodby a místnosti (+12/+14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909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936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929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928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31" ht="15" thickBot="1">
      <c r="B8" s="510" t="s">
        <v>930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</row>
    <row r="9" spans="2:31" ht="14.4" customHeight="1">
      <c r="B9" s="571" t="s">
        <v>85</v>
      </c>
      <c r="C9" s="573" t="s">
        <v>912</v>
      </c>
      <c r="D9" s="399" t="s">
        <v>740</v>
      </c>
      <c r="E9" s="399" t="s">
        <v>914</v>
      </c>
      <c r="F9" s="399" t="s">
        <v>917</v>
      </c>
      <c r="G9" s="393" t="s">
        <v>743</v>
      </c>
      <c r="H9" s="393" t="s">
        <v>689</v>
      </c>
      <c r="I9" s="448" t="s">
        <v>686</v>
      </c>
      <c r="J9" s="392" t="s">
        <v>687</v>
      </c>
      <c r="K9" s="499" t="s">
        <v>698</v>
      </c>
      <c r="L9" s="500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</row>
    <row r="10" spans="2:31" ht="29.4" thickBot="1">
      <c r="B10" s="572"/>
      <c r="C10" s="574"/>
      <c r="D10" s="401" t="s">
        <v>913</v>
      </c>
      <c r="E10" s="129" t="s">
        <v>915</v>
      </c>
      <c r="F10" s="129" t="s">
        <v>916</v>
      </c>
      <c r="G10" s="394" t="s">
        <v>744</v>
      </c>
      <c r="H10" s="394" t="s">
        <v>744</v>
      </c>
      <c r="I10" s="449"/>
      <c r="J10" s="394" t="s">
        <v>744</v>
      </c>
      <c r="K10" s="67" t="s">
        <v>688</v>
      </c>
      <c r="L10" s="68" t="s">
        <v>689</v>
      </c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</row>
    <row r="11" spans="2:31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31"/>
      <c r="Z11" s="331"/>
      <c r="AA11" s="331"/>
      <c r="AB11" s="331"/>
      <c r="AC11" s="331"/>
      <c r="AD11" s="331"/>
      <c r="AE11" s="331"/>
    </row>
    <row r="12" spans="2:31" s="72" customFormat="1" ht="15">
      <c r="B12" s="180" t="s">
        <v>541</v>
      </c>
      <c r="C12" s="381" t="s">
        <v>1088</v>
      </c>
      <c r="D12" s="185"/>
      <c r="E12" s="186">
        <v>2500</v>
      </c>
      <c r="F12" s="85"/>
      <c r="G12" s="181"/>
      <c r="H12" s="181"/>
      <c r="I12" s="371">
        <v>5</v>
      </c>
      <c r="J12" s="167">
        <f>K12+L12</f>
        <v>0</v>
      </c>
      <c r="K12" s="152">
        <f aca="true" t="shared" si="0" ref="K12:K19">G12*I12</f>
        <v>0</v>
      </c>
      <c r="L12" s="151">
        <f aca="true" t="shared" si="1" ref="L12:L19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5"/>
      <c r="Z12" s="335"/>
      <c r="AA12" s="335"/>
      <c r="AB12" s="335"/>
      <c r="AC12" s="335"/>
      <c r="AD12" s="331"/>
      <c r="AE12" s="344"/>
    </row>
    <row r="13" spans="2:31" s="72" customFormat="1" ht="15">
      <c r="B13" s="180" t="s">
        <v>542</v>
      </c>
      <c r="C13" s="380"/>
      <c r="D13" s="86"/>
      <c r="E13" s="71">
        <v>3000</v>
      </c>
      <c r="F13" s="85"/>
      <c r="G13" s="169"/>
      <c r="H13" s="169"/>
      <c r="I13" s="372"/>
      <c r="J13" s="167">
        <f aca="true" t="shared" si="2" ref="J13:J19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5"/>
      <c r="Z13" s="335"/>
      <c r="AA13" s="335"/>
      <c r="AB13" s="335"/>
      <c r="AC13" s="335"/>
      <c r="AD13" s="331"/>
      <c r="AE13" s="344"/>
    </row>
    <row r="14" spans="2:31" s="72" customFormat="1" ht="15">
      <c r="B14" s="180" t="s">
        <v>543</v>
      </c>
      <c r="C14" s="380" t="s">
        <v>1089</v>
      </c>
      <c r="D14" s="86"/>
      <c r="E14" s="71">
        <v>4000</v>
      </c>
      <c r="F14" s="85"/>
      <c r="G14" s="169"/>
      <c r="H14" s="169"/>
      <c r="I14" s="372">
        <v>4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5"/>
      <c r="Z14" s="335"/>
      <c r="AA14" s="335"/>
      <c r="AB14" s="335"/>
      <c r="AC14" s="335"/>
      <c r="AD14" s="331"/>
      <c r="AE14" s="344"/>
    </row>
    <row r="15" spans="2:31" s="72" customFormat="1" ht="15">
      <c r="B15" s="180" t="s">
        <v>544</v>
      </c>
      <c r="C15" s="380" t="s">
        <v>1090</v>
      </c>
      <c r="D15" s="86"/>
      <c r="E15" s="71">
        <v>4500</v>
      </c>
      <c r="F15" s="85"/>
      <c r="G15" s="169"/>
      <c r="H15" s="169"/>
      <c r="I15" s="372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5"/>
      <c r="Z15" s="335"/>
      <c r="AA15" s="335"/>
      <c r="AB15" s="335"/>
      <c r="AC15" s="335"/>
      <c r="AD15" s="331"/>
      <c r="AE15" s="344"/>
    </row>
    <row r="16" spans="2:31" s="72" customFormat="1" ht="15">
      <c r="B16" s="180" t="s">
        <v>545</v>
      </c>
      <c r="C16" s="380" t="s">
        <v>1091</v>
      </c>
      <c r="D16" s="86"/>
      <c r="E16" s="71">
        <v>5000</v>
      </c>
      <c r="F16" s="85"/>
      <c r="G16" s="169"/>
      <c r="H16" s="169"/>
      <c r="I16" s="372">
        <v>2</v>
      </c>
      <c r="J16" s="167">
        <f aca="true" t="shared" si="3" ref="J16">K16+L16</f>
        <v>0</v>
      </c>
      <c r="K16" s="152">
        <f aca="true" t="shared" si="4" ref="K16">G16*I16</f>
        <v>0</v>
      </c>
      <c r="L16" s="151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5"/>
      <c r="Z16" s="335"/>
      <c r="AA16" s="335"/>
      <c r="AB16" s="335"/>
      <c r="AC16" s="335"/>
      <c r="AD16" s="331"/>
      <c r="AE16" s="344"/>
    </row>
    <row r="17" spans="2:31" s="72" customFormat="1" ht="15">
      <c r="B17" s="180" t="s">
        <v>540</v>
      </c>
      <c r="C17" s="380" t="s">
        <v>1092</v>
      </c>
      <c r="D17" s="86"/>
      <c r="E17" s="71">
        <v>7000</v>
      </c>
      <c r="F17" s="85"/>
      <c r="G17" s="169"/>
      <c r="H17" s="169"/>
      <c r="I17" s="372">
        <v>6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5"/>
      <c r="Z17" s="335"/>
      <c r="AA17" s="335"/>
      <c r="AB17" s="335"/>
      <c r="AC17" s="335"/>
      <c r="AD17" s="331"/>
      <c r="AE17" s="344"/>
    </row>
    <row r="18" spans="2:31" s="72" customFormat="1" ht="15">
      <c r="B18" s="180" t="s">
        <v>546</v>
      </c>
      <c r="C18" s="380" t="s">
        <v>1093</v>
      </c>
      <c r="D18" s="86"/>
      <c r="E18" s="71">
        <v>10000</v>
      </c>
      <c r="F18" s="85"/>
      <c r="G18" s="169"/>
      <c r="H18" s="169"/>
      <c r="I18" s="372">
        <v>2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5"/>
      <c r="Z18" s="335"/>
      <c r="AA18" s="335"/>
      <c r="AB18" s="335"/>
      <c r="AC18" s="335"/>
      <c r="AD18" s="331"/>
      <c r="AE18" s="344"/>
    </row>
    <row r="19" spans="2:31" s="72" customFormat="1" ht="15">
      <c r="B19" s="180" t="s">
        <v>547</v>
      </c>
      <c r="C19" s="380" t="s">
        <v>1094</v>
      </c>
      <c r="D19" s="86"/>
      <c r="E19" s="71">
        <v>11000</v>
      </c>
      <c r="F19" s="85"/>
      <c r="G19" s="169"/>
      <c r="H19" s="169"/>
      <c r="I19" s="372">
        <v>7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5"/>
      <c r="Z19" s="335"/>
      <c r="AA19" s="335"/>
      <c r="AB19" s="335"/>
      <c r="AC19" s="335"/>
      <c r="AD19" s="331"/>
      <c r="AE19" s="344"/>
    </row>
    <row r="20" spans="2:31" s="72" customFormat="1" ht="15.45" customHeight="1">
      <c r="B20" s="69"/>
      <c r="C20" s="117" t="s">
        <v>793</v>
      </c>
      <c r="E20" s="416" t="s">
        <v>794</v>
      </c>
      <c r="F20" s="416" t="s">
        <v>740</v>
      </c>
      <c r="G20" s="53"/>
      <c r="H20" s="54"/>
      <c r="I20" s="373"/>
      <c r="J20" s="183"/>
      <c r="K20" s="171"/>
      <c r="L20" s="17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8"/>
      <c r="Z20" s="338"/>
      <c r="AA20" s="336"/>
      <c r="AB20" s="338"/>
      <c r="AC20" s="338"/>
      <c r="AD20" s="336"/>
      <c r="AE20" s="336"/>
    </row>
    <row r="21" spans="2:31" s="72" customFormat="1" ht="13.8">
      <c r="B21" s="69" t="s">
        <v>549</v>
      </c>
      <c r="C21" s="578" t="s">
        <v>918</v>
      </c>
      <c r="D21" s="581"/>
      <c r="E21" s="581"/>
      <c r="F21" s="582"/>
      <c r="G21" s="169"/>
      <c r="H21" s="169"/>
      <c r="I21" s="374">
        <v>13</v>
      </c>
      <c r="J21" s="167">
        <f>K21+L21</f>
        <v>0</v>
      </c>
      <c r="K21" s="152">
        <f aca="true" t="shared" si="6" ref="K21:K33">G21*I21</f>
        <v>0</v>
      </c>
      <c r="L21" s="151">
        <f aca="true" t="shared" si="7" ref="L21:L33">H21*I21</f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2:31" s="72" customFormat="1" ht="13.8">
      <c r="B22" s="69" t="s">
        <v>550</v>
      </c>
      <c r="C22" s="411" t="s">
        <v>795</v>
      </c>
      <c r="D22" s="257"/>
      <c r="E22" s="256"/>
      <c r="F22" s="378"/>
      <c r="G22" s="43"/>
      <c r="H22" s="169"/>
      <c r="I22" s="374">
        <v>27</v>
      </c>
      <c r="J22" s="167">
        <f aca="true" t="shared" si="8" ref="J22:J33">K22+L22</f>
        <v>0</v>
      </c>
      <c r="K22" s="152">
        <f t="shared" si="6"/>
        <v>0</v>
      </c>
      <c r="L22" s="151">
        <f t="shared" si="7"/>
        <v>0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2:31" s="72" customFormat="1" ht="13.05" customHeight="1">
      <c r="B23" s="69" t="s">
        <v>551</v>
      </c>
      <c r="C23" s="413" t="s">
        <v>796</v>
      </c>
      <c r="D23" s="257"/>
      <c r="E23" s="256"/>
      <c r="F23" s="378"/>
      <c r="G23" s="43"/>
      <c r="H23" s="169"/>
      <c r="I23" s="374">
        <v>27</v>
      </c>
      <c r="J23" s="167">
        <f t="shared" si="8"/>
        <v>0</v>
      </c>
      <c r="K23" s="152">
        <f t="shared" si="6"/>
        <v>0</v>
      </c>
      <c r="L23" s="151">
        <f t="shared" si="7"/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05" customHeight="1">
      <c r="B24" s="69" t="s">
        <v>552</v>
      </c>
      <c r="C24" s="411" t="s">
        <v>919</v>
      </c>
      <c r="D24" s="257"/>
      <c r="E24" s="256"/>
      <c r="F24" s="378"/>
      <c r="G24" s="43"/>
      <c r="H24" s="160"/>
      <c r="I24" s="374">
        <v>7</v>
      </c>
      <c r="J24" s="167">
        <f t="shared" si="8"/>
        <v>0</v>
      </c>
      <c r="K24" s="152">
        <f t="shared" si="6"/>
        <v>0</v>
      </c>
      <c r="L24" s="151">
        <f t="shared" si="7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12" s="72" customFormat="1" ht="13.05" customHeight="1">
      <c r="B25" s="69" t="s">
        <v>539</v>
      </c>
      <c r="C25" s="411" t="s">
        <v>920</v>
      </c>
      <c r="D25" s="257"/>
      <c r="E25" s="256"/>
      <c r="F25" s="378"/>
      <c r="G25" s="43"/>
      <c r="H25" s="160"/>
      <c r="I25" s="367">
        <v>10</v>
      </c>
      <c r="J25" s="167">
        <f t="shared" si="8"/>
        <v>0</v>
      </c>
      <c r="K25" s="152">
        <f t="shared" si="6"/>
        <v>0</v>
      </c>
      <c r="L25" s="151">
        <f t="shared" si="7"/>
        <v>0</v>
      </c>
    </row>
    <row r="26" spans="2:12" s="72" customFormat="1" ht="13.05" customHeight="1">
      <c r="B26" s="69" t="s">
        <v>553</v>
      </c>
      <c r="C26" s="411" t="s">
        <v>921</v>
      </c>
      <c r="D26" s="257"/>
      <c r="E26" s="256"/>
      <c r="F26" s="378"/>
      <c r="G26" s="43"/>
      <c r="H26" s="160"/>
      <c r="I26" s="374">
        <v>54</v>
      </c>
      <c r="J26" s="167">
        <f t="shared" si="8"/>
        <v>0</v>
      </c>
      <c r="K26" s="152">
        <f t="shared" si="6"/>
        <v>0</v>
      </c>
      <c r="L26" s="151">
        <f t="shared" si="7"/>
        <v>0</v>
      </c>
    </row>
    <row r="27" spans="2:12" s="72" customFormat="1" ht="13.05" customHeight="1">
      <c r="B27" s="69" t="s">
        <v>554</v>
      </c>
      <c r="C27" s="413" t="s">
        <v>923</v>
      </c>
      <c r="D27" s="257"/>
      <c r="E27" s="256"/>
      <c r="F27" s="378"/>
      <c r="G27" s="43"/>
      <c r="H27" s="160"/>
      <c r="I27" s="374">
        <v>17</v>
      </c>
      <c r="J27" s="167">
        <f t="shared" si="8"/>
        <v>0</v>
      </c>
      <c r="K27" s="152">
        <f t="shared" si="6"/>
        <v>0</v>
      </c>
      <c r="L27" s="151">
        <f t="shared" si="7"/>
        <v>0</v>
      </c>
    </row>
    <row r="28" spans="2:12" s="72" customFormat="1" ht="13.05" customHeight="1">
      <c r="B28" s="69" t="s">
        <v>555</v>
      </c>
      <c r="C28" s="411" t="s">
        <v>798</v>
      </c>
      <c r="D28" s="257"/>
      <c r="E28" s="256"/>
      <c r="F28" s="378"/>
      <c r="G28" s="43"/>
      <c r="H28" s="160"/>
      <c r="I28" s="374">
        <v>27</v>
      </c>
      <c r="J28" s="167">
        <f t="shared" si="8"/>
        <v>0</v>
      </c>
      <c r="K28" s="152">
        <f t="shared" si="6"/>
        <v>0</v>
      </c>
      <c r="L28" s="151">
        <f t="shared" si="7"/>
        <v>0</v>
      </c>
    </row>
    <row r="29" spans="2:12" s="72" customFormat="1" ht="13.05" customHeight="1">
      <c r="B29" s="69" t="s">
        <v>556</v>
      </c>
      <c r="C29" s="411" t="s">
        <v>799</v>
      </c>
      <c r="D29" s="257"/>
      <c r="E29" s="256"/>
      <c r="F29" s="378"/>
      <c r="G29" s="43"/>
      <c r="H29" s="160"/>
      <c r="I29" s="374">
        <v>10</v>
      </c>
      <c r="J29" s="167">
        <f t="shared" si="8"/>
        <v>0</v>
      </c>
      <c r="K29" s="152">
        <f t="shared" si="6"/>
        <v>0</v>
      </c>
      <c r="L29" s="151">
        <f t="shared" si="7"/>
        <v>0</v>
      </c>
    </row>
    <row r="30" spans="2:12" s="72" customFormat="1" ht="13.8">
      <c r="B30" s="69" t="s">
        <v>557</v>
      </c>
      <c r="C30" s="411" t="s">
        <v>924</v>
      </c>
      <c r="D30" s="119"/>
      <c r="E30" s="119"/>
      <c r="F30" s="119"/>
      <c r="G30" s="43"/>
      <c r="H30" s="160"/>
      <c r="I30" s="374">
        <v>27</v>
      </c>
      <c r="J30" s="167">
        <f t="shared" si="8"/>
        <v>0</v>
      </c>
      <c r="K30" s="152">
        <f t="shared" si="6"/>
        <v>0</v>
      </c>
      <c r="L30" s="151">
        <f t="shared" si="7"/>
        <v>0</v>
      </c>
    </row>
    <row r="31" spans="2:12" s="72" customFormat="1" ht="13.05" customHeight="1">
      <c r="B31" s="69" t="s">
        <v>558</v>
      </c>
      <c r="C31" s="578" t="s">
        <v>925</v>
      </c>
      <c r="D31" s="579"/>
      <c r="E31" s="579"/>
      <c r="F31" s="580"/>
      <c r="G31" s="169"/>
      <c r="H31" s="169"/>
      <c r="I31" s="374">
        <v>27</v>
      </c>
      <c r="J31" s="167">
        <f t="shared" si="8"/>
        <v>0</v>
      </c>
      <c r="K31" s="152">
        <f t="shared" si="6"/>
        <v>0</v>
      </c>
      <c r="L31" s="151">
        <f t="shared" si="7"/>
        <v>0</v>
      </c>
    </row>
    <row r="32" spans="2:12" s="72" customFormat="1" ht="13.8">
      <c r="B32" s="69" t="s">
        <v>559</v>
      </c>
      <c r="C32" s="578" t="s">
        <v>931</v>
      </c>
      <c r="D32" s="579"/>
      <c r="E32" s="579"/>
      <c r="F32" s="580"/>
      <c r="G32" s="169"/>
      <c r="H32" s="169"/>
      <c r="I32" s="374"/>
      <c r="J32" s="167">
        <f t="shared" si="8"/>
        <v>0</v>
      </c>
      <c r="K32" s="152">
        <f t="shared" si="6"/>
        <v>0</v>
      </c>
      <c r="L32" s="151">
        <f t="shared" si="7"/>
        <v>0</v>
      </c>
    </row>
    <row r="33" spans="2:12" s="72" customFormat="1" ht="13.05" customHeight="1">
      <c r="B33" s="69" t="s">
        <v>560</v>
      </c>
      <c r="C33" s="578" t="s">
        <v>926</v>
      </c>
      <c r="D33" s="579"/>
      <c r="E33" s="579"/>
      <c r="F33" s="580"/>
      <c r="G33" s="169"/>
      <c r="H33" s="169"/>
      <c r="I33" s="374">
        <v>17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5" thickBot="1">
      <c r="B34" s="73"/>
      <c r="C34" s="586"/>
      <c r="D34" s="587"/>
      <c r="E34" s="587"/>
      <c r="F34" s="588"/>
      <c r="G34" s="83"/>
      <c r="H34" s="83"/>
      <c r="I34" s="375"/>
      <c r="J34" s="184"/>
      <c r="K34" s="58"/>
      <c r="L34" s="57"/>
    </row>
    <row r="35" spans="2:12" ht="15" thickBot="1">
      <c r="B35" s="66"/>
      <c r="C35" s="60"/>
      <c r="D35" s="61"/>
      <c r="E35" s="61"/>
      <c r="F35" s="61"/>
      <c r="G35" s="62"/>
      <c r="H35" s="63"/>
      <c r="I35" s="64"/>
      <c r="J35" s="65"/>
      <c r="K35" s="65"/>
      <c r="L35" s="65"/>
    </row>
    <row r="36" spans="2:12" ht="18.6" thickBot="1">
      <c r="B36" s="528" t="s">
        <v>708</v>
      </c>
      <c r="C36" s="529"/>
      <c r="D36" s="529"/>
      <c r="E36" s="529"/>
      <c r="F36" s="529"/>
      <c r="G36" s="529"/>
      <c r="H36" s="530"/>
      <c r="I36" s="221">
        <f>SUM(I12:I34)</f>
        <v>290</v>
      </c>
      <c r="J36" s="189">
        <f>SUM(J12:J34)</f>
        <v>0</v>
      </c>
      <c r="K36" s="190">
        <f>SUM(K12:K34)</f>
        <v>0</v>
      </c>
      <c r="L36" s="191">
        <f>SUM(L12:L34)</f>
        <v>0</v>
      </c>
    </row>
    <row r="37" ht="15">
      <c r="B37" s="52"/>
    </row>
  </sheetData>
  <protectedRanges>
    <protectedRange sqref="G11:G14 H31:H35 H11:H23" name="Bereich2_4"/>
    <protectedRange sqref="F11:F14 F34:F35 F17:F19" name="Bereich2_1_3"/>
    <protectedRange sqref="H24 H26:H30" name="Bereich2_4_1"/>
    <protectedRange sqref="G22:G24 G26:G30" name="Bereich2_1_3_1"/>
    <protectedRange sqref="H25:I25" name="Bereich2_4_1_1_1_1"/>
    <protectedRange sqref="G25" name="Bereich2_1_3_1_1_1_1"/>
    <protectedRange sqref="F21" name="Bereich2_1_3_4_1"/>
    <protectedRange sqref="F20" name="Bereich2_1_3_2_1"/>
    <protectedRange sqref="F31:F33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6:H36"/>
    <mergeCell ref="B5:L5"/>
    <mergeCell ref="B6:L6"/>
    <mergeCell ref="B7:L7"/>
    <mergeCell ref="B8:L8"/>
    <mergeCell ref="B9:B10"/>
    <mergeCell ref="C9:C10"/>
    <mergeCell ref="I9:I10"/>
    <mergeCell ref="K9:L9"/>
    <mergeCell ref="C21:F21"/>
    <mergeCell ref="C31:F31"/>
    <mergeCell ref="C32:F32"/>
    <mergeCell ref="C33:F33"/>
    <mergeCell ref="C34:F3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1" t="s">
        <v>1066</v>
      </c>
      <c r="C2" s="553" t="str">
        <f>Technologie!D15</f>
        <v>Delivery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909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1067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1068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928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28" ht="15" thickBot="1">
      <c r="B8" s="510" t="s">
        <v>930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71" t="s">
        <v>85</v>
      </c>
      <c r="C9" s="573" t="s">
        <v>912</v>
      </c>
      <c r="D9" s="429" t="s">
        <v>740</v>
      </c>
      <c r="E9" s="429" t="s">
        <v>914</v>
      </c>
      <c r="F9" s="429" t="s">
        <v>917</v>
      </c>
      <c r="G9" s="425" t="s">
        <v>743</v>
      </c>
      <c r="H9" s="425" t="s">
        <v>689</v>
      </c>
      <c r="I9" s="448" t="s">
        <v>686</v>
      </c>
      <c r="J9" s="424" t="s">
        <v>687</v>
      </c>
      <c r="K9" s="499" t="s">
        <v>698</v>
      </c>
      <c r="L9" s="500"/>
      <c r="Q9" s="427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72"/>
      <c r="C10" s="574"/>
      <c r="D10" s="431" t="s">
        <v>913</v>
      </c>
      <c r="E10" s="129" t="s">
        <v>915</v>
      </c>
      <c r="F10" s="129" t="s">
        <v>916</v>
      </c>
      <c r="G10" s="426" t="s">
        <v>744</v>
      </c>
      <c r="H10" s="426" t="s">
        <v>744</v>
      </c>
      <c r="I10" s="449"/>
      <c r="J10" s="426" t="s">
        <v>744</v>
      </c>
      <c r="K10" s="67" t="s">
        <v>688</v>
      </c>
      <c r="L10" s="68" t="s">
        <v>689</v>
      </c>
      <c r="Q10" s="427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1120</v>
      </c>
      <c r="C12" s="381" t="s">
        <v>1116</v>
      </c>
      <c r="D12" s="185"/>
      <c r="E12" s="186">
        <v>5000</v>
      </c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1121</v>
      </c>
      <c r="C13" s="380"/>
      <c r="D13" s="86"/>
      <c r="E13" s="71"/>
      <c r="F13" s="85"/>
      <c r="G13" s="169"/>
      <c r="H13" s="169"/>
      <c r="I13" s="372"/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1122</v>
      </c>
      <c r="C14" s="380" t="s">
        <v>1117</v>
      </c>
      <c r="D14" s="86"/>
      <c r="E14" s="71">
        <v>8000</v>
      </c>
      <c r="F14" s="85"/>
      <c r="G14" s="169"/>
      <c r="H14" s="169"/>
      <c r="I14" s="372">
        <v>3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1123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1124</v>
      </c>
      <c r="C16" s="380" t="s">
        <v>1118</v>
      </c>
      <c r="D16" s="86"/>
      <c r="E16" s="71">
        <v>11000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1125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1126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.45" customHeight="1">
      <c r="B19" s="69"/>
      <c r="C19" s="117" t="s">
        <v>793</v>
      </c>
      <c r="E19" s="416" t="s">
        <v>794</v>
      </c>
      <c r="F19" s="416" t="s">
        <v>740</v>
      </c>
      <c r="G19" s="53"/>
      <c r="H19" s="54"/>
      <c r="I19" s="373"/>
      <c r="J19" s="183"/>
      <c r="K19" s="171"/>
      <c r="L19" s="170"/>
      <c r="Q19" s="24"/>
      <c r="R19" s="338"/>
      <c r="S19" s="336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.6">
      <c r="B20" s="69" t="s">
        <v>1139</v>
      </c>
      <c r="C20" s="578" t="s">
        <v>918</v>
      </c>
      <c r="D20" s="581"/>
      <c r="E20" s="581"/>
      <c r="F20" s="582"/>
      <c r="G20" s="169"/>
      <c r="H20" s="169"/>
      <c r="I20" s="374">
        <v>3</v>
      </c>
      <c r="J20" s="167">
        <f>K20+L20</f>
        <v>0</v>
      </c>
      <c r="K20" s="152">
        <f aca="true" t="shared" si="3" ref="K20:K34">G20*I20</f>
        <v>0</v>
      </c>
      <c r="L20" s="151">
        <f aca="true" t="shared" si="4" ref="L20:L34">H20*I20</f>
        <v>0</v>
      </c>
      <c r="R20" s="130"/>
      <c r="S20" s="130"/>
      <c r="T20" s="338"/>
      <c r="U20" s="338"/>
      <c r="V20" s="336"/>
      <c r="W20" s="338"/>
      <c r="X20" s="338"/>
      <c r="Y20" s="336"/>
      <c r="Z20" s="336"/>
      <c r="AA20" s="130"/>
      <c r="AB20" s="130"/>
    </row>
    <row r="21" spans="2:28" s="72" customFormat="1" ht="13.8">
      <c r="B21" s="69" t="s">
        <v>1140</v>
      </c>
      <c r="C21" s="428" t="s">
        <v>795</v>
      </c>
      <c r="D21" s="257"/>
      <c r="E21" s="256"/>
      <c r="F21" s="378"/>
      <c r="G21" s="43"/>
      <c r="H21" s="169"/>
      <c r="I21" s="374">
        <v>5</v>
      </c>
      <c r="J21" s="167">
        <f aca="true" t="shared" si="5" ref="J21:J34">K21+L21</f>
        <v>0</v>
      </c>
      <c r="K21" s="152">
        <f t="shared" si="3"/>
        <v>0</v>
      </c>
      <c r="L21" s="151">
        <f t="shared" si="4"/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2:28" s="72" customFormat="1" ht="13.05" customHeight="1">
      <c r="B22" s="69" t="s">
        <v>1141</v>
      </c>
      <c r="C22" s="430" t="s">
        <v>796</v>
      </c>
      <c r="D22" s="257"/>
      <c r="E22" s="256"/>
      <c r="F22" s="378"/>
      <c r="G22" s="43"/>
      <c r="H22" s="169"/>
      <c r="I22" s="374">
        <v>5</v>
      </c>
      <c r="J22" s="167">
        <f t="shared" si="5"/>
        <v>0</v>
      </c>
      <c r="K22" s="152">
        <f t="shared" si="3"/>
        <v>0</v>
      </c>
      <c r="L22" s="151">
        <f t="shared" si="4"/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2:28" s="72" customFormat="1" ht="13.05" customHeight="1">
      <c r="B23" s="69" t="s">
        <v>1127</v>
      </c>
      <c r="C23" s="428" t="s">
        <v>919</v>
      </c>
      <c r="D23" s="257"/>
      <c r="E23" s="256"/>
      <c r="F23" s="378"/>
      <c r="G23" s="43"/>
      <c r="H23" s="160"/>
      <c r="I23" s="374">
        <v>3</v>
      </c>
      <c r="J23" s="167">
        <f t="shared" si="5"/>
        <v>0</v>
      </c>
      <c r="K23" s="152">
        <f t="shared" si="3"/>
        <v>0</v>
      </c>
      <c r="L23" s="151">
        <f t="shared" si="4"/>
        <v>0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2:28" s="72" customFormat="1" ht="13.05" customHeight="1">
      <c r="B24" s="69" t="s">
        <v>1128</v>
      </c>
      <c r="C24" s="428" t="s">
        <v>920</v>
      </c>
      <c r="D24" s="257"/>
      <c r="E24" s="256"/>
      <c r="F24" s="378"/>
      <c r="G24" s="43"/>
      <c r="H24" s="160"/>
      <c r="I24" s="367">
        <v>1</v>
      </c>
      <c r="J24" s="167">
        <f t="shared" si="5"/>
        <v>0</v>
      </c>
      <c r="K24" s="152">
        <f t="shared" si="3"/>
        <v>0</v>
      </c>
      <c r="L24" s="151">
        <f t="shared" si="4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1129</v>
      </c>
      <c r="C25" s="428" t="s">
        <v>921</v>
      </c>
      <c r="D25" s="257"/>
      <c r="E25" s="256"/>
      <c r="F25" s="378"/>
      <c r="G25" s="43"/>
      <c r="H25" s="160"/>
      <c r="I25" s="374">
        <v>10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1130</v>
      </c>
      <c r="C26" s="430" t="s">
        <v>923</v>
      </c>
      <c r="D26" s="257"/>
      <c r="E26" s="256"/>
      <c r="F26" s="378"/>
      <c r="G26" s="43"/>
      <c r="H26" s="160"/>
      <c r="I26" s="374">
        <v>3</v>
      </c>
      <c r="J26" s="167">
        <f t="shared" si="5"/>
        <v>0</v>
      </c>
      <c r="K26" s="152">
        <f t="shared" si="3"/>
        <v>0</v>
      </c>
      <c r="L26" s="151">
        <f t="shared" si="4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1131</v>
      </c>
      <c r="C27" s="428" t="s">
        <v>798</v>
      </c>
      <c r="D27" s="257"/>
      <c r="E27" s="256"/>
      <c r="F27" s="378"/>
      <c r="G27" s="43"/>
      <c r="H27" s="160"/>
      <c r="I27" s="374">
        <v>5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1132</v>
      </c>
      <c r="C28" s="428" t="s">
        <v>799</v>
      </c>
      <c r="D28" s="257"/>
      <c r="E28" s="256"/>
      <c r="F28" s="378"/>
      <c r="G28" s="43"/>
      <c r="H28" s="160"/>
      <c r="I28" s="374">
        <v>1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8">
      <c r="B29" s="69" t="s">
        <v>1133</v>
      </c>
      <c r="C29" s="428" t="s">
        <v>924</v>
      </c>
      <c r="D29" s="119"/>
      <c r="E29" s="119"/>
      <c r="F29" s="119"/>
      <c r="G29" s="43"/>
      <c r="H29" s="160"/>
      <c r="I29" s="374">
        <v>5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12" s="72" customFormat="1" ht="13.05" customHeight="1">
      <c r="B30" s="69" t="s">
        <v>1134</v>
      </c>
      <c r="C30" s="578" t="s">
        <v>925</v>
      </c>
      <c r="D30" s="579"/>
      <c r="E30" s="579"/>
      <c r="F30" s="580"/>
      <c r="G30" s="169"/>
      <c r="H30" s="169"/>
      <c r="I30" s="374">
        <v>5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1135</v>
      </c>
      <c r="C31" s="578" t="s">
        <v>931</v>
      </c>
      <c r="D31" s="579"/>
      <c r="E31" s="579"/>
      <c r="F31" s="580"/>
      <c r="G31" s="169"/>
      <c r="H31" s="169"/>
      <c r="I31" s="374">
        <v>2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05" customHeight="1">
      <c r="B32" s="69" t="s">
        <v>1136</v>
      </c>
      <c r="C32" s="578" t="s">
        <v>926</v>
      </c>
      <c r="D32" s="579"/>
      <c r="E32" s="579"/>
      <c r="F32" s="580"/>
      <c r="G32" s="169"/>
      <c r="H32" s="169"/>
      <c r="I32" s="374">
        <v>4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1137</v>
      </c>
      <c r="C33" s="578" t="s">
        <v>927</v>
      </c>
      <c r="D33" s="579"/>
      <c r="E33" s="579"/>
      <c r="F33" s="580"/>
      <c r="G33" s="217"/>
      <c r="H33" s="217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1138</v>
      </c>
      <c r="C34" s="578" t="s">
        <v>934</v>
      </c>
      <c r="D34" s="579"/>
      <c r="E34" s="579"/>
      <c r="F34" s="580"/>
      <c r="G34" s="217"/>
      <c r="H34" s="217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5" thickBot="1">
      <c r="B35" s="73"/>
      <c r="C35" s="586"/>
      <c r="D35" s="587"/>
      <c r="E35" s="587"/>
      <c r="F35" s="588"/>
      <c r="G35" s="83"/>
      <c r="H35" s="83"/>
      <c r="I35" s="84"/>
      <c r="J35" s="184"/>
      <c r="K35" s="58"/>
      <c r="L35" s="57"/>
    </row>
    <row r="36" spans="2:12" ht="15" thickBot="1">
      <c r="B36" s="66"/>
      <c r="C36" s="60"/>
      <c r="D36" s="61"/>
      <c r="E36" s="61"/>
      <c r="F36" s="61"/>
      <c r="G36" s="62"/>
      <c r="H36" s="63"/>
      <c r="I36" s="64"/>
      <c r="J36" s="65"/>
      <c r="K36" s="65"/>
      <c r="L36" s="65"/>
    </row>
    <row r="37" spans="2:12" ht="18.6" thickBot="1">
      <c r="B37" s="528" t="s">
        <v>708</v>
      </c>
      <c r="C37" s="529"/>
      <c r="D37" s="529"/>
      <c r="E37" s="529"/>
      <c r="F37" s="529"/>
      <c r="G37" s="529"/>
      <c r="H37" s="530"/>
      <c r="I37" s="221">
        <f>SUM(I12:I35)</f>
        <v>60</v>
      </c>
      <c r="J37" s="189">
        <f>SUM(J12:J35)</f>
        <v>0</v>
      </c>
      <c r="K37" s="190">
        <f>SUM(K12:K35)</f>
        <v>0</v>
      </c>
      <c r="L37" s="191">
        <f>SUM(L12:L35)</f>
        <v>0</v>
      </c>
    </row>
    <row r="38" ht="15">
      <c r="B38" s="52"/>
    </row>
  </sheetData>
  <protectedRanges>
    <protectedRange sqref="G11:G14 H30:H36 H11:H22" name="Bereich2_4"/>
    <protectedRange sqref="F11:F14 F16:F18 F34:F36" name="Bereich2_1_3"/>
    <protectedRange sqref="H23 H25:H29" name="Bereich2_4_1"/>
    <protectedRange sqref="G21:G23 G25:G29" name="Bereich2_1_3_1"/>
    <protectedRange sqref="H24:I24" name="Bereich2_4_1_1_1_1"/>
    <protectedRange sqref="G24" name="Bereich2_1_3_1_1_1_1"/>
    <protectedRange sqref="F30:F32 F20" name="Bereich2_1_3_4"/>
    <protectedRange sqref="F33" name="Bereich2_1_3_2_1"/>
    <protectedRange sqref="F19" name="Bereich2_1_3_2_1_1"/>
  </protectedRanges>
  <mergeCells count="23">
    <mergeCell ref="B2:B4"/>
    <mergeCell ref="C2:H2"/>
    <mergeCell ref="J2:L2"/>
    <mergeCell ref="D3:H3"/>
    <mergeCell ref="J3:L3"/>
    <mergeCell ref="C4:H4"/>
    <mergeCell ref="J4:L4"/>
    <mergeCell ref="B5:L5"/>
    <mergeCell ref="B6:L6"/>
    <mergeCell ref="B7:L7"/>
    <mergeCell ref="B8:L8"/>
    <mergeCell ref="B9:B10"/>
    <mergeCell ref="C9:C10"/>
    <mergeCell ref="I9:I10"/>
    <mergeCell ref="K9:L9"/>
    <mergeCell ref="C35:F35"/>
    <mergeCell ref="B37:H37"/>
    <mergeCell ref="C20:F20"/>
    <mergeCell ref="C30:F30"/>
    <mergeCell ref="C31:F31"/>
    <mergeCell ref="C32:F32"/>
    <mergeCell ref="C33:F33"/>
    <mergeCell ref="C34:F3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15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585</v>
      </c>
      <c r="C2" s="553" t="str">
        <f>Technologie!D19</f>
        <v>Venkovní KCHJ pro chladicí (MT), mrazicí (LT ) a klimatizační (HT) okruhy</v>
      </c>
      <c r="D2" s="590"/>
      <c r="E2" s="590"/>
      <c r="F2" s="590"/>
      <c r="G2" s="591"/>
      <c r="H2" s="40" t="str">
        <f>'Celkem  Nab+Tech'!G2</f>
        <v>Firma</v>
      </c>
      <c r="I2" s="544" t="str">
        <f>Technologie!G2</f>
        <v>XY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2"/>
      <c r="C3" s="264" t="s">
        <v>909</v>
      </c>
      <c r="D3" s="524"/>
      <c r="E3" s="524"/>
      <c r="F3" s="524"/>
      <c r="G3" s="525"/>
      <c r="H3" s="40" t="str">
        <f>'Celkem  Nab+Tech'!G3</f>
        <v>Projekt</v>
      </c>
      <c r="I3" s="544" t="str">
        <f>Technologie!G3</f>
        <v>Makro Olomouc - remodelling chlazení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0" t="str">
        <f>'Celkem  Nab+Tech'!G4</f>
        <v>Datum nabídky</v>
      </c>
      <c r="I4" s="562" t="str">
        <f>Technologie!G4</f>
        <v>XX.XX.2019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1039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 t="s">
        <v>942</v>
      </c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 t="s">
        <v>943</v>
      </c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1047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740</v>
      </c>
      <c r="D9" s="412" t="s">
        <v>1046</v>
      </c>
      <c r="E9" s="412" t="s">
        <v>917</v>
      </c>
      <c r="F9" s="409" t="s">
        <v>743</v>
      </c>
      <c r="G9" s="409" t="s">
        <v>689</v>
      </c>
      <c r="H9" s="448" t="s">
        <v>686</v>
      </c>
      <c r="I9" s="408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944</v>
      </c>
      <c r="E10" s="129" t="s">
        <v>944</v>
      </c>
      <c r="F10" s="410" t="s">
        <v>744</v>
      </c>
      <c r="G10" s="410" t="s">
        <v>744</v>
      </c>
      <c r="H10" s="449"/>
      <c r="I10" s="410" t="s">
        <v>744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3.8">
      <c r="B11" s="128"/>
      <c r="C11" s="79" t="s">
        <v>945</v>
      </c>
      <c r="D11" s="90" t="s">
        <v>1095</v>
      </c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05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aca="true" t="shared" si="0" ref="K12:K13">G12*H12</f>
        <v>0</v>
      </c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3.05">
      <c r="B13" s="69" t="s">
        <v>93</v>
      </c>
      <c r="C13" s="254"/>
      <c r="D13" s="92"/>
      <c r="E13" s="253"/>
      <c r="F13" s="169"/>
      <c r="G13" s="169"/>
      <c r="H13" s="56"/>
      <c r="I13" s="167">
        <f aca="true" t="shared" si="1" ref="I13">J13+K13</f>
        <v>0</v>
      </c>
      <c r="J13" s="152">
        <f aca="true" t="shared" si="2" ref="J13">F13*H13</f>
        <v>0</v>
      </c>
      <c r="K13" s="151">
        <f t="shared" si="0"/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05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aca="true" t="shared" si="3" ref="K14:K24">G14*H14</f>
        <v>0</v>
      </c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3.05">
      <c r="B15" s="69" t="s">
        <v>95</v>
      </c>
      <c r="C15" s="254"/>
      <c r="D15" s="92"/>
      <c r="E15" s="253"/>
      <c r="F15" s="169"/>
      <c r="G15" s="169"/>
      <c r="H15" s="56"/>
      <c r="I15" s="167">
        <f aca="true" t="shared" si="4" ref="I15:I24">J15+K15</f>
        <v>0</v>
      </c>
      <c r="J15" s="152">
        <f aca="true" t="shared" si="5" ref="J15:J24">F15*H15</f>
        <v>0</v>
      </c>
      <c r="K15" s="151">
        <f t="shared" si="3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05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05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4.55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4.55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05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05">
      <c r="B21" s="69" t="s">
        <v>101</v>
      </c>
      <c r="C21" s="254"/>
      <c r="D21" s="92"/>
      <c r="E21" s="253"/>
      <c r="F21" s="169"/>
      <c r="G21" s="169"/>
      <c r="H21" s="56"/>
      <c r="I21" s="167">
        <f aca="true" t="shared" si="6" ref="I21:I22">J21+K21</f>
        <v>0</v>
      </c>
      <c r="J21" s="152">
        <f aca="true" t="shared" si="7" ref="J21:J22">F21*H21</f>
        <v>0</v>
      </c>
      <c r="K21" s="151">
        <f aca="true" t="shared" si="8" ref="K21:K22">G21*H21</f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05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946</v>
      </c>
      <c r="D23" s="98" t="s">
        <v>1096</v>
      </c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05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05">
      <c r="B25" s="69" t="s">
        <v>104</v>
      </c>
      <c r="C25" s="255"/>
      <c r="D25" s="94"/>
      <c r="E25" s="253"/>
      <c r="F25" s="169"/>
      <c r="G25" s="169"/>
      <c r="H25" s="56"/>
      <c r="I25" s="167">
        <f aca="true" t="shared" si="9" ref="I25">J25+K25</f>
        <v>0</v>
      </c>
      <c r="J25" s="152">
        <f aca="true" t="shared" si="10" ref="J25">F25*H25</f>
        <v>0</v>
      </c>
      <c r="K25" s="151">
        <f aca="true" t="shared" si="11" ref="K25">G25*H25</f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05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aca="true" t="shared" si="12" ref="J26:J38">F26*H26</f>
        <v>0</v>
      </c>
      <c r="K26" s="151">
        <f aca="true" t="shared" si="13" ref="K26:K38">G26*H26</f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05">
      <c r="B27" s="69" t="s">
        <v>106</v>
      </c>
      <c r="C27" s="255"/>
      <c r="D27" s="95"/>
      <c r="E27" s="253"/>
      <c r="F27" s="169"/>
      <c r="G27" s="169"/>
      <c r="H27" s="56"/>
      <c r="I27" s="167">
        <f aca="true" t="shared" si="14" ref="I27:I32">J27+K27</f>
        <v>0</v>
      </c>
      <c r="J27" s="152">
        <f t="shared" si="12"/>
        <v>0</v>
      </c>
      <c r="K27" s="151">
        <f t="shared" si="13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947</v>
      </c>
      <c r="D33" s="90" t="s">
        <v>1097</v>
      </c>
      <c r="E33" s="99"/>
      <c r="F33" s="187"/>
      <c r="G33" s="187"/>
      <c r="H33" s="100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112</v>
      </c>
      <c r="C34" s="254"/>
      <c r="D34" s="92"/>
      <c r="E34" s="253"/>
      <c r="F34" s="169"/>
      <c r="G34" s="169"/>
      <c r="H34" s="55"/>
      <c r="I34" s="167">
        <f aca="true" t="shared" si="15" ref="I34:I38">J34+K34</f>
        <v>0</v>
      </c>
      <c r="J34" s="152">
        <f t="shared" si="12"/>
        <v>0</v>
      </c>
      <c r="K34" s="151">
        <f t="shared" si="13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3.2" customHeight="1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56"/>
      <c r="I37" s="167">
        <f aca="true" t="shared" si="16" ref="I37">J37+K37</f>
        <v>0</v>
      </c>
      <c r="J37" s="152">
        <f aca="true" t="shared" si="17" ref="J37">F37*H37</f>
        <v>0</v>
      </c>
      <c r="K37" s="151">
        <f aca="true" t="shared" si="18" ref="K37">G37*H37</f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3.8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7.6">
      <c r="B39" s="69"/>
      <c r="C39" s="262" t="s">
        <v>948</v>
      </c>
      <c r="D39" s="98"/>
      <c r="E39" s="99"/>
      <c r="F39" s="187"/>
      <c r="G39" s="187"/>
      <c r="H39" s="100"/>
      <c r="I39" s="167"/>
      <c r="J39" s="152"/>
      <c r="K39" s="151"/>
      <c r="L39" s="307"/>
      <c r="M39" s="307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3.8">
      <c r="B40" s="69" t="s">
        <v>118</v>
      </c>
      <c r="C40" s="256"/>
      <c r="D40" s="95"/>
      <c r="E40" s="85"/>
      <c r="F40" s="169"/>
      <c r="G40" s="169"/>
      <c r="H40" s="56"/>
      <c r="I40" s="167">
        <f aca="true" t="shared" si="19" ref="I40">J40+K40</f>
        <v>0</v>
      </c>
      <c r="J40" s="152">
        <f aca="true" t="shared" si="20" ref="J40">F40*H40</f>
        <v>0</v>
      </c>
      <c r="K40" s="151">
        <f aca="true" t="shared" si="21" ref="K40">G40*H40</f>
        <v>0</v>
      </c>
      <c r="L40" s="307"/>
      <c r="M40" s="307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5" thickBot="1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7"/>
      <c r="M41" s="307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8"/>
      <c r="M42" s="308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2:32" ht="18.6" thickBot="1">
      <c r="B43" s="528" t="s">
        <v>708</v>
      </c>
      <c r="C43" s="529"/>
      <c r="D43" s="529"/>
      <c r="E43" s="529"/>
      <c r="F43" s="529"/>
      <c r="G43" s="529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51"/>
      <c r="M43" s="35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2:32" ht="15">
      <c r="B44" s="52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12:32" ht="15"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12:32" ht="15"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12:32" ht="15"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12:32" s="39" customFormat="1" ht="15"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12:32" s="39" customFormat="1" ht="15"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12:32" s="39" customFormat="1" ht="15"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12:32" s="39" customFormat="1" ht="15"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12:32" s="39" customFormat="1" ht="15"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12:32" s="39" customFormat="1" ht="15"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12:32" s="39" customFormat="1" ht="15"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12:32" s="39" customFormat="1" ht="15"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12:32" s="39" customFormat="1" ht="15"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12:32" s="39" customFormat="1" ht="15"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12:32" s="39" customFormat="1" ht="15"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12:32" s="39" customFormat="1" ht="15"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12:32" s="39" customFormat="1" ht="15"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12:32" s="39" customFormat="1" ht="15"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12:32" s="39" customFormat="1" ht="15"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12:32" s="39" customFormat="1" ht="15"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12:32" s="39" customFormat="1" ht="15"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12:32" s="39" customFormat="1" ht="15"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12:32" s="39" customFormat="1" ht="15"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12:32" s="39" customFormat="1" ht="15"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12:32" s="39" customFormat="1" ht="15"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12:32" s="39" customFormat="1" ht="15"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12:32" s="39" customFormat="1" ht="15"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12:32" s="39" customFormat="1" ht="15"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12:32" s="39" customFormat="1" ht="15"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12:32" s="39" customFormat="1" ht="15"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12:32" s="39" customFormat="1" ht="15"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12:32" s="39" customFormat="1" ht="15"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12:32" s="39" customFormat="1" ht="15"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12:32" s="39" customFormat="1" ht="15"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12:32" s="39" customFormat="1" ht="15"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12:32" s="39" customFormat="1" ht="15"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12:32" s="39" customFormat="1" ht="15"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12:32" s="39" customFormat="1" ht="15"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12:32" s="39" customFormat="1" ht="15"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12:32" s="39" customFormat="1" ht="15"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12:32" s="39" customFormat="1" ht="15"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12:32" s="39" customFormat="1" ht="15"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12:32" s="39" customFormat="1" ht="15"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12:32" s="39" customFormat="1" ht="15"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12:32" s="39" customFormat="1" ht="15"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12:32" s="39" customFormat="1" ht="15"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12:32" s="39" customFormat="1" ht="15"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12:32" s="39" customFormat="1" ht="15"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12:32" s="39" customFormat="1" ht="15"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12:32" s="39" customFormat="1" ht="15"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12:32" s="39" customFormat="1" ht="15"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12:32" s="39" customFormat="1" ht="15"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12:32" s="39" customFormat="1" ht="15"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12:32" s="39" customFormat="1" ht="15"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12:32" s="39" customFormat="1" ht="15"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12:32" s="39" customFormat="1" ht="15"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12:32" s="39" customFormat="1" ht="15"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12:32" s="39" customFormat="1" ht="15"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12:32" s="39" customFormat="1" ht="15"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12:32" s="39" customFormat="1" ht="15"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12:32" s="39" customFormat="1" ht="15"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12:32" s="39" customFormat="1" ht="15"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12:32" s="39" customFormat="1" ht="15"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12:32" s="39" customFormat="1" ht="15"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12:32" s="39" customFormat="1" ht="15"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12:32" s="39" customFormat="1" ht="15"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12:32" s="39" customFormat="1" ht="15"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12:32" s="39" customFormat="1" ht="15"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12:32" s="39" customFormat="1" ht="15"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12:32" s="39" customFormat="1" ht="15"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12:32" s="39" customFormat="1" ht="15"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12:32" s="39" customFormat="1" ht="15"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12:32" s="39" customFormat="1" ht="15"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12:32" s="39" customFormat="1" ht="15"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12:32" s="39" customFormat="1" ht="15"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12:32" s="39" customFormat="1" ht="15"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12:32" s="39" customFormat="1" ht="15"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12:32" s="39" customFormat="1" ht="15"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12:32" s="39" customFormat="1" ht="15"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12:32" s="39" customFormat="1" ht="15"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12:32" s="39" customFormat="1" ht="15"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12:32" s="39" customFormat="1" ht="15"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12:32" s="39" customFormat="1" ht="15"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12:32" s="39" customFormat="1" ht="15"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12:32" s="39" customFormat="1" ht="15"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12:32" s="39" customFormat="1" ht="15"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12:32" s="39" customFormat="1" ht="15"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12:32" s="39" customFormat="1" ht="15"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12:32" s="39" customFormat="1" ht="15"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12:32" s="39" customFormat="1" ht="15"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12:32" s="39" customFormat="1" ht="15"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12:32" s="39" customFormat="1" ht="15"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12:32" s="39" customFormat="1" ht="15"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12:32" s="39" customFormat="1" ht="15"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12:32" s="39" customFormat="1" ht="15"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12:32" s="39" customFormat="1" ht="15"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12:32" s="39" customFormat="1" ht="15"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12:32" s="39" customFormat="1" ht="15"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12:32" s="39" customFormat="1" ht="15"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12:32" s="39" customFormat="1" ht="15"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12:32" s="39" customFormat="1" ht="15"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12:32" s="39" customFormat="1" ht="15"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12:32" s="39" customFormat="1" ht="15"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12:32" s="39" customFormat="1" ht="15"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12:32" s="39" customFormat="1" ht="15"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12:32" s="39" customFormat="1" ht="15"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12:32" s="39" customFormat="1" ht="15"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12:32" s="39" customFormat="1" ht="15"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12:32" s="39" customFormat="1" ht="15"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12:32" s="39" customFormat="1" ht="15"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  <row r="155" spans="12:32" s="39" customFormat="1" ht="15"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</row>
    <row r="156" spans="12:32" s="39" customFormat="1" ht="15"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</row>
    <row r="157" spans="12:32" s="39" customFormat="1" ht="15"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2:B4"/>
    <mergeCell ref="C2:G2"/>
    <mergeCell ref="C4:G4"/>
    <mergeCell ref="I2:K2"/>
    <mergeCell ref="I3:K3"/>
    <mergeCell ref="I4:K4"/>
    <mergeCell ref="D3:G3"/>
    <mergeCell ref="B43:G43"/>
    <mergeCell ref="B7:K7"/>
    <mergeCell ref="B8:K8"/>
    <mergeCell ref="B6:K6"/>
    <mergeCell ref="B5:K5"/>
    <mergeCell ref="B9:B10"/>
    <mergeCell ref="C9:C10"/>
    <mergeCell ref="H9:H10"/>
    <mergeCell ref="J9:K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5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1043</v>
      </c>
      <c r="C2" s="553" t="str">
        <f>Technologie!D20</f>
        <v xml:space="preserve">Venkovní KCHJ pro delivery, výrobníky ledu a akvaria </v>
      </c>
      <c r="D2" s="590"/>
      <c r="E2" s="590"/>
      <c r="F2" s="590"/>
      <c r="G2" s="591"/>
      <c r="H2" s="40" t="str">
        <f>'Celkem  Nab+Tech'!G2</f>
        <v>Firma</v>
      </c>
      <c r="I2" s="544" t="str">
        <f>Technologie!G2</f>
        <v>XY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2"/>
      <c r="C3" s="264" t="s">
        <v>909</v>
      </c>
      <c r="D3" s="524"/>
      <c r="E3" s="524"/>
      <c r="F3" s="524"/>
      <c r="G3" s="525"/>
      <c r="H3" s="40" t="str">
        <f>'Celkem  Nab+Tech'!G3</f>
        <v>Projekt</v>
      </c>
      <c r="I3" s="544" t="str">
        <f>Technologie!G3</f>
        <v>Makro Olomouc - remodelling chlazení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0" t="str">
        <f>'Celkem  Nab+Tech'!G4</f>
        <v>Datum nabídky</v>
      </c>
      <c r="I4" s="562" t="str">
        <f>Technologie!G4</f>
        <v>XX.XX.2019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1048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 t="s">
        <v>1049</v>
      </c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 t="s">
        <v>1054</v>
      </c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1053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740</v>
      </c>
      <c r="D9" s="423" t="s">
        <v>914</v>
      </c>
      <c r="E9" s="423" t="s">
        <v>917</v>
      </c>
      <c r="F9" s="421" t="s">
        <v>743</v>
      </c>
      <c r="G9" s="421" t="s">
        <v>689</v>
      </c>
      <c r="H9" s="448" t="s">
        <v>686</v>
      </c>
      <c r="I9" s="420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944</v>
      </c>
      <c r="E10" s="129" t="s">
        <v>944</v>
      </c>
      <c r="F10" s="422" t="s">
        <v>744</v>
      </c>
      <c r="G10" s="422" t="s">
        <v>744</v>
      </c>
      <c r="H10" s="449"/>
      <c r="I10" s="422" t="s">
        <v>744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1050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242</v>
      </c>
      <c r="C12" s="79" t="s">
        <v>1055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243</v>
      </c>
      <c r="C13" s="254"/>
      <c r="D13" s="92">
        <v>13</v>
      </c>
      <c r="E13" s="253"/>
      <c r="F13" s="169"/>
      <c r="G13" s="169"/>
      <c r="H13" s="372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8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244</v>
      </c>
      <c r="C14" s="79" t="s">
        <v>1056</v>
      </c>
      <c r="D14" s="92"/>
      <c r="E14" s="99"/>
      <c r="F14" s="187"/>
      <c r="G14" s="187"/>
      <c r="H14" s="374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561</v>
      </c>
      <c r="C15" s="254"/>
      <c r="D15" s="92">
        <v>5</v>
      </c>
      <c r="E15" s="253"/>
      <c r="F15" s="169"/>
      <c r="G15" s="169"/>
      <c r="H15" s="372">
        <v>1</v>
      </c>
      <c r="I15" s="167">
        <f aca="true" t="shared" si="3" ref="I15:I25">J15+K15</f>
        <v>0</v>
      </c>
      <c r="J15" s="152">
        <f aca="true" t="shared" si="4" ref="J15:J38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580</v>
      </c>
      <c r="C16" s="79" t="s">
        <v>1119</v>
      </c>
      <c r="D16" s="92"/>
      <c r="E16" s="99"/>
      <c r="F16" s="187"/>
      <c r="G16" s="187"/>
      <c r="H16" s="374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5" thickBot="1">
      <c r="B17" s="69" t="s">
        <v>581</v>
      </c>
      <c r="C17" s="254"/>
      <c r="D17" s="92">
        <v>24</v>
      </c>
      <c r="E17" s="253"/>
      <c r="F17" s="169"/>
      <c r="G17" s="169"/>
      <c r="H17" s="372">
        <v>1</v>
      </c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582</v>
      </c>
      <c r="C18" s="79"/>
      <c r="D18" s="92"/>
      <c r="E18" s="99"/>
      <c r="F18" s="187"/>
      <c r="G18" s="187"/>
      <c r="H18" s="374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 thickBot="1">
      <c r="B19" s="69" t="s">
        <v>583</v>
      </c>
      <c r="C19" s="254"/>
      <c r="D19" s="92"/>
      <c r="E19" s="253"/>
      <c r="F19" s="169"/>
      <c r="G19" s="169"/>
      <c r="H19" s="372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562</v>
      </c>
      <c r="C20" s="79"/>
      <c r="D20" s="92"/>
      <c r="E20" s="99"/>
      <c r="F20" s="187"/>
      <c r="G20" s="187"/>
      <c r="H20" s="374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576</v>
      </c>
      <c r="C21" s="254"/>
      <c r="D21" s="92"/>
      <c r="E21" s="253"/>
      <c r="F21" s="169"/>
      <c r="G21" s="169"/>
      <c r="H21" s="372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577</v>
      </c>
      <c r="C22" s="254"/>
      <c r="D22" s="92"/>
      <c r="E22" s="253"/>
      <c r="F22" s="169"/>
      <c r="G22" s="169"/>
      <c r="H22" s="372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 thickBot="1">
      <c r="B23" s="69"/>
      <c r="C23" s="102" t="s">
        <v>1051</v>
      </c>
      <c r="D23" s="98"/>
      <c r="E23" s="99"/>
      <c r="F23" s="187"/>
      <c r="G23" s="187"/>
      <c r="H23" s="374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578</v>
      </c>
      <c r="C24" s="79" t="s">
        <v>1057</v>
      </c>
      <c r="D24" s="92" t="s">
        <v>1059</v>
      </c>
      <c r="E24" s="99"/>
      <c r="F24" s="187"/>
      <c r="G24" s="187"/>
      <c r="H24" s="374"/>
      <c r="I24" s="167"/>
      <c r="J24" s="152"/>
      <c r="K24" s="151"/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5" thickBot="1">
      <c r="B25" s="69" t="s">
        <v>579</v>
      </c>
      <c r="C25" s="255"/>
      <c r="D25" s="94">
        <v>2.2</v>
      </c>
      <c r="E25" s="253"/>
      <c r="F25" s="169"/>
      <c r="G25" s="169"/>
      <c r="H25" s="372">
        <v>1</v>
      </c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563</v>
      </c>
      <c r="C26" s="79" t="s">
        <v>1058</v>
      </c>
      <c r="D26" s="92" t="s">
        <v>1059</v>
      </c>
      <c r="E26" s="99"/>
      <c r="F26" s="187"/>
      <c r="G26" s="187"/>
      <c r="H26" s="374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575</v>
      </c>
      <c r="C27" s="255"/>
      <c r="D27" s="95">
        <v>4.4</v>
      </c>
      <c r="E27" s="253"/>
      <c r="F27" s="169"/>
      <c r="G27" s="169"/>
      <c r="H27" s="372">
        <v>1</v>
      </c>
      <c r="I27" s="167">
        <f aca="true" t="shared" si="5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564</v>
      </c>
      <c r="C28" s="255"/>
      <c r="D28" s="95"/>
      <c r="E28" s="253"/>
      <c r="F28" s="169"/>
      <c r="G28" s="169"/>
      <c r="H28" s="372"/>
      <c r="I28" s="167">
        <f t="shared" si="5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565</v>
      </c>
      <c r="C29" s="255"/>
      <c r="D29" s="95"/>
      <c r="E29" s="253"/>
      <c r="F29" s="169"/>
      <c r="G29" s="169"/>
      <c r="H29" s="372"/>
      <c r="I29" s="167">
        <f t="shared" si="5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566</v>
      </c>
      <c r="C30" s="255"/>
      <c r="D30" s="95"/>
      <c r="E30" s="253"/>
      <c r="F30" s="169"/>
      <c r="G30" s="169"/>
      <c r="H30" s="372"/>
      <c r="I30" s="167">
        <f t="shared" si="5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1142</v>
      </c>
      <c r="C31" s="254"/>
      <c r="D31" s="92"/>
      <c r="E31" s="253"/>
      <c r="F31" s="169"/>
      <c r="G31" s="169"/>
      <c r="H31" s="372"/>
      <c r="I31" s="167">
        <f t="shared" si="5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567</v>
      </c>
      <c r="C32" s="254"/>
      <c r="D32" s="92"/>
      <c r="E32" s="253"/>
      <c r="F32" s="169"/>
      <c r="G32" s="169"/>
      <c r="H32" s="372"/>
      <c r="I32" s="167">
        <f t="shared" si="5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1052</v>
      </c>
      <c r="D33" s="92" t="s">
        <v>1060</v>
      </c>
      <c r="E33" s="99"/>
      <c r="F33" s="187"/>
      <c r="G33" s="187"/>
      <c r="H33" s="374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568</v>
      </c>
      <c r="C34" s="254"/>
      <c r="D34" s="92">
        <v>1.15</v>
      </c>
      <c r="E34" s="253"/>
      <c r="F34" s="169"/>
      <c r="G34" s="169"/>
      <c r="H34" s="370">
        <v>1</v>
      </c>
      <c r="I34" s="167">
        <f aca="true" t="shared" si="6" ref="I34:I38">J34+K34</f>
        <v>0</v>
      </c>
      <c r="J34" s="152">
        <f t="shared" si="4"/>
        <v>0</v>
      </c>
      <c r="K34" s="151">
        <f t="shared" si="2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569</v>
      </c>
      <c r="C35" s="254"/>
      <c r="D35" s="92"/>
      <c r="E35" s="253"/>
      <c r="F35" s="169"/>
      <c r="G35" s="169"/>
      <c r="H35" s="372"/>
      <c r="I35" s="167">
        <f t="shared" si="6"/>
        <v>0</v>
      </c>
      <c r="J35" s="152">
        <f t="shared" si="4"/>
        <v>0</v>
      </c>
      <c r="K35" s="151">
        <f t="shared" si="2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2" customHeight="1">
      <c r="B36" s="69" t="s">
        <v>114</v>
      </c>
      <c r="C36" s="254"/>
      <c r="D36" s="92"/>
      <c r="E36" s="253"/>
      <c r="F36" s="169"/>
      <c r="G36" s="169"/>
      <c r="H36" s="370"/>
      <c r="I36" s="167">
        <f t="shared" si="6"/>
        <v>0</v>
      </c>
      <c r="J36" s="152">
        <f t="shared" si="4"/>
        <v>0</v>
      </c>
      <c r="K36" s="151">
        <f t="shared" si="2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372"/>
      <c r="I37" s="167">
        <f t="shared" si="6"/>
        <v>0</v>
      </c>
      <c r="J37" s="152">
        <f t="shared" si="4"/>
        <v>0</v>
      </c>
      <c r="K37" s="151">
        <f t="shared" si="2"/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5" thickBot="1">
      <c r="B38" s="69" t="s">
        <v>116</v>
      </c>
      <c r="C38" s="254"/>
      <c r="D38" s="92"/>
      <c r="E38" s="253"/>
      <c r="F38" s="169"/>
      <c r="G38" s="169"/>
      <c r="H38" s="372"/>
      <c r="I38" s="167">
        <f t="shared" si="6"/>
        <v>0</v>
      </c>
      <c r="J38" s="152">
        <f t="shared" si="4"/>
        <v>0</v>
      </c>
      <c r="K38" s="151">
        <f t="shared" si="2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8"/>
      <c r="M39" s="308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2:32" ht="18.6" thickBot="1">
      <c r="B40" s="528" t="s">
        <v>708</v>
      </c>
      <c r="C40" s="529"/>
      <c r="D40" s="529"/>
      <c r="E40" s="529"/>
      <c r="F40" s="529"/>
      <c r="G40" s="529"/>
      <c r="H40" s="222">
        <f>SUM(H12:H38)</f>
        <v>6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51"/>
      <c r="M40" s="35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2:32" ht="15">
      <c r="B41" s="52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12:32" ht="15"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12:32" ht="15"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12:32" ht="15"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4:32" ht="15">
      <c r="D149" s="39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4:32" ht="15">
      <c r="D150" s="39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4:32" ht="15">
      <c r="D151" s="39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4:32" ht="15">
      <c r="D152" s="39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4:32" ht="15">
      <c r="D153" s="39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4:32" ht="15">
      <c r="D154" s="39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</sheetData>
  <protectedRanges>
    <protectedRange sqref="F15 F13:G13 F24:F26 F34:G38 G39 G11:G12 G14:G33" name="Bereich2_4"/>
    <protectedRange sqref="E11:E16 E18:E39" name="Bereich2_1_3"/>
  </protectedRanges>
  <mergeCells count="16">
    <mergeCell ref="B2:B4"/>
    <mergeCell ref="C2:G2"/>
    <mergeCell ref="I2:K2"/>
    <mergeCell ref="D3:G3"/>
    <mergeCell ref="I3:K3"/>
    <mergeCell ref="C4:G4"/>
    <mergeCell ref="I4:K4"/>
    <mergeCell ref="B40:G40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1098</v>
      </c>
      <c r="C2" s="553" t="str">
        <f>'[1]Technology'!D21</f>
        <v>Výrobníky ledu a příslušenství</v>
      </c>
      <c r="D2" s="590"/>
      <c r="E2" s="590"/>
      <c r="F2" s="590"/>
      <c r="G2" s="591"/>
      <c r="H2" s="40" t="s">
        <v>1099</v>
      </c>
      <c r="I2" s="544" t="str">
        <f>'[1]Technology'!G2</f>
        <v>Makro CZ Olomouc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customHeight="1" thickBot="1">
      <c r="B3" s="542"/>
      <c r="C3" s="264" t="s">
        <v>909</v>
      </c>
      <c r="D3" s="524"/>
      <c r="E3" s="524"/>
      <c r="F3" s="524"/>
      <c r="G3" s="525"/>
      <c r="H3" s="249" t="s">
        <v>1100</v>
      </c>
      <c r="I3" s="544" t="str">
        <f>'[1]Technology'!G3</f>
        <v>Tender Refrigeration CZ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1" t="s">
        <v>1101</v>
      </c>
      <c r="I4" s="562">
        <f>'[1]Technology'!G4</f>
        <v>43576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1102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 t="s">
        <v>1103</v>
      </c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/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1053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740</v>
      </c>
      <c r="D9" s="429" t="s">
        <v>914</v>
      </c>
      <c r="E9" s="429" t="s">
        <v>917</v>
      </c>
      <c r="F9" s="425" t="s">
        <v>743</v>
      </c>
      <c r="G9" s="425" t="s">
        <v>689</v>
      </c>
      <c r="H9" s="448" t="s">
        <v>686</v>
      </c>
      <c r="I9" s="424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1104</v>
      </c>
      <c r="E10" s="129" t="s">
        <v>1104</v>
      </c>
      <c r="F10" s="426" t="s">
        <v>744</v>
      </c>
      <c r="G10" s="426" t="s">
        <v>744</v>
      </c>
      <c r="H10" s="449"/>
      <c r="I10" s="426">
        <v>1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1105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1143</v>
      </c>
      <c r="C12" s="79" t="s">
        <v>1106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1144</v>
      </c>
      <c r="C13" s="254"/>
      <c r="D13" s="92">
        <v>350</v>
      </c>
      <c r="E13" s="253"/>
      <c r="F13" s="169"/>
      <c r="G13" s="169"/>
      <c r="H13" s="101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2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1145</v>
      </c>
      <c r="C14" s="79" t="s">
        <v>1107</v>
      </c>
      <c r="D14" s="92"/>
      <c r="E14" s="99"/>
      <c r="F14" s="187"/>
      <c r="G14" s="187"/>
      <c r="H14" s="100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1146</v>
      </c>
      <c r="C15" s="254"/>
      <c r="D15" s="92">
        <v>800</v>
      </c>
      <c r="E15" s="253"/>
      <c r="F15" s="169"/>
      <c r="G15" s="169"/>
      <c r="H15" s="101">
        <v>1</v>
      </c>
      <c r="I15" s="167">
        <f aca="true" t="shared" si="3" ref="I15:I25">J15+K15</f>
        <v>0</v>
      </c>
      <c r="J15" s="152">
        <f aca="true" t="shared" si="4" ref="J15:J32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1147</v>
      </c>
      <c r="C16" s="79" t="s">
        <v>1108</v>
      </c>
      <c r="D16" s="92"/>
      <c r="E16" s="99"/>
      <c r="F16" s="187"/>
      <c r="G16" s="187"/>
      <c r="H16" s="100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8">
      <c r="B17" s="69" t="s">
        <v>1148</v>
      </c>
      <c r="C17" s="254"/>
      <c r="D17" s="92">
        <v>1500</v>
      </c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1149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>
      <c r="B19" s="69" t="s">
        <v>1150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1151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1152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1153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1109</v>
      </c>
      <c r="D23" s="98"/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1154</v>
      </c>
      <c r="C24" s="255" t="s">
        <v>1110</v>
      </c>
      <c r="D24" s="94"/>
      <c r="E24" s="253"/>
      <c r="F24" s="169"/>
      <c r="G24" s="169"/>
      <c r="H24" s="101">
        <v>4</v>
      </c>
      <c r="I24" s="167">
        <f aca="true" t="shared" si="5" ref="I24">J24+K24</f>
        <v>0</v>
      </c>
      <c r="J24" s="152">
        <f aca="true" t="shared" si="6" ref="J24">F24*H24</f>
        <v>0</v>
      </c>
      <c r="K24" s="151">
        <f aca="true" t="shared" si="7" ref="K24">G24*H24</f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8">
      <c r="B25" s="69" t="s">
        <v>1155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1156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1157</v>
      </c>
      <c r="C27" s="255"/>
      <c r="D27" s="95"/>
      <c r="E27" s="253"/>
      <c r="F27" s="169"/>
      <c r="G27" s="169"/>
      <c r="H27" s="101"/>
      <c r="I27" s="167">
        <f aca="true" t="shared" si="8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1158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1159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1160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1161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1162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2" ht="1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8"/>
      <c r="M33" s="308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</row>
    <row r="34" spans="2:32" ht="18.6" thickBot="1">
      <c r="B34" s="528" t="s">
        <v>708</v>
      </c>
      <c r="C34" s="529"/>
      <c r="D34" s="529"/>
      <c r="E34" s="529"/>
      <c r="F34" s="529"/>
      <c r="G34" s="529"/>
      <c r="H34" s="222">
        <f>SUM(H12:H32)</f>
        <v>6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51"/>
      <c r="M34" s="35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</row>
    <row r="35" spans="2:32" ht="15">
      <c r="B35" s="52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</row>
    <row r="36" spans="12:32" ht="15"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</row>
    <row r="37" spans="12:32" ht="15"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</row>
    <row r="38" spans="12:32" ht="15"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12:32" ht="15"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4:32" ht="15">
      <c r="D40" s="39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4:32" ht="15">
      <c r="D41" s="39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4:32" ht="15">
      <c r="D42" s="39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4:32" ht="15">
      <c r="D43" s="39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4:32" ht="15">
      <c r="D44" s="39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4:32" ht="15">
      <c r="D45" s="39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2:B4"/>
    <mergeCell ref="C2:G2"/>
    <mergeCell ref="I2:K2"/>
    <mergeCell ref="D3:G3"/>
    <mergeCell ref="I3:K3"/>
    <mergeCell ref="C4:G4"/>
    <mergeCell ref="I4:K4"/>
    <mergeCell ref="B34:G34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1"/>
  <sheetViews>
    <sheetView zoomScale="60" zoomScaleNormal="60" workbookViewId="0" topLeftCell="A1">
      <selection activeCell="B5" sqref="B5:I5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" thickBot="1"/>
    <row r="2" spans="2:9" ht="21.6" thickBot="1">
      <c r="B2" s="541" t="s">
        <v>584</v>
      </c>
      <c r="C2" s="595" t="str">
        <f>Technologie!D25</f>
        <v>Chladivo</v>
      </c>
      <c r="D2" s="596"/>
      <c r="E2" s="597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21.6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949</v>
      </c>
      <c r="C5" s="566"/>
      <c r="D5" s="566"/>
      <c r="E5" s="566"/>
      <c r="F5" s="566"/>
      <c r="G5" s="566"/>
      <c r="H5" s="566"/>
      <c r="I5" s="567"/>
    </row>
    <row r="6" spans="2:9" s="72" customFormat="1" ht="13.05">
      <c r="B6" s="568"/>
      <c r="C6" s="569"/>
      <c r="D6" s="569"/>
      <c r="E6" s="569"/>
      <c r="F6" s="569"/>
      <c r="G6" s="569"/>
      <c r="H6" s="569"/>
      <c r="I6" s="570"/>
    </row>
    <row r="7" spans="2:9" s="72" customFormat="1" ht="13.05">
      <c r="B7" s="568"/>
      <c r="C7" s="569"/>
      <c r="D7" s="569"/>
      <c r="E7" s="569"/>
      <c r="F7" s="569"/>
      <c r="G7" s="569"/>
      <c r="H7" s="569"/>
      <c r="I7" s="570"/>
    </row>
    <row r="8" spans="2:29" s="72" customFormat="1" ht="15" thickBot="1">
      <c r="B8" s="568"/>
      <c r="C8" s="569"/>
      <c r="D8" s="569"/>
      <c r="E8" s="569"/>
      <c r="F8" s="569"/>
      <c r="G8" s="569"/>
      <c r="H8" s="569"/>
      <c r="I8" s="57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>
      <c r="B9" s="571" t="s">
        <v>85</v>
      </c>
      <c r="C9" s="573" t="s">
        <v>740</v>
      </c>
      <c r="D9" s="409" t="s">
        <v>743</v>
      </c>
      <c r="E9" s="409" t="s">
        <v>689</v>
      </c>
      <c r="F9" s="135" t="s">
        <v>950</v>
      </c>
      <c r="G9" s="408" t="s">
        <v>687</v>
      </c>
      <c r="H9" s="499" t="s">
        <v>698</v>
      </c>
      <c r="I9" s="500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</row>
    <row r="10" spans="2:29" ht="15" thickBot="1">
      <c r="B10" s="572"/>
      <c r="C10" s="574"/>
      <c r="D10" s="410" t="s">
        <v>744</v>
      </c>
      <c r="E10" s="410" t="s">
        <v>744</v>
      </c>
      <c r="F10" s="136" t="s">
        <v>182</v>
      </c>
      <c r="G10" s="410" t="s">
        <v>744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</row>
    <row r="11" spans="2:29" ht="15">
      <c r="B11" s="192"/>
      <c r="C11" s="227" t="s">
        <v>723</v>
      </c>
      <c r="D11" s="197" t="s">
        <v>951</v>
      </c>
      <c r="E11" s="197"/>
      <c r="F11" s="196"/>
      <c r="G11" s="199"/>
      <c r="H11" s="200"/>
      <c r="I11" s="20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</row>
    <row r="12" spans="2:29" s="72" customFormat="1" ht="13.05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aca="true" t="shared" si="0" ref="H12:H17">D12*F12</f>
        <v>0</v>
      </c>
      <c r="I12" s="202">
        <f aca="true" t="shared" si="1" ref="I12:I17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05">
      <c r="B13" s="69" t="s">
        <v>120</v>
      </c>
      <c r="C13" s="70" t="s">
        <v>147</v>
      </c>
      <c r="D13" s="198"/>
      <c r="E13" s="225"/>
      <c r="F13" s="56"/>
      <c r="G13" s="209">
        <f aca="true" t="shared" si="2" ref="G13:G17">H13+I13</f>
        <v>0</v>
      </c>
      <c r="H13" s="205">
        <f t="shared" si="0"/>
        <v>0</v>
      </c>
      <c r="I13" s="204">
        <f t="shared" si="1"/>
        <v>0</v>
      </c>
      <c r="J13" s="362"/>
      <c r="K13" s="32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4.55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31"/>
      <c r="K14" s="130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130"/>
    </row>
    <row r="15" spans="2:29" s="72" customFormat="1" ht="14.55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31"/>
      <c r="K15" s="130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130"/>
    </row>
    <row r="16" spans="2:29" s="72" customFormat="1" ht="13.05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05">
      <c r="B17" s="69" t="s">
        <v>124</v>
      </c>
      <c r="C17" s="384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3.5" thickBot="1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9" ht="15" thickBot="1">
      <c r="B19" s="66"/>
      <c r="C19" s="60"/>
      <c r="D19" s="62"/>
      <c r="E19" s="63"/>
      <c r="F19" s="64"/>
      <c r="G19" s="65"/>
      <c r="H19" s="65"/>
      <c r="I19" s="65"/>
    </row>
    <row r="20" spans="2:9" ht="19.05" thickBot="1">
      <c r="B20" s="528" t="s">
        <v>708</v>
      </c>
      <c r="C20" s="529"/>
      <c r="D20" s="529"/>
      <c r="E20" s="529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ht="14.55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0:E20"/>
    <mergeCell ref="B5:I5"/>
    <mergeCell ref="B6:I6"/>
    <mergeCell ref="B7:I7"/>
    <mergeCell ref="B8:I8"/>
    <mergeCell ref="B9:B10"/>
    <mergeCell ref="C9:C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="60" zoomScaleNormal="60" workbookViewId="0" topLeftCell="A1">
      <selection activeCell="B6" sqref="B6:J6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1.0039062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" thickBot="1"/>
    <row r="2" spans="2:10" ht="21.6" thickBot="1">
      <c r="B2" s="541" t="s">
        <v>181</v>
      </c>
      <c r="C2" s="595" t="str">
        <f>Technologie!D29</f>
        <v>Potrubí pro mrazicí okruhy (LT)</v>
      </c>
      <c r="D2" s="596"/>
      <c r="E2" s="596"/>
      <c r="F2" s="597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8">
      <c r="B5" s="565" t="s">
        <v>954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8">
      <c r="B6" s="598" t="s">
        <v>1040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>
      <c r="B7" s="568"/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/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740</v>
      </c>
      <c r="D9" s="107" t="s">
        <v>961</v>
      </c>
      <c r="E9" s="409" t="s">
        <v>743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15" ht="15" thickBot="1">
      <c r="B10" s="572"/>
      <c r="C10" s="574"/>
      <c r="D10" s="108" t="s">
        <v>27</v>
      </c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  <c r="N10" s="321"/>
      <c r="O10" s="321"/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2" s="72" customFormat="1" ht="13.8">
      <c r="B12" s="69" t="s">
        <v>145</v>
      </c>
      <c r="C12" s="70" t="s">
        <v>952</v>
      </c>
      <c r="D12" s="71"/>
      <c r="E12" s="198"/>
      <c r="F12" s="198"/>
      <c r="G12" s="386">
        <v>1</v>
      </c>
      <c r="H12" s="208">
        <f>I12+J12</f>
        <v>0</v>
      </c>
      <c r="I12" s="203">
        <f aca="true" t="shared" si="0" ref="I12:I22">E12*G12</f>
        <v>0</v>
      </c>
      <c r="J12" s="202">
        <f aca="true" t="shared" si="1" ref="J12:J22">F12*G12</f>
        <v>0</v>
      </c>
      <c r="L12" s="326"/>
    </row>
    <row r="13" spans="2:12" s="72" customFormat="1" ht="13.05">
      <c r="B13" s="69"/>
      <c r="C13" s="70"/>
      <c r="D13" s="71"/>
      <c r="E13" s="219"/>
      <c r="F13" s="219"/>
      <c r="G13" s="385"/>
      <c r="H13" s="209">
        <f aca="true" t="shared" si="2" ref="H13:H22">I13+J13</f>
        <v>0</v>
      </c>
      <c r="I13" s="205">
        <f t="shared" si="0"/>
        <v>0</v>
      </c>
      <c r="J13" s="204">
        <f t="shared" si="1"/>
        <v>0</v>
      </c>
      <c r="L13" s="326"/>
    </row>
    <row r="14" spans="2:12" s="72" customFormat="1" ht="13.05">
      <c r="B14" s="69"/>
      <c r="C14" s="70"/>
      <c r="D14" s="71"/>
      <c r="E14" s="219"/>
      <c r="F14" s="219"/>
      <c r="G14" s="385"/>
      <c r="H14" s="209">
        <f t="shared" si="2"/>
        <v>0</v>
      </c>
      <c r="I14" s="205">
        <f aca="true" t="shared" si="3" ref="I14:I20">E14*G14</f>
        <v>0</v>
      </c>
      <c r="J14" s="204">
        <f aca="true" t="shared" si="4" ref="J14:J20">F14*G14</f>
        <v>0</v>
      </c>
      <c r="L14" s="326"/>
    </row>
    <row r="15" spans="2:12" s="72" customFormat="1" ht="13.05">
      <c r="B15" s="69"/>
      <c r="C15" s="70"/>
      <c r="D15" s="71"/>
      <c r="E15" s="219"/>
      <c r="F15" s="219"/>
      <c r="G15" s="385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6"/>
    </row>
    <row r="16" spans="2:12" s="72" customFormat="1" ht="13.05">
      <c r="B16" s="69"/>
      <c r="C16" s="70"/>
      <c r="D16" s="71"/>
      <c r="E16" s="219"/>
      <c r="F16" s="219"/>
      <c r="G16" s="385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6"/>
    </row>
    <row r="17" spans="2:12" s="72" customFormat="1" ht="13.05">
      <c r="B17" s="69"/>
      <c r="C17" s="70"/>
      <c r="D17" s="71"/>
      <c r="E17" s="219"/>
      <c r="F17" s="219"/>
      <c r="G17" s="385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6"/>
    </row>
    <row r="18" spans="2:12" s="72" customFormat="1" ht="13.05">
      <c r="B18" s="69"/>
      <c r="C18" s="70"/>
      <c r="D18" s="71"/>
      <c r="E18" s="219"/>
      <c r="F18" s="219"/>
      <c r="G18" s="386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6"/>
    </row>
    <row r="19" spans="2:12" s="72" customFormat="1" ht="13.05">
      <c r="B19" s="69"/>
      <c r="C19" s="70"/>
      <c r="D19" s="71"/>
      <c r="E19" s="219"/>
      <c r="F19" s="219"/>
      <c r="G19" s="385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6"/>
    </row>
    <row r="20" spans="2:12" s="72" customFormat="1" ht="13.05">
      <c r="B20" s="69"/>
      <c r="C20" s="70"/>
      <c r="D20" s="71"/>
      <c r="E20" s="219"/>
      <c r="F20" s="219"/>
      <c r="G20" s="385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6"/>
    </row>
    <row r="21" spans="2:10" s="72" customFormat="1" ht="13.05">
      <c r="B21" s="69"/>
      <c r="C21" s="70"/>
      <c r="D21" s="71"/>
      <c r="E21" s="219"/>
      <c r="F21" s="219"/>
      <c r="G21" s="385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0" s="72" customFormat="1" ht="13.05">
      <c r="B22" s="69"/>
      <c r="C22" s="70"/>
      <c r="D22" s="71"/>
      <c r="E22" s="219"/>
      <c r="F22" s="219"/>
      <c r="G22" s="385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0" s="72" customFormat="1" ht="13.05">
      <c r="B23" s="69"/>
      <c r="C23" s="70"/>
      <c r="D23" s="71"/>
      <c r="E23" s="219"/>
      <c r="F23" s="219"/>
      <c r="G23" s="99"/>
      <c r="H23" s="209">
        <f>I23+J23</f>
        <v>0</v>
      </c>
      <c r="I23" s="205">
        <f aca="true" t="shared" si="5" ref="I23:I26">E23*G23</f>
        <v>0</v>
      </c>
      <c r="J23" s="204">
        <f aca="true" t="shared" si="6" ref="J23:J26">F23*G23</f>
        <v>0</v>
      </c>
    </row>
    <row r="24" spans="2:10" s="72" customFormat="1" ht="13.05">
      <c r="B24" s="69"/>
      <c r="C24" s="70"/>
      <c r="D24" s="71"/>
      <c r="E24" s="219"/>
      <c r="F24" s="219"/>
      <c r="G24" s="99"/>
      <c r="H24" s="209">
        <f aca="true" t="shared" si="7" ref="H24:H26">I24+J24</f>
        <v>0</v>
      </c>
      <c r="I24" s="205">
        <f t="shared" si="5"/>
        <v>0</v>
      </c>
      <c r="J24" s="204">
        <f t="shared" si="6"/>
        <v>0</v>
      </c>
    </row>
    <row r="25" spans="2:10" s="72" customFormat="1" ht="13.05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0" s="72" customFormat="1" ht="13.05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0" s="72" customFormat="1" ht="13.5" thickBot="1">
      <c r="B27" s="73"/>
      <c r="C27" s="74"/>
      <c r="D27" s="75"/>
      <c r="E27" s="75"/>
      <c r="F27" s="75"/>
      <c r="G27" s="75"/>
      <c r="H27" s="210"/>
      <c r="I27" s="207"/>
      <c r="J27" s="206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528" t="s">
        <v>708</v>
      </c>
      <c r="C29" s="529"/>
      <c r="D29" s="529"/>
      <c r="E29" s="529"/>
      <c r="F29" s="52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0"/>
  <sheetViews>
    <sheetView zoomScale="60" zoomScaleNormal="60" workbookViewId="0" topLeftCell="A1">
      <selection activeCell="B8" sqref="B8:J8"/>
    </sheetView>
  </sheetViews>
  <sheetFormatPr defaultColWidth="8.8515625" defaultRowHeight="15"/>
  <cols>
    <col min="1" max="2" width="8.8515625" style="39" customWidth="1"/>
    <col min="3" max="3" width="27.851562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" thickBot="1"/>
    <row r="2" spans="2:10" ht="21.6" thickBot="1">
      <c r="B2" s="541" t="s">
        <v>591</v>
      </c>
      <c r="C2" s="595" t="str">
        <f>Technologie!D30</f>
        <v>Potrubí pro chladicí (MT) a klimatizační (HT) okruhy</v>
      </c>
      <c r="D2" s="596"/>
      <c r="E2" s="596"/>
      <c r="F2" s="597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ht="15">
      <c r="B5" s="565" t="s">
        <v>954</v>
      </c>
      <c r="C5" s="566"/>
      <c r="D5" s="566"/>
      <c r="E5" s="566"/>
      <c r="F5" s="566"/>
      <c r="G5" s="566"/>
      <c r="H5" s="566"/>
      <c r="I5" s="566"/>
      <c r="J5" s="567"/>
    </row>
    <row r="6" spans="2:10" ht="14.4" customHeight="1">
      <c r="B6" s="598" t="s">
        <v>1040</v>
      </c>
      <c r="C6" s="569"/>
      <c r="D6" s="569"/>
      <c r="E6" s="569"/>
      <c r="F6" s="569"/>
      <c r="G6" s="569"/>
      <c r="H6" s="569"/>
      <c r="I6" s="569"/>
      <c r="J6" s="570"/>
    </row>
    <row r="7" spans="2:10" ht="14.55" customHeight="1">
      <c r="B7" s="568"/>
      <c r="C7" s="569"/>
      <c r="D7" s="569"/>
      <c r="E7" s="569"/>
      <c r="F7" s="569"/>
      <c r="G7" s="569"/>
      <c r="H7" s="569"/>
      <c r="I7" s="569"/>
      <c r="J7" s="570"/>
    </row>
    <row r="8" spans="2:10" ht="15" thickBot="1">
      <c r="B8" s="568"/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740</v>
      </c>
      <c r="D9" s="412" t="s">
        <v>961</v>
      </c>
      <c r="E9" s="409" t="s">
        <v>743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30" ht="15" thickBot="1">
      <c r="B10" s="572"/>
      <c r="C10" s="574"/>
      <c r="D10" s="414" t="s">
        <v>27</v>
      </c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</row>
    <row r="11" spans="2:30" ht="15">
      <c r="B11" s="192"/>
      <c r="C11" s="193"/>
      <c r="D11" s="194"/>
      <c r="E11" s="195"/>
      <c r="F11" s="195"/>
      <c r="G11" s="196"/>
      <c r="H11" s="166"/>
      <c r="I11" s="156"/>
      <c r="J11" s="155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</row>
    <row r="12" spans="2:30" s="72" customFormat="1" ht="13.8">
      <c r="B12" s="69" t="s">
        <v>590</v>
      </c>
      <c r="C12" s="70" t="s">
        <v>953</v>
      </c>
      <c r="D12" s="71"/>
      <c r="E12" s="198"/>
      <c r="F12" s="198"/>
      <c r="G12" s="386">
        <v>1</v>
      </c>
      <c r="H12" s="167">
        <f>I12+J12</f>
        <v>0</v>
      </c>
      <c r="I12" s="152">
        <f aca="true" t="shared" si="0" ref="I12:I26">E12*G12</f>
        <v>0</v>
      </c>
      <c r="J12" s="151">
        <f aca="true" t="shared" si="1" ref="J12:J26">F12*G12</f>
        <v>0</v>
      </c>
      <c r="K12" s="363"/>
      <c r="L12" s="344"/>
      <c r="M12" s="322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>
      <c r="B13" s="69"/>
      <c r="C13" s="70"/>
      <c r="D13" s="71"/>
      <c r="E13" s="219"/>
      <c r="F13" s="219"/>
      <c r="G13" s="385"/>
      <c r="H13" s="167">
        <f aca="true" t="shared" si="2" ref="H13:H22">I13+J13</f>
        <v>0</v>
      </c>
      <c r="I13" s="152">
        <f t="shared" si="0"/>
        <v>0</v>
      </c>
      <c r="J13" s="151">
        <f t="shared" si="1"/>
        <v>0</v>
      </c>
      <c r="K13" s="363"/>
      <c r="L13" s="344"/>
      <c r="M13" s="322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>
      <c r="B14" s="69"/>
      <c r="C14" s="70"/>
      <c r="D14" s="71"/>
      <c r="E14" s="219"/>
      <c r="F14" s="219"/>
      <c r="G14" s="385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3"/>
      <c r="L14" s="344"/>
      <c r="M14" s="322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>
      <c r="B15" s="69"/>
      <c r="C15" s="70"/>
      <c r="D15" s="71"/>
      <c r="E15" s="219"/>
      <c r="F15" s="219"/>
      <c r="G15" s="385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3"/>
      <c r="L15" s="344"/>
      <c r="M15" s="322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>
      <c r="B16" s="69"/>
      <c r="C16" s="70"/>
      <c r="D16" s="71"/>
      <c r="E16" s="219"/>
      <c r="F16" s="219"/>
      <c r="G16" s="385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3"/>
      <c r="L16" s="344"/>
      <c r="M16" s="322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>
      <c r="B17" s="69"/>
      <c r="C17" s="70"/>
      <c r="D17" s="71"/>
      <c r="E17" s="219"/>
      <c r="F17" s="219"/>
      <c r="G17" s="385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3"/>
      <c r="L17" s="344"/>
      <c r="M17" s="322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>
      <c r="B18" s="69"/>
      <c r="C18" s="70"/>
      <c r="D18" s="71"/>
      <c r="E18" s="219"/>
      <c r="F18" s="219"/>
      <c r="G18" s="386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3"/>
      <c r="L18" s="344"/>
      <c r="M18" s="322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>
      <c r="B19" s="69"/>
      <c r="C19" s="70"/>
      <c r="D19" s="71"/>
      <c r="E19" s="219"/>
      <c r="F19" s="219"/>
      <c r="G19" s="385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3"/>
      <c r="L19" s="344"/>
      <c r="M19" s="322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>
      <c r="B20" s="69"/>
      <c r="C20" s="70"/>
      <c r="D20" s="71"/>
      <c r="E20" s="219"/>
      <c r="F20" s="219"/>
      <c r="G20" s="385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3"/>
      <c r="L20" s="344"/>
      <c r="M20" s="322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>
      <c r="B21" s="69"/>
      <c r="C21" s="70"/>
      <c r="D21" s="71"/>
      <c r="E21" s="219"/>
      <c r="F21" s="219"/>
      <c r="G21" s="385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3"/>
      <c r="L21" s="344"/>
      <c r="M21" s="322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>
      <c r="B22" s="69"/>
      <c r="C22" s="70"/>
      <c r="D22" s="71"/>
      <c r="E22" s="219"/>
      <c r="F22" s="219"/>
      <c r="G22" s="385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3"/>
      <c r="L22" s="322"/>
      <c r="M22" s="322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3"/>
      <c r="L23" s="322"/>
      <c r="M23" s="322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>
      <c r="B24" s="69"/>
      <c r="C24" s="70"/>
      <c r="D24" s="71"/>
      <c r="E24" s="219"/>
      <c r="F24" s="219"/>
      <c r="G24" s="99"/>
      <c r="H24" s="167">
        <f aca="true" t="shared" si="3" ref="H24:H26">I24+J24</f>
        <v>0</v>
      </c>
      <c r="I24" s="152">
        <f t="shared" si="0"/>
        <v>0</v>
      </c>
      <c r="J24" s="151">
        <f t="shared" si="1"/>
        <v>0</v>
      </c>
      <c r="K24" s="363"/>
      <c r="L24" s="322"/>
      <c r="M24" s="322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3"/>
      <c r="L25" s="322"/>
      <c r="M25" s="322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3"/>
      <c r="L26" s="322"/>
      <c r="M26" s="32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5" thickBot="1">
      <c r="B27" s="73"/>
      <c r="C27" s="74"/>
      <c r="D27" s="75"/>
      <c r="E27" s="75"/>
      <c r="F27" s="75"/>
      <c r="G27" s="75"/>
      <c r="H27" s="188"/>
      <c r="I27" s="173"/>
      <c r="J27" s="174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528" t="s">
        <v>708</v>
      </c>
      <c r="C29" s="529"/>
      <c r="D29" s="529"/>
      <c r="E29" s="529"/>
      <c r="F29" s="52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I9:J9"/>
    <mergeCell ref="B8:J8"/>
    <mergeCell ref="B9:B10"/>
    <mergeCell ref="B29:F29"/>
    <mergeCell ref="B7:J7"/>
    <mergeCell ref="C9:C10"/>
    <mergeCell ref="G9:G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600</v>
      </c>
      <c r="C2" s="553" t="str">
        <f>Technologie!D34</f>
        <v>H-izolace 13mm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21.6" customHeight="1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8">
      <c r="B5" s="565" t="s">
        <v>955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956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8">
      <c r="B7" s="568" t="s">
        <v>957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967</v>
      </c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962</v>
      </c>
      <c r="D9" s="412" t="s">
        <v>961</v>
      </c>
      <c r="E9" s="409" t="s">
        <v>743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10" ht="15" thickBot="1">
      <c r="B10" s="572"/>
      <c r="C10" s="574"/>
      <c r="D10" s="414" t="s">
        <v>27</v>
      </c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05">
      <c r="B12" s="69" t="s">
        <v>151</v>
      </c>
      <c r="C12" s="70" t="s">
        <v>958</v>
      </c>
      <c r="D12" s="87">
        <v>13</v>
      </c>
      <c r="E12" s="169"/>
      <c r="F12" s="169"/>
      <c r="G12" s="385">
        <v>1</v>
      </c>
      <c r="H12" s="167">
        <f>I12+J12</f>
        <v>0</v>
      </c>
      <c r="I12" s="152">
        <f aca="true" t="shared" si="0" ref="I12:I13">E12*G12</f>
        <v>0</v>
      </c>
      <c r="J12" s="151">
        <f aca="true" t="shared" si="1" ref="J12:J13">F12*G12</f>
        <v>0</v>
      </c>
    </row>
    <row r="13" spans="2:10" s="72" customFormat="1" ht="41.4">
      <c r="B13" s="69" t="s">
        <v>153</v>
      </c>
      <c r="C13" s="104" t="s">
        <v>959</v>
      </c>
      <c r="D13" s="87"/>
      <c r="E13" s="169"/>
      <c r="F13" s="169"/>
      <c r="G13" s="385">
        <v>1</v>
      </c>
      <c r="H13" s="167">
        <f aca="true" t="shared" si="2" ref="H13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5" thickBot="1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" thickBot="1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9.05" thickBot="1">
      <c r="B16" s="528" t="s">
        <v>708</v>
      </c>
      <c r="C16" s="529"/>
      <c r="D16" s="529"/>
      <c r="E16" s="529"/>
      <c r="F16" s="530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ht="14.5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  <mergeCell ref="B8:J8"/>
    <mergeCell ref="B9:B10"/>
    <mergeCell ref="C9:C10"/>
    <mergeCell ref="B16:F16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" thickBot="1"/>
    <row r="2" spans="2:10" ht="21.6" thickBot="1">
      <c r="B2" s="541" t="s">
        <v>598</v>
      </c>
      <c r="C2" s="553" t="str">
        <f>Technologie!D35</f>
        <v>M-Izolace 19 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576"/>
      <c r="D3" s="599"/>
      <c r="E3" s="599"/>
      <c r="F3" s="577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05" customHeight="1">
      <c r="B5" s="565" t="s">
        <v>955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956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 customHeight="1">
      <c r="B7" s="568" t="s">
        <v>957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967</v>
      </c>
      <c r="C8" s="569"/>
      <c r="D8" s="569"/>
      <c r="E8" s="569"/>
      <c r="F8" s="569"/>
      <c r="G8" s="569"/>
      <c r="H8" s="569"/>
      <c r="I8" s="569"/>
      <c r="J8" s="570"/>
    </row>
    <row r="9" spans="2:10" ht="15">
      <c r="B9" s="600" t="s">
        <v>85</v>
      </c>
      <c r="C9" s="573" t="s">
        <v>962</v>
      </c>
      <c r="D9" s="412" t="s">
        <v>961</v>
      </c>
      <c r="E9" s="409" t="s">
        <v>743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10" ht="15" thickBot="1">
      <c r="B10" s="601"/>
      <c r="C10" s="574"/>
      <c r="D10" s="414" t="s">
        <v>27</v>
      </c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>
      <c r="B12" s="69" t="s">
        <v>597</v>
      </c>
      <c r="C12" s="70" t="s">
        <v>680</v>
      </c>
      <c r="D12" s="87">
        <v>19</v>
      </c>
      <c r="E12" s="169"/>
      <c r="F12" s="169"/>
      <c r="G12" s="388">
        <v>1</v>
      </c>
      <c r="H12" s="167">
        <f>I12+J12</f>
        <v>0</v>
      </c>
      <c r="I12" s="152">
        <f aca="true" t="shared" si="0" ref="I12:I15">E12*G12</f>
        <v>0</v>
      </c>
      <c r="J12" s="151">
        <f aca="true" t="shared" si="1" ref="J12:J15">F12*G12</f>
        <v>0</v>
      </c>
    </row>
    <row r="13" spans="2:10" s="72" customFormat="1" ht="56.4" customHeight="1">
      <c r="B13" s="69" t="s">
        <v>599</v>
      </c>
      <c r="C13" s="104" t="s">
        <v>959</v>
      </c>
      <c r="D13" s="87"/>
      <c r="E13" s="169"/>
      <c r="F13" s="169"/>
      <c r="G13" s="387">
        <v>1</v>
      </c>
      <c r="H13" s="167">
        <f aca="true" t="shared" si="2" ref="H13:H15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8">
      <c r="B14" s="69"/>
      <c r="C14" s="70"/>
      <c r="D14" s="87"/>
      <c r="E14" s="187"/>
      <c r="F14" s="187"/>
      <c r="G14" s="387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3.8">
      <c r="B15" s="69"/>
      <c r="C15" s="70"/>
      <c r="D15" s="87"/>
      <c r="E15" s="187"/>
      <c r="F15" s="187"/>
      <c r="G15" s="387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ht="15" thickBot="1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" thickBot="1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9.05" thickBot="1">
      <c r="B18" s="528" t="s">
        <v>150</v>
      </c>
      <c r="C18" s="529"/>
      <c r="D18" s="529"/>
      <c r="E18" s="529"/>
      <c r="F18" s="530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ht="14.5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5"/>
  <sheetViews>
    <sheetView zoomScale="60" zoomScaleNormal="60" workbookViewId="0" topLeftCell="A1">
      <pane ySplit="7" topLeftCell="A8" activePane="bottomLeft" state="frozen"/>
      <selection pane="bottomLeft" activeCell="H21" sqref="H21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" thickBot="1"/>
    <row r="2" spans="2:8" ht="21.75" thickBot="1">
      <c r="B2" s="17"/>
      <c r="C2" s="18"/>
      <c r="D2" s="450" t="str">
        <f>'Celkem  Nab+Tech'!D2:F2</f>
        <v xml:space="preserve">MAKRO Cash &amp; Carry CR </v>
      </c>
      <c r="E2" s="487"/>
      <c r="F2" s="35" t="s">
        <v>682</v>
      </c>
      <c r="G2" s="481" t="str">
        <f>'Celkem  Nab+Tech'!H2</f>
        <v>XY</v>
      </c>
      <c r="H2" s="482"/>
    </row>
    <row r="3" spans="2:8" s="16" customFormat="1" ht="16.5" thickBot="1">
      <c r="B3" s="14"/>
      <c r="C3" s="15"/>
      <c r="D3" s="489"/>
      <c r="E3" s="490"/>
      <c r="F3" s="36" t="s">
        <v>683</v>
      </c>
      <c r="G3" s="483" t="str">
        <f>'Celkem  Nab+Tech'!H3</f>
        <v>Makro Olomouc - remodelling chlazení</v>
      </c>
      <c r="H3" s="484"/>
    </row>
    <row r="4" spans="2:8" s="16" customFormat="1" ht="21.75" thickBot="1">
      <c r="B4" s="31"/>
      <c r="C4" s="32"/>
      <c r="D4" s="456" t="s">
        <v>699</v>
      </c>
      <c r="E4" s="488"/>
      <c r="F4" s="37" t="s">
        <v>684</v>
      </c>
      <c r="G4" s="485" t="str">
        <f>'Celkem  Nab+Tech'!H4</f>
        <v>XX.XX.2019</v>
      </c>
      <c r="H4" s="486"/>
    </row>
    <row r="5" ht="15" thickBot="1">
      <c r="E5" s="2"/>
    </row>
    <row r="6" spans="2:16" ht="15">
      <c r="B6" s="459" t="s">
        <v>696</v>
      </c>
      <c r="C6" s="460"/>
      <c r="D6" s="465" t="s">
        <v>697</v>
      </c>
      <c r="E6" s="465" t="s">
        <v>686</v>
      </c>
      <c r="F6" s="467" t="s">
        <v>687</v>
      </c>
      <c r="G6" s="444" t="s">
        <v>698</v>
      </c>
      <c r="H6" s="445"/>
      <c r="P6" s="325"/>
    </row>
    <row r="7" spans="2:19" s="9" customFormat="1" ht="15" thickBot="1">
      <c r="B7" s="461"/>
      <c r="C7" s="462"/>
      <c r="D7" s="466"/>
      <c r="E7" s="466"/>
      <c r="F7" s="468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2:19" s="29" customFormat="1" ht="15.6">
      <c r="B8" s="30" t="s">
        <v>0</v>
      </c>
      <c r="C8" s="477" t="s">
        <v>716</v>
      </c>
      <c r="D8" s="477"/>
      <c r="E8" s="477"/>
      <c r="F8" s="477"/>
      <c r="G8" s="477"/>
      <c r="H8" s="478"/>
      <c r="I8" s="338"/>
      <c r="J8" s="338"/>
      <c r="K8" s="338"/>
      <c r="L8" s="338"/>
      <c r="M8" s="338"/>
      <c r="N8" s="331"/>
      <c r="O8" s="338"/>
      <c r="P8" s="338"/>
      <c r="Q8" s="338"/>
      <c r="R8" s="338"/>
      <c r="S8" s="338"/>
    </row>
    <row r="9" spans="2:19" ht="15">
      <c r="B9" s="3"/>
      <c r="C9" s="13" t="s">
        <v>5</v>
      </c>
      <c r="D9" s="12" t="s">
        <v>718</v>
      </c>
      <c r="E9" s="76">
        <f>'T 1.01'!I43</f>
        <v>96</v>
      </c>
      <c r="F9" s="290">
        <f>'T 1.01'!J43</f>
        <v>0</v>
      </c>
      <c r="G9" s="291">
        <f>'T 1.01'!K43</f>
        <v>0</v>
      </c>
      <c r="H9" s="292">
        <f>'T 1.01'!L43</f>
        <v>0</v>
      </c>
      <c r="I9" s="331"/>
      <c r="J9" s="331"/>
      <c r="K9" s="331"/>
      <c r="L9" s="331"/>
      <c r="M9" s="331"/>
      <c r="N9" s="342"/>
      <c r="O9" s="331"/>
      <c r="P9" s="331"/>
      <c r="Q9" s="331"/>
      <c r="R9" s="331"/>
      <c r="S9" s="331"/>
    </row>
    <row r="10" spans="2:19" ht="15">
      <c r="B10" s="3"/>
      <c r="C10" s="13" t="s">
        <v>6</v>
      </c>
      <c r="D10" s="12" t="s">
        <v>717</v>
      </c>
      <c r="E10" s="76">
        <f>'T 1.02'!I38</f>
        <v>36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31"/>
      <c r="J10" s="331"/>
      <c r="K10" s="331"/>
      <c r="L10" s="331"/>
      <c r="M10" s="331"/>
      <c r="N10" s="342"/>
      <c r="O10" s="331"/>
      <c r="P10" s="331"/>
      <c r="Q10" s="331"/>
      <c r="R10" s="331"/>
      <c r="S10" s="331"/>
    </row>
    <row r="11" spans="2:19" ht="15">
      <c r="B11" s="3"/>
      <c r="C11" s="13" t="s">
        <v>7</v>
      </c>
      <c r="D11" s="12" t="s">
        <v>719</v>
      </c>
      <c r="E11" s="76">
        <f>'T 1.03'!I38</f>
        <v>22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31"/>
      <c r="J11" s="331"/>
      <c r="K11" s="331"/>
      <c r="L11" s="331"/>
      <c r="M11" s="331"/>
      <c r="N11" s="342"/>
      <c r="O11" s="331"/>
      <c r="P11" s="331"/>
      <c r="Q11" s="331"/>
      <c r="R11" s="331"/>
      <c r="S11" s="331"/>
    </row>
    <row r="12" spans="2:19" ht="15">
      <c r="B12" s="3"/>
      <c r="C12" s="13" t="s">
        <v>8</v>
      </c>
      <c r="D12" s="12" t="s">
        <v>720</v>
      </c>
      <c r="E12" s="76">
        <f>'T 1.04'!I39</f>
        <v>28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31"/>
      <c r="J12" s="331"/>
      <c r="K12" s="331"/>
      <c r="L12" s="331"/>
      <c r="M12" s="331"/>
      <c r="N12" s="342"/>
      <c r="O12" s="331"/>
      <c r="P12" s="331"/>
      <c r="Q12" s="331"/>
      <c r="R12" s="331"/>
      <c r="S12" s="331"/>
    </row>
    <row r="13" spans="2:19" ht="15">
      <c r="B13" s="3"/>
      <c r="C13" s="13" t="s">
        <v>9</v>
      </c>
      <c r="D13" s="12" t="s">
        <v>721</v>
      </c>
      <c r="E13" s="76">
        <f>'T 1.05'!I40</f>
        <v>165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31"/>
      <c r="J13" s="331"/>
      <c r="K13" s="331"/>
      <c r="L13" s="331"/>
      <c r="M13" s="331"/>
      <c r="N13" s="342"/>
      <c r="O13" s="331"/>
      <c r="P13" s="331"/>
      <c r="Q13" s="331"/>
      <c r="R13" s="331"/>
      <c r="S13" s="331"/>
    </row>
    <row r="14" spans="2:19" ht="15">
      <c r="B14" s="3"/>
      <c r="C14" s="13" t="s">
        <v>14</v>
      </c>
      <c r="D14" s="12" t="s">
        <v>722</v>
      </c>
      <c r="E14" s="76">
        <f>'T 1.06'!I36</f>
        <v>290</v>
      </c>
      <c r="F14" s="290">
        <f>'T 1.06'!J36</f>
        <v>0</v>
      </c>
      <c r="G14" s="291">
        <f>'T 1.06'!K36</f>
        <v>0</v>
      </c>
      <c r="H14" s="292">
        <f>'T 1.06'!L36</f>
        <v>0</v>
      </c>
      <c r="I14" s="331"/>
      <c r="J14" s="331"/>
      <c r="K14" s="331"/>
      <c r="L14" s="331"/>
      <c r="M14" s="331"/>
      <c r="N14" s="342"/>
      <c r="O14" s="331"/>
      <c r="P14" s="331"/>
      <c r="Q14" s="331"/>
      <c r="R14" s="331"/>
      <c r="S14" s="331"/>
    </row>
    <row r="15" spans="2:19" ht="15" thickBot="1">
      <c r="B15" s="3"/>
      <c r="C15" s="13" t="s">
        <v>1061</v>
      </c>
      <c r="D15" s="12" t="s">
        <v>1062</v>
      </c>
      <c r="E15" s="76"/>
      <c r="F15" s="290"/>
      <c r="G15" s="293"/>
      <c r="H15" s="294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</row>
    <row r="16" spans="2:19" s="29" customFormat="1" ht="16.05" thickBot="1">
      <c r="B16" s="28"/>
      <c r="C16" s="479" t="s">
        <v>708</v>
      </c>
      <c r="D16" s="480"/>
      <c r="E16" s="77">
        <f>SUM(E9:E15)</f>
        <v>637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8"/>
      <c r="J16" s="338"/>
      <c r="K16" s="338"/>
      <c r="L16" s="338"/>
      <c r="M16" s="338"/>
      <c r="N16" s="336"/>
      <c r="O16" s="338"/>
      <c r="P16" s="338"/>
      <c r="Q16" s="338"/>
      <c r="R16" s="338"/>
      <c r="S16" s="338"/>
    </row>
    <row r="17" spans="2:19" ht="15" thickBot="1">
      <c r="B17" s="4"/>
      <c r="C17" s="25"/>
      <c r="D17" s="25"/>
      <c r="E17" s="26"/>
      <c r="F17" s="27"/>
      <c r="G17" s="27"/>
      <c r="H17" s="27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</row>
    <row r="18" spans="2:19" ht="15.6">
      <c r="B18" s="30" t="s">
        <v>1</v>
      </c>
      <c r="C18" s="477" t="s">
        <v>1065</v>
      </c>
      <c r="D18" s="477"/>
      <c r="E18" s="477"/>
      <c r="F18" s="477"/>
      <c r="G18" s="477"/>
      <c r="H18" s="478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</row>
    <row r="19" spans="2:19" ht="15">
      <c r="B19" s="3"/>
      <c r="C19" s="13" t="s">
        <v>11</v>
      </c>
      <c r="D19" s="12" t="s">
        <v>1045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2:19" ht="15">
      <c r="B20" s="3"/>
      <c r="C20" s="13" t="s">
        <v>12</v>
      </c>
      <c r="D20" s="12" t="s">
        <v>1044</v>
      </c>
      <c r="E20" s="76">
        <f>'T 2.02'!H40</f>
        <v>6</v>
      </c>
      <c r="F20" s="290">
        <f>'T 2.02'!I40</f>
        <v>0</v>
      </c>
      <c r="G20" s="291">
        <f>'T 2.02'!J40</f>
        <v>0</v>
      </c>
      <c r="H20" s="292">
        <f>'T 2.02'!K40</f>
        <v>0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</row>
    <row r="21" spans="2:19" ht="15" thickBot="1">
      <c r="B21" s="3"/>
      <c r="C21" s="13" t="s">
        <v>1063</v>
      </c>
      <c r="D21" s="12" t="s">
        <v>1064</v>
      </c>
      <c r="E21" s="76">
        <f>'T 2.03'!H34</f>
        <v>6</v>
      </c>
      <c r="F21" s="290">
        <f>'T 2.03'!I34</f>
        <v>0</v>
      </c>
      <c r="G21" s="291">
        <f>'T 2.03'!J34</f>
        <v>0</v>
      </c>
      <c r="H21" s="292">
        <f>'T 2.03'!K34</f>
        <v>0</v>
      </c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</row>
    <row r="22" spans="2:19" ht="16.2" thickBot="1">
      <c r="B22" s="28"/>
      <c r="C22" s="479" t="s">
        <v>708</v>
      </c>
      <c r="D22" s="480"/>
      <c r="E22" s="77">
        <f>SUM(E19:E21)</f>
        <v>12</v>
      </c>
      <c r="F22" s="295">
        <f aca="true" t="shared" si="0" ref="F22:H22">SUM(F19:F21)</f>
        <v>0</v>
      </c>
      <c r="G22" s="296">
        <f t="shared" si="0"/>
        <v>0</v>
      </c>
      <c r="H22" s="295">
        <f t="shared" si="0"/>
        <v>0</v>
      </c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</row>
    <row r="23" spans="9:19" ht="15" thickBot="1"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</row>
    <row r="24" spans="2:19" ht="15.45">
      <c r="B24" s="30" t="s">
        <v>2</v>
      </c>
      <c r="C24" s="477" t="s">
        <v>723</v>
      </c>
      <c r="D24" s="477"/>
      <c r="E24" s="477"/>
      <c r="F24" s="477"/>
      <c r="G24" s="477"/>
      <c r="H24" s="478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</row>
    <row r="25" spans="2:19" ht="15" thickBot="1">
      <c r="B25" s="3"/>
      <c r="C25" s="13" t="s">
        <v>10</v>
      </c>
      <c r="D25" s="12" t="s">
        <v>723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</row>
    <row r="26" spans="2:19" ht="16.05" thickBot="1">
      <c r="B26" s="28"/>
      <c r="C26" s="479" t="s">
        <v>708</v>
      </c>
      <c r="D26" s="480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</row>
    <row r="27" spans="9:19" ht="15" thickBot="1"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</row>
    <row r="28" spans="2:19" ht="15.6">
      <c r="B28" s="30" t="s">
        <v>3</v>
      </c>
      <c r="C28" s="477" t="s">
        <v>724</v>
      </c>
      <c r="D28" s="477"/>
      <c r="E28" s="477"/>
      <c r="F28" s="477"/>
      <c r="G28" s="477"/>
      <c r="H28" s="478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2:19" ht="15">
      <c r="B29" s="3"/>
      <c r="C29" s="13" t="s">
        <v>13</v>
      </c>
      <c r="D29" s="12" t="s">
        <v>952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</row>
    <row r="30" spans="2:19" ht="15" thickBot="1">
      <c r="B30" s="3"/>
      <c r="C30" s="13" t="s">
        <v>589</v>
      </c>
      <c r="D30" s="12" t="s">
        <v>725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31"/>
      <c r="J30" s="331"/>
      <c r="K30" s="331"/>
      <c r="L30" s="342"/>
      <c r="M30" s="331"/>
      <c r="N30" s="331"/>
      <c r="O30" s="331"/>
      <c r="P30" s="331"/>
      <c r="Q30" s="331"/>
      <c r="R30" s="331"/>
      <c r="S30" s="331"/>
    </row>
    <row r="31" spans="2:19" ht="16.05" thickBot="1">
      <c r="B31" s="28"/>
      <c r="C31" s="479" t="s">
        <v>708</v>
      </c>
      <c r="D31" s="480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31"/>
      <c r="J31" s="331"/>
      <c r="K31" s="331"/>
      <c r="L31" s="342"/>
      <c r="M31" s="331"/>
      <c r="N31" s="331"/>
      <c r="O31" s="331"/>
      <c r="P31" s="331"/>
      <c r="Q31" s="331"/>
      <c r="R31" s="331"/>
      <c r="S31" s="331"/>
    </row>
    <row r="32" spans="9:19" ht="15" thickBot="1">
      <c r="I32" s="331"/>
      <c r="J32" s="331"/>
      <c r="K32" s="331"/>
      <c r="L32" s="342"/>
      <c r="M32" s="331"/>
      <c r="N32" s="331"/>
      <c r="O32" s="331"/>
      <c r="P32" s="331"/>
      <c r="Q32" s="331"/>
      <c r="R32" s="331"/>
      <c r="S32" s="331"/>
    </row>
    <row r="33" spans="2:19" ht="15.6">
      <c r="B33" s="30" t="s">
        <v>4</v>
      </c>
      <c r="C33" s="477" t="s">
        <v>726</v>
      </c>
      <c r="D33" s="477"/>
      <c r="E33" s="477"/>
      <c r="F33" s="477"/>
      <c r="G33" s="477"/>
      <c r="H33" s="478"/>
      <c r="I33" s="331"/>
      <c r="J33" s="331"/>
      <c r="K33" s="331"/>
      <c r="L33" s="342"/>
      <c r="M33" s="331"/>
      <c r="N33" s="331"/>
      <c r="O33" s="331"/>
      <c r="P33" s="331"/>
      <c r="Q33" s="331"/>
      <c r="R33" s="331"/>
      <c r="S33" s="331"/>
    </row>
    <row r="34" spans="2:19" ht="14.55">
      <c r="B34" s="3"/>
      <c r="C34" s="13" t="s">
        <v>15</v>
      </c>
      <c r="D34" s="12" t="s">
        <v>727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31"/>
      <c r="J34" s="331"/>
      <c r="K34" s="331"/>
      <c r="L34" s="342"/>
      <c r="M34" s="331"/>
      <c r="N34" s="331"/>
      <c r="O34" s="331"/>
      <c r="P34" s="331"/>
      <c r="Q34" s="331"/>
      <c r="R34" s="331"/>
      <c r="S34" s="331"/>
    </row>
    <row r="35" spans="2:19" ht="15">
      <c r="B35" s="3"/>
      <c r="C35" s="13" t="s">
        <v>592</v>
      </c>
      <c r="D35" s="12" t="s">
        <v>728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31"/>
      <c r="J35" s="331"/>
      <c r="K35" s="331"/>
      <c r="L35" s="342"/>
      <c r="M35" s="331"/>
      <c r="N35" s="331"/>
      <c r="O35" s="331"/>
      <c r="P35" s="331"/>
      <c r="Q35" s="331"/>
      <c r="R35" s="331"/>
      <c r="S35" s="331"/>
    </row>
    <row r="36" spans="2:19" ht="15" thickBot="1">
      <c r="B36" s="3"/>
      <c r="C36" s="13" t="s">
        <v>593</v>
      </c>
      <c r="D36" s="12" t="s">
        <v>729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31"/>
      <c r="J36" s="331"/>
      <c r="K36" s="331"/>
      <c r="L36" s="342"/>
      <c r="M36" s="331"/>
      <c r="N36" s="331"/>
      <c r="O36" s="331"/>
      <c r="P36" s="331"/>
      <c r="Q36" s="331"/>
      <c r="R36" s="331"/>
      <c r="S36" s="331"/>
    </row>
    <row r="37" spans="2:19" ht="16.05" customHeight="1" thickBot="1">
      <c r="B37" s="28"/>
      <c r="C37" s="479" t="s">
        <v>708</v>
      </c>
      <c r="D37" s="480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31"/>
      <c r="J37" s="331"/>
      <c r="K37" s="331"/>
      <c r="L37" s="342"/>
      <c r="M37" s="331"/>
      <c r="N37" s="331"/>
      <c r="O37" s="331"/>
      <c r="P37" s="331"/>
      <c r="Q37" s="331"/>
      <c r="R37" s="331"/>
      <c r="S37" s="331"/>
    </row>
    <row r="38" spans="5:19" ht="15" thickBot="1">
      <c r="E38"/>
      <c r="F38"/>
      <c r="I38" s="331"/>
      <c r="J38" s="331"/>
      <c r="K38" s="331"/>
      <c r="L38" s="342"/>
      <c r="M38" s="331"/>
      <c r="N38" s="331"/>
      <c r="O38" s="331"/>
      <c r="P38" s="331"/>
      <c r="Q38" s="331"/>
      <c r="R38" s="331"/>
      <c r="S38" s="331"/>
    </row>
    <row r="39" spans="2:19" ht="15.6">
      <c r="B39" s="30" t="s">
        <v>249</v>
      </c>
      <c r="C39" s="477" t="s">
        <v>730</v>
      </c>
      <c r="D39" s="477"/>
      <c r="E39" s="477"/>
      <c r="F39" s="477"/>
      <c r="G39" s="477"/>
      <c r="H39" s="478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</row>
    <row r="40" spans="2:19" ht="15">
      <c r="B40" s="3"/>
      <c r="C40" s="13" t="s">
        <v>601</v>
      </c>
      <c r="D40" s="12" t="s">
        <v>731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</row>
    <row r="41" spans="2:19" ht="15" thickBot="1">
      <c r="B41" s="3"/>
      <c r="C41" s="13" t="s">
        <v>602</v>
      </c>
      <c r="D41" s="12" t="s">
        <v>732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6.05" customHeight="1" thickBot="1">
      <c r="B42" s="28"/>
      <c r="C42" s="479" t="s">
        <v>708</v>
      </c>
      <c r="D42" s="480"/>
      <c r="E42" s="298">
        <f>SUM(E40:E41)</f>
        <v>5</v>
      </c>
      <c r="F42" s="295">
        <f aca="true" t="shared" si="1" ref="F42:H42">SUM(F40:F41)</f>
        <v>0</v>
      </c>
      <c r="G42" s="296">
        <f t="shared" si="1"/>
        <v>0</v>
      </c>
      <c r="H42" s="295">
        <f t="shared" si="1"/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</row>
    <row r="43" spans="9:19" ht="15" thickBot="1"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</row>
    <row r="44" spans="2:19" ht="15.6">
      <c r="B44" s="30" t="s">
        <v>17</v>
      </c>
      <c r="C44" s="477" t="s">
        <v>733</v>
      </c>
      <c r="D44" s="477"/>
      <c r="E44" s="477"/>
      <c r="F44" s="477"/>
      <c r="G44" s="477"/>
      <c r="H44" s="478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</row>
    <row r="45" spans="2:19" ht="15" thickBot="1">
      <c r="B45" s="3"/>
      <c r="C45" s="13" t="s">
        <v>22</v>
      </c>
      <c r="D45" s="12" t="s">
        <v>733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</row>
    <row r="46" spans="2:19" ht="16.05" customHeight="1" thickBot="1">
      <c r="B46" s="28"/>
      <c r="C46" s="479" t="s">
        <v>708</v>
      </c>
      <c r="D46" s="480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</row>
    <row r="47" spans="5:19" ht="15" thickBot="1">
      <c r="E47"/>
      <c r="F47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</row>
    <row r="48" spans="2:19" ht="15.6">
      <c r="B48" s="30" t="s">
        <v>18</v>
      </c>
      <c r="C48" s="477" t="s">
        <v>734</v>
      </c>
      <c r="D48" s="477"/>
      <c r="E48" s="477"/>
      <c r="F48" s="477"/>
      <c r="G48" s="477"/>
      <c r="H48" s="478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</row>
    <row r="49" spans="2:19" ht="15" thickBot="1">
      <c r="B49" s="3"/>
      <c r="C49" s="13" t="s">
        <v>23</v>
      </c>
      <c r="D49" s="12" t="s">
        <v>734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</row>
    <row r="50" spans="2:19" ht="16.05" customHeight="1" thickBot="1">
      <c r="B50" s="28"/>
      <c r="C50" s="479" t="s">
        <v>708</v>
      </c>
      <c r="D50" s="480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</row>
    <row r="51" spans="5:19" ht="15" thickBot="1">
      <c r="E51"/>
      <c r="F5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</row>
    <row r="52" spans="2:19" ht="15.6">
      <c r="B52" s="30" t="s">
        <v>19</v>
      </c>
      <c r="C52" s="477" t="s">
        <v>735</v>
      </c>
      <c r="D52" s="477"/>
      <c r="E52" s="477"/>
      <c r="F52" s="477"/>
      <c r="G52" s="477"/>
      <c r="H52" s="478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2:19" ht="16.2" thickBot="1">
      <c r="B53" s="3"/>
      <c r="C53" s="13" t="s">
        <v>24</v>
      </c>
      <c r="D53" s="12" t="s">
        <v>735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3"/>
      <c r="J53" s="331"/>
      <c r="K53" s="331"/>
      <c r="L53" s="331"/>
      <c r="M53" s="331"/>
      <c r="N53" s="331"/>
      <c r="O53" s="331"/>
      <c r="P53" s="331"/>
      <c r="Q53" s="331"/>
      <c r="R53" s="331"/>
      <c r="S53" s="331"/>
    </row>
    <row r="54" spans="2:19" ht="16.05" customHeight="1" thickBot="1">
      <c r="B54" s="28"/>
      <c r="C54" s="479" t="s">
        <v>708</v>
      </c>
      <c r="D54" s="480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3"/>
      <c r="J54" s="331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9:19" ht="15" thickBot="1"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</row>
    <row r="56" spans="2:19" ht="15.6">
      <c r="B56" s="30" t="s">
        <v>20</v>
      </c>
      <c r="C56" s="477" t="s">
        <v>1182</v>
      </c>
      <c r="D56" s="477"/>
      <c r="E56" s="477"/>
      <c r="F56" s="477"/>
      <c r="G56" s="477"/>
      <c r="H56" s="478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</row>
    <row r="57" spans="2:19" ht="15" thickBot="1">
      <c r="B57" s="3"/>
      <c r="C57" s="13" t="s">
        <v>25</v>
      </c>
      <c r="D57" s="12" t="s">
        <v>736</v>
      </c>
      <c r="E57" s="299">
        <f>'T 10.01'!G63</f>
        <v>2342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spans="2:19" ht="16.2" thickBot="1">
      <c r="B58" s="28"/>
      <c r="C58" s="479" t="s">
        <v>708</v>
      </c>
      <c r="D58" s="480"/>
      <c r="E58" s="300">
        <f>SUM(E57:E57)</f>
        <v>2342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spans="9:19" ht="15" thickBot="1"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</row>
    <row r="60" spans="2:19" ht="15.6">
      <c r="B60" s="30" t="s">
        <v>21</v>
      </c>
      <c r="C60" s="477" t="s">
        <v>715</v>
      </c>
      <c r="D60" s="477"/>
      <c r="E60" s="477"/>
      <c r="F60" s="477"/>
      <c r="G60" s="477"/>
      <c r="H60" s="478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</row>
    <row r="61" spans="2:19" ht="15" thickBot="1">
      <c r="B61" s="3"/>
      <c r="C61" s="13" t="s">
        <v>26</v>
      </c>
      <c r="D61" s="12" t="s">
        <v>714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</row>
    <row r="62" spans="2:19" ht="16.2" thickBot="1">
      <c r="B62" s="28"/>
      <c r="C62" s="479" t="s">
        <v>708</v>
      </c>
      <c r="D62" s="480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</row>
    <row r="63" spans="9:19" ht="15" thickBot="1"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</row>
    <row r="64" spans="2:19" ht="18.6" thickBot="1">
      <c r="B64" s="469" t="s">
        <v>694</v>
      </c>
      <c r="C64" s="470"/>
      <c r="D64" s="470"/>
      <c r="E64" s="301">
        <f>E16+E22+E26+E31+E37+E42+E46+E50+E54+E58+E62</f>
        <v>4726</v>
      </c>
      <c r="F64" s="406">
        <f>F16+F22+F26+F31+F37+F42+F46+F50+F54+F58+F62</f>
        <v>0</v>
      </c>
      <c r="G64" s="406">
        <f>G16+G22+G26+G31+G37+G42+G46+G50+G54+G58+G62</f>
        <v>0</v>
      </c>
      <c r="H64" s="407">
        <f>H16+H22+H26+H31+H37+H42+H46+H50+H54+H58+H62</f>
        <v>0</v>
      </c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</row>
    <row r="65" spans="9:19" ht="15"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</row>
  </sheetData>
  <mergeCells count="34"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  <mergeCell ref="G2:H2"/>
    <mergeCell ref="G3:H3"/>
    <mergeCell ref="G4:H4"/>
    <mergeCell ref="D2:E2"/>
    <mergeCell ref="D4:E4"/>
    <mergeCell ref="D3:E3"/>
    <mergeCell ref="C46:D46"/>
    <mergeCell ref="C48:H48"/>
    <mergeCell ref="C50:D50"/>
    <mergeCell ref="C56:H56"/>
    <mergeCell ref="C58:D58"/>
    <mergeCell ref="C52:H52"/>
    <mergeCell ref="C54:D54"/>
    <mergeCell ref="C18:H18"/>
    <mergeCell ref="C22:D22"/>
    <mergeCell ref="C28:H28"/>
    <mergeCell ref="C31:D31"/>
    <mergeCell ref="C39:H39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595</v>
      </c>
      <c r="C2" s="553" t="str">
        <f>Technologie!D36</f>
        <v>T-Izolace 32 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576"/>
      <c r="D3" s="599"/>
      <c r="E3" s="599"/>
      <c r="F3" s="577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05" customHeight="1">
      <c r="B5" s="565" t="s">
        <v>955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956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 customHeight="1">
      <c r="B7" s="568" t="s">
        <v>957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967</v>
      </c>
      <c r="C8" s="569"/>
      <c r="D8" s="569"/>
      <c r="E8" s="569"/>
      <c r="F8" s="569"/>
      <c r="G8" s="569"/>
      <c r="H8" s="569"/>
      <c r="I8" s="569"/>
      <c r="J8" s="570"/>
    </row>
    <row r="9" spans="2:10" ht="15">
      <c r="B9" s="600" t="s">
        <v>85</v>
      </c>
      <c r="C9" s="573" t="s">
        <v>962</v>
      </c>
      <c r="D9" s="412" t="s">
        <v>961</v>
      </c>
      <c r="E9" s="409" t="s">
        <v>743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10" ht="15" thickBot="1">
      <c r="B10" s="601"/>
      <c r="C10" s="574"/>
      <c r="D10" s="414" t="s">
        <v>27</v>
      </c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3.05">
      <c r="B12" s="69" t="s">
        <v>594</v>
      </c>
      <c r="C12" s="70" t="s">
        <v>960</v>
      </c>
      <c r="D12" s="87">
        <v>32</v>
      </c>
      <c r="E12" s="198"/>
      <c r="F12" s="198"/>
      <c r="G12" s="389">
        <v>1</v>
      </c>
      <c r="H12" s="209">
        <f>I12+J12</f>
        <v>0</v>
      </c>
      <c r="I12" s="205">
        <f aca="true" t="shared" si="0" ref="I12:I16">E12*G12</f>
        <v>0</v>
      </c>
      <c r="J12" s="204">
        <f aca="true" t="shared" si="1" ref="J12:J16">F12*G12</f>
        <v>0</v>
      </c>
    </row>
    <row r="13" spans="2:10" s="72" customFormat="1" ht="27.6">
      <c r="B13" s="69" t="s">
        <v>596</v>
      </c>
      <c r="C13" s="104" t="s">
        <v>959</v>
      </c>
      <c r="D13" s="87"/>
      <c r="E13" s="198"/>
      <c r="F13" s="198"/>
      <c r="G13" s="389">
        <v>1</v>
      </c>
      <c r="H13" s="209">
        <f aca="true" t="shared" si="2" ref="H13:H16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3.05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3.05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3.8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ht="15" thickBot="1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" thickBot="1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8.6" thickBot="1">
      <c r="B19" s="528" t="s">
        <v>708</v>
      </c>
      <c r="C19" s="529"/>
      <c r="D19" s="529"/>
      <c r="E19" s="529"/>
      <c r="F19" s="530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B19:F19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zoomScale="60" zoomScaleNormal="60" workbookViewId="0" topLeftCell="A1">
      <pane ySplit="10" topLeftCell="A11" activePane="bottomLeft" state="frozen"/>
      <selection pane="bottomLeft" activeCell="C12" sqref="C12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1" t="s">
        <v>141</v>
      </c>
      <c r="C2" s="553" t="str">
        <f>Technologie!D40</f>
        <v>Elektro rozvaděče a příslušenství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2" thickBot="1">
      <c r="B3" s="542"/>
      <c r="C3" s="576"/>
      <c r="D3" s="599"/>
      <c r="E3" s="577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963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1111</v>
      </c>
      <c r="C6" s="569"/>
      <c r="D6" s="569"/>
      <c r="E6" s="569"/>
      <c r="F6" s="569"/>
      <c r="G6" s="569"/>
      <c r="H6" s="569"/>
      <c r="I6" s="570"/>
    </row>
    <row r="7" spans="2:9" s="72" customFormat="1" ht="13.8">
      <c r="B7" s="568" t="s">
        <v>964</v>
      </c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5">
      <c r="B9" s="600" t="s">
        <v>85</v>
      </c>
      <c r="C9" s="602" t="s">
        <v>962</v>
      </c>
      <c r="D9" s="409" t="s">
        <v>743</v>
      </c>
      <c r="E9" s="409" t="s">
        <v>689</v>
      </c>
      <c r="F9" s="448" t="s">
        <v>686</v>
      </c>
      <c r="G9" s="408" t="s">
        <v>687</v>
      </c>
      <c r="H9" s="499" t="s">
        <v>698</v>
      </c>
      <c r="I9" s="500"/>
    </row>
    <row r="10" spans="2:9" ht="15" thickBot="1">
      <c r="B10" s="601"/>
      <c r="C10" s="603"/>
      <c r="D10" s="410" t="s">
        <v>744</v>
      </c>
      <c r="E10" s="410" t="s">
        <v>744</v>
      </c>
      <c r="F10" s="449"/>
      <c r="G10" s="410" t="s">
        <v>744</v>
      </c>
      <c r="H10" s="67" t="s">
        <v>688</v>
      </c>
      <c r="I10" s="68" t="s">
        <v>689</v>
      </c>
    </row>
    <row r="11" spans="2:9" ht="15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05" customHeight="1">
      <c r="B12" s="69" t="s">
        <v>136</v>
      </c>
      <c r="C12" s="70" t="s">
        <v>1112</v>
      </c>
      <c r="D12" s="198"/>
      <c r="E12" s="198"/>
      <c r="F12" s="55">
        <v>1</v>
      </c>
      <c r="G12" s="209">
        <f>H12+I12</f>
        <v>0</v>
      </c>
      <c r="H12" s="205">
        <f aca="true" t="shared" si="0" ref="H12:H13">D12*F12</f>
        <v>0</v>
      </c>
      <c r="I12" s="204">
        <f aca="true" t="shared" si="1" ref="I12:I13">E12*F12</f>
        <v>0</v>
      </c>
    </row>
    <row r="13" spans="2:9" s="72" customFormat="1" ht="13.8">
      <c r="B13" s="69" t="s">
        <v>137</v>
      </c>
      <c r="C13" s="70" t="s">
        <v>964</v>
      </c>
      <c r="D13" s="198"/>
      <c r="E13" s="198"/>
      <c r="F13" s="56">
        <v>1</v>
      </c>
      <c r="G13" s="209">
        <f aca="true" t="shared" si="2" ref="G13">H13+I13</f>
        <v>0</v>
      </c>
      <c r="H13" s="205">
        <f t="shared" si="0"/>
        <v>0</v>
      </c>
      <c r="I13" s="204">
        <f t="shared" si="1"/>
        <v>0</v>
      </c>
    </row>
    <row r="14" spans="2:9" s="72" customFormat="1" ht="15" thickBot="1">
      <c r="B14" s="73"/>
      <c r="C14" s="78"/>
      <c r="D14" s="212"/>
      <c r="E14" s="212"/>
      <c r="F14" s="84"/>
      <c r="G14" s="210"/>
      <c r="H14" s="207"/>
      <c r="I14" s="206"/>
    </row>
    <row r="15" spans="2:9" ht="15" thickBot="1">
      <c r="B15" s="66"/>
      <c r="C15" s="60"/>
      <c r="D15" s="62"/>
      <c r="E15" s="63"/>
      <c r="F15" s="64"/>
      <c r="G15" s="213"/>
      <c r="H15" s="213"/>
      <c r="I15" s="213"/>
    </row>
    <row r="16" spans="2:9" ht="19.05" thickBot="1">
      <c r="B16" s="528" t="s">
        <v>708</v>
      </c>
      <c r="C16" s="529"/>
      <c r="D16" s="529"/>
      <c r="E16" s="530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ht="14.5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16:E16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750"/>
  <sheetViews>
    <sheetView zoomScale="60" zoomScaleNormal="60" workbookViewId="0" topLeftCell="A1">
      <pane ySplit="10" topLeftCell="A11" activePane="bottomLeft" state="frozen"/>
      <selection pane="bottomLeft" activeCell="B7" sqref="B7:I7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" thickBot="1"/>
    <row r="2" spans="2:9" ht="21.6" thickBot="1">
      <c r="B2" s="541" t="s">
        <v>642</v>
      </c>
      <c r="C2" s="553" t="str">
        <f>Technologie!D41</f>
        <v>Elektro kabely a montáž elektro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2" thickBot="1">
      <c r="B3" s="542"/>
      <c r="C3" s="576"/>
      <c r="D3" s="599"/>
      <c r="E3" s="577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963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1041</v>
      </c>
      <c r="C6" s="569"/>
      <c r="D6" s="569"/>
      <c r="E6" s="569"/>
      <c r="F6" s="569"/>
      <c r="G6" s="569"/>
      <c r="H6" s="569"/>
      <c r="I6" s="570"/>
    </row>
    <row r="7" spans="2:9" s="72" customFormat="1" ht="13.05" customHeight="1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49" ht="15">
      <c r="B9" s="600" t="s">
        <v>85</v>
      </c>
      <c r="C9" s="602" t="s">
        <v>962</v>
      </c>
      <c r="D9" s="409" t="s">
        <v>743</v>
      </c>
      <c r="E9" s="409" t="s">
        <v>689</v>
      </c>
      <c r="F9" s="448" t="s">
        <v>686</v>
      </c>
      <c r="G9" s="408" t="s">
        <v>687</v>
      </c>
      <c r="H9" s="499" t="s">
        <v>698</v>
      </c>
      <c r="I9" s="500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64"/>
      <c r="AI9" s="364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</row>
    <row r="10" spans="2:49" ht="15" thickBot="1">
      <c r="B10" s="601"/>
      <c r="C10" s="603"/>
      <c r="D10" s="410" t="s">
        <v>744</v>
      </c>
      <c r="E10" s="410" t="s">
        <v>744</v>
      </c>
      <c r="F10" s="449"/>
      <c r="G10" s="410" t="s">
        <v>744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64"/>
      <c r="AI10" s="364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</row>
    <row r="11" spans="2:49" ht="15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65"/>
      <c r="AI11" s="364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</row>
    <row r="12" spans="2:49" s="72" customFormat="1" ht="13.8">
      <c r="B12" s="69" t="s">
        <v>643</v>
      </c>
      <c r="C12" s="70" t="s">
        <v>968</v>
      </c>
      <c r="D12" s="198"/>
      <c r="E12" s="198"/>
      <c r="F12" s="374">
        <v>1</v>
      </c>
      <c r="G12" s="209">
        <f aca="true" t="shared" si="0" ref="G12">H12+I12</f>
        <v>0</v>
      </c>
      <c r="H12" s="205">
        <f>D12*F12</f>
        <v>0</v>
      </c>
      <c r="I12" s="204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8"/>
      <c r="AI12" s="328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>
      <c r="B13" s="69" t="s">
        <v>644</v>
      </c>
      <c r="C13" s="70" t="s">
        <v>966</v>
      </c>
      <c r="D13" s="198"/>
      <c r="E13" s="198"/>
      <c r="F13" s="374">
        <v>1</v>
      </c>
      <c r="G13" s="209">
        <f aca="true" t="shared" si="2" ref="G13:G14">H13+I13</f>
        <v>0</v>
      </c>
      <c r="H13" s="205">
        <f aca="true" t="shared" si="3" ref="H13:H14">D13*F13</f>
        <v>0</v>
      </c>
      <c r="I13" s="204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8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8"/>
      <c r="AI13" s="328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>
      <c r="B14" s="69" t="s">
        <v>645</v>
      </c>
      <c r="C14" s="70" t="s">
        <v>965</v>
      </c>
      <c r="D14" s="198"/>
      <c r="E14" s="198"/>
      <c r="F14" s="374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8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8"/>
      <c r="AI14" s="328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>
      <c r="B15" s="73"/>
      <c r="C15" s="78"/>
      <c r="D15" s="212"/>
      <c r="E15" s="212"/>
      <c r="F15" s="84"/>
      <c r="G15" s="210"/>
      <c r="H15" s="207"/>
      <c r="I15" s="206"/>
      <c r="J15" s="331"/>
      <c r="K15" s="331"/>
      <c r="L15" s="331"/>
      <c r="M15" s="331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>
      <c r="B16" s="66"/>
      <c r="C16" s="60"/>
      <c r="D16" s="62"/>
      <c r="E16" s="63"/>
      <c r="F16" s="64"/>
      <c r="G16" s="213"/>
      <c r="H16" s="213"/>
      <c r="I16" s="213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</row>
    <row r="17" spans="2:49" ht="19.05" thickBot="1">
      <c r="B17" s="528" t="s">
        <v>708</v>
      </c>
      <c r="C17" s="529"/>
      <c r="D17" s="529"/>
      <c r="E17" s="530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</row>
    <row r="18" spans="2:49" ht="14.55">
      <c r="B18" s="52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</row>
    <row r="19" spans="10:49" ht="14.55"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</row>
    <row r="20" spans="10:49" ht="14.55"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</row>
    <row r="21" spans="10:49" ht="14.55"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</row>
    <row r="22" spans="10:49" ht="14.55"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</row>
    <row r="23" spans="10:49" ht="14.55"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</row>
    <row r="24" spans="10:49" ht="14.55"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</row>
    <row r="25" spans="10:49" ht="14.55"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</row>
    <row r="26" spans="10:49" ht="14.55"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</row>
    <row r="27" spans="10:49" ht="14.55"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</row>
    <row r="28" spans="10:49" ht="14.55"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</row>
    <row r="29" spans="10:49" ht="14.55"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</row>
    <row r="30" spans="10:49" ht="14.55"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</row>
    <row r="31" spans="10:49" ht="14.55"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</row>
    <row r="32" spans="10:49" ht="14.55"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</row>
    <row r="33" spans="10:49" ht="14.55"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</row>
    <row r="34" spans="10:49" ht="14.55"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</row>
    <row r="35" spans="10:49" ht="14.55"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</row>
    <row r="36" spans="10:49" ht="14.55"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</row>
    <row r="37" spans="10:49" ht="14.55"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</row>
    <row r="38" spans="10:49" ht="14.55"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</row>
    <row r="39" spans="10:49" ht="15"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</row>
    <row r="40" spans="10:49" ht="15"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</row>
    <row r="41" spans="10:49" ht="15"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</row>
    <row r="42" spans="10:49" ht="15"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</row>
    <row r="43" spans="10:49" ht="15"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</row>
    <row r="44" spans="10:49" ht="15"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</row>
    <row r="45" spans="10:49" ht="15"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</row>
    <row r="46" spans="10:49" ht="15"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</row>
    <row r="47" spans="10:49" ht="15"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</row>
    <row r="48" spans="10:49" ht="15"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</row>
    <row r="49" spans="10:49" ht="15"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</row>
    <row r="50" spans="10:49" ht="15"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</row>
    <row r="51" spans="10:49" ht="15"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</row>
    <row r="52" spans="10:49" ht="15"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</row>
    <row r="53" spans="10:49" ht="15"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</row>
    <row r="54" spans="10:49" ht="15"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</row>
    <row r="55" spans="10:49" ht="15"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</row>
    <row r="56" spans="10:49" ht="15"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</row>
    <row r="57" spans="10:49" ht="15"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</row>
    <row r="58" spans="10:49" ht="15"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</row>
    <row r="59" spans="10:49" ht="15"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</row>
    <row r="60" spans="10:49" ht="15"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</row>
    <row r="61" spans="10:49" ht="15"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</row>
    <row r="62" spans="10:49" ht="15"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</row>
    <row r="63" spans="10:49" ht="15"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</row>
    <row r="64" spans="10:49" ht="15"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</row>
    <row r="65" spans="10:49" ht="15"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</row>
    <row r="66" spans="10:49" ht="15"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</row>
    <row r="67" spans="10:49" ht="15"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</row>
    <row r="68" spans="10:49" ht="15"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</row>
    <row r="69" spans="10:49" ht="15"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</row>
    <row r="70" spans="10:49" ht="15"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</row>
    <row r="71" spans="10:49" ht="15"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</row>
    <row r="72" spans="10:49" ht="15"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</row>
    <row r="73" spans="10:49" ht="15"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</row>
    <row r="74" spans="10:49" ht="15"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</row>
    <row r="75" spans="10:49" ht="15"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</row>
    <row r="76" spans="10:49" ht="15"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</row>
    <row r="77" spans="10:49" ht="15"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</row>
    <row r="78" spans="10:49" ht="15"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</row>
    <row r="79" spans="10:49" ht="15"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</row>
    <row r="80" spans="10:49" ht="15"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</row>
    <row r="81" spans="10:49" ht="15"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</row>
    <row r="82" spans="10:49" ht="15"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</row>
    <row r="83" spans="10:49" ht="15"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</row>
    <row r="84" spans="10:49" ht="15"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</row>
    <row r="85" spans="10:49" ht="15"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</row>
    <row r="86" spans="10:49" ht="15"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</row>
    <row r="87" spans="10:49" ht="15"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</row>
    <row r="88" spans="10:49" ht="15"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</row>
    <row r="89" spans="10:49" ht="15"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</row>
    <row r="90" spans="10:49" ht="15"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</row>
    <row r="91" spans="10:49" ht="15"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</row>
    <row r="92" spans="10:49" ht="15"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</row>
    <row r="93" spans="10:49" ht="15"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</row>
    <row r="94" spans="10:49" ht="15"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</row>
    <row r="95" spans="10:49" ht="15"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</row>
    <row r="96" spans="10:49" ht="15"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</row>
    <row r="97" spans="10:49" ht="15"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</row>
    <row r="98" spans="10:49" ht="15"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</row>
    <row r="99" spans="10:49" ht="15"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</row>
    <row r="100" spans="10:49" ht="15"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</row>
    <row r="101" spans="10:49" ht="15"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</row>
    <row r="102" spans="10:49" ht="15"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</row>
    <row r="103" spans="10:49" ht="15"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</row>
    <row r="104" spans="10:49" ht="15"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</row>
    <row r="105" spans="10:49" ht="15"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</row>
    <row r="106" spans="10:49" ht="15"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</row>
    <row r="107" spans="10:49" ht="15"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</row>
    <row r="108" spans="10:49" ht="15"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</row>
    <row r="109" spans="10:49" ht="15"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</row>
    <row r="110" spans="10:49" ht="15"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</row>
    <row r="111" spans="10:49" ht="15"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</row>
    <row r="112" spans="10:49" ht="15"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</row>
    <row r="113" spans="10:49" ht="15"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</row>
    <row r="114" spans="10:49" ht="15"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</row>
    <row r="115" spans="10:49" ht="15"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</row>
    <row r="116" spans="10:49" ht="15"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</row>
    <row r="117" spans="10:49" ht="15"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  <c r="AU117" s="331"/>
      <c r="AV117" s="331"/>
      <c r="AW117" s="331"/>
    </row>
    <row r="118" spans="10:49" ht="15"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1"/>
      <c r="AS118" s="331"/>
      <c r="AT118" s="331"/>
      <c r="AU118" s="331"/>
      <c r="AV118" s="331"/>
      <c r="AW118" s="331"/>
    </row>
    <row r="119" spans="10:49" ht="15"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</row>
    <row r="120" spans="10:49" ht="15"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</row>
    <row r="121" spans="10:49" ht="15"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</row>
    <row r="122" spans="10:49" ht="15"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</row>
    <row r="123" spans="10:49" ht="15"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</row>
    <row r="124" spans="10:49" ht="15"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</row>
    <row r="125" spans="10:49" ht="15"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</row>
    <row r="126" spans="10:49" ht="15"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</row>
    <row r="127" spans="10:49" ht="15"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</row>
    <row r="128" spans="10:49" ht="15"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</row>
    <row r="129" spans="10:49" ht="15"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</row>
    <row r="130" spans="10:49" ht="15"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</row>
    <row r="131" spans="10:49" ht="15"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</row>
    <row r="132" spans="10:49" ht="15"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</row>
    <row r="133" spans="10:49" ht="15"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</row>
    <row r="134" spans="10:49" ht="15"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</row>
    <row r="135" spans="10:49" ht="15"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</row>
    <row r="136" spans="10:49" ht="15"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</row>
    <row r="137" spans="10:49" ht="15"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</row>
    <row r="138" spans="10:49" ht="15"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</row>
    <row r="139" spans="10:49" ht="15"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</row>
    <row r="140" spans="10:49" ht="15"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</row>
    <row r="141" spans="10:49" ht="15"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</row>
    <row r="142" spans="10:49" ht="15"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</row>
    <row r="143" spans="10:49" ht="15"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</row>
    <row r="144" spans="10:49" ht="15"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</row>
    <row r="145" spans="10:49" ht="15"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</row>
    <row r="146" spans="10:49" ht="15"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</row>
    <row r="147" spans="10:49" ht="15"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</row>
    <row r="148" spans="10:49" ht="15"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</row>
    <row r="149" spans="10:49" ht="15"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</row>
    <row r="150" spans="10:49" ht="15"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</row>
    <row r="151" spans="10:49" ht="15"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</row>
    <row r="152" spans="10:49" ht="15"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</row>
    <row r="153" spans="10:49" ht="15"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</row>
    <row r="154" spans="10:49" ht="15"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</row>
    <row r="155" spans="10:49" ht="15"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</row>
    <row r="156" spans="10:49" ht="15"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</row>
    <row r="157" spans="10:49" ht="15"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</row>
    <row r="158" spans="10:49" ht="15"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</row>
    <row r="159" spans="10:49" ht="15"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</row>
    <row r="160" spans="10:49" ht="15"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</row>
    <row r="161" spans="10:49" ht="15"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</row>
    <row r="162" spans="10:49" ht="15"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</row>
    <row r="163" spans="10:49" ht="15"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</row>
    <row r="164" spans="10:49" ht="15"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</row>
    <row r="165" spans="10:49" ht="15"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</row>
    <row r="166" spans="10:49" ht="15"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</row>
    <row r="167" spans="10:49" ht="15"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</row>
    <row r="168" spans="10:49" ht="15"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</row>
    <row r="169" spans="10:49" ht="15"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</row>
    <row r="170" spans="10:49" ht="15"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</row>
    <row r="171" spans="10:49" ht="15"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</row>
    <row r="172" spans="10:49" ht="15"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</row>
    <row r="173" spans="10:49" ht="15"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</row>
    <row r="174" spans="10:49" ht="15"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</row>
    <row r="175" spans="10:49" ht="15"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</row>
    <row r="176" spans="10:49" ht="15"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</row>
    <row r="177" spans="10:49" ht="15"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</row>
    <row r="178" spans="10:49" ht="15"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</row>
    <row r="179" spans="10:49" ht="15"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</row>
    <row r="180" spans="10:49" ht="15"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</row>
    <row r="181" spans="10:49" ht="15"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331"/>
      <c r="AS181" s="331"/>
      <c r="AT181" s="331"/>
      <c r="AU181" s="331"/>
      <c r="AV181" s="331"/>
      <c r="AW181" s="331"/>
    </row>
    <row r="182" spans="10:49" ht="15"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1"/>
      <c r="AP182" s="331"/>
      <c r="AQ182" s="331"/>
      <c r="AR182" s="331"/>
      <c r="AS182" s="331"/>
      <c r="AT182" s="331"/>
      <c r="AU182" s="331"/>
      <c r="AV182" s="331"/>
      <c r="AW182" s="331"/>
    </row>
    <row r="183" spans="10:49" ht="15"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331"/>
      <c r="AU183" s="331"/>
      <c r="AV183" s="331"/>
      <c r="AW183" s="331"/>
    </row>
    <row r="184" spans="10:49" ht="15"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331"/>
      <c r="AT184" s="331"/>
      <c r="AU184" s="331"/>
      <c r="AV184" s="331"/>
      <c r="AW184" s="331"/>
    </row>
    <row r="185" spans="10:49" ht="15"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</row>
    <row r="186" spans="10:49" ht="15"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</row>
    <row r="187" spans="10:49" ht="15"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1"/>
      <c r="AP187" s="331"/>
      <c r="AQ187" s="331"/>
      <c r="AR187" s="331"/>
      <c r="AS187" s="331"/>
      <c r="AT187" s="331"/>
      <c r="AU187" s="331"/>
      <c r="AV187" s="331"/>
      <c r="AW187" s="331"/>
    </row>
    <row r="188" spans="10:49" ht="15"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</row>
    <row r="189" spans="10:49" ht="15"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</row>
    <row r="190" spans="10:49" ht="15"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</row>
    <row r="191" spans="10:49" ht="15"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</row>
    <row r="192" spans="10:49" ht="15"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1"/>
      <c r="AP192" s="331"/>
      <c r="AQ192" s="331"/>
      <c r="AR192" s="331"/>
      <c r="AS192" s="331"/>
      <c r="AT192" s="331"/>
      <c r="AU192" s="331"/>
      <c r="AV192" s="331"/>
      <c r="AW192" s="331"/>
    </row>
    <row r="193" spans="10:49" ht="15"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331"/>
      <c r="AU193" s="331"/>
      <c r="AV193" s="331"/>
      <c r="AW193" s="331"/>
    </row>
    <row r="194" spans="10:49" ht="15"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</row>
    <row r="195" spans="10:49" ht="15"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331"/>
      <c r="AT195" s="331"/>
      <c r="AU195" s="331"/>
      <c r="AV195" s="331"/>
      <c r="AW195" s="331"/>
    </row>
    <row r="196" spans="10:49" ht="15"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</row>
    <row r="197" spans="10:49" ht="15"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</row>
    <row r="198" spans="10:49" ht="15"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331"/>
      <c r="AT198" s="331"/>
      <c r="AU198" s="331"/>
      <c r="AV198" s="331"/>
      <c r="AW198" s="331"/>
    </row>
    <row r="199" spans="10:49" ht="15"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331"/>
      <c r="AT199" s="331"/>
      <c r="AU199" s="331"/>
      <c r="AV199" s="331"/>
      <c r="AW199" s="331"/>
    </row>
    <row r="200" spans="10:49" ht="15"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</row>
    <row r="201" spans="10:49" ht="15"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</row>
    <row r="202" spans="10:49" ht="15"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  <c r="AT202" s="331"/>
      <c r="AU202" s="331"/>
      <c r="AV202" s="331"/>
      <c r="AW202" s="331"/>
    </row>
    <row r="203" spans="10:49" ht="15"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</row>
    <row r="204" spans="10:49" ht="15"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</row>
    <row r="205" spans="10:49" ht="15"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</row>
    <row r="206" spans="10:49" ht="15"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</row>
    <row r="207" spans="10:49" ht="15"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</row>
    <row r="208" spans="10:49" ht="15"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</row>
    <row r="209" spans="10:49" ht="15"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</row>
    <row r="210" spans="10:49" ht="15"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</row>
    <row r="211" spans="10:49" ht="15"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</row>
    <row r="212" spans="10:49" ht="15"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</row>
    <row r="213" spans="10:49" ht="15"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</row>
    <row r="214" spans="10:49" ht="15"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</row>
    <row r="215" spans="10:49" ht="15"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</row>
    <row r="216" spans="10:49" ht="15"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</row>
    <row r="217" spans="10:49" ht="15"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</row>
    <row r="218" spans="10:49" ht="15"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</row>
    <row r="219" spans="10:49" ht="15"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  <c r="AT219" s="331"/>
      <c r="AU219" s="331"/>
      <c r="AV219" s="331"/>
      <c r="AW219" s="331"/>
    </row>
    <row r="220" spans="10:49" ht="15"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</row>
    <row r="221" spans="10:49" ht="15"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</row>
    <row r="222" spans="10:49" ht="15"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</row>
    <row r="223" spans="10:49" ht="15"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331"/>
      <c r="AT223" s="331"/>
      <c r="AU223" s="331"/>
      <c r="AV223" s="331"/>
      <c r="AW223" s="331"/>
    </row>
    <row r="224" spans="10:49" ht="15"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</row>
    <row r="225" spans="10:49" ht="15"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</row>
    <row r="226" spans="10:49" ht="15"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</row>
    <row r="227" spans="10:49" ht="15"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</row>
    <row r="228" spans="10:49" ht="15"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S228" s="331"/>
      <c r="AT228" s="331"/>
      <c r="AU228" s="331"/>
      <c r="AV228" s="331"/>
      <c r="AW228" s="331"/>
    </row>
    <row r="229" spans="10:49" ht="15"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</row>
    <row r="230" spans="10:49" ht="15"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</row>
    <row r="231" spans="10:49" ht="15"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</row>
    <row r="232" spans="10:49" ht="15"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1"/>
      <c r="AP232" s="331"/>
      <c r="AQ232" s="331"/>
      <c r="AR232" s="331"/>
      <c r="AS232" s="331"/>
      <c r="AT232" s="331"/>
      <c r="AU232" s="331"/>
      <c r="AV232" s="331"/>
      <c r="AW232" s="331"/>
    </row>
    <row r="233" spans="10:49" ht="15"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1"/>
      <c r="AP233" s="331"/>
      <c r="AQ233" s="331"/>
      <c r="AR233" s="331"/>
      <c r="AS233" s="331"/>
      <c r="AT233" s="331"/>
      <c r="AU233" s="331"/>
      <c r="AV233" s="331"/>
      <c r="AW233" s="331"/>
    </row>
    <row r="234" spans="10:49" ht="15"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</row>
    <row r="235" spans="10:49" ht="15"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</row>
    <row r="236" spans="10:49" ht="15"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</row>
    <row r="237" spans="10:49" ht="15"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31"/>
      <c r="AU237" s="331"/>
      <c r="AV237" s="331"/>
      <c r="AW237" s="331"/>
    </row>
    <row r="238" spans="10:49" ht="15"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</row>
    <row r="239" spans="10:49" ht="15"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</row>
    <row r="240" spans="10:49" ht="15"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</row>
    <row r="241" spans="10:49" ht="15"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</row>
    <row r="242" spans="10:49" ht="15"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31"/>
      <c r="AU242" s="331"/>
      <c r="AV242" s="331"/>
      <c r="AW242" s="331"/>
    </row>
    <row r="243" spans="10:49" ht="15"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</row>
    <row r="244" spans="10:49" ht="15"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</row>
    <row r="245" spans="10:49" ht="15"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</row>
    <row r="246" spans="10:49" ht="15"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</row>
    <row r="247" spans="10:49" ht="15"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</row>
    <row r="248" spans="10:49" ht="15"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</row>
    <row r="249" spans="10:49" ht="15"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</row>
    <row r="250" spans="10:49" ht="15"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  <c r="AP250" s="331"/>
      <c r="AQ250" s="331"/>
      <c r="AR250" s="331"/>
      <c r="AS250" s="331"/>
      <c r="AT250" s="331"/>
      <c r="AU250" s="331"/>
      <c r="AV250" s="331"/>
      <c r="AW250" s="331"/>
    </row>
    <row r="251" spans="10:49" ht="15"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</row>
    <row r="252" spans="10:49" ht="15"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</row>
    <row r="253" spans="10:49" ht="15"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</row>
    <row r="254" spans="10:49" ht="15"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</row>
    <row r="255" spans="10:49" ht="15"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</row>
    <row r="256" spans="10:49" ht="15"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</row>
    <row r="257" spans="10:49" ht="15"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</row>
    <row r="258" spans="10:49" ht="15"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</row>
    <row r="259" spans="10:49" ht="15"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</row>
    <row r="260" spans="10:49" ht="15"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</row>
    <row r="261" spans="10:49" ht="15"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31"/>
      <c r="AU261" s="331"/>
      <c r="AV261" s="331"/>
      <c r="AW261" s="331"/>
    </row>
    <row r="262" spans="10:49" ht="15"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</row>
    <row r="263" spans="10:49" ht="15"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</row>
    <row r="264" spans="10:49" ht="15"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  <c r="AP264" s="331"/>
      <c r="AQ264" s="331"/>
      <c r="AR264" s="331"/>
      <c r="AS264" s="331"/>
      <c r="AT264" s="331"/>
      <c r="AU264" s="331"/>
      <c r="AV264" s="331"/>
      <c r="AW264" s="331"/>
    </row>
    <row r="265" spans="10:49" ht="15"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</row>
    <row r="266" spans="10:49" ht="15"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</row>
    <row r="267" spans="10:49" ht="15"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</row>
    <row r="268" spans="10:49" ht="15"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</row>
    <row r="269" spans="10:49" ht="15"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</row>
    <row r="270" spans="10:49" ht="15"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  <c r="AP270" s="331"/>
      <c r="AQ270" s="331"/>
      <c r="AR270" s="331"/>
      <c r="AS270" s="331"/>
      <c r="AT270" s="331"/>
      <c r="AU270" s="331"/>
      <c r="AV270" s="331"/>
      <c r="AW270" s="331"/>
    </row>
    <row r="271" spans="10:49" ht="15"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331"/>
      <c r="AV271" s="331"/>
      <c r="AW271" s="331"/>
    </row>
    <row r="272" spans="10:49" ht="15"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331"/>
      <c r="AV272" s="331"/>
      <c r="AW272" s="331"/>
    </row>
    <row r="273" spans="10:49" ht="15"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  <c r="AP273" s="331"/>
      <c r="AQ273" s="331"/>
      <c r="AR273" s="331"/>
      <c r="AS273" s="331"/>
      <c r="AT273" s="331"/>
      <c r="AU273" s="331"/>
      <c r="AV273" s="331"/>
      <c r="AW273" s="331"/>
    </row>
    <row r="274" spans="10:49" ht="15"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</row>
    <row r="275" spans="10:49" ht="15"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31"/>
      <c r="AV275" s="331"/>
      <c r="AW275" s="331"/>
    </row>
    <row r="276" spans="10:49" ht="15"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1"/>
      <c r="AN276" s="331"/>
      <c r="AO276" s="331"/>
      <c r="AP276" s="331"/>
      <c r="AQ276" s="331"/>
      <c r="AR276" s="331"/>
      <c r="AS276" s="331"/>
      <c r="AT276" s="331"/>
      <c r="AU276" s="331"/>
      <c r="AV276" s="331"/>
      <c r="AW276" s="331"/>
    </row>
    <row r="277" spans="10:49" ht="15"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1"/>
      <c r="AN277" s="331"/>
      <c r="AO277" s="331"/>
      <c r="AP277" s="331"/>
      <c r="AQ277" s="331"/>
      <c r="AR277" s="331"/>
      <c r="AS277" s="331"/>
      <c r="AT277" s="331"/>
      <c r="AU277" s="331"/>
      <c r="AV277" s="331"/>
      <c r="AW277" s="331"/>
    </row>
    <row r="278" spans="10:49" ht="15"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</row>
    <row r="279" spans="10:49" ht="15"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  <c r="AP279" s="331"/>
      <c r="AQ279" s="331"/>
      <c r="AR279" s="331"/>
      <c r="AS279" s="331"/>
      <c r="AT279" s="331"/>
      <c r="AU279" s="331"/>
      <c r="AV279" s="331"/>
      <c r="AW279" s="331"/>
    </row>
    <row r="280" spans="10:49" ht="15"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</row>
    <row r="281" spans="10:49" ht="15"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</row>
    <row r="282" spans="10:49" ht="15"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</row>
    <row r="283" spans="10:49" ht="15"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</row>
    <row r="284" spans="10:49" ht="15"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</row>
    <row r="285" spans="10:49" ht="15"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</row>
    <row r="286" spans="10:49" ht="15"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</row>
    <row r="287" spans="10:49" ht="15"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</row>
    <row r="288" spans="10:49" ht="15"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1"/>
      <c r="AP288" s="331"/>
      <c r="AQ288" s="331"/>
      <c r="AR288" s="331"/>
      <c r="AS288" s="331"/>
      <c r="AT288" s="331"/>
      <c r="AU288" s="331"/>
      <c r="AV288" s="331"/>
      <c r="AW288" s="331"/>
    </row>
    <row r="289" spans="10:49" ht="15"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1"/>
      <c r="AP289" s="331"/>
      <c r="AQ289" s="331"/>
      <c r="AR289" s="331"/>
      <c r="AS289" s="331"/>
      <c r="AT289" s="331"/>
      <c r="AU289" s="331"/>
      <c r="AV289" s="331"/>
      <c r="AW289" s="331"/>
    </row>
    <row r="290" spans="10:49" ht="15"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  <c r="AP290" s="331"/>
      <c r="AQ290" s="331"/>
      <c r="AR290" s="331"/>
      <c r="AS290" s="331"/>
      <c r="AT290" s="331"/>
      <c r="AU290" s="331"/>
      <c r="AV290" s="331"/>
      <c r="AW290" s="331"/>
    </row>
    <row r="291" spans="10:49" ht="15"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1"/>
      <c r="AN291" s="331"/>
      <c r="AO291" s="331"/>
      <c r="AP291" s="331"/>
      <c r="AQ291" s="331"/>
      <c r="AR291" s="331"/>
      <c r="AS291" s="331"/>
      <c r="AT291" s="331"/>
      <c r="AU291" s="331"/>
      <c r="AV291" s="331"/>
      <c r="AW291" s="331"/>
    </row>
    <row r="292" spans="10:49" ht="15"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  <c r="AP292" s="331"/>
      <c r="AQ292" s="331"/>
      <c r="AR292" s="331"/>
      <c r="AS292" s="331"/>
      <c r="AT292" s="331"/>
      <c r="AU292" s="331"/>
      <c r="AV292" s="331"/>
      <c r="AW292" s="331"/>
    </row>
    <row r="293" spans="10:49" ht="15"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</row>
    <row r="294" spans="10:49" ht="15"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1"/>
      <c r="AP294" s="331"/>
      <c r="AQ294" s="331"/>
      <c r="AR294" s="331"/>
      <c r="AS294" s="331"/>
      <c r="AT294" s="331"/>
      <c r="AU294" s="331"/>
      <c r="AV294" s="331"/>
      <c r="AW294" s="331"/>
    </row>
    <row r="295" spans="10:49" ht="15"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1"/>
      <c r="AP295" s="331"/>
      <c r="AQ295" s="331"/>
      <c r="AR295" s="331"/>
      <c r="AS295" s="331"/>
      <c r="AT295" s="331"/>
      <c r="AU295" s="331"/>
      <c r="AV295" s="331"/>
      <c r="AW295" s="331"/>
    </row>
    <row r="296" spans="10:49" ht="15"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1"/>
      <c r="AP296" s="331"/>
      <c r="AQ296" s="331"/>
      <c r="AR296" s="331"/>
      <c r="AS296" s="331"/>
      <c r="AT296" s="331"/>
      <c r="AU296" s="331"/>
      <c r="AV296" s="331"/>
      <c r="AW296" s="331"/>
    </row>
    <row r="297" spans="10:49" ht="15"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1"/>
      <c r="AP297" s="331"/>
      <c r="AQ297" s="331"/>
      <c r="AR297" s="331"/>
      <c r="AS297" s="331"/>
      <c r="AT297" s="331"/>
      <c r="AU297" s="331"/>
      <c r="AV297" s="331"/>
      <c r="AW297" s="331"/>
    </row>
    <row r="298" spans="10:49" ht="15"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331"/>
      <c r="AP298" s="331"/>
      <c r="AQ298" s="331"/>
      <c r="AR298" s="331"/>
      <c r="AS298" s="331"/>
      <c r="AT298" s="331"/>
      <c r="AU298" s="331"/>
      <c r="AV298" s="331"/>
      <c r="AW298" s="331"/>
    </row>
    <row r="299" spans="10:49" ht="15"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331"/>
      <c r="AP299" s="331"/>
      <c r="AQ299" s="331"/>
      <c r="AR299" s="331"/>
      <c r="AS299" s="331"/>
      <c r="AT299" s="331"/>
      <c r="AU299" s="331"/>
      <c r="AV299" s="331"/>
      <c r="AW299" s="331"/>
    </row>
    <row r="300" spans="10:49" ht="15"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</row>
    <row r="301" spans="10:49" ht="15"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  <c r="AP301" s="331"/>
      <c r="AQ301" s="331"/>
      <c r="AR301" s="331"/>
      <c r="AS301" s="331"/>
      <c r="AT301" s="331"/>
      <c r="AU301" s="331"/>
      <c r="AV301" s="331"/>
      <c r="AW301" s="331"/>
    </row>
    <row r="302" spans="10:49" ht="15"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  <c r="AT302" s="331"/>
      <c r="AU302" s="331"/>
      <c r="AV302" s="331"/>
      <c r="AW302" s="331"/>
    </row>
    <row r="303" spans="10:49" ht="15"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  <c r="AS303" s="331"/>
      <c r="AT303" s="331"/>
      <c r="AU303" s="331"/>
      <c r="AV303" s="331"/>
      <c r="AW303" s="331"/>
    </row>
    <row r="304" spans="10:49" ht="15"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  <c r="AS304" s="331"/>
      <c r="AT304" s="331"/>
      <c r="AU304" s="331"/>
      <c r="AV304" s="331"/>
      <c r="AW304" s="331"/>
    </row>
    <row r="305" spans="10:49" ht="15"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  <c r="AS305" s="331"/>
      <c r="AT305" s="331"/>
      <c r="AU305" s="331"/>
      <c r="AV305" s="331"/>
      <c r="AW305" s="331"/>
    </row>
    <row r="306" spans="10:49" ht="15"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  <c r="AS306" s="331"/>
      <c r="AT306" s="331"/>
      <c r="AU306" s="331"/>
      <c r="AV306" s="331"/>
      <c r="AW306" s="331"/>
    </row>
    <row r="307" spans="10:49" ht="15"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331"/>
    </row>
    <row r="308" spans="10:49" ht="15"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  <c r="AP308" s="331"/>
      <c r="AQ308" s="331"/>
      <c r="AR308" s="331"/>
      <c r="AS308" s="331"/>
      <c r="AT308" s="331"/>
      <c r="AU308" s="331"/>
      <c r="AV308" s="331"/>
      <c r="AW308" s="331"/>
    </row>
    <row r="309" spans="10:49" ht="15"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  <c r="AP309" s="331"/>
      <c r="AQ309" s="331"/>
      <c r="AR309" s="331"/>
      <c r="AS309" s="331"/>
      <c r="AT309" s="331"/>
      <c r="AU309" s="331"/>
      <c r="AV309" s="331"/>
      <c r="AW309" s="331"/>
    </row>
    <row r="310" spans="10:49" ht="15"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  <c r="AP310" s="331"/>
      <c r="AQ310" s="331"/>
      <c r="AR310" s="331"/>
      <c r="AS310" s="331"/>
      <c r="AT310" s="331"/>
      <c r="AU310" s="331"/>
      <c r="AV310" s="331"/>
      <c r="AW310" s="331"/>
    </row>
    <row r="311" spans="10:49" ht="15"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  <c r="AS311" s="331"/>
      <c r="AT311" s="331"/>
      <c r="AU311" s="331"/>
      <c r="AV311" s="331"/>
      <c r="AW311" s="331"/>
    </row>
    <row r="312" spans="10:49" ht="15"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  <c r="AP312" s="331"/>
      <c r="AQ312" s="331"/>
      <c r="AR312" s="331"/>
      <c r="AS312" s="331"/>
      <c r="AT312" s="331"/>
      <c r="AU312" s="331"/>
      <c r="AV312" s="331"/>
      <c r="AW312" s="331"/>
    </row>
    <row r="313" spans="10:49" ht="15"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  <c r="AP313" s="331"/>
      <c r="AQ313" s="331"/>
      <c r="AR313" s="331"/>
      <c r="AS313" s="331"/>
      <c r="AT313" s="331"/>
      <c r="AU313" s="331"/>
      <c r="AV313" s="331"/>
      <c r="AW313" s="331"/>
    </row>
    <row r="314" spans="10:49" ht="15"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  <c r="AS314" s="331"/>
      <c r="AT314" s="331"/>
      <c r="AU314" s="331"/>
      <c r="AV314" s="331"/>
      <c r="AW314" s="331"/>
    </row>
    <row r="315" spans="10:49" ht="15"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  <c r="AP315" s="331"/>
      <c r="AQ315" s="331"/>
      <c r="AR315" s="331"/>
      <c r="AS315" s="331"/>
      <c r="AT315" s="331"/>
      <c r="AU315" s="331"/>
      <c r="AV315" s="331"/>
      <c r="AW315" s="331"/>
    </row>
    <row r="316" spans="10:49" ht="15"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1"/>
      <c r="AP316" s="331"/>
      <c r="AQ316" s="331"/>
      <c r="AR316" s="331"/>
      <c r="AS316" s="331"/>
      <c r="AT316" s="331"/>
      <c r="AU316" s="331"/>
      <c r="AV316" s="331"/>
      <c r="AW316" s="331"/>
    </row>
    <row r="317" spans="10:49" ht="15"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1"/>
      <c r="AP317" s="331"/>
      <c r="AQ317" s="331"/>
      <c r="AR317" s="331"/>
      <c r="AS317" s="331"/>
      <c r="AT317" s="331"/>
      <c r="AU317" s="331"/>
      <c r="AV317" s="331"/>
      <c r="AW317" s="331"/>
    </row>
    <row r="318" spans="10:49" ht="15"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331"/>
      <c r="AO318" s="331"/>
      <c r="AP318" s="331"/>
      <c r="AQ318" s="331"/>
      <c r="AR318" s="331"/>
      <c r="AS318" s="331"/>
      <c r="AT318" s="331"/>
      <c r="AU318" s="331"/>
      <c r="AV318" s="331"/>
      <c r="AW318" s="331"/>
    </row>
    <row r="319" spans="10:49" ht="15"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331"/>
      <c r="AO319" s="331"/>
      <c r="AP319" s="331"/>
      <c r="AQ319" s="331"/>
      <c r="AR319" s="331"/>
      <c r="AS319" s="331"/>
      <c r="AT319" s="331"/>
      <c r="AU319" s="331"/>
      <c r="AV319" s="331"/>
      <c r="AW319" s="331"/>
    </row>
    <row r="320" spans="10:49" ht="15"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331"/>
      <c r="AO320" s="331"/>
      <c r="AP320" s="331"/>
      <c r="AQ320" s="331"/>
      <c r="AR320" s="331"/>
      <c r="AS320" s="331"/>
      <c r="AT320" s="331"/>
      <c r="AU320" s="331"/>
      <c r="AV320" s="331"/>
      <c r="AW320" s="331"/>
    </row>
    <row r="321" spans="10:49" ht="15"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</row>
    <row r="322" spans="10:49" ht="15"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331"/>
      <c r="AO322" s="331"/>
      <c r="AP322" s="331"/>
      <c r="AQ322" s="331"/>
      <c r="AR322" s="331"/>
      <c r="AS322" s="331"/>
      <c r="AT322" s="331"/>
      <c r="AU322" s="331"/>
      <c r="AV322" s="331"/>
      <c r="AW322" s="331"/>
    </row>
    <row r="323" spans="10:49" ht="15"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1"/>
      <c r="AP323" s="331"/>
      <c r="AQ323" s="331"/>
      <c r="AR323" s="331"/>
      <c r="AS323" s="331"/>
      <c r="AT323" s="331"/>
      <c r="AU323" s="331"/>
      <c r="AV323" s="331"/>
      <c r="AW323" s="331"/>
    </row>
    <row r="324" spans="10:49" ht="15"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1"/>
      <c r="AN324" s="331"/>
      <c r="AO324" s="331"/>
      <c r="AP324" s="331"/>
      <c r="AQ324" s="331"/>
      <c r="AR324" s="331"/>
      <c r="AS324" s="331"/>
      <c r="AT324" s="331"/>
      <c r="AU324" s="331"/>
      <c r="AV324" s="331"/>
      <c r="AW324" s="331"/>
    </row>
    <row r="325" spans="10:49" ht="15"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1"/>
      <c r="AP325" s="331"/>
      <c r="AQ325" s="331"/>
      <c r="AR325" s="331"/>
      <c r="AS325" s="331"/>
      <c r="AT325" s="331"/>
      <c r="AU325" s="331"/>
      <c r="AV325" s="331"/>
      <c r="AW325" s="331"/>
    </row>
    <row r="326" spans="10:49" ht="15"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1"/>
      <c r="AN326" s="331"/>
      <c r="AO326" s="331"/>
      <c r="AP326" s="331"/>
      <c r="AQ326" s="331"/>
      <c r="AR326" s="331"/>
      <c r="AS326" s="331"/>
      <c r="AT326" s="331"/>
      <c r="AU326" s="331"/>
      <c r="AV326" s="331"/>
      <c r="AW326" s="331"/>
    </row>
    <row r="327" spans="10:49" ht="15"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1"/>
      <c r="AP327" s="331"/>
      <c r="AQ327" s="331"/>
      <c r="AR327" s="331"/>
      <c r="AS327" s="331"/>
      <c r="AT327" s="331"/>
      <c r="AU327" s="331"/>
      <c r="AV327" s="331"/>
      <c r="AW327" s="331"/>
    </row>
    <row r="328" spans="10:49" ht="15"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1"/>
      <c r="AP328" s="331"/>
      <c r="AQ328" s="331"/>
      <c r="AR328" s="331"/>
      <c r="AS328" s="331"/>
      <c r="AT328" s="331"/>
      <c r="AU328" s="331"/>
      <c r="AV328" s="331"/>
      <c r="AW328" s="331"/>
    </row>
    <row r="329" spans="10:49" ht="15"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  <c r="AP329" s="331"/>
      <c r="AQ329" s="331"/>
      <c r="AR329" s="331"/>
      <c r="AS329" s="331"/>
      <c r="AT329" s="331"/>
      <c r="AU329" s="331"/>
      <c r="AV329" s="331"/>
      <c r="AW329" s="331"/>
    </row>
    <row r="330" spans="10:49" ht="15"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1"/>
      <c r="AN330" s="331"/>
      <c r="AO330" s="331"/>
      <c r="AP330" s="331"/>
      <c r="AQ330" s="331"/>
      <c r="AR330" s="331"/>
      <c r="AS330" s="331"/>
      <c r="AT330" s="331"/>
      <c r="AU330" s="331"/>
      <c r="AV330" s="331"/>
      <c r="AW330" s="331"/>
    </row>
    <row r="331" spans="10:49" ht="15"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1"/>
      <c r="AP331" s="331"/>
      <c r="AQ331" s="331"/>
      <c r="AR331" s="331"/>
      <c r="AS331" s="331"/>
      <c r="AT331" s="331"/>
      <c r="AU331" s="331"/>
      <c r="AV331" s="331"/>
      <c r="AW331" s="331"/>
    </row>
    <row r="332" spans="10:49" ht="15"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1"/>
      <c r="AN332" s="331"/>
      <c r="AO332" s="331"/>
      <c r="AP332" s="331"/>
      <c r="AQ332" s="331"/>
      <c r="AR332" s="331"/>
      <c r="AS332" s="331"/>
      <c r="AT332" s="331"/>
      <c r="AU332" s="331"/>
      <c r="AV332" s="331"/>
      <c r="AW332" s="331"/>
    </row>
    <row r="333" spans="10:49" ht="15"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1"/>
      <c r="AN333" s="331"/>
      <c r="AO333" s="331"/>
      <c r="AP333" s="331"/>
      <c r="AQ333" s="331"/>
      <c r="AR333" s="331"/>
      <c r="AS333" s="331"/>
      <c r="AT333" s="331"/>
      <c r="AU333" s="331"/>
      <c r="AV333" s="331"/>
      <c r="AW333" s="331"/>
    </row>
    <row r="334" spans="10:49" ht="15"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</row>
    <row r="335" spans="10:49" ht="15"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</row>
    <row r="336" spans="10:49" ht="15"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</row>
    <row r="337" spans="10:49" ht="15"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</row>
    <row r="338" spans="10:49" ht="15"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</row>
    <row r="339" spans="10:49" ht="15"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</row>
    <row r="340" spans="10:49" ht="15"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</row>
    <row r="341" spans="10:49" ht="15"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  <c r="AP341" s="331"/>
      <c r="AQ341" s="331"/>
      <c r="AR341" s="331"/>
      <c r="AS341" s="331"/>
      <c r="AT341" s="331"/>
      <c r="AU341" s="331"/>
      <c r="AV341" s="331"/>
      <c r="AW341" s="331"/>
    </row>
    <row r="342" spans="10:49" ht="15"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331"/>
      <c r="AP342" s="331"/>
      <c r="AQ342" s="331"/>
      <c r="AR342" s="331"/>
      <c r="AS342" s="331"/>
      <c r="AT342" s="331"/>
      <c r="AU342" s="331"/>
      <c r="AV342" s="331"/>
      <c r="AW342" s="331"/>
    </row>
    <row r="343" spans="10:49" ht="15"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</row>
    <row r="344" spans="10:49" ht="15"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</row>
    <row r="345" spans="10:49" ht="15"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</row>
    <row r="346" spans="10:49" ht="15"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</row>
    <row r="347" spans="10:49" ht="15"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</row>
    <row r="348" spans="10:49" ht="15"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</row>
    <row r="349" spans="10:49" ht="15"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</row>
    <row r="350" spans="10:49" ht="15"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</row>
    <row r="351" spans="10:49" ht="15"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</row>
    <row r="352" spans="10:49" ht="15"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1"/>
      <c r="AP352" s="331"/>
      <c r="AQ352" s="331"/>
      <c r="AR352" s="331"/>
      <c r="AS352" s="331"/>
      <c r="AT352" s="331"/>
      <c r="AU352" s="331"/>
      <c r="AV352" s="331"/>
      <c r="AW352" s="331"/>
    </row>
    <row r="353" spans="10:49" ht="15"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1"/>
      <c r="AN353" s="331"/>
      <c r="AO353" s="331"/>
      <c r="AP353" s="331"/>
      <c r="AQ353" s="331"/>
      <c r="AR353" s="331"/>
      <c r="AS353" s="331"/>
      <c r="AT353" s="331"/>
      <c r="AU353" s="331"/>
      <c r="AV353" s="331"/>
      <c r="AW353" s="331"/>
    </row>
    <row r="354" spans="10:49" ht="15"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1"/>
      <c r="AN354" s="331"/>
      <c r="AO354" s="331"/>
      <c r="AP354" s="331"/>
      <c r="AQ354" s="331"/>
      <c r="AR354" s="331"/>
      <c r="AS354" s="331"/>
      <c r="AT354" s="331"/>
      <c r="AU354" s="331"/>
      <c r="AV354" s="331"/>
      <c r="AW354" s="331"/>
    </row>
    <row r="355" spans="10:49" ht="15"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1"/>
      <c r="AN355" s="331"/>
      <c r="AO355" s="331"/>
      <c r="AP355" s="331"/>
      <c r="AQ355" s="331"/>
      <c r="AR355" s="331"/>
      <c r="AS355" s="331"/>
      <c r="AT355" s="331"/>
      <c r="AU355" s="331"/>
      <c r="AV355" s="331"/>
      <c r="AW355" s="331"/>
    </row>
    <row r="356" spans="10:49" ht="15"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1"/>
      <c r="AN356" s="331"/>
      <c r="AO356" s="331"/>
      <c r="AP356" s="331"/>
      <c r="AQ356" s="331"/>
      <c r="AR356" s="331"/>
      <c r="AS356" s="331"/>
      <c r="AT356" s="331"/>
      <c r="AU356" s="331"/>
      <c r="AV356" s="331"/>
      <c r="AW356" s="331"/>
    </row>
    <row r="357" spans="10:49" ht="15"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1"/>
      <c r="AN357" s="331"/>
      <c r="AO357" s="331"/>
      <c r="AP357" s="331"/>
      <c r="AQ357" s="331"/>
      <c r="AR357" s="331"/>
      <c r="AS357" s="331"/>
      <c r="AT357" s="331"/>
      <c r="AU357" s="331"/>
      <c r="AV357" s="331"/>
      <c r="AW357" s="331"/>
    </row>
    <row r="358" spans="10:49" ht="15"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1"/>
      <c r="AP358" s="331"/>
      <c r="AQ358" s="331"/>
      <c r="AR358" s="331"/>
      <c r="AS358" s="331"/>
      <c r="AT358" s="331"/>
      <c r="AU358" s="331"/>
      <c r="AV358" s="331"/>
      <c r="AW358" s="331"/>
    </row>
    <row r="359" spans="10:49" ht="15"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1"/>
      <c r="AN359" s="331"/>
      <c r="AO359" s="331"/>
      <c r="AP359" s="331"/>
      <c r="AQ359" s="331"/>
      <c r="AR359" s="331"/>
      <c r="AS359" s="331"/>
      <c r="AT359" s="331"/>
      <c r="AU359" s="331"/>
      <c r="AV359" s="331"/>
      <c r="AW359" s="331"/>
    </row>
    <row r="360" spans="10:49" ht="15"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1"/>
      <c r="AN360" s="331"/>
      <c r="AO360" s="331"/>
      <c r="AP360" s="331"/>
      <c r="AQ360" s="331"/>
      <c r="AR360" s="331"/>
      <c r="AS360" s="331"/>
      <c r="AT360" s="331"/>
      <c r="AU360" s="331"/>
      <c r="AV360" s="331"/>
      <c r="AW360" s="331"/>
    </row>
    <row r="361" spans="10:49" ht="15"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1"/>
      <c r="AP361" s="331"/>
      <c r="AQ361" s="331"/>
      <c r="AR361" s="331"/>
      <c r="AS361" s="331"/>
      <c r="AT361" s="331"/>
      <c r="AU361" s="331"/>
      <c r="AV361" s="331"/>
      <c r="AW361" s="331"/>
    </row>
    <row r="362" spans="10:49" ht="15"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1"/>
      <c r="AN362" s="331"/>
      <c r="AO362" s="331"/>
      <c r="AP362" s="331"/>
      <c r="AQ362" s="331"/>
      <c r="AR362" s="331"/>
      <c r="AS362" s="331"/>
      <c r="AT362" s="331"/>
      <c r="AU362" s="331"/>
      <c r="AV362" s="331"/>
      <c r="AW362" s="331"/>
    </row>
    <row r="363" spans="10:49" ht="15"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1"/>
      <c r="AP363" s="331"/>
      <c r="AQ363" s="331"/>
      <c r="AR363" s="331"/>
      <c r="AS363" s="331"/>
      <c r="AT363" s="331"/>
      <c r="AU363" s="331"/>
      <c r="AV363" s="331"/>
      <c r="AW363" s="331"/>
    </row>
    <row r="364" spans="10:49" ht="15"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1"/>
      <c r="AP364" s="331"/>
      <c r="AQ364" s="331"/>
      <c r="AR364" s="331"/>
      <c r="AS364" s="331"/>
      <c r="AT364" s="331"/>
      <c r="AU364" s="331"/>
      <c r="AV364" s="331"/>
      <c r="AW364" s="331"/>
    </row>
    <row r="365" spans="10:49" ht="15"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1"/>
      <c r="AN365" s="331"/>
      <c r="AO365" s="331"/>
      <c r="AP365" s="331"/>
      <c r="AQ365" s="331"/>
      <c r="AR365" s="331"/>
      <c r="AS365" s="331"/>
      <c r="AT365" s="331"/>
      <c r="AU365" s="331"/>
      <c r="AV365" s="331"/>
      <c r="AW365" s="331"/>
    </row>
    <row r="366" spans="10:49" ht="15"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1"/>
      <c r="AN366" s="331"/>
      <c r="AO366" s="331"/>
      <c r="AP366" s="331"/>
      <c r="AQ366" s="331"/>
      <c r="AR366" s="331"/>
      <c r="AS366" s="331"/>
      <c r="AT366" s="331"/>
      <c r="AU366" s="331"/>
      <c r="AV366" s="331"/>
      <c r="AW366" s="331"/>
    </row>
    <row r="367" spans="10:49" ht="15"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1"/>
      <c r="AN367" s="331"/>
      <c r="AO367" s="331"/>
      <c r="AP367" s="331"/>
      <c r="AQ367" s="331"/>
      <c r="AR367" s="331"/>
      <c r="AS367" s="331"/>
      <c r="AT367" s="331"/>
      <c r="AU367" s="331"/>
      <c r="AV367" s="331"/>
      <c r="AW367" s="331"/>
    </row>
    <row r="368" spans="10:49" ht="15"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1"/>
      <c r="AP368" s="331"/>
      <c r="AQ368" s="331"/>
      <c r="AR368" s="331"/>
      <c r="AS368" s="331"/>
      <c r="AT368" s="331"/>
      <c r="AU368" s="331"/>
      <c r="AV368" s="331"/>
      <c r="AW368" s="331"/>
    </row>
    <row r="369" spans="10:49" ht="15"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1"/>
      <c r="AN369" s="331"/>
      <c r="AO369" s="331"/>
      <c r="AP369" s="331"/>
      <c r="AQ369" s="331"/>
      <c r="AR369" s="331"/>
      <c r="AS369" s="331"/>
      <c r="AT369" s="331"/>
      <c r="AU369" s="331"/>
      <c r="AV369" s="331"/>
      <c r="AW369" s="331"/>
    </row>
    <row r="370" spans="10:49" ht="15"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1"/>
      <c r="AP370" s="331"/>
      <c r="AQ370" s="331"/>
      <c r="AR370" s="331"/>
      <c r="AS370" s="331"/>
      <c r="AT370" s="331"/>
      <c r="AU370" s="331"/>
      <c r="AV370" s="331"/>
      <c r="AW370" s="331"/>
    </row>
    <row r="371" spans="10:49" ht="15"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1"/>
      <c r="AN371" s="331"/>
      <c r="AO371" s="331"/>
      <c r="AP371" s="331"/>
      <c r="AQ371" s="331"/>
      <c r="AR371" s="331"/>
      <c r="AS371" s="331"/>
      <c r="AT371" s="331"/>
      <c r="AU371" s="331"/>
      <c r="AV371" s="331"/>
      <c r="AW371" s="331"/>
    </row>
    <row r="372" spans="10:49" ht="15"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1"/>
      <c r="AN372" s="331"/>
      <c r="AO372" s="331"/>
      <c r="AP372" s="331"/>
      <c r="AQ372" s="331"/>
      <c r="AR372" s="331"/>
      <c r="AS372" s="331"/>
      <c r="AT372" s="331"/>
      <c r="AU372" s="331"/>
      <c r="AV372" s="331"/>
      <c r="AW372" s="331"/>
    </row>
    <row r="373" spans="10:49" ht="15"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  <c r="AP373" s="331"/>
      <c r="AQ373" s="331"/>
      <c r="AR373" s="331"/>
      <c r="AS373" s="331"/>
      <c r="AT373" s="331"/>
      <c r="AU373" s="331"/>
      <c r="AV373" s="331"/>
      <c r="AW373" s="331"/>
    </row>
    <row r="374" spans="10:49" ht="15"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1"/>
      <c r="AN374" s="331"/>
      <c r="AO374" s="331"/>
      <c r="AP374" s="331"/>
      <c r="AQ374" s="331"/>
      <c r="AR374" s="331"/>
      <c r="AS374" s="331"/>
      <c r="AT374" s="331"/>
      <c r="AU374" s="331"/>
      <c r="AV374" s="331"/>
      <c r="AW374" s="331"/>
    </row>
    <row r="375" spans="10:49" ht="15"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1"/>
      <c r="AN375" s="331"/>
      <c r="AO375" s="331"/>
      <c r="AP375" s="331"/>
      <c r="AQ375" s="331"/>
      <c r="AR375" s="331"/>
      <c r="AS375" s="331"/>
      <c r="AT375" s="331"/>
      <c r="AU375" s="331"/>
      <c r="AV375" s="331"/>
      <c r="AW375" s="331"/>
    </row>
    <row r="376" spans="10:49" ht="15"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1"/>
      <c r="AP376" s="331"/>
      <c r="AQ376" s="331"/>
      <c r="AR376" s="331"/>
      <c r="AS376" s="331"/>
      <c r="AT376" s="331"/>
      <c r="AU376" s="331"/>
      <c r="AV376" s="331"/>
      <c r="AW376" s="331"/>
    </row>
    <row r="377" spans="10:49" ht="15"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1"/>
      <c r="AN377" s="331"/>
      <c r="AO377" s="331"/>
      <c r="AP377" s="331"/>
      <c r="AQ377" s="331"/>
      <c r="AR377" s="331"/>
      <c r="AS377" s="331"/>
      <c r="AT377" s="331"/>
      <c r="AU377" s="331"/>
      <c r="AV377" s="331"/>
      <c r="AW377" s="331"/>
    </row>
    <row r="378" spans="10:49" ht="15"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1"/>
      <c r="AN378" s="331"/>
      <c r="AO378" s="331"/>
      <c r="AP378" s="331"/>
      <c r="AQ378" s="331"/>
      <c r="AR378" s="331"/>
      <c r="AS378" s="331"/>
      <c r="AT378" s="331"/>
      <c r="AU378" s="331"/>
      <c r="AV378" s="331"/>
      <c r="AW378" s="331"/>
    </row>
    <row r="379" spans="10:49" ht="15"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1"/>
      <c r="AN379" s="331"/>
      <c r="AO379" s="331"/>
      <c r="AP379" s="331"/>
      <c r="AQ379" s="331"/>
      <c r="AR379" s="331"/>
      <c r="AS379" s="331"/>
      <c r="AT379" s="331"/>
      <c r="AU379" s="331"/>
      <c r="AV379" s="331"/>
      <c r="AW379" s="331"/>
    </row>
    <row r="380" spans="10:49" ht="15"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1"/>
      <c r="AN380" s="331"/>
      <c r="AO380" s="331"/>
      <c r="AP380" s="331"/>
      <c r="AQ380" s="331"/>
      <c r="AR380" s="331"/>
      <c r="AS380" s="331"/>
      <c r="AT380" s="331"/>
      <c r="AU380" s="331"/>
      <c r="AV380" s="331"/>
      <c r="AW380" s="331"/>
    </row>
    <row r="381" spans="10:49" ht="15"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1"/>
      <c r="AP381" s="331"/>
      <c r="AQ381" s="331"/>
      <c r="AR381" s="331"/>
      <c r="AS381" s="331"/>
      <c r="AT381" s="331"/>
      <c r="AU381" s="331"/>
      <c r="AV381" s="331"/>
      <c r="AW381" s="331"/>
    </row>
    <row r="382" spans="10:49" ht="15"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1"/>
      <c r="AN382" s="331"/>
      <c r="AO382" s="331"/>
      <c r="AP382" s="331"/>
      <c r="AQ382" s="331"/>
      <c r="AR382" s="331"/>
      <c r="AS382" s="331"/>
      <c r="AT382" s="331"/>
      <c r="AU382" s="331"/>
      <c r="AV382" s="331"/>
      <c r="AW382" s="331"/>
    </row>
    <row r="383" spans="10:49" ht="15"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1"/>
      <c r="AP383" s="331"/>
      <c r="AQ383" s="331"/>
      <c r="AR383" s="331"/>
      <c r="AS383" s="331"/>
      <c r="AT383" s="331"/>
      <c r="AU383" s="331"/>
      <c r="AV383" s="331"/>
      <c r="AW383" s="331"/>
    </row>
    <row r="384" spans="10:49" ht="15"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1"/>
      <c r="AN384" s="331"/>
      <c r="AO384" s="331"/>
      <c r="AP384" s="331"/>
      <c r="AQ384" s="331"/>
      <c r="AR384" s="331"/>
      <c r="AS384" s="331"/>
      <c r="AT384" s="331"/>
      <c r="AU384" s="331"/>
      <c r="AV384" s="331"/>
      <c r="AW384" s="331"/>
    </row>
    <row r="385" spans="10:49" ht="15"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1"/>
      <c r="AN385" s="331"/>
      <c r="AO385" s="331"/>
      <c r="AP385" s="331"/>
      <c r="AQ385" s="331"/>
      <c r="AR385" s="331"/>
      <c r="AS385" s="331"/>
      <c r="AT385" s="331"/>
      <c r="AU385" s="331"/>
      <c r="AV385" s="331"/>
      <c r="AW385" s="331"/>
    </row>
    <row r="386" spans="10:49" ht="15"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1"/>
      <c r="AN386" s="331"/>
      <c r="AO386" s="331"/>
      <c r="AP386" s="331"/>
      <c r="AQ386" s="331"/>
      <c r="AR386" s="331"/>
      <c r="AS386" s="331"/>
      <c r="AT386" s="331"/>
      <c r="AU386" s="331"/>
      <c r="AV386" s="331"/>
      <c r="AW386" s="331"/>
    </row>
    <row r="387" spans="10:49" ht="15"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1"/>
      <c r="AP387" s="331"/>
      <c r="AQ387" s="331"/>
      <c r="AR387" s="331"/>
      <c r="AS387" s="331"/>
      <c r="AT387" s="331"/>
      <c r="AU387" s="331"/>
      <c r="AV387" s="331"/>
      <c r="AW387" s="331"/>
    </row>
    <row r="388" spans="10:49" ht="15"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1"/>
      <c r="AN388" s="331"/>
      <c r="AO388" s="331"/>
      <c r="AP388" s="331"/>
      <c r="AQ388" s="331"/>
      <c r="AR388" s="331"/>
      <c r="AS388" s="331"/>
      <c r="AT388" s="331"/>
      <c r="AU388" s="331"/>
      <c r="AV388" s="331"/>
      <c r="AW388" s="331"/>
    </row>
    <row r="389" spans="10:49" ht="15"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  <c r="AP389" s="331"/>
      <c r="AQ389" s="331"/>
      <c r="AR389" s="331"/>
      <c r="AS389" s="331"/>
      <c r="AT389" s="331"/>
      <c r="AU389" s="331"/>
      <c r="AV389" s="331"/>
      <c r="AW389" s="331"/>
    </row>
    <row r="390" spans="10:49" ht="15"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1"/>
      <c r="AN390" s="331"/>
      <c r="AO390" s="331"/>
      <c r="AP390" s="331"/>
      <c r="AQ390" s="331"/>
      <c r="AR390" s="331"/>
      <c r="AS390" s="331"/>
      <c r="AT390" s="331"/>
      <c r="AU390" s="331"/>
      <c r="AV390" s="331"/>
      <c r="AW390" s="331"/>
    </row>
    <row r="391" spans="10:49" ht="15"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1"/>
      <c r="AN391" s="331"/>
      <c r="AO391" s="331"/>
      <c r="AP391" s="331"/>
      <c r="AQ391" s="331"/>
      <c r="AR391" s="331"/>
      <c r="AS391" s="331"/>
      <c r="AT391" s="331"/>
      <c r="AU391" s="331"/>
      <c r="AV391" s="331"/>
      <c r="AW391" s="331"/>
    </row>
    <row r="392" spans="10:49" ht="15"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1"/>
      <c r="AN392" s="331"/>
      <c r="AO392" s="331"/>
      <c r="AP392" s="331"/>
      <c r="AQ392" s="331"/>
      <c r="AR392" s="331"/>
      <c r="AS392" s="331"/>
      <c r="AT392" s="331"/>
      <c r="AU392" s="331"/>
      <c r="AV392" s="331"/>
      <c r="AW392" s="331"/>
    </row>
    <row r="393" spans="10:49" ht="15"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1"/>
      <c r="AP393" s="331"/>
      <c r="AQ393" s="331"/>
      <c r="AR393" s="331"/>
      <c r="AS393" s="331"/>
      <c r="AT393" s="331"/>
      <c r="AU393" s="331"/>
      <c r="AV393" s="331"/>
      <c r="AW393" s="331"/>
    </row>
    <row r="394" spans="10:49" ht="15"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1"/>
      <c r="AN394" s="331"/>
      <c r="AO394" s="331"/>
      <c r="AP394" s="331"/>
      <c r="AQ394" s="331"/>
      <c r="AR394" s="331"/>
      <c r="AS394" s="331"/>
      <c r="AT394" s="331"/>
      <c r="AU394" s="331"/>
      <c r="AV394" s="331"/>
      <c r="AW394" s="331"/>
    </row>
    <row r="395" spans="10:49" ht="15"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1"/>
      <c r="AN395" s="331"/>
      <c r="AO395" s="331"/>
      <c r="AP395" s="331"/>
      <c r="AQ395" s="331"/>
      <c r="AR395" s="331"/>
      <c r="AS395" s="331"/>
      <c r="AT395" s="331"/>
      <c r="AU395" s="331"/>
      <c r="AV395" s="331"/>
      <c r="AW395" s="331"/>
    </row>
    <row r="396" spans="10:49" ht="15"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1"/>
      <c r="AN396" s="331"/>
      <c r="AO396" s="331"/>
      <c r="AP396" s="331"/>
      <c r="AQ396" s="331"/>
      <c r="AR396" s="331"/>
      <c r="AS396" s="331"/>
      <c r="AT396" s="331"/>
      <c r="AU396" s="331"/>
      <c r="AV396" s="331"/>
      <c r="AW396" s="331"/>
    </row>
    <row r="397" spans="10:49" ht="15"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1"/>
      <c r="AP397" s="331"/>
      <c r="AQ397" s="331"/>
      <c r="AR397" s="331"/>
      <c r="AS397" s="331"/>
      <c r="AT397" s="331"/>
      <c r="AU397" s="331"/>
      <c r="AV397" s="331"/>
      <c r="AW397" s="331"/>
    </row>
    <row r="398" spans="10:49" ht="15"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1"/>
      <c r="AN398" s="331"/>
      <c r="AO398" s="331"/>
      <c r="AP398" s="331"/>
      <c r="AQ398" s="331"/>
      <c r="AR398" s="331"/>
      <c r="AS398" s="331"/>
      <c r="AT398" s="331"/>
      <c r="AU398" s="331"/>
      <c r="AV398" s="331"/>
      <c r="AW398" s="331"/>
    </row>
    <row r="399" spans="10:49" ht="15"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1"/>
      <c r="AN399" s="331"/>
      <c r="AO399" s="331"/>
      <c r="AP399" s="331"/>
      <c r="AQ399" s="331"/>
      <c r="AR399" s="331"/>
      <c r="AS399" s="331"/>
      <c r="AT399" s="331"/>
      <c r="AU399" s="331"/>
      <c r="AV399" s="331"/>
      <c r="AW399" s="331"/>
    </row>
    <row r="400" spans="10:49" ht="15"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331"/>
      <c r="AQ400" s="331"/>
      <c r="AR400" s="331"/>
      <c r="AS400" s="331"/>
      <c r="AT400" s="331"/>
      <c r="AU400" s="331"/>
      <c r="AV400" s="331"/>
      <c r="AW400" s="331"/>
    </row>
    <row r="401" spans="10:49" ht="15"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331"/>
      <c r="AQ401" s="331"/>
      <c r="AR401" s="331"/>
      <c r="AS401" s="331"/>
      <c r="AT401" s="331"/>
      <c r="AU401" s="331"/>
      <c r="AV401" s="331"/>
      <c r="AW401" s="331"/>
    </row>
    <row r="402" spans="10:49" ht="15"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1"/>
      <c r="AN402" s="331"/>
      <c r="AO402" s="331"/>
      <c r="AP402" s="331"/>
      <c r="AQ402" s="331"/>
      <c r="AR402" s="331"/>
      <c r="AS402" s="331"/>
      <c r="AT402" s="331"/>
      <c r="AU402" s="331"/>
      <c r="AV402" s="331"/>
      <c r="AW402" s="331"/>
    </row>
    <row r="403" spans="10:49" ht="15"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1"/>
      <c r="AN403" s="331"/>
      <c r="AO403" s="331"/>
      <c r="AP403" s="331"/>
      <c r="AQ403" s="331"/>
      <c r="AR403" s="331"/>
      <c r="AS403" s="331"/>
      <c r="AT403" s="331"/>
      <c r="AU403" s="331"/>
      <c r="AV403" s="331"/>
      <c r="AW403" s="331"/>
    </row>
    <row r="404" spans="10:49" ht="15"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1"/>
      <c r="AN404" s="331"/>
      <c r="AO404" s="331"/>
      <c r="AP404" s="331"/>
      <c r="AQ404" s="331"/>
      <c r="AR404" s="331"/>
      <c r="AS404" s="331"/>
      <c r="AT404" s="331"/>
      <c r="AU404" s="331"/>
      <c r="AV404" s="331"/>
      <c r="AW404" s="331"/>
    </row>
    <row r="405" spans="10:49" ht="15"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1"/>
      <c r="AP405" s="331"/>
      <c r="AQ405" s="331"/>
      <c r="AR405" s="331"/>
      <c r="AS405" s="331"/>
      <c r="AT405" s="331"/>
      <c r="AU405" s="331"/>
      <c r="AV405" s="331"/>
      <c r="AW405" s="331"/>
    </row>
    <row r="406" spans="10:49" ht="15"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1"/>
      <c r="AP406" s="331"/>
      <c r="AQ406" s="331"/>
      <c r="AR406" s="331"/>
      <c r="AS406" s="331"/>
      <c r="AT406" s="331"/>
      <c r="AU406" s="331"/>
      <c r="AV406" s="331"/>
      <c r="AW406" s="331"/>
    </row>
    <row r="407" spans="10:49" ht="15"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</row>
    <row r="408" spans="10:49" ht="15"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1"/>
      <c r="AP408" s="331"/>
      <c r="AQ408" s="331"/>
      <c r="AR408" s="331"/>
      <c r="AS408" s="331"/>
      <c r="AT408" s="331"/>
      <c r="AU408" s="331"/>
      <c r="AV408" s="331"/>
      <c r="AW408" s="331"/>
    </row>
    <row r="409" spans="10:49" ht="15"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1"/>
      <c r="AP409" s="331"/>
      <c r="AQ409" s="331"/>
      <c r="AR409" s="331"/>
      <c r="AS409" s="331"/>
      <c r="AT409" s="331"/>
      <c r="AU409" s="331"/>
      <c r="AV409" s="331"/>
      <c r="AW409" s="331"/>
    </row>
    <row r="410" spans="10:49" ht="15"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1"/>
      <c r="AN410" s="331"/>
      <c r="AO410" s="331"/>
      <c r="AP410" s="331"/>
      <c r="AQ410" s="331"/>
      <c r="AR410" s="331"/>
      <c r="AS410" s="331"/>
      <c r="AT410" s="331"/>
      <c r="AU410" s="331"/>
      <c r="AV410" s="331"/>
      <c r="AW410" s="331"/>
    </row>
    <row r="411" spans="10:49" ht="15"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1"/>
      <c r="AN411" s="331"/>
      <c r="AO411" s="331"/>
      <c r="AP411" s="331"/>
      <c r="AQ411" s="331"/>
      <c r="AR411" s="331"/>
      <c r="AS411" s="331"/>
      <c r="AT411" s="331"/>
      <c r="AU411" s="331"/>
      <c r="AV411" s="331"/>
      <c r="AW411" s="331"/>
    </row>
    <row r="412" spans="10:49" ht="15"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1"/>
      <c r="AN412" s="331"/>
      <c r="AO412" s="331"/>
      <c r="AP412" s="331"/>
      <c r="AQ412" s="331"/>
      <c r="AR412" s="331"/>
      <c r="AS412" s="331"/>
      <c r="AT412" s="331"/>
      <c r="AU412" s="331"/>
      <c r="AV412" s="331"/>
      <c r="AW412" s="331"/>
    </row>
    <row r="413" spans="10:49" ht="15"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1"/>
      <c r="AN413" s="331"/>
      <c r="AO413" s="331"/>
      <c r="AP413" s="331"/>
      <c r="AQ413" s="331"/>
      <c r="AR413" s="331"/>
      <c r="AS413" s="331"/>
      <c r="AT413" s="331"/>
      <c r="AU413" s="331"/>
      <c r="AV413" s="331"/>
      <c r="AW413" s="331"/>
    </row>
    <row r="414" spans="10:49" ht="15"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  <c r="AT414" s="331"/>
      <c r="AU414" s="331"/>
      <c r="AV414" s="331"/>
      <c r="AW414" s="331"/>
    </row>
    <row r="415" spans="10:49" ht="15">
      <c r="J415" s="331"/>
      <c r="K415" s="331"/>
      <c r="L415" s="331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1"/>
      <c r="AN415" s="331"/>
      <c r="AO415" s="331"/>
      <c r="AP415" s="331"/>
      <c r="AQ415" s="331"/>
      <c r="AR415" s="331"/>
      <c r="AS415" s="331"/>
      <c r="AT415" s="331"/>
      <c r="AU415" s="331"/>
      <c r="AV415" s="331"/>
      <c r="AW415" s="331"/>
    </row>
    <row r="416" spans="10:49" ht="15">
      <c r="J416" s="331"/>
      <c r="K416" s="331"/>
      <c r="L416" s="331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1"/>
      <c r="AN416" s="331"/>
      <c r="AO416" s="331"/>
      <c r="AP416" s="331"/>
      <c r="AQ416" s="331"/>
      <c r="AR416" s="331"/>
      <c r="AS416" s="331"/>
      <c r="AT416" s="331"/>
      <c r="AU416" s="331"/>
      <c r="AV416" s="331"/>
      <c r="AW416" s="331"/>
    </row>
    <row r="417" spans="10:49" ht="15">
      <c r="J417" s="331"/>
      <c r="K417" s="331"/>
      <c r="L417" s="331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1"/>
      <c r="AN417" s="331"/>
      <c r="AO417" s="331"/>
      <c r="AP417" s="331"/>
      <c r="AQ417" s="331"/>
      <c r="AR417" s="331"/>
      <c r="AS417" s="331"/>
      <c r="AT417" s="331"/>
      <c r="AU417" s="331"/>
      <c r="AV417" s="331"/>
      <c r="AW417" s="331"/>
    </row>
    <row r="418" spans="10:49" ht="15"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1"/>
      <c r="AN418" s="331"/>
      <c r="AO418" s="331"/>
      <c r="AP418" s="331"/>
      <c r="AQ418" s="331"/>
      <c r="AR418" s="331"/>
      <c r="AS418" s="331"/>
      <c r="AT418" s="331"/>
      <c r="AU418" s="331"/>
      <c r="AV418" s="331"/>
      <c r="AW418" s="331"/>
    </row>
    <row r="419" spans="10:49" ht="15">
      <c r="J419" s="331"/>
      <c r="K419" s="331"/>
      <c r="L419" s="331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1"/>
      <c r="AN419" s="331"/>
      <c r="AO419" s="331"/>
      <c r="AP419" s="331"/>
      <c r="AQ419" s="331"/>
      <c r="AR419" s="331"/>
      <c r="AS419" s="331"/>
      <c r="AT419" s="331"/>
      <c r="AU419" s="331"/>
      <c r="AV419" s="331"/>
      <c r="AW419" s="331"/>
    </row>
    <row r="420" spans="10:49" ht="15">
      <c r="J420" s="331"/>
      <c r="K420" s="331"/>
      <c r="L420" s="331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1"/>
      <c r="AN420" s="331"/>
      <c r="AO420" s="331"/>
      <c r="AP420" s="331"/>
      <c r="AQ420" s="331"/>
      <c r="AR420" s="331"/>
      <c r="AS420" s="331"/>
      <c r="AT420" s="331"/>
      <c r="AU420" s="331"/>
      <c r="AV420" s="331"/>
      <c r="AW420" s="331"/>
    </row>
    <row r="421" spans="10:49" ht="15">
      <c r="J421" s="331"/>
      <c r="K421" s="331"/>
      <c r="L421" s="331"/>
      <c r="M421" s="331"/>
      <c r="N421" s="331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  <c r="AA421" s="331"/>
      <c r="AB421" s="331"/>
      <c r="AC421" s="331"/>
      <c r="AD421" s="331"/>
      <c r="AE421" s="331"/>
      <c r="AF421" s="331"/>
      <c r="AG421" s="331"/>
      <c r="AH421" s="331"/>
      <c r="AI421" s="331"/>
      <c r="AJ421" s="331"/>
      <c r="AK421" s="331"/>
      <c r="AL421" s="331"/>
      <c r="AM421" s="331"/>
      <c r="AN421" s="331"/>
      <c r="AO421" s="331"/>
      <c r="AP421" s="331"/>
      <c r="AQ421" s="331"/>
      <c r="AR421" s="331"/>
      <c r="AS421" s="331"/>
      <c r="AT421" s="331"/>
      <c r="AU421" s="331"/>
      <c r="AV421" s="331"/>
      <c r="AW421" s="331"/>
    </row>
    <row r="422" spans="10:49" ht="15">
      <c r="J422" s="331"/>
      <c r="K422" s="331"/>
      <c r="L422" s="331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  <c r="AD422" s="331"/>
      <c r="AE422" s="331"/>
      <c r="AF422" s="331"/>
      <c r="AG422" s="331"/>
      <c r="AH422" s="331"/>
      <c r="AI422" s="331"/>
      <c r="AJ422" s="331"/>
      <c r="AK422" s="331"/>
      <c r="AL422" s="331"/>
      <c r="AM422" s="331"/>
      <c r="AN422" s="331"/>
      <c r="AO422" s="331"/>
      <c r="AP422" s="331"/>
      <c r="AQ422" s="331"/>
      <c r="AR422" s="331"/>
      <c r="AS422" s="331"/>
      <c r="AT422" s="331"/>
      <c r="AU422" s="331"/>
      <c r="AV422" s="331"/>
      <c r="AW422" s="331"/>
    </row>
    <row r="423" spans="10:49" ht="15">
      <c r="J423" s="331"/>
      <c r="K423" s="331"/>
      <c r="L423" s="331"/>
      <c r="M423" s="331"/>
      <c r="N423" s="331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  <c r="AA423" s="331"/>
      <c r="AB423" s="331"/>
      <c r="AC423" s="331"/>
      <c r="AD423" s="331"/>
      <c r="AE423" s="331"/>
      <c r="AF423" s="331"/>
      <c r="AG423" s="331"/>
      <c r="AH423" s="331"/>
      <c r="AI423" s="331"/>
      <c r="AJ423" s="331"/>
      <c r="AK423" s="331"/>
      <c r="AL423" s="331"/>
      <c r="AM423" s="331"/>
      <c r="AN423" s="331"/>
      <c r="AO423" s="331"/>
      <c r="AP423" s="331"/>
      <c r="AQ423" s="331"/>
      <c r="AR423" s="331"/>
      <c r="AS423" s="331"/>
      <c r="AT423" s="331"/>
      <c r="AU423" s="331"/>
      <c r="AV423" s="331"/>
      <c r="AW423" s="331"/>
    </row>
    <row r="424" spans="10:49" ht="15">
      <c r="J424" s="331"/>
      <c r="K424" s="331"/>
      <c r="L424" s="331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1"/>
      <c r="AN424" s="331"/>
      <c r="AO424" s="331"/>
      <c r="AP424" s="331"/>
      <c r="AQ424" s="331"/>
      <c r="AR424" s="331"/>
      <c r="AS424" s="331"/>
      <c r="AT424" s="331"/>
      <c r="AU424" s="331"/>
      <c r="AV424" s="331"/>
      <c r="AW424" s="331"/>
    </row>
    <row r="425" spans="10:49" ht="15"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1"/>
      <c r="AN425" s="331"/>
      <c r="AO425" s="331"/>
      <c r="AP425" s="331"/>
      <c r="AQ425" s="331"/>
      <c r="AR425" s="331"/>
      <c r="AS425" s="331"/>
      <c r="AT425" s="331"/>
      <c r="AU425" s="331"/>
      <c r="AV425" s="331"/>
      <c r="AW425" s="331"/>
    </row>
    <row r="426" spans="10:49" ht="15"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1"/>
      <c r="AP426" s="331"/>
      <c r="AQ426" s="331"/>
      <c r="AR426" s="331"/>
      <c r="AS426" s="331"/>
      <c r="AT426" s="331"/>
      <c r="AU426" s="331"/>
      <c r="AV426" s="331"/>
      <c r="AW426" s="331"/>
    </row>
    <row r="427" spans="10:49" ht="15"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1"/>
      <c r="AN427" s="331"/>
      <c r="AO427" s="331"/>
      <c r="AP427" s="331"/>
      <c r="AQ427" s="331"/>
      <c r="AR427" s="331"/>
      <c r="AS427" s="331"/>
      <c r="AT427" s="331"/>
      <c r="AU427" s="331"/>
      <c r="AV427" s="331"/>
      <c r="AW427" s="331"/>
    </row>
    <row r="428" spans="10:49" ht="15"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1"/>
      <c r="AN428" s="331"/>
      <c r="AO428" s="331"/>
      <c r="AP428" s="331"/>
      <c r="AQ428" s="331"/>
      <c r="AR428" s="331"/>
      <c r="AS428" s="331"/>
      <c r="AT428" s="331"/>
      <c r="AU428" s="331"/>
      <c r="AV428" s="331"/>
      <c r="AW428" s="331"/>
    </row>
    <row r="429" spans="10:49" ht="15"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1"/>
      <c r="AP429" s="331"/>
      <c r="AQ429" s="331"/>
      <c r="AR429" s="331"/>
      <c r="AS429" s="331"/>
      <c r="AT429" s="331"/>
      <c r="AU429" s="331"/>
      <c r="AV429" s="331"/>
      <c r="AW429" s="331"/>
    </row>
    <row r="430" spans="10:49" ht="15"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1"/>
      <c r="AN430" s="331"/>
      <c r="AO430" s="331"/>
      <c r="AP430" s="331"/>
      <c r="AQ430" s="331"/>
      <c r="AR430" s="331"/>
      <c r="AS430" s="331"/>
      <c r="AT430" s="331"/>
      <c r="AU430" s="331"/>
      <c r="AV430" s="331"/>
      <c r="AW430" s="331"/>
    </row>
    <row r="431" spans="10:49" ht="15"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1"/>
      <c r="AN431" s="331"/>
      <c r="AO431" s="331"/>
      <c r="AP431" s="331"/>
      <c r="AQ431" s="331"/>
      <c r="AR431" s="331"/>
      <c r="AS431" s="331"/>
      <c r="AT431" s="331"/>
      <c r="AU431" s="331"/>
      <c r="AV431" s="331"/>
      <c r="AW431" s="331"/>
    </row>
    <row r="432" spans="10:49" ht="15"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1"/>
      <c r="AN432" s="331"/>
      <c r="AO432" s="331"/>
      <c r="AP432" s="331"/>
      <c r="AQ432" s="331"/>
      <c r="AR432" s="331"/>
      <c r="AS432" s="331"/>
      <c r="AT432" s="331"/>
      <c r="AU432" s="331"/>
      <c r="AV432" s="331"/>
      <c r="AW432" s="331"/>
    </row>
    <row r="433" spans="10:49" ht="15"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1"/>
      <c r="AN433" s="331"/>
      <c r="AO433" s="331"/>
      <c r="AP433" s="331"/>
      <c r="AQ433" s="331"/>
      <c r="AR433" s="331"/>
      <c r="AS433" s="331"/>
      <c r="AT433" s="331"/>
      <c r="AU433" s="331"/>
      <c r="AV433" s="331"/>
      <c r="AW433" s="331"/>
    </row>
    <row r="434" spans="10:49" ht="15"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1"/>
      <c r="AN434" s="331"/>
      <c r="AO434" s="331"/>
      <c r="AP434" s="331"/>
      <c r="AQ434" s="331"/>
      <c r="AR434" s="331"/>
      <c r="AS434" s="331"/>
      <c r="AT434" s="331"/>
      <c r="AU434" s="331"/>
      <c r="AV434" s="331"/>
      <c r="AW434" s="331"/>
    </row>
    <row r="435" spans="10:49" ht="15"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1"/>
      <c r="AN435" s="331"/>
      <c r="AO435" s="331"/>
      <c r="AP435" s="331"/>
      <c r="AQ435" s="331"/>
      <c r="AR435" s="331"/>
      <c r="AS435" s="331"/>
      <c r="AT435" s="331"/>
      <c r="AU435" s="331"/>
      <c r="AV435" s="331"/>
      <c r="AW435" s="331"/>
    </row>
    <row r="436" spans="10:49" ht="15"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1"/>
      <c r="AN436" s="331"/>
      <c r="AO436" s="331"/>
      <c r="AP436" s="331"/>
      <c r="AQ436" s="331"/>
      <c r="AR436" s="331"/>
      <c r="AS436" s="331"/>
      <c r="AT436" s="331"/>
      <c r="AU436" s="331"/>
      <c r="AV436" s="331"/>
      <c r="AW436" s="331"/>
    </row>
    <row r="437" spans="10:49" ht="15"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1"/>
      <c r="AN437" s="331"/>
      <c r="AO437" s="331"/>
      <c r="AP437" s="331"/>
      <c r="AQ437" s="331"/>
      <c r="AR437" s="331"/>
      <c r="AS437" s="331"/>
      <c r="AT437" s="331"/>
      <c r="AU437" s="331"/>
      <c r="AV437" s="331"/>
      <c r="AW437" s="331"/>
    </row>
    <row r="438" spans="10:49" ht="15">
      <c r="J438" s="331"/>
      <c r="K438" s="331"/>
      <c r="L438" s="331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1"/>
      <c r="AN438" s="331"/>
      <c r="AO438" s="331"/>
      <c r="AP438" s="331"/>
      <c r="AQ438" s="331"/>
      <c r="AR438" s="331"/>
      <c r="AS438" s="331"/>
      <c r="AT438" s="331"/>
      <c r="AU438" s="331"/>
      <c r="AV438" s="331"/>
      <c r="AW438" s="331"/>
    </row>
    <row r="439" spans="10:49" ht="15">
      <c r="J439" s="331"/>
      <c r="K439" s="331"/>
      <c r="L439" s="331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1"/>
      <c r="AN439" s="331"/>
      <c r="AO439" s="331"/>
      <c r="AP439" s="331"/>
      <c r="AQ439" s="331"/>
      <c r="AR439" s="331"/>
      <c r="AS439" s="331"/>
      <c r="AT439" s="331"/>
      <c r="AU439" s="331"/>
      <c r="AV439" s="331"/>
      <c r="AW439" s="331"/>
    </row>
    <row r="440" spans="10:49" ht="15">
      <c r="J440" s="331"/>
      <c r="K440" s="331"/>
      <c r="L440" s="331"/>
      <c r="M440" s="331"/>
      <c r="N440" s="331"/>
      <c r="O440" s="331"/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  <c r="AD440" s="331"/>
      <c r="AE440" s="331"/>
      <c r="AF440" s="331"/>
      <c r="AG440" s="331"/>
      <c r="AH440" s="331"/>
      <c r="AI440" s="331"/>
      <c r="AJ440" s="331"/>
      <c r="AK440" s="331"/>
      <c r="AL440" s="331"/>
      <c r="AM440" s="331"/>
      <c r="AN440" s="331"/>
      <c r="AO440" s="331"/>
      <c r="AP440" s="331"/>
      <c r="AQ440" s="331"/>
      <c r="AR440" s="331"/>
      <c r="AS440" s="331"/>
      <c r="AT440" s="331"/>
      <c r="AU440" s="331"/>
      <c r="AV440" s="331"/>
      <c r="AW440" s="331"/>
    </row>
    <row r="441" spans="10:49" ht="15">
      <c r="J441" s="331"/>
      <c r="K441" s="331"/>
      <c r="L441" s="331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  <c r="AD441" s="331"/>
      <c r="AE441" s="331"/>
      <c r="AF441" s="331"/>
      <c r="AG441" s="331"/>
      <c r="AH441" s="331"/>
      <c r="AI441" s="331"/>
      <c r="AJ441" s="331"/>
      <c r="AK441" s="331"/>
      <c r="AL441" s="331"/>
      <c r="AM441" s="331"/>
      <c r="AN441" s="331"/>
      <c r="AO441" s="331"/>
      <c r="AP441" s="331"/>
      <c r="AQ441" s="331"/>
      <c r="AR441" s="331"/>
      <c r="AS441" s="331"/>
      <c r="AT441" s="331"/>
      <c r="AU441" s="331"/>
      <c r="AV441" s="331"/>
      <c r="AW441" s="331"/>
    </row>
    <row r="442" spans="10:49" ht="15">
      <c r="J442" s="331"/>
      <c r="K442" s="331"/>
      <c r="L442" s="331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  <c r="AD442" s="331"/>
      <c r="AE442" s="331"/>
      <c r="AF442" s="331"/>
      <c r="AG442" s="331"/>
      <c r="AH442" s="331"/>
      <c r="AI442" s="331"/>
      <c r="AJ442" s="331"/>
      <c r="AK442" s="331"/>
      <c r="AL442" s="331"/>
      <c r="AM442" s="331"/>
      <c r="AN442" s="331"/>
      <c r="AO442" s="331"/>
      <c r="AP442" s="331"/>
      <c r="AQ442" s="331"/>
      <c r="AR442" s="331"/>
      <c r="AS442" s="331"/>
      <c r="AT442" s="331"/>
      <c r="AU442" s="331"/>
      <c r="AV442" s="331"/>
      <c r="AW442" s="331"/>
    </row>
    <row r="443" spans="10:49" ht="15"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1"/>
      <c r="AN443" s="331"/>
      <c r="AO443" s="331"/>
      <c r="AP443" s="331"/>
      <c r="AQ443" s="331"/>
      <c r="AR443" s="331"/>
      <c r="AS443" s="331"/>
      <c r="AT443" s="331"/>
      <c r="AU443" s="331"/>
      <c r="AV443" s="331"/>
      <c r="AW443" s="331"/>
    </row>
    <row r="444" spans="10:49" ht="15"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1"/>
      <c r="AN444" s="331"/>
      <c r="AO444" s="331"/>
      <c r="AP444" s="331"/>
      <c r="AQ444" s="331"/>
      <c r="AR444" s="331"/>
      <c r="AS444" s="331"/>
      <c r="AT444" s="331"/>
      <c r="AU444" s="331"/>
      <c r="AV444" s="331"/>
      <c r="AW444" s="331"/>
    </row>
    <row r="445" spans="10:49" ht="15">
      <c r="J445" s="331"/>
      <c r="K445" s="331"/>
      <c r="L445" s="331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  <c r="AD445" s="331"/>
      <c r="AE445" s="331"/>
      <c r="AF445" s="331"/>
      <c r="AG445" s="331"/>
      <c r="AH445" s="331"/>
      <c r="AI445" s="331"/>
      <c r="AJ445" s="331"/>
      <c r="AK445" s="331"/>
      <c r="AL445" s="331"/>
      <c r="AM445" s="331"/>
      <c r="AN445" s="331"/>
      <c r="AO445" s="331"/>
      <c r="AP445" s="331"/>
      <c r="AQ445" s="331"/>
      <c r="AR445" s="331"/>
      <c r="AS445" s="331"/>
      <c r="AT445" s="331"/>
      <c r="AU445" s="331"/>
      <c r="AV445" s="331"/>
      <c r="AW445" s="331"/>
    </row>
    <row r="446" spans="10:49" ht="15"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  <c r="AD446" s="331"/>
      <c r="AE446" s="331"/>
      <c r="AF446" s="331"/>
      <c r="AG446" s="331"/>
      <c r="AH446" s="331"/>
      <c r="AI446" s="331"/>
      <c r="AJ446" s="331"/>
      <c r="AK446" s="331"/>
      <c r="AL446" s="331"/>
      <c r="AM446" s="331"/>
      <c r="AN446" s="331"/>
      <c r="AO446" s="331"/>
      <c r="AP446" s="331"/>
      <c r="AQ446" s="331"/>
      <c r="AR446" s="331"/>
      <c r="AS446" s="331"/>
      <c r="AT446" s="331"/>
      <c r="AU446" s="331"/>
      <c r="AV446" s="331"/>
      <c r="AW446" s="331"/>
    </row>
    <row r="447" spans="10:49" ht="15">
      <c r="J447" s="331"/>
      <c r="K447" s="331"/>
      <c r="L447" s="331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  <c r="AD447" s="331"/>
      <c r="AE447" s="331"/>
      <c r="AF447" s="331"/>
      <c r="AG447" s="331"/>
      <c r="AH447" s="331"/>
      <c r="AI447" s="331"/>
      <c r="AJ447" s="331"/>
      <c r="AK447" s="331"/>
      <c r="AL447" s="331"/>
      <c r="AM447" s="331"/>
      <c r="AN447" s="331"/>
      <c r="AO447" s="331"/>
      <c r="AP447" s="331"/>
      <c r="AQ447" s="331"/>
      <c r="AR447" s="331"/>
      <c r="AS447" s="331"/>
      <c r="AT447" s="331"/>
      <c r="AU447" s="331"/>
      <c r="AV447" s="331"/>
      <c r="AW447" s="331"/>
    </row>
    <row r="448" spans="10:49" ht="15">
      <c r="J448" s="331"/>
      <c r="K448" s="331"/>
      <c r="L448" s="331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  <c r="AD448" s="331"/>
      <c r="AE448" s="331"/>
      <c r="AF448" s="331"/>
      <c r="AG448" s="331"/>
      <c r="AH448" s="331"/>
      <c r="AI448" s="331"/>
      <c r="AJ448" s="331"/>
      <c r="AK448" s="331"/>
      <c r="AL448" s="331"/>
      <c r="AM448" s="331"/>
      <c r="AN448" s="331"/>
      <c r="AO448" s="331"/>
      <c r="AP448" s="331"/>
      <c r="AQ448" s="331"/>
      <c r="AR448" s="331"/>
      <c r="AS448" s="331"/>
      <c r="AT448" s="331"/>
      <c r="AU448" s="331"/>
      <c r="AV448" s="331"/>
      <c r="AW448" s="331"/>
    </row>
    <row r="449" spans="10:49" ht="15">
      <c r="J449" s="331"/>
      <c r="K449" s="331"/>
      <c r="L449" s="331"/>
      <c r="M449" s="331"/>
      <c r="N449" s="331"/>
      <c r="O449" s="331"/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  <c r="AD449" s="331"/>
      <c r="AE449" s="331"/>
      <c r="AF449" s="331"/>
      <c r="AG449" s="331"/>
      <c r="AH449" s="331"/>
      <c r="AI449" s="331"/>
      <c r="AJ449" s="331"/>
      <c r="AK449" s="331"/>
      <c r="AL449" s="331"/>
      <c r="AM449" s="331"/>
      <c r="AN449" s="331"/>
      <c r="AO449" s="331"/>
      <c r="AP449" s="331"/>
      <c r="AQ449" s="331"/>
      <c r="AR449" s="331"/>
      <c r="AS449" s="331"/>
      <c r="AT449" s="331"/>
      <c r="AU449" s="331"/>
      <c r="AV449" s="331"/>
      <c r="AW449" s="331"/>
    </row>
    <row r="450" spans="10:49" ht="15">
      <c r="J450" s="331"/>
      <c r="K450" s="331"/>
      <c r="L450" s="331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  <c r="AD450" s="331"/>
      <c r="AE450" s="331"/>
      <c r="AF450" s="331"/>
      <c r="AG450" s="331"/>
      <c r="AH450" s="331"/>
      <c r="AI450" s="331"/>
      <c r="AJ450" s="331"/>
      <c r="AK450" s="331"/>
      <c r="AL450" s="331"/>
      <c r="AM450" s="331"/>
      <c r="AN450" s="331"/>
      <c r="AO450" s="331"/>
      <c r="AP450" s="331"/>
      <c r="AQ450" s="331"/>
      <c r="AR450" s="331"/>
      <c r="AS450" s="331"/>
      <c r="AT450" s="331"/>
      <c r="AU450" s="331"/>
      <c r="AV450" s="331"/>
      <c r="AW450" s="331"/>
    </row>
    <row r="451" spans="10:49" ht="15">
      <c r="J451" s="331"/>
      <c r="K451" s="331"/>
      <c r="L451" s="331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1"/>
      <c r="AN451" s="331"/>
      <c r="AO451" s="331"/>
      <c r="AP451" s="331"/>
      <c r="AQ451" s="331"/>
      <c r="AR451" s="331"/>
      <c r="AS451" s="331"/>
      <c r="AT451" s="331"/>
      <c r="AU451" s="331"/>
      <c r="AV451" s="331"/>
      <c r="AW451" s="331"/>
    </row>
    <row r="452" spans="10:49" ht="15">
      <c r="J452" s="331"/>
      <c r="K452" s="331"/>
      <c r="L452" s="331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  <c r="AD452" s="331"/>
      <c r="AE452" s="331"/>
      <c r="AF452" s="331"/>
      <c r="AG452" s="331"/>
      <c r="AH452" s="331"/>
      <c r="AI452" s="331"/>
      <c r="AJ452" s="331"/>
      <c r="AK452" s="331"/>
      <c r="AL452" s="331"/>
      <c r="AM452" s="331"/>
      <c r="AN452" s="331"/>
      <c r="AO452" s="331"/>
      <c r="AP452" s="331"/>
      <c r="AQ452" s="331"/>
      <c r="AR452" s="331"/>
      <c r="AS452" s="331"/>
      <c r="AT452" s="331"/>
      <c r="AU452" s="331"/>
      <c r="AV452" s="331"/>
      <c r="AW452" s="331"/>
    </row>
    <row r="453" spans="10:49" ht="15"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1"/>
      <c r="AN453" s="331"/>
      <c r="AO453" s="331"/>
      <c r="AP453" s="331"/>
      <c r="AQ453" s="331"/>
      <c r="AR453" s="331"/>
      <c r="AS453" s="331"/>
      <c r="AT453" s="331"/>
      <c r="AU453" s="331"/>
      <c r="AV453" s="331"/>
      <c r="AW453" s="331"/>
    </row>
    <row r="454" spans="10:49" ht="15">
      <c r="J454" s="331"/>
      <c r="K454" s="331"/>
      <c r="L454" s="331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  <c r="AD454" s="331"/>
      <c r="AE454" s="331"/>
      <c r="AF454" s="331"/>
      <c r="AG454" s="331"/>
      <c r="AH454" s="331"/>
      <c r="AI454" s="331"/>
      <c r="AJ454" s="331"/>
      <c r="AK454" s="331"/>
      <c r="AL454" s="331"/>
      <c r="AM454" s="331"/>
      <c r="AN454" s="331"/>
      <c r="AO454" s="331"/>
      <c r="AP454" s="331"/>
      <c r="AQ454" s="331"/>
      <c r="AR454" s="331"/>
      <c r="AS454" s="331"/>
      <c r="AT454" s="331"/>
      <c r="AU454" s="331"/>
      <c r="AV454" s="331"/>
      <c r="AW454" s="331"/>
    </row>
    <row r="455" spans="10:49" ht="15">
      <c r="J455" s="331"/>
      <c r="K455" s="331"/>
      <c r="L455" s="331"/>
      <c r="M455" s="331"/>
      <c r="N455" s="331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1"/>
      <c r="AN455" s="331"/>
      <c r="AO455" s="331"/>
      <c r="AP455" s="331"/>
      <c r="AQ455" s="331"/>
      <c r="AR455" s="331"/>
      <c r="AS455" s="331"/>
      <c r="AT455" s="331"/>
      <c r="AU455" s="331"/>
      <c r="AV455" s="331"/>
      <c r="AW455" s="331"/>
    </row>
    <row r="456" spans="10:49" ht="15">
      <c r="J456" s="331"/>
      <c r="K456" s="331"/>
      <c r="L456" s="331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  <c r="AD456" s="331"/>
      <c r="AE456" s="331"/>
      <c r="AF456" s="331"/>
      <c r="AG456" s="331"/>
      <c r="AH456" s="331"/>
      <c r="AI456" s="331"/>
      <c r="AJ456" s="331"/>
      <c r="AK456" s="331"/>
      <c r="AL456" s="331"/>
      <c r="AM456" s="331"/>
      <c r="AN456" s="331"/>
      <c r="AO456" s="331"/>
      <c r="AP456" s="331"/>
      <c r="AQ456" s="331"/>
      <c r="AR456" s="331"/>
      <c r="AS456" s="331"/>
      <c r="AT456" s="331"/>
      <c r="AU456" s="331"/>
      <c r="AV456" s="331"/>
      <c r="AW456" s="331"/>
    </row>
    <row r="457" spans="10:49" ht="15"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  <c r="AD457" s="331"/>
      <c r="AE457" s="331"/>
      <c r="AF457" s="331"/>
      <c r="AG457" s="331"/>
      <c r="AH457" s="331"/>
      <c r="AI457" s="331"/>
      <c r="AJ457" s="331"/>
      <c r="AK457" s="331"/>
      <c r="AL457" s="331"/>
      <c r="AM457" s="331"/>
      <c r="AN457" s="331"/>
      <c r="AO457" s="331"/>
      <c r="AP457" s="331"/>
      <c r="AQ457" s="331"/>
      <c r="AR457" s="331"/>
      <c r="AS457" s="331"/>
      <c r="AT457" s="331"/>
      <c r="AU457" s="331"/>
      <c r="AV457" s="331"/>
      <c r="AW457" s="331"/>
    </row>
    <row r="458" spans="10:49" ht="15">
      <c r="J458" s="331"/>
      <c r="K458" s="331"/>
      <c r="L458" s="331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  <c r="AD458" s="331"/>
      <c r="AE458" s="331"/>
      <c r="AF458" s="331"/>
      <c r="AG458" s="331"/>
      <c r="AH458" s="331"/>
      <c r="AI458" s="331"/>
      <c r="AJ458" s="331"/>
      <c r="AK458" s="331"/>
      <c r="AL458" s="331"/>
      <c r="AM458" s="331"/>
      <c r="AN458" s="331"/>
      <c r="AO458" s="331"/>
      <c r="AP458" s="331"/>
      <c r="AQ458" s="331"/>
      <c r="AR458" s="331"/>
      <c r="AS458" s="331"/>
      <c r="AT458" s="331"/>
      <c r="AU458" s="331"/>
      <c r="AV458" s="331"/>
      <c r="AW458" s="331"/>
    </row>
    <row r="459" spans="10:49" ht="15">
      <c r="J459" s="331"/>
      <c r="K459" s="331"/>
      <c r="L459" s="331"/>
      <c r="M459" s="331"/>
      <c r="N459" s="331"/>
      <c r="O459" s="331"/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  <c r="AD459" s="331"/>
      <c r="AE459" s="331"/>
      <c r="AF459" s="331"/>
      <c r="AG459" s="331"/>
      <c r="AH459" s="331"/>
      <c r="AI459" s="331"/>
      <c r="AJ459" s="331"/>
      <c r="AK459" s="331"/>
      <c r="AL459" s="331"/>
      <c r="AM459" s="331"/>
      <c r="AN459" s="331"/>
      <c r="AO459" s="331"/>
      <c r="AP459" s="331"/>
      <c r="AQ459" s="331"/>
      <c r="AR459" s="331"/>
      <c r="AS459" s="331"/>
      <c r="AT459" s="331"/>
      <c r="AU459" s="331"/>
      <c r="AV459" s="331"/>
      <c r="AW459" s="331"/>
    </row>
    <row r="460" spans="10:49" ht="15">
      <c r="J460" s="331"/>
      <c r="K460" s="331"/>
      <c r="L460" s="331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  <c r="AD460" s="331"/>
      <c r="AE460" s="331"/>
      <c r="AF460" s="331"/>
      <c r="AG460" s="331"/>
      <c r="AH460" s="331"/>
      <c r="AI460" s="331"/>
      <c r="AJ460" s="331"/>
      <c r="AK460" s="331"/>
      <c r="AL460" s="331"/>
      <c r="AM460" s="331"/>
      <c r="AN460" s="331"/>
      <c r="AO460" s="331"/>
      <c r="AP460" s="331"/>
      <c r="AQ460" s="331"/>
      <c r="AR460" s="331"/>
      <c r="AS460" s="331"/>
      <c r="AT460" s="331"/>
      <c r="AU460" s="331"/>
      <c r="AV460" s="331"/>
      <c r="AW460" s="331"/>
    </row>
    <row r="461" spans="10:49" ht="15">
      <c r="J461" s="331"/>
      <c r="K461" s="331"/>
      <c r="L461" s="331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  <c r="AD461" s="331"/>
      <c r="AE461" s="331"/>
      <c r="AF461" s="331"/>
      <c r="AG461" s="331"/>
      <c r="AH461" s="331"/>
      <c r="AI461" s="331"/>
      <c r="AJ461" s="331"/>
      <c r="AK461" s="331"/>
      <c r="AL461" s="331"/>
      <c r="AM461" s="331"/>
      <c r="AN461" s="331"/>
      <c r="AO461" s="331"/>
      <c r="AP461" s="331"/>
      <c r="AQ461" s="331"/>
      <c r="AR461" s="331"/>
      <c r="AS461" s="331"/>
      <c r="AT461" s="331"/>
      <c r="AU461" s="331"/>
      <c r="AV461" s="331"/>
      <c r="AW461" s="331"/>
    </row>
    <row r="462" spans="10:49" ht="15">
      <c r="J462" s="331"/>
      <c r="K462" s="331"/>
      <c r="L462" s="331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  <c r="AD462" s="331"/>
      <c r="AE462" s="331"/>
      <c r="AF462" s="331"/>
      <c r="AG462" s="331"/>
      <c r="AH462" s="331"/>
      <c r="AI462" s="331"/>
      <c r="AJ462" s="331"/>
      <c r="AK462" s="331"/>
      <c r="AL462" s="331"/>
      <c r="AM462" s="331"/>
      <c r="AN462" s="331"/>
      <c r="AO462" s="331"/>
      <c r="AP462" s="331"/>
      <c r="AQ462" s="331"/>
      <c r="AR462" s="331"/>
      <c r="AS462" s="331"/>
      <c r="AT462" s="331"/>
      <c r="AU462" s="331"/>
      <c r="AV462" s="331"/>
      <c r="AW462" s="331"/>
    </row>
    <row r="463" spans="10:49" ht="15"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  <c r="AD463" s="331"/>
      <c r="AE463" s="331"/>
      <c r="AF463" s="331"/>
      <c r="AG463" s="331"/>
      <c r="AH463" s="331"/>
      <c r="AI463" s="331"/>
      <c r="AJ463" s="331"/>
      <c r="AK463" s="331"/>
      <c r="AL463" s="331"/>
      <c r="AM463" s="331"/>
      <c r="AN463" s="331"/>
      <c r="AO463" s="331"/>
      <c r="AP463" s="331"/>
      <c r="AQ463" s="331"/>
      <c r="AR463" s="331"/>
      <c r="AS463" s="331"/>
      <c r="AT463" s="331"/>
      <c r="AU463" s="331"/>
      <c r="AV463" s="331"/>
      <c r="AW463" s="331"/>
    </row>
    <row r="464" spans="10:49" ht="15">
      <c r="J464" s="331"/>
      <c r="K464" s="331"/>
      <c r="L464" s="331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  <c r="AD464" s="331"/>
      <c r="AE464" s="331"/>
      <c r="AF464" s="331"/>
      <c r="AG464" s="331"/>
      <c r="AH464" s="331"/>
      <c r="AI464" s="331"/>
      <c r="AJ464" s="331"/>
      <c r="AK464" s="331"/>
      <c r="AL464" s="331"/>
      <c r="AM464" s="331"/>
      <c r="AN464" s="331"/>
      <c r="AO464" s="331"/>
      <c r="AP464" s="331"/>
      <c r="AQ464" s="331"/>
      <c r="AR464" s="331"/>
      <c r="AS464" s="331"/>
      <c r="AT464" s="331"/>
      <c r="AU464" s="331"/>
      <c r="AV464" s="331"/>
      <c r="AW464" s="331"/>
    </row>
    <row r="465" spans="10:49" ht="15"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  <c r="AD465" s="331"/>
      <c r="AE465" s="331"/>
      <c r="AF465" s="331"/>
      <c r="AG465" s="331"/>
      <c r="AH465" s="331"/>
      <c r="AI465" s="331"/>
      <c r="AJ465" s="331"/>
      <c r="AK465" s="331"/>
      <c r="AL465" s="331"/>
      <c r="AM465" s="331"/>
      <c r="AN465" s="331"/>
      <c r="AO465" s="331"/>
      <c r="AP465" s="331"/>
      <c r="AQ465" s="331"/>
      <c r="AR465" s="331"/>
      <c r="AS465" s="331"/>
      <c r="AT465" s="331"/>
      <c r="AU465" s="331"/>
      <c r="AV465" s="331"/>
      <c r="AW465" s="331"/>
    </row>
    <row r="466" spans="10:49" ht="15">
      <c r="J466" s="331"/>
      <c r="K466" s="33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1"/>
      <c r="AN466" s="331"/>
      <c r="AO466" s="331"/>
      <c r="AP466" s="331"/>
      <c r="AQ466" s="331"/>
      <c r="AR466" s="331"/>
      <c r="AS466" s="331"/>
      <c r="AT466" s="331"/>
      <c r="AU466" s="331"/>
      <c r="AV466" s="331"/>
      <c r="AW466" s="331"/>
    </row>
    <row r="467" spans="10:49" ht="15">
      <c r="J467" s="331"/>
      <c r="K467" s="331"/>
      <c r="L467" s="331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  <c r="AD467" s="331"/>
      <c r="AE467" s="331"/>
      <c r="AF467" s="331"/>
      <c r="AG467" s="331"/>
      <c r="AH467" s="331"/>
      <c r="AI467" s="331"/>
      <c r="AJ467" s="331"/>
      <c r="AK467" s="331"/>
      <c r="AL467" s="331"/>
      <c r="AM467" s="331"/>
      <c r="AN467" s="331"/>
      <c r="AO467" s="331"/>
      <c r="AP467" s="331"/>
      <c r="AQ467" s="331"/>
      <c r="AR467" s="331"/>
      <c r="AS467" s="331"/>
      <c r="AT467" s="331"/>
      <c r="AU467" s="331"/>
      <c r="AV467" s="331"/>
      <c r="AW467" s="331"/>
    </row>
    <row r="468" spans="10:49" ht="15">
      <c r="J468" s="331"/>
      <c r="K468" s="331"/>
      <c r="L468" s="331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  <c r="AD468" s="331"/>
      <c r="AE468" s="331"/>
      <c r="AF468" s="331"/>
      <c r="AG468" s="331"/>
      <c r="AH468" s="331"/>
      <c r="AI468" s="331"/>
      <c r="AJ468" s="331"/>
      <c r="AK468" s="331"/>
      <c r="AL468" s="331"/>
      <c r="AM468" s="331"/>
      <c r="AN468" s="331"/>
      <c r="AO468" s="331"/>
      <c r="AP468" s="331"/>
      <c r="AQ468" s="331"/>
      <c r="AR468" s="331"/>
      <c r="AS468" s="331"/>
      <c r="AT468" s="331"/>
      <c r="AU468" s="331"/>
      <c r="AV468" s="331"/>
      <c r="AW468" s="331"/>
    </row>
    <row r="469" spans="10:49" ht="15">
      <c r="J469" s="331"/>
      <c r="K469" s="331"/>
      <c r="L469" s="331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  <c r="AD469" s="331"/>
      <c r="AE469" s="331"/>
      <c r="AF469" s="331"/>
      <c r="AG469" s="331"/>
      <c r="AH469" s="331"/>
      <c r="AI469" s="331"/>
      <c r="AJ469" s="331"/>
      <c r="AK469" s="331"/>
      <c r="AL469" s="331"/>
      <c r="AM469" s="331"/>
      <c r="AN469" s="331"/>
      <c r="AO469" s="331"/>
      <c r="AP469" s="331"/>
      <c r="AQ469" s="331"/>
      <c r="AR469" s="331"/>
      <c r="AS469" s="331"/>
      <c r="AT469" s="331"/>
      <c r="AU469" s="331"/>
      <c r="AV469" s="331"/>
      <c r="AW469" s="331"/>
    </row>
    <row r="470" spans="10:49" ht="15"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1"/>
      <c r="AN470" s="331"/>
      <c r="AO470" s="331"/>
      <c r="AP470" s="331"/>
      <c r="AQ470" s="331"/>
      <c r="AR470" s="331"/>
      <c r="AS470" s="331"/>
      <c r="AT470" s="331"/>
      <c r="AU470" s="331"/>
      <c r="AV470" s="331"/>
      <c r="AW470" s="331"/>
    </row>
    <row r="471" spans="10:49" ht="15">
      <c r="J471" s="331"/>
      <c r="K471" s="331"/>
      <c r="L471" s="331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  <c r="AD471" s="331"/>
      <c r="AE471" s="331"/>
      <c r="AF471" s="331"/>
      <c r="AG471" s="331"/>
      <c r="AH471" s="331"/>
      <c r="AI471" s="331"/>
      <c r="AJ471" s="331"/>
      <c r="AK471" s="331"/>
      <c r="AL471" s="331"/>
      <c r="AM471" s="331"/>
      <c r="AN471" s="331"/>
      <c r="AO471" s="331"/>
      <c r="AP471" s="331"/>
      <c r="AQ471" s="331"/>
      <c r="AR471" s="331"/>
      <c r="AS471" s="331"/>
      <c r="AT471" s="331"/>
      <c r="AU471" s="331"/>
      <c r="AV471" s="331"/>
      <c r="AW471" s="331"/>
    </row>
    <row r="472" spans="10:49" ht="15">
      <c r="J472" s="331"/>
      <c r="K472" s="331"/>
      <c r="L472" s="331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  <c r="AD472" s="331"/>
      <c r="AE472" s="331"/>
      <c r="AF472" s="331"/>
      <c r="AG472" s="331"/>
      <c r="AH472" s="331"/>
      <c r="AI472" s="331"/>
      <c r="AJ472" s="331"/>
      <c r="AK472" s="331"/>
      <c r="AL472" s="331"/>
      <c r="AM472" s="331"/>
      <c r="AN472" s="331"/>
      <c r="AO472" s="331"/>
      <c r="AP472" s="331"/>
      <c r="AQ472" s="331"/>
      <c r="AR472" s="331"/>
      <c r="AS472" s="331"/>
      <c r="AT472" s="331"/>
      <c r="AU472" s="331"/>
      <c r="AV472" s="331"/>
      <c r="AW472" s="331"/>
    </row>
    <row r="473" spans="10:49" ht="15">
      <c r="J473" s="331"/>
      <c r="K473" s="331"/>
      <c r="L473" s="331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  <c r="AD473" s="331"/>
      <c r="AE473" s="331"/>
      <c r="AF473" s="331"/>
      <c r="AG473" s="331"/>
      <c r="AH473" s="331"/>
      <c r="AI473" s="331"/>
      <c r="AJ473" s="331"/>
      <c r="AK473" s="331"/>
      <c r="AL473" s="331"/>
      <c r="AM473" s="331"/>
      <c r="AN473" s="331"/>
      <c r="AO473" s="331"/>
      <c r="AP473" s="331"/>
      <c r="AQ473" s="331"/>
      <c r="AR473" s="331"/>
      <c r="AS473" s="331"/>
      <c r="AT473" s="331"/>
      <c r="AU473" s="331"/>
      <c r="AV473" s="331"/>
      <c r="AW473" s="331"/>
    </row>
    <row r="474" spans="10:49" ht="15"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1"/>
      <c r="AN474" s="331"/>
      <c r="AO474" s="331"/>
      <c r="AP474" s="331"/>
      <c r="AQ474" s="331"/>
      <c r="AR474" s="331"/>
      <c r="AS474" s="331"/>
      <c r="AT474" s="331"/>
      <c r="AU474" s="331"/>
      <c r="AV474" s="331"/>
      <c r="AW474" s="331"/>
    </row>
    <row r="475" spans="10:49" ht="15">
      <c r="J475" s="331"/>
      <c r="K475" s="331"/>
      <c r="L475" s="331"/>
      <c r="M475" s="331"/>
      <c r="N475" s="331"/>
      <c r="O475" s="331"/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  <c r="AD475" s="331"/>
      <c r="AE475" s="331"/>
      <c r="AF475" s="331"/>
      <c r="AG475" s="331"/>
      <c r="AH475" s="331"/>
      <c r="AI475" s="331"/>
      <c r="AJ475" s="331"/>
      <c r="AK475" s="331"/>
      <c r="AL475" s="331"/>
      <c r="AM475" s="331"/>
      <c r="AN475" s="331"/>
      <c r="AO475" s="331"/>
      <c r="AP475" s="331"/>
      <c r="AQ475" s="331"/>
      <c r="AR475" s="331"/>
      <c r="AS475" s="331"/>
      <c r="AT475" s="331"/>
      <c r="AU475" s="331"/>
      <c r="AV475" s="331"/>
      <c r="AW475" s="331"/>
    </row>
    <row r="476" spans="10:49" ht="15"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1"/>
      <c r="AJ476" s="331"/>
      <c r="AK476" s="331"/>
      <c r="AL476" s="331"/>
      <c r="AM476" s="331"/>
      <c r="AN476" s="331"/>
      <c r="AO476" s="331"/>
      <c r="AP476" s="331"/>
      <c r="AQ476" s="331"/>
      <c r="AR476" s="331"/>
      <c r="AS476" s="331"/>
      <c r="AT476" s="331"/>
      <c r="AU476" s="331"/>
      <c r="AV476" s="331"/>
      <c r="AW476" s="331"/>
    </row>
    <row r="477" spans="10:49" ht="15">
      <c r="J477" s="331"/>
      <c r="K477" s="331"/>
      <c r="L477" s="331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31"/>
      <c r="AM477" s="331"/>
      <c r="AN477" s="331"/>
      <c r="AO477" s="331"/>
      <c r="AP477" s="331"/>
      <c r="AQ477" s="331"/>
      <c r="AR477" s="331"/>
      <c r="AS477" s="331"/>
      <c r="AT477" s="331"/>
      <c r="AU477" s="331"/>
      <c r="AV477" s="331"/>
      <c r="AW477" s="331"/>
    </row>
    <row r="478" spans="10:49" ht="15">
      <c r="J478" s="331"/>
      <c r="K478" s="331"/>
      <c r="L478" s="331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1"/>
      <c r="AN478" s="331"/>
      <c r="AO478" s="331"/>
      <c r="AP478" s="331"/>
      <c r="AQ478" s="331"/>
      <c r="AR478" s="331"/>
      <c r="AS478" s="331"/>
      <c r="AT478" s="331"/>
      <c r="AU478" s="331"/>
      <c r="AV478" s="331"/>
      <c r="AW478" s="331"/>
    </row>
    <row r="479" spans="10:49" ht="15">
      <c r="J479" s="331"/>
      <c r="K479" s="331"/>
      <c r="L479" s="331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1"/>
      <c r="AN479" s="331"/>
      <c r="AO479" s="331"/>
      <c r="AP479" s="331"/>
      <c r="AQ479" s="331"/>
      <c r="AR479" s="331"/>
      <c r="AS479" s="331"/>
      <c r="AT479" s="331"/>
      <c r="AU479" s="331"/>
      <c r="AV479" s="331"/>
      <c r="AW479" s="331"/>
    </row>
    <row r="480" spans="10:49" ht="15">
      <c r="J480" s="331"/>
      <c r="K480" s="331"/>
      <c r="L480" s="331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1"/>
      <c r="AN480" s="331"/>
      <c r="AO480" s="331"/>
      <c r="AP480" s="331"/>
      <c r="AQ480" s="331"/>
      <c r="AR480" s="331"/>
      <c r="AS480" s="331"/>
      <c r="AT480" s="331"/>
      <c r="AU480" s="331"/>
      <c r="AV480" s="331"/>
      <c r="AW480" s="331"/>
    </row>
    <row r="481" spans="10:49" ht="15">
      <c r="J481" s="331"/>
      <c r="K481" s="331"/>
      <c r="L481" s="331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1"/>
      <c r="AP481" s="331"/>
      <c r="AQ481" s="331"/>
      <c r="AR481" s="331"/>
      <c r="AS481" s="331"/>
      <c r="AT481" s="331"/>
      <c r="AU481" s="331"/>
      <c r="AV481" s="331"/>
      <c r="AW481" s="331"/>
    </row>
    <row r="482" spans="10:49" ht="15"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1"/>
      <c r="AP482" s="331"/>
      <c r="AQ482" s="331"/>
      <c r="AR482" s="331"/>
      <c r="AS482" s="331"/>
      <c r="AT482" s="331"/>
      <c r="AU482" s="331"/>
      <c r="AV482" s="331"/>
      <c r="AW482" s="331"/>
    </row>
    <row r="483" spans="10:49" ht="15">
      <c r="J483" s="331"/>
      <c r="K483" s="331"/>
      <c r="L483" s="331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1"/>
      <c r="AN483" s="331"/>
      <c r="AO483" s="331"/>
      <c r="AP483" s="331"/>
      <c r="AQ483" s="331"/>
      <c r="AR483" s="331"/>
      <c r="AS483" s="331"/>
      <c r="AT483" s="331"/>
      <c r="AU483" s="331"/>
      <c r="AV483" s="331"/>
      <c r="AW483" s="331"/>
    </row>
    <row r="484" spans="10:49" ht="15"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1"/>
      <c r="AN484" s="331"/>
      <c r="AO484" s="331"/>
      <c r="AP484" s="331"/>
      <c r="AQ484" s="331"/>
      <c r="AR484" s="331"/>
      <c r="AS484" s="331"/>
      <c r="AT484" s="331"/>
      <c r="AU484" s="331"/>
      <c r="AV484" s="331"/>
      <c r="AW484" s="331"/>
    </row>
    <row r="485" spans="10:49" ht="15">
      <c r="J485" s="331"/>
      <c r="K485" s="331"/>
      <c r="L485" s="331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1"/>
      <c r="AN485" s="331"/>
      <c r="AO485" s="331"/>
      <c r="AP485" s="331"/>
      <c r="AQ485" s="331"/>
      <c r="AR485" s="331"/>
      <c r="AS485" s="331"/>
      <c r="AT485" s="331"/>
      <c r="AU485" s="331"/>
      <c r="AV485" s="331"/>
      <c r="AW485" s="331"/>
    </row>
    <row r="486" spans="10:49" ht="15">
      <c r="J486" s="331"/>
      <c r="K486" s="331"/>
      <c r="L486" s="331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  <c r="AD486" s="331"/>
      <c r="AE486" s="331"/>
      <c r="AF486" s="331"/>
      <c r="AG486" s="331"/>
      <c r="AH486" s="331"/>
      <c r="AI486" s="331"/>
      <c r="AJ486" s="331"/>
      <c r="AK486" s="331"/>
      <c r="AL486" s="331"/>
      <c r="AM486" s="331"/>
      <c r="AN486" s="331"/>
      <c r="AO486" s="331"/>
      <c r="AP486" s="331"/>
      <c r="AQ486" s="331"/>
      <c r="AR486" s="331"/>
      <c r="AS486" s="331"/>
      <c r="AT486" s="331"/>
      <c r="AU486" s="331"/>
      <c r="AV486" s="331"/>
      <c r="AW486" s="331"/>
    </row>
    <row r="487" spans="10:49" ht="15">
      <c r="J487" s="331"/>
      <c r="K487" s="331"/>
      <c r="L487" s="331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1"/>
      <c r="AN487" s="331"/>
      <c r="AO487" s="331"/>
      <c r="AP487" s="331"/>
      <c r="AQ487" s="331"/>
      <c r="AR487" s="331"/>
      <c r="AS487" s="331"/>
      <c r="AT487" s="331"/>
      <c r="AU487" s="331"/>
      <c r="AV487" s="331"/>
      <c r="AW487" s="331"/>
    </row>
    <row r="488" spans="10:49" ht="15">
      <c r="J488" s="331"/>
      <c r="K488" s="331"/>
      <c r="L488" s="331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1"/>
      <c r="AN488" s="331"/>
      <c r="AO488" s="331"/>
      <c r="AP488" s="331"/>
      <c r="AQ488" s="331"/>
      <c r="AR488" s="331"/>
      <c r="AS488" s="331"/>
      <c r="AT488" s="331"/>
      <c r="AU488" s="331"/>
      <c r="AV488" s="331"/>
      <c r="AW488" s="331"/>
    </row>
    <row r="489" spans="10:49" ht="15">
      <c r="J489" s="331"/>
      <c r="K489" s="331"/>
      <c r="L489" s="331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1"/>
      <c r="AN489" s="331"/>
      <c r="AO489" s="331"/>
      <c r="AP489" s="331"/>
      <c r="AQ489" s="331"/>
      <c r="AR489" s="331"/>
      <c r="AS489" s="331"/>
      <c r="AT489" s="331"/>
      <c r="AU489" s="331"/>
      <c r="AV489" s="331"/>
      <c r="AW489" s="331"/>
    </row>
    <row r="490" spans="10:49" ht="15">
      <c r="J490" s="331"/>
      <c r="K490" s="331"/>
      <c r="L490" s="331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1"/>
      <c r="AN490" s="331"/>
      <c r="AO490" s="331"/>
      <c r="AP490" s="331"/>
      <c r="AQ490" s="331"/>
      <c r="AR490" s="331"/>
      <c r="AS490" s="331"/>
      <c r="AT490" s="331"/>
      <c r="AU490" s="331"/>
      <c r="AV490" s="331"/>
      <c r="AW490" s="331"/>
    </row>
    <row r="491" spans="10:49" ht="15">
      <c r="J491" s="331"/>
      <c r="K491" s="331"/>
      <c r="L491" s="331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1"/>
      <c r="AN491" s="331"/>
      <c r="AO491" s="331"/>
      <c r="AP491" s="331"/>
      <c r="AQ491" s="331"/>
      <c r="AR491" s="331"/>
      <c r="AS491" s="331"/>
      <c r="AT491" s="331"/>
      <c r="AU491" s="331"/>
      <c r="AV491" s="331"/>
      <c r="AW491" s="331"/>
    </row>
    <row r="492" spans="10:49" ht="15">
      <c r="J492" s="331"/>
      <c r="K492" s="331"/>
      <c r="L492" s="331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1"/>
      <c r="AN492" s="331"/>
      <c r="AO492" s="331"/>
      <c r="AP492" s="331"/>
      <c r="AQ492" s="331"/>
      <c r="AR492" s="331"/>
      <c r="AS492" s="331"/>
      <c r="AT492" s="331"/>
      <c r="AU492" s="331"/>
      <c r="AV492" s="331"/>
      <c r="AW492" s="331"/>
    </row>
    <row r="493" spans="10:49" ht="15">
      <c r="J493" s="331"/>
      <c r="K493" s="331"/>
      <c r="L493" s="331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31"/>
      <c r="AP493" s="331"/>
      <c r="AQ493" s="331"/>
      <c r="AR493" s="331"/>
      <c r="AS493" s="331"/>
      <c r="AT493" s="331"/>
      <c r="AU493" s="331"/>
      <c r="AV493" s="331"/>
      <c r="AW493" s="331"/>
    </row>
    <row r="494" spans="10:49" ht="15">
      <c r="J494" s="331"/>
      <c r="K494" s="331"/>
      <c r="L494" s="331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31"/>
      <c r="AP494" s="331"/>
      <c r="AQ494" s="331"/>
      <c r="AR494" s="331"/>
      <c r="AS494" s="331"/>
      <c r="AT494" s="331"/>
      <c r="AU494" s="331"/>
      <c r="AV494" s="331"/>
      <c r="AW494" s="331"/>
    </row>
    <row r="495" spans="10:49" ht="15">
      <c r="J495" s="331"/>
      <c r="K495" s="331"/>
      <c r="L495" s="331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  <c r="AD495" s="331"/>
      <c r="AE495" s="331"/>
      <c r="AF495" s="331"/>
      <c r="AG495" s="331"/>
      <c r="AH495" s="331"/>
      <c r="AI495" s="331"/>
      <c r="AJ495" s="331"/>
      <c r="AK495" s="331"/>
      <c r="AL495" s="331"/>
      <c r="AM495" s="331"/>
      <c r="AN495" s="331"/>
      <c r="AO495" s="331"/>
      <c r="AP495" s="331"/>
      <c r="AQ495" s="331"/>
      <c r="AR495" s="331"/>
      <c r="AS495" s="331"/>
      <c r="AT495" s="331"/>
      <c r="AU495" s="331"/>
      <c r="AV495" s="331"/>
      <c r="AW495" s="331"/>
    </row>
    <row r="496" spans="10:49" ht="15">
      <c r="J496" s="331"/>
      <c r="K496" s="331"/>
      <c r="L496" s="331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  <c r="AD496" s="331"/>
      <c r="AE496" s="331"/>
      <c r="AF496" s="331"/>
      <c r="AG496" s="331"/>
      <c r="AH496" s="331"/>
      <c r="AI496" s="331"/>
      <c r="AJ496" s="331"/>
      <c r="AK496" s="331"/>
      <c r="AL496" s="331"/>
      <c r="AM496" s="331"/>
      <c r="AN496" s="331"/>
      <c r="AO496" s="331"/>
      <c r="AP496" s="331"/>
      <c r="AQ496" s="331"/>
      <c r="AR496" s="331"/>
      <c r="AS496" s="331"/>
      <c r="AT496" s="331"/>
      <c r="AU496" s="331"/>
      <c r="AV496" s="331"/>
      <c r="AW496" s="331"/>
    </row>
    <row r="497" spans="10:49" ht="15">
      <c r="J497" s="331"/>
      <c r="K497" s="331"/>
      <c r="L497" s="331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  <c r="AD497" s="331"/>
      <c r="AE497" s="331"/>
      <c r="AF497" s="331"/>
      <c r="AG497" s="331"/>
      <c r="AH497" s="331"/>
      <c r="AI497" s="331"/>
      <c r="AJ497" s="331"/>
      <c r="AK497" s="331"/>
      <c r="AL497" s="331"/>
      <c r="AM497" s="331"/>
      <c r="AN497" s="331"/>
      <c r="AO497" s="331"/>
      <c r="AP497" s="331"/>
      <c r="AQ497" s="331"/>
      <c r="AR497" s="331"/>
      <c r="AS497" s="331"/>
      <c r="AT497" s="331"/>
      <c r="AU497" s="331"/>
      <c r="AV497" s="331"/>
      <c r="AW497" s="331"/>
    </row>
    <row r="498" spans="10:49" ht="15">
      <c r="J498" s="331"/>
      <c r="K498" s="331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1"/>
      <c r="AN498" s="331"/>
      <c r="AO498" s="331"/>
      <c r="AP498" s="331"/>
      <c r="AQ498" s="331"/>
      <c r="AR498" s="331"/>
      <c r="AS498" s="331"/>
      <c r="AT498" s="331"/>
      <c r="AU498" s="331"/>
      <c r="AV498" s="331"/>
      <c r="AW498" s="331"/>
    </row>
    <row r="499" spans="10:49" ht="15"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1"/>
      <c r="AP499" s="331"/>
      <c r="AQ499" s="331"/>
      <c r="AR499" s="331"/>
      <c r="AS499" s="331"/>
      <c r="AT499" s="331"/>
      <c r="AU499" s="331"/>
      <c r="AV499" s="331"/>
      <c r="AW499" s="331"/>
    </row>
    <row r="500" spans="10:49" ht="15">
      <c r="J500" s="331"/>
      <c r="K500" s="331"/>
      <c r="L500" s="331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31"/>
      <c r="AP500" s="331"/>
      <c r="AQ500" s="331"/>
      <c r="AR500" s="331"/>
      <c r="AS500" s="331"/>
      <c r="AT500" s="331"/>
      <c r="AU500" s="331"/>
      <c r="AV500" s="331"/>
      <c r="AW500" s="331"/>
    </row>
    <row r="501" spans="10:49" ht="15">
      <c r="J501" s="331"/>
      <c r="K501" s="331"/>
      <c r="L501" s="331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31"/>
      <c r="AP501" s="331"/>
      <c r="AQ501" s="331"/>
      <c r="AR501" s="331"/>
      <c r="AS501" s="331"/>
      <c r="AT501" s="331"/>
      <c r="AU501" s="331"/>
      <c r="AV501" s="331"/>
      <c r="AW501" s="331"/>
    </row>
    <row r="502" spans="10:49" ht="15">
      <c r="J502" s="331"/>
      <c r="K502" s="331"/>
      <c r="L502" s="331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31"/>
      <c r="AP502" s="331"/>
      <c r="AQ502" s="331"/>
      <c r="AR502" s="331"/>
      <c r="AS502" s="331"/>
      <c r="AT502" s="331"/>
      <c r="AU502" s="331"/>
      <c r="AV502" s="331"/>
      <c r="AW502" s="331"/>
    </row>
    <row r="503" spans="10:49" ht="15"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31"/>
      <c r="AP503" s="331"/>
      <c r="AQ503" s="331"/>
      <c r="AR503" s="331"/>
      <c r="AS503" s="331"/>
      <c r="AT503" s="331"/>
      <c r="AU503" s="331"/>
      <c r="AV503" s="331"/>
      <c r="AW503" s="331"/>
    </row>
    <row r="504" spans="10:49" ht="15">
      <c r="J504" s="331"/>
      <c r="K504" s="331"/>
      <c r="L504" s="331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31"/>
      <c r="AP504" s="331"/>
      <c r="AQ504" s="331"/>
      <c r="AR504" s="331"/>
      <c r="AS504" s="331"/>
      <c r="AT504" s="331"/>
      <c r="AU504" s="331"/>
      <c r="AV504" s="331"/>
      <c r="AW504" s="331"/>
    </row>
    <row r="505" spans="10:49" ht="15"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31"/>
      <c r="AP505" s="331"/>
      <c r="AQ505" s="331"/>
      <c r="AR505" s="331"/>
      <c r="AS505" s="331"/>
      <c r="AT505" s="331"/>
      <c r="AU505" s="331"/>
      <c r="AV505" s="331"/>
      <c r="AW505" s="331"/>
    </row>
    <row r="506" spans="10:49" ht="15">
      <c r="J506" s="331"/>
      <c r="K506" s="331"/>
      <c r="L506" s="331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31"/>
      <c r="AP506" s="331"/>
      <c r="AQ506" s="331"/>
      <c r="AR506" s="331"/>
      <c r="AS506" s="331"/>
      <c r="AT506" s="331"/>
      <c r="AU506" s="331"/>
      <c r="AV506" s="331"/>
      <c r="AW506" s="331"/>
    </row>
    <row r="507" spans="10:49" ht="15">
      <c r="J507" s="331"/>
      <c r="K507" s="331"/>
      <c r="L507" s="331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31"/>
      <c r="AP507" s="331"/>
      <c r="AQ507" s="331"/>
      <c r="AR507" s="331"/>
      <c r="AS507" s="331"/>
      <c r="AT507" s="331"/>
      <c r="AU507" s="331"/>
      <c r="AV507" s="331"/>
      <c r="AW507" s="331"/>
    </row>
    <row r="508" spans="10:49" ht="15">
      <c r="J508" s="331"/>
      <c r="K508" s="331"/>
      <c r="L508" s="331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31"/>
      <c r="AP508" s="331"/>
      <c r="AQ508" s="331"/>
      <c r="AR508" s="331"/>
      <c r="AS508" s="331"/>
      <c r="AT508" s="331"/>
      <c r="AU508" s="331"/>
      <c r="AV508" s="331"/>
      <c r="AW508" s="331"/>
    </row>
    <row r="509" spans="10:49" ht="15"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1"/>
      <c r="AP509" s="331"/>
      <c r="AQ509" s="331"/>
      <c r="AR509" s="331"/>
      <c r="AS509" s="331"/>
      <c r="AT509" s="331"/>
      <c r="AU509" s="331"/>
      <c r="AV509" s="331"/>
      <c r="AW509" s="331"/>
    </row>
    <row r="510" spans="10:49" ht="15">
      <c r="J510" s="331"/>
      <c r="K510" s="331"/>
      <c r="L510" s="331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31"/>
      <c r="AP510" s="331"/>
      <c r="AQ510" s="331"/>
      <c r="AR510" s="331"/>
      <c r="AS510" s="331"/>
      <c r="AT510" s="331"/>
      <c r="AU510" s="331"/>
      <c r="AV510" s="331"/>
      <c r="AW510" s="331"/>
    </row>
    <row r="511" spans="10:49" ht="15">
      <c r="J511" s="331"/>
      <c r="K511" s="331"/>
      <c r="L511" s="331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31"/>
      <c r="AP511" s="331"/>
      <c r="AQ511" s="331"/>
      <c r="AR511" s="331"/>
      <c r="AS511" s="331"/>
      <c r="AT511" s="331"/>
      <c r="AU511" s="331"/>
      <c r="AV511" s="331"/>
      <c r="AW511" s="331"/>
    </row>
    <row r="512" spans="10:49" ht="15">
      <c r="J512" s="331"/>
      <c r="K512" s="331"/>
      <c r="L512" s="331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31"/>
      <c r="AP512" s="331"/>
      <c r="AQ512" s="331"/>
      <c r="AR512" s="331"/>
      <c r="AS512" s="331"/>
      <c r="AT512" s="331"/>
      <c r="AU512" s="331"/>
      <c r="AV512" s="331"/>
      <c r="AW512" s="331"/>
    </row>
    <row r="513" spans="10:49" ht="15">
      <c r="J513" s="331"/>
      <c r="K513" s="331"/>
      <c r="L513" s="331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31"/>
      <c r="AP513" s="331"/>
      <c r="AQ513" s="331"/>
      <c r="AR513" s="331"/>
      <c r="AS513" s="331"/>
      <c r="AT513" s="331"/>
      <c r="AU513" s="331"/>
      <c r="AV513" s="331"/>
      <c r="AW513" s="331"/>
    </row>
    <row r="514" spans="10:49" ht="15">
      <c r="J514" s="331"/>
      <c r="K514" s="331"/>
      <c r="L514" s="331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31"/>
      <c r="AP514" s="331"/>
      <c r="AQ514" s="331"/>
      <c r="AR514" s="331"/>
      <c r="AS514" s="331"/>
      <c r="AT514" s="331"/>
      <c r="AU514" s="331"/>
      <c r="AV514" s="331"/>
      <c r="AW514" s="331"/>
    </row>
    <row r="515" spans="10:49" ht="15">
      <c r="J515" s="331"/>
      <c r="K515" s="331"/>
      <c r="L515" s="331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31"/>
      <c r="AP515" s="331"/>
      <c r="AQ515" s="331"/>
      <c r="AR515" s="331"/>
      <c r="AS515" s="331"/>
      <c r="AT515" s="331"/>
      <c r="AU515" s="331"/>
      <c r="AV515" s="331"/>
      <c r="AW515" s="331"/>
    </row>
    <row r="516" spans="10:49" ht="15">
      <c r="J516" s="331"/>
      <c r="K516" s="331"/>
      <c r="L516" s="331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31"/>
      <c r="AP516" s="331"/>
      <c r="AQ516" s="331"/>
      <c r="AR516" s="331"/>
      <c r="AS516" s="331"/>
      <c r="AT516" s="331"/>
      <c r="AU516" s="331"/>
      <c r="AV516" s="331"/>
      <c r="AW516" s="331"/>
    </row>
    <row r="517" spans="10:49" ht="15">
      <c r="J517" s="331"/>
      <c r="K517" s="331"/>
      <c r="L517" s="331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31"/>
      <c r="AP517" s="331"/>
      <c r="AQ517" s="331"/>
      <c r="AR517" s="331"/>
      <c r="AS517" s="331"/>
      <c r="AT517" s="331"/>
      <c r="AU517" s="331"/>
      <c r="AV517" s="331"/>
      <c r="AW517" s="331"/>
    </row>
    <row r="518" spans="10:49" ht="15">
      <c r="J518" s="331"/>
      <c r="K518" s="331"/>
      <c r="L518" s="331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31"/>
      <c r="AP518" s="331"/>
      <c r="AQ518" s="331"/>
      <c r="AR518" s="331"/>
      <c r="AS518" s="331"/>
      <c r="AT518" s="331"/>
      <c r="AU518" s="331"/>
      <c r="AV518" s="331"/>
      <c r="AW518" s="331"/>
    </row>
    <row r="519" spans="10:49" ht="15">
      <c r="J519" s="331"/>
      <c r="K519" s="331"/>
      <c r="L519" s="331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31"/>
      <c r="AP519" s="331"/>
      <c r="AQ519" s="331"/>
      <c r="AR519" s="331"/>
      <c r="AS519" s="331"/>
      <c r="AT519" s="331"/>
      <c r="AU519" s="331"/>
      <c r="AV519" s="331"/>
      <c r="AW519" s="331"/>
    </row>
    <row r="520" spans="10:49" ht="15">
      <c r="J520" s="331"/>
      <c r="K520" s="331"/>
      <c r="L520" s="331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31"/>
      <c r="AP520" s="331"/>
      <c r="AQ520" s="331"/>
      <c r="AR520" s="331"/>
      <c r="AS520" s="331"/>
      <c r="AT520" s="331"/>
      <c r="AU520" s="331"/>
      <c r="AV520" s="331"/>
      <c r="AW520" s="331"/>
    </row>
    <row r="521" spans="10:49" ht="15">
      <c r="J521" s="331"/>
      <c r="K521" s="331"/>
      <c r="L521" s="331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31"/>
      <c r="AP521" s="331"/>
      <c r="AQ521" s="331"/>
      <c r="AR521" s="331"/>
      <c r="AS521" s="331"/>
      <c r="AT521" s="331"/>
      <c r="AU521" s="331"/>
      <c r="AV521" s="331"/>
      <c r="AW521" s="331"/>
    </row>
    <row r="522" spans="10:49" ht="15"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31"/>
      <c r="AP522" s="331"/>
      <c r="AQ522" s="331"/>
      <c r="AR522" s="331"/>
      <c r="AS522" s="331"/>
      <c r="AT522" s="331"/>
      <c r="AU522" s="331"/>
      <c r="AV522" s="331"/>
      <c r="AW522" s="331"/>
    </row>
    <row r="523" spans="10:49" ht="15">
      <c r="J523" s="331"/>
      <c r="K523" s="331"/>
      <c r="L523" s="331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31"/>
      <c r="AP523" s="331"/>
      <c r="AQ523" s="331"/>
      <c r="AR523" s="331"/>
      <c r="AS523" s="331"/>
      <c r="AT523" s="331"/>
      <c r="AU523" s="331"/>
      <c r="AV523" s="331"/>
      <c r="AW523" s="331"/>
    </row>
    <row r="524" spans="10:49" ht="15">
      <c r="J524" s="331"/>
      <c r="K524" s="331"/>
      <c r="L524" s="331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31"/>
      <c r="AP524" s="331"/>
      <c r="AQ524" s="331"/>
      <c r="AR524" s="331"/>
      <c r="AS524" s="331"/>
      <c r="AT524" s="331"/>
      <c r="AU524" s="331"/>
      <c r="AV524" s="331"/>
      <c r="AW524" s="331"/>
    </row>
    <row r="525" spans="10:49" ht="15">
      <c r="J525" s="331"/>
      <c r="K525" s="331"/>
      <c r="L525" s="331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31"/>
      <c r="AP525" s="331"/>
      <c r="AQ525" s="331"/>
      <c r="AR525" s="331"/>
      <c r="AS525" s="331"/>
      <c r="AT525" s="331"/>
      <c r="AU525" s="331"/>
      <c r="AV525" s="331"/>
      <c r="AW525" s="331"/>
    </row>
    <row r="526" spans="10:49" ht="15"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31"/>
      <c r="AP526" s="331"/>
      <c r="AQ526" s="331"/>
      <c r="AR526" s="331"/>
      <c r="AS526" s="331"/>
      <c r="AT526" s="331"/>
      <c r="AU526" s="331"/>
      <c r="AV526" s="331"/>
      <c r="AW526" s="331"/>
    </row>
    <row r="527" spans="10:49" ht="15">
      <c r="J527" s="331"/>
      <c r="K527" s="331"/>
      <c r="L527" s="331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31"/>
      <c r="AP527" s="331"/>
      <c r="AQ527" s="331"/>
      <c r="AR527" s="331"/>
      <c r="AS527" s="331"/>
      <c r="AT527" s="331"/>
      <c r="AU527" s="331"/>
      <c r="AV527" s="331"/>
      <c r="AW527" s="331"/>
    </row>
    <row r="528" spans="10:49" ht="15">
      <c r="J528" s="331"/>
      <c r="K528" s="331"/>
      <c r="L528" s="331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31"/>
      <c r="AP528" s="331"/>
      <c r="AQ528" s="331"/>
      <c r="AR528" s="331"/>
      <c r="AS528" s="331"/>
      <c r="AT528" s="331"/>
      <c r="AU528" s="331"/>
      <c r="AV528" s="331"/>
      <c r="AW528" s="331"/>
    </row>
    <row r="529" spans="10:49" ht="15">
      <c r="J529" s="331"/>
      <c r="K529" s="331"/>
      <c r="L529" s="331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31"/>
      <c r="AP529" s="331"/>
      <c r="AQ529" s="331"/>
      <c r="AR529" s="331"/>
      <c r="AS529" s="331"/>
      <c r="AT529" s="331"/>
      <c r="AU529" s="331"/>
      <c r="AV529" s="331"/>
      <c r="AW529" s="331"/>
    </row>
    <row r="530" spans="10:49" ht="15">
      <c r="J530" s="331"/>
      <c r="K530" s="331"/>
      <c r="L530" s="331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31"/>
      <c r="AP530" s="331"/>
      <c r="AQ530" s="331"/>
      <c r="AR530" s="331"/>
      <c r="AS530" s="331"/>
      <c r="AT530" s="331"/>
      <c r="AU530" s="331"/>
      <c r="AV530" s="331"/>
      <c r="AW530" s="331"/>
    </row>
    <row r="531" spans="10:49" ht="15">
      <c r="J531" s="331"/>
      <c r="K531" s="331"/>
      <c r="L531" s="331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31"/>
      <c r="AP531" s="331"/>
      <c r="AQ531" s="331"/>
      <c r="AR531" s="331"/>
      <c r="AS531" s="331"/>
      <c r="AT531" s="331"/>
      <c r="AU531" s="331"/>
      <c r="AV531" s="331"/>
      <c r="AW531" s="331"/>
    </row>
    <row r="532" spans="10:49" ht="15">
      <c r="J532" s="331"/>
      <c r="K532" s="331"/>
      <c r="L532" s="331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31"/>
      <c r="AP532" s="331"/>
      <c r="AQ532" s="331"/>
      <c r="AR532" s="331"/>
      <c r="AS532" s="331"/>
      <c r="AT532" s="331"/>
      <c r="AU532" s="331"/>
      <c r="AV532" s="331"/>
      <c r="AW532" s="331"/>
    </row>
    <row r="533" spans="10:49" ht="15">
      <c r="J533" s="331"/>
      <c r="K533" s="331"/>
      <c r="L533" s="331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31"/>
      <c r="AP533" s="331"/>
      <c r="AQ533" s="331"/>
      <c r="AR533" s="331"/>
      <c r="AS533" s="331"/>
      <c r="AT533" s="331"/>
      <c r="AU533" s="331"/>
      <c r="AV533" s="331"/>
      <c r="AW533" s="331"/>
    </row>
    <row r="534" spans="10:49" ht="15">
      <c r="J534" s="331"/>
      <c r="K534" s="331"/>
      <c r="L534" s="331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31"/>
      <c r="AP534" s="331"/>
      <c r="AQ534" s="331"/>
      <c r="AR534" s="331"/>
      <c r="AS534" s="331"/>
      <c r="AT534" s="331"/>
      <c r="AU534" s="331"/>
      <c r="AV534" s="331"/>
      <c r="AW534" s="331"/>
    </row>
    <row r="535" spans="10:49" ht="15">
      <c r="J535" s="331"/>
      <c r="K535" s="331"/>
      <c r="L535" s="331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31"/>
      <c r="AP535" s="331"/>
      <c r="AQ535" s="331"/>
      <c r="AR535" s="331"/>
      <c r="AS535" s="331"/>
      <c r="AT535" s="331"/>
      <c r="AU535" s="331"/>
      <c r="AV535" s="331"/>
      <c r="AW535" s="331"/>
    </row>
    <row r="536" spans="10:49" ht="15">
      <c r="J536" s="331"/>
      <c r="K536" s="331"/>
      <c r="L536" s="331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31"/>
      <c r="AP536" s="331"/>
      <c r="AQ536" s="331"/>
      <c r="AR536" s="331"/>
      <c r="AS536" s="331"/>
      <c r="AT536" s="331"/>
      <c r="AU536" s="331"/>
      <c r="AV536" s="331"/>
      <c r="AW536" s="331"/>
    </row>
    <row r="537" spans="10:49" ht="15">
      <c r="J537" s="331"/>
      <c r="K537" s="331"/>
      <c r="L537" s="331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31"/>
      <c r="AP537" s="331"/>
      <c r="AQ537" s="331"/>
      <c r="AR537" s="331"/>
      <c r="AS537" s="331"/>
      <c r="AT537" s="331"/>
      <c r="AU537" s="331"/>
      <c r="AV537" s="331"/>
      <c r="AW537" s="331"/>
    </row>
    <row r="538" spans="10:49" ht="15"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31"/>
      <c r="AP538" s="331"/>
      <c r="AQ538" s="331"/>
      <c r="AR538" s="331"/>
      <c r="AS538" s="331"/>
      <c r="AT538" s="331"/>
      <c r="AU538" s="331"/>
      <c r="AV538" s="331"/>
      <c r="AW538" s="331"/>
    </row>
    <row r="539" spans="10:49" ht="15">
      <c r="J539" s="331"/>
      <c r="K539" s="331"/>
      <c r="L539" s="331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31"/>
      <c r="AP539" s="331"/>
      <c r="AQ539" s="331"/>
      <c r="AR539" s="331"/>
      <c r="AS539" s="331"/>
      <c r="AT539" s="331"/>
      <c r="AU539" s="331"/>
      <c r="AV539" s="331"/>
      <c r="AW539" s="331"/>
    </row>
    <row r="540" spans="10:49" ht="15"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31"/>
      <c r="AP540" s="331"/>
      <c r="AQ540" s="331"/>
      <c r="AR540" s="331"/>
      <c r="AS540" s="331"/>
      <c r="AT540" s="331"/>
      <c r="AU540" s="331"/>
      <c r="AV540" s="331"/>
      <c r="AW540" s="331"/>
    </row>
    <row r="541" spans="10:49" ht="15"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31"/>
      <c r="AP541" s="331"/>
      <c r="AQ541" s="331"/>
      <c r="AR541" s="331"/>
      <c r="AS541" s="331"/>
      <c r="AT541" s="331"/>
      <c r="AU541" s="331"/>
      <c r="AV541" s="331"/>
      <c r="AW541" s="331"/>
    </row>
    <row r="542" spans="10:49" ht="15">
      <c r="J542" s="331"/>
      <c r="K542" s="331"/>
      <c r="L542" s="331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31"/>
      <c r="AP542" s="331"/>
      <c r="AQ542" s="331"/>
      <c r="AR542" s="331"/>
      <c r="AS542" s="331"/>
      <c r="AT542" s="331"/>
      <c r="AU542" s="331"/>
      <c r="AV542" s="331"/>
      <c r="AW542" s="331"/>
    </row>
    <row r="543" spans="10:49" ht="15"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31"/>
      <c r="AP543" s="331"/>
      <c r="AQ543" s="331"/>
      <c r="AR543" s="331"/>
      <c r="AS543" s="331"/>
      <c r="AT543" s="331"/>
      <c r="AU543" s="331"/>
      <c r="AV543" s="331"/>
      <c r="AW543" s="331"/>
    </row>
    <row r="544" spans="10:49" ht="15">
      <c r="J544" s="331"/>
      <c r="K544" s="331"/>
      <c r="L544" s="331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31"/>
      <c r="AP544" s="331"/>
      <c r="AQ544" s="331"/>
      <c r="AR544" s="331"/>
      <c r="AS544" s="331"/>
      <c r="AT544" s="331"/>
      <c r="AU544" s="331"/>
      <c r="AV544" s="331"/>
      <c r="AW544" s="331"/>
    </row>
    <row r="545" spans="10:49" ht="15"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31"/>
      <c r="AP545" s="331"/>
      <c r="AQ545" s="331"/>
      <c r="AR545" s="331"/>
      <c r="AS545" s="331"/>
      <c r="AT545" s="331"/>
      <c r="AU545" s="331"/>
      <c r="AV545" s="331"/>
      <c r="AW545" s="331"/>
    </row>
    <row r="546" spans="10:49" ht="15"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31"/>
      <c r="AP546" s="331"/>
      <c r="AQ546" s="331"/>
      <c r="AR546" s="331"/>
      <c r="AS546" s="331"/>
      <c r="AT546" s="331"/>
      <c r="AU546" s="331"/>
      <c r="AV546" s="331"/>
      <c r="AW546" s="331"/>
    </row>
    <row r="547" spans="10:49" ht="15">
      <c r="J547" s="331"/>
      <c r="K547" s="331"/>
      <c r="L547" s="331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31"/>
      <c r="AP547" s="331"/>
      <c r="AQ547" s="331"/>
      <c r="AR547" s="331"/>
      <c r="AS547" s="331"/>
      <c r="AT547" s="331"/>
      <c r="AU547" s="331"/>
      <c r="AV547" s="331"/>
      <c r="AW547" s="331"/>
    </row>
    <row r="548" spans="10:49" ht="15">
      <c r="J548" s="331"/>
      <c r="K548" s="331"/>
      <c r="L548" s="331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31"/>
      <c r="AP548" s="331"/>
      <c r="AQ548" s="331"/>
      <c r="AR548" s="331"/>
      <c r="AS548" s="331"/>
      <c r="AT548" s="331"/>
      <c r="AU548" s="331"/>
      <c r="AV548" s="331"/>
      <c r="AW548" s="331"/>
    </row>
    <row r="549" spans="10:49" ht="15"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31"/>
      <c r="AP549" s="331"/>
      <c r="AQ549" s="331"/>
      <c r="AR549" s="331"/>
      <c r="AS549" s="331"/>
      <c r="AT549" s="331"/>
      <c r="AU549" s="331"/>
      <c r="AV549" s="331"/>
      <c r="AW549" s="331"/>
    </row>
    <row r="550" spans="10:49" ht="15"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31"/>
      <c r="AP550" s="331"/>
      <c r="AQ550" s="331"/>
      <c r="AR550" s="331"/>
      <c r="AS550" s="331"/>
      <c r="AT550" s="331"/>
      <c r="AU550" s="331"/>
      <c r="AV550" s="331"/>
      <c r="AW550" s="331"/>
    </row>
    <row r="551" spans="10:49" ht="15"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31"/>
      <c r="AP551" s="331"/>
      <c r="AQ551" s="331"/>
      <c r="AR551" s="331"/>
      <c r="AS551" s="331"/>
      <c r="AT551" s="331"/>
      <c r="AU551" s="331"/>
      <c r="AV551" s="331"/>
      <c r="AW551" s="331"/>
    </row>
    <row r="552" spans="10:49" ht="15"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31"/>
      <c r="AP552" s="331"/>
      <c r="AQ552" s="331"/>
      <c r="AR552" s="331"/>
      <c r="AS552" s="331"/>
      <c r="AT552" s="331"/>
      <c r="AU552" s="331"/>
      <c r="AV552" s="331"/>
      <c r="AW552" s="331"/>
    </row>
    <row r="553" spans="10:49" ht="15">
      <c r="J553" s="331"/>
      <c r="K553" s="331"/>
      <c r="L553" s="331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31"/>
      <c r="AP553" s="331"/>
      <c r="AQ553" s="331"/>
      <c r="AR553" s="331"/>
      <c r="AS553" s="331"/>
      <c r="AT553" s="331"/>
      <c r="AU553" s="331"/>
      <c r="AV553" s="331"/>
      <c r="AW553" s="331"/>
    </row>
    <row r="554" spans="10:49" ht="15"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31"/>
      <c r="AP554" s="331"/>
      <c r="AQ554" s="331"/>
      <c r="AR554" s="331"/>
      <c r="AS554" s="331"/>
      <c r="AT554" s="331"/>
      <c r="AU554" s="331"/>
      <c r="AV554" s="331"/>
      <c r="AW554" s="331"/>
    </row>
    <row r="555" spans="10:49" ht="15"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1"/>
      <c r="AP555" s="331"/>
      <c r="AQ555" s="331"/>
      <c r="AR555" s="331"/>
      <c r="AS555" s="331"/>
      <c r="AT555" s="331"/>
      <c r="AU555" s="331"/>
      <c r="AV555" s="331"/>
      <c r="AW555" s="331"/>
    </row>
    <row r="556" spans="10:49" ht="15"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31"/>
      <c r="AP556" s="331"/>
      <c r="AQ556" s="331"/>
      <c r="AR556" s="331"/>
      <c r="AS556" s="331"/>
      <c r="AT556" s="331"/>
      <c r="AU556" s="331"/>
      <c r="AV556" s="331"/>
      <c r="AW556" s="331"/>
    </row>
    <row r="557" spans="10:49" ht="15"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31"/>
      <c r="AP557" s="331"/>
      <c r="AQ557" s="331"/>
      <c r="AR557" s="331"/>
      <c r="AS557" s="331"/>
      <c r="AT557" s="331"/>
      <c r="AU557" s="331"/>
      <c r="AV557" s="331"/>
      <c r="AW557" s="331"/>
    </row>
    <row r="558" spans="10:49" ht="15"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31"/>
      <c r="AP558" s="331"/>
      <c r="AQ558" s="331"/>
      <c r="AR558" s="331"/>
      <c r="AS558" s="331"/>
      <c r="AT558" s="331"/>
      <c r="AU558" s="331"/>
      <c r="AV558" s="331"/>
      <c r="AW558" s="331"/>
    </row>
    <row r="559" spans="10:49" ht="15"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31"/>
      <c r="AP559" s="331"/>
      <c r="AQ559" s="331"/>
      <c r="AR559" s="331"/>
      <c r="AS559" s="331"/>
      <c r="AT559" s="331"/>
      <c r="AU559" s="331"/>
      <c r="AV559" s="331"/>
      <c r="AW559" s="331"/>
    </row>
    <row r="560" spans="10:49" ht="15"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31"/>
      <c r="AP560" s="331"/>
      <c r="AQ560" s="331"/>
      <c r="AR560" s="331"/>
      <c r="AS560" s="331"/>
      <c r="AT560" s="331"/>
      <c r="AU560" s="331"/>
      <c r="AV560" s="331"/>
      <c r="AW560" s="331"/>
    </row>
    <row r="561" spans="10:49" ht="15"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31"/>
      <c r="AP561" s="331"/>
      <c r="AQ561" s="331"/>
      <c r="AR561" s="331"/>
      <c r="AS561" s="331"/>
      <c r="AT561" s="331"/>
      <c r="AU561" s="331"/>
      <c r="AV561" s="331"/>
      <c r="AW561" s="331"/>
    </row>
    <row r="562" spans="10:49" ht="15"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31"/>
      <c r="AP562" s="331"/>
      <c r="AQ562" s="331"/>
      <c r="AR562" s="331"/>
      <c r="AS562" s="331"/>
      <c r="AT562" s="331"/>
      <c r="AU562" s="331"/>
      <c r="AV562" s="331"/>
      <c r="AW562" s="331"/>
    </row>
    <row r="563" spans="10:49" ht="15"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31"/>
      <c r="AP563" s="331"/>
      <c r="AQ563" s="331"/>
      <c r="AR563" s="331"/>
      <c r="AS563" s="331"/>
      <c r="AT563" s="331"/>
      <c r="AU563" s="331"/>
      <c r="AV563" s="331"/>
      <c r="AW563" s="331"/>
    </row>
    <row r="564" spans="10:49" ht="15"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31"/>
      <c r="AP564" s="331"/>
      <c r="AQ564" s="331"/>
      <c r="AR564" s="331"/>
      <c r="AS564" s="331"/>
      <c r="AT564" s="331"/>
      <c r="AU564" s="331"/>
      <c r="AV564" s="331"/>
      <c r="AW564" s="331"/>
    </row>
    <row r="565" spans="10:49" ht="15"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31"/>
      <c r="AP565" s="331"/>
      <c r="AQ565" s="331"/>
      <c r="AR565" s="331"/>
      <c r="AS565" s="331"/>
      <c r="AT565" s="331"/>
      <c r="AU565" s="331"/>
      <c r="AV565" s="331"/>
      <c r="AW565" s="331"/>
    </row>
    <row r="566" spans="10:49" ht="15"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  <c r="AL566" s="331"/>
      <c r="AM566" s="331"/>
      <c r="AN566" s="331"/>
      <c r="AO566" s="331"/>
      <c r="AP566" s="331"/>
      <c r="AQ566" s="331"/>
      <c r="AR566" s="331"/>
      <c r="AS566" s="331"/>
      <c r="AT566" s="331"/>
      <c r="AU566" s="331"/>
      <c r="AV566" s="331"/>
      <c r="AW566" s="331"/>
    </row>
    <row r="567" spans="10:49" ht="15"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  <c r="AL567" s="331"/>
      <c r="AM567" s="331"/>
      <c r="AN567" s="331"/>
      <c r="AO567" s="331"/>
      <c r="AP567" s="331"/>
      <c r="AQ567" s="331"/>
      <c r="AR567" s="331"/>
      <c r="AS567" s="331"/>
      <c r="AT567" s="331"/>
      <c r="AU567" s="331"/>
      <c r="AV567" s="331"/>
      <c r="AW567" s="331"/>
    </row>
    <row r="568" spans="10:49" ht="15"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  <c r="AL568" s="331"/>
      <c r="AM568" s="331"/>
      <c r="AN568" s="331"/>
      <c r="AO568" s="331"/>
      <c r="AP568" s="331"/>
      <c r="AQ568" s="331"/>
      <c r="AR568" s="331"/>
      <c r="AS568" s="331"/>
      <c r="AT568" s="331"/>
      <c r="AU568" s="331"/>
      <c r="AV568" s="331"/>
      <c r="AW568" s="331"/>
    </row>
    <row r="569" spans="10:49" ht="15"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  <c r="AL569" s="331"/>
      <c r="AM569" s="331"/>
      <c r="AN569" s="331"/>
      <c r="AO569" s="331"/>
      <c r="AP569" s="331"/>
      <c r="AQ569" s="331"/>
      <c r="AR569" s="331"/>
      <c r="AS569" s="331"/>
      <c r="AT569" s="331"/>
      <c r="AU569" s="331"/>
      <c r="AV569" s="331"/>
      <c r="AW569" s="331"/>
    </row>
    <row r="570" spans="10:49" ht="15"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  <c r="AD570" s="331"/>
      <c r="AE570" s="331"/>
      <c r="AF570" s="331"/>
      <c r="AG570" s="331"/>
      <c r="AH570" s="331"/>
      <c r="AI570" s="331"/>
      <c r="AJ570" s="331"/>
      <c r="AK570" s="331"/>
      <c r="AL570" s="331"/>
      <c r="AM570" s="331"/>
      <c r="AN570" s="331"/>
      <c r="AO570" s="331"/>
      <c r="AP570" s="331"/>
      <c r="AQ570" s="331"/>
      <c r="AR570" s="331"/>
      <c r="AS570" s="331"/>
      <c r="AT570" s="331"/>
      <c r="AU570" s="331"/>
      <c r="AV570" s="331"/>
      <c r="AW570" s="331"/>
    </row>
    <row r="571" spans="10:49" ht="15"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  <c r="AD571" s="331"/>
      <c r="AE571" s="331"/>
      <c r="AF571" s="331"/>
      <c r="AG571" s="331"/>
      <c r="AH571" s="331"/>
      <c r="AI571" s="331"/>
      <c r="AJ571" s="331"/>
      <c r="AK571" s="331"/>
      <c r="AL571" s="331"/>
      <c r="AM571" s="331"/>
      <c r="AN571" s="331"/>
      <c r="AO571" s="331"/>
      <c r="AP571" s="331"/>
      <c r="AQ571" s="331"/>
      <c r="AR571" s="331"/>
      <c r="AS571" s="331"/>
      <c r="AT571" s="331"/>
      <c r="AU571" s="331"/>
      <c r="AV571" s="331"/>
      <c r="AW571" s="331"/>
    </row>
    <row r="572" spans="10:49" ht="15"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  <c r="AL572" s="331"/>
      <c r="AM572" s="331"/>
      <c r="AN572" s="331"/>
      <c r="AO572" s="331"/>
      <c r="AP572" s="331"/>
      <c r="AQ572" s="331"/>
      <c r="AR572" s="331"/>
      <c r="AS572" s="331"/>
      <c r="AT572" s="331"/>
      <c r="AU572" s="331"/>
      <c r="AV572" s="331"/>
      <c r="AW572" s="331"/>
    </row>
    <row r="573" spans="10:49" ht="15">
      <c r="J573" s="331"/>
      <c r="K573" s="331"/>
      <c r="L573" s="331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  <c r="AD573" s="331"/>
      <c r="AE573" s="331"/>
      <c r="AF573" s="331"/>
      <c r="AG573" s="331"/>
      <c r="AH573" s="331"/>
      <c r="AI573" s="331"/>
      <c r="AJ573" s="331"/>
      <c r="AK573" s="331"/>
      <c r="AL573" s="331"/>
      <c r="AM573" s="331"/>
      <c r="AN573" s="331"/>
      <c r="AO573" s="331"/>
      <c r="AP573" s="331"/>
      <c r="AQ573" s="331"/>
      <c r="AR573" s="331"/>
      <c r="AS573" s="331"/>
      <c r="AT573" s="331"/>
      <c r="AU573" s="331"/>
      <c r="AV573" s="331"/>
      <c r="AW573" s="331"/>
    </row>
    <row r="574" spans="10:49" ht="15">
      <c r="J574" s="331"/>
      <c r="K574" s="331"/>
      <c r="L574" s="331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  <c r="AL574" s="331"/>
      <c r="AM574" s="331"/>
      <c r="AN574" s="331"/>
      <c r="AO574" s="331"/>
      <c r="AP574" s="331"/>
      <c r="AQ574" s="331"/>
      <c r="AR574" s="331"/>
      <c r="AS574" s="331"/>
      <c r="AT574" s="331"/>
      <c r="AU574" s="331"/>
      <c r="AV574" s="331"/>
      <c r="AW574" s="331"/>
    </row>
    <row r="575" spans="10:49" ht="15">
      <c r="J575" s="331"/>
      <c r="K575" s="331"/>
      <c r="L575" s="331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  <c r="AL575" s="331"/>
      <c r="AM575" s="331"/>
      <c r="AN575" s="331"/>
      <c r="AO575" s="331"/>
      <c r="AP575" s="331"/>
      <c r="AQ575" s="331"/>
      <c r="AR575" s="331"/>
      <c r="AS575" s="331"/>
      <c r="AT575" s="331"/>
      <c r="AU575" s="331"/>
      <c r="AV575" s="331"/>
      <c r="AW575" s="331"/>
    </row>
    <row r="576" spans="10:49" ht="15">
      <c r="J576" s="331"/>
      <c r="K576" s="331"/>
      <c r="L576" s="331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  <c r="AD576" s="331"/>
      <c r="AE576" s="331"/>
      <c r="AF576" s="331"/>
      <c r="AG576" s="331"/>
      <c r="AH576" s="331"/>
      <c r="AI576" s="331"/>
      <c r="AJ576" s="331"/>
      <c r="AK576" s="331"/>
      <c r="AL576" s="331"/>
      <c r="AM576" s="331"/>
      <c r="AN576" s="331"/>
      <c r="AO576" s="331"/>
      <c r="AP576" s="331"/>
      <c r="AQ576" s="331"/>
      <c r="AR576" s="331"/>
      <c r="AS576" s="331"/>
      <c r="AT576" s="331"/>
      <c r="AU576" s="331"/>
      <c r="AV576" s="331"/>
      <c r="AW576" s="331"/>
    </row>
    <row r="577" spans="10:49" ht="15">
      <c r="J577" s="331"/>
      <c r="K577" s="331"/>
      <c r="L577" s="331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  <c r="AD577" s="331"/>
      <c r="AE577" s="331"/>
      <c r="AF577" s="331"/>
      <c r="AG577" s="331"/>
      <c r="AH577" s="331"/>
      <c r="AI577" s="331"/>
      <c r="AJ577" s="331"/>
      <c r="AK577" s="331"/>
      <c r="AL577" s="331"/>
      <c r="AM577" s="331"/>
      <c r="AN577" s="331"/>
      <c r="AO577" s="331"/>
      <c r="AP577" s="331"/>
      <c r="AQ577" s="331"/>
      <c r="AR577" s="331"/>
      <c r="AS577" s="331"/>
      <c r="AT577" s="331"/>
      <c r="AU577" s="331"/>
      <c r="AV577" s="331"/>
      <c r="AW577" s="331"/>
    </row>
    <row r="578" spans="10:49" ht="15">
      <c r="J578" s="331"/>
      <c r="K578" s="331"/>
      <c r="L578" s="331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1"/>
      <c r="AN578" s="331"/>
      <c r="AO578" s="331"/>
      <c r="AP578" s="331"/>
      <c r="AQ578" s="331"/>
      <c r="AR578" s="331"/>
      <c r="AS578" s="331"/>
      <c r="AT578" s="331"/>
      <c r="AU578" s="331"/>
      <c r="AV578" s="331"/>
      <c r="AW578" s="331"/>
    </row>
    <row r="579" spans="10:49" ht="15"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  <c r="AD579" s="331"/>
      <c r="AE579" s="331"/>
      <c r="AF579" s="331"/>
      <c r="AG579" s="331"/>
      <c r="AH579" s="331"/>
      <c r="AI579" s="331"/>
      <c r="AJ579" s="331"/>
      <c r="AK579" s="331"/>
      <c r="AL579" s="331"/>
      <c r="AM579" s="331"/>
      <c r="AN579" s="331"/>
      <c r="AO579" s="331"/>
      <c r="AP579" s="331"/>
      <c r="AQ579" s="331"/>
      <c r="AR579" s="331"/>
      <c r="AS579" s="331"/>
      <c r="AT579" s="331"/>
      <c r="AU579" s="331"/>
      <c r="AV579" s="331"/>
      <c r="AW579" s="331"/>
    </row>
    <row r="580" spans="10:49" ht="15">
      <c r="J580" s="331"/>
      <c r="K580" s="331"/>
      <c r="L580" s="331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  <c r="AD580" s="331"/>
      <c r="AE580" s="331"/>
      <c r="AF580" s="331"/>
      <c r="AG580" s="331"/>
      <c r="AH580" s="331"/>
      <c r="AI580" s="331"/>
      <c r="AJ580" s="331"/>
      <c r="AK580" s="331"/>
      <c r="AL580" s="331"/>
      <c r="AM580" s="331"/>
      <c r="AN580" s="331"/>
      <c r="AO580" s="331"/>
      <c r="AP580" s="331"/>
      <c r="AQ580" s="331"/>
      <c r="AR580" s="331"/>
      <c r="AS580" s="331"/>
      <c r="AT580" s="331"/>
      <c r="AU580" s="331"/>
      <c r="AV580" s="331"/>
      <c r="AW580" s="331"/>
    </row>
    <row r="581" spans="10:49" ht="15">
      <c r="J581" s="331"/>
      <c r="K581" s="331"/>
      <c r="L581" s="331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  <c r="AD581" s="331"/>
      <c r="AE581" s="331"/>
      <c r="AF581" s="331"/>
      <c r="AG581" s="331"/>
      <c r="AH581" s="331"/>
      <c r="AI581" s="331"/>
      <c r="AJ581" s="331"/>
      <c r="AK581" s="331"/>
      <c r="AL581" s="331"/>
      <c r="AM581" s="331"/>
      <c r="AN581" s="331"/>
      <c r="AO581" s="331"/>
      <c r="AP581" s="331"/>
      <c r="AQ581" s="331"/>
      <c r="AR581" s="331"/>
      <c r="AS581" s="331"/>
      <c r="AT581" s="331"/>
      <c r="AU581" s="331"/>
      <c r="AV581" s="331"/>
      <c r="AW581" s="331"/>
    </row>
    <row r="582" spans="10:49" ht="15"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1"/>
      <c r="AN582" s="331"/>
      <c r="AO582" s="331"/>
      <c r="AP582" s="331"/>
      <c r="AQ582" s="331"/>
      <c r="AR582" s="331"/>
      <c r="AS582" s="331"/>
      <c r="AT582" s="331"/>
      <c r="AU582" s="331"/>
      <c r="AV582" s="331"/>
      <c r="AW582" s="331"/>
    </row>
    <row r="583" spans="10:49" ht="15">
      <c r="J583" s="331"/>
      <c r="K583" s="331"/>
      <c r="L583" s="331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  <c r="AD583" s="331"/>
      <c r="AE583" s="331"/>
      <c r="AF583" s="331"/>
      <c r="AG583" s="331"/>
      <c r="AH583" s="331"/>
      <c r="AI583" s="331"/>
      <c r="AJ583" s="331"/>
      <c r="AK583" s="331"/>
      <c r="AL583" s="331"/>
      <c r="AM583" s="331"/>
      <c r="AN583" s="331"/>
      <c r="AO583" s="331"/>
      <c r="AP583" s="331"/>
      <c r="AQ583" s="331"/>
      <c r="AR583" s="331"/>
      <c r="AS583" s="331"/>
      <c r="AT583" s="331"/>
      <c r="AU583" s="331"/>
      <c r="AV583" s="331"/>
      <c r="AW583" s="331"/>
    </row>
    <row r="584" spans="10:49" ht="15"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331"/>
      <c r="AJ584" s="331"/>
      <c r="AK584" s="331"/>
      <c r="AL584" s="331"/>
      <c r="AM584" s="331"/>
      <c r="AN584" s="331"/>
      <c r="AO584" s="331"/>
      <c r="AP584" s="331"/>
      <c r="AQ584" s="331"/>
      <c r="AR584" s="331"/>
      <c r="AS584" s="331"/>
      <c r="AT584" s="331"/>
      <c r="AU584" s="331"/>
      <c r="AV584" s="331"/>
      <c r="AW584" s="331"/>
    </row>
    <row r="585" spans="10:49" ht="15">
      <c r="J585" s="331"/>
      <c r="K585" s="331"/>
      <c r="L585" s="331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  <c r="AD585" s="331"/>
      <c r="AE585" s="331"/>
      <c r="AF585" s="331"/>
      <c r="AG585" s="331"/>
      <c r="AH585" s="331"/>
      <c r="AI585" s="331"/>
      <c r="AJ585" s="331"/>
      <c r="AK585" s="331"/>
      <c r="AL585" s="331"/>
      <c r="AM585" s="331"/>
      <c r="AN585" s="331"/>
      <c r="AO585" s="331"/>
      <c r="AP585" s="331"/>
      <c r="AQ585" s="331"/>
      <c r="AR585" s="331"/>
      <c r="AS585" s="331"/>
      <c r="AT585" s="331"/>
      <c r="AU585" s="331"/>
      <c r="AV585" s="331"/>
      <c r="AW585" s="331"/>
    </row>
    <row r="586" spans="10:49" ht="15">
      <c r="J586" s="331"/>
      <c r="K586" s="331"/>
      <c r="L586" s="331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  <c r="AD586" s="331"/>
      <c r="AE586" s="331"/>
      <c r="AF586" s="331"/>
      <c r="AG586" s="331"/>
      <c r="AH586" s="331"/>
      <c r="AI586" s="331"/>
      <c r="AJ586" s="331"/>
      <c r="AK586" s="331"/>
      <c r="AL586" s="331"/>
      <c r="AM586" s="331"/>
      <c r="AN586" s="331"/>
      <c r="AO586" s="331"/>
      <c r="AP586" s="331"/>
      <c r="AQ586" s="331"/>
      <c r="AR586" s="331"/>
      <c r="AS586" s="331"/>
      <c r="AT586" s="331"/>
      <c r="AU586" s="331"/>
      <c r="AV586" s="331"/>
      <c r="AW586" s="331"/>
    </row>
    <row r="587" spans="10:49" ht="15"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331"/>
      <c r="AJ587" s="331"/>
      <c r="AK587" s="331"/>
      <c r="AL587" s="331"/>
      <c r="AM587" s="331"/>
      <c r="AN587" s="331"/>
      <c r="AO587" s="331"/>
      <c r="AP587" s="331"/>
      <c r="AQ587" s="331"/>
      <c r="AR587" s="331"/>
      <c r="AS587" s="331"/>
      <c r="AT587" s="331"/>
      <c r="AU587" s="331"/>
      <c r="AV587" s="331"/>
      <c r="AW587" s="331"/>
    </row>
    <row r="588" spans="10:49" ht="15">
      <c r="J588" s="331"/>
      <c r="K588" s="331"/>
      <c r="L588" s="331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  <c r="AD588" s="331"/>
      <c r="AE588" s="331"/>
      <c r="AF588" s="331"/>
      <c r="AG588" s="331"/>
      <c r="AH588" s="331"/>
      <c r="AI588" s="331"/>
      <c r="AJ588" s="331"/>
      <c r="AK588" s="331"/>
      <c r="AL588" s="331"/>
      <c r="AM588" s="331"/>
      <c r="AN588" s="331"/>
      <c r="AO588" s="331"/>
      <c r="AP588" s="331"/>
      <c r="AQ588" s="331"/>
      <c r="AR588" s="331"/>
      <c r="AS588" s="331"/>
      <c r="AT588" s="331"/>
      <c r="AU588" s="331"/>
      <c r="AV588" s="331"/>
      <c r="AW588" s="331"/>
    </row>
    <row r="589" spans="10:49" ht="15">
      <c r="J589" s="331"/>
      <c r="K589" s="331"/>
      <c r="L589" s="331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331"/>
      <c r="AN589" s="331"/>
      <c r="AO589" s="331"/>
      <c r="AP589" s="331"/>
      <c r="AQ589" s="331"/>
      <c r="AR589" s="331"/>
      <c r="AS589" s="331"/>
      <c r="AT589" s="331"/>
      <c r="AU589" s="331"/>
      <c r="AV589" s="331"/>
      <c r="AW589" s="331"/>
    </row>
    <row r="590" spans="10:49" ht="15">
      <c r="J590" s="331"/>
      <c r="K590" s="331"/>
      <c r="L590" s="331"/>
      <c r="M590" s="331"/>
      <c r="N590" s="331"/>
      <c r="O590" s="331"/>
      <c r="P590" s="331"/>
      <c r="Q590" s="331"/>
      <c r="R590" s="331"/>
      <c r="S590" s="331"/>
      <c r="T590" s="331"/>
      <c r="U590" s="331"/>
      <c r="V590" s="331"/>
      <c r="W590" s="331"/>
      <c r="X590" s="331"/>
      <c r="Y590" s="331"/>
      <c r="Z590" s="331"/>
      <c r="AA590" s="331"/>
      <c r="AB590" s="331"/>
      <c r="AC590" s="331"/>
      <c r="AD590" s="331"/>
      <c r="AE590" s="331"/>
      <c r="AF590" s="331"/>
      <c r="AG590" s="331"/>
      <c r="AH590" s="331"/>
      <c r="AI590" s="331"/>
      <c r="AJ590" s="331"/>
      <c r="AK590" s="331"/>
      <c r="AL590" s="331"/>
      <c r="AM590" s="331"/>
      <c r="AN590" s="331"/>
      <c r="AO590" s="331"/>
      <c r="AP590" s="331"/>
      <c r="AQ590" s="331"/>
      <c r="AR590" s="331"/>
      <c r="AS590" s="331"/>
      <c r="AT590" s="331"/>
      <c r="AU590" s="331"/>
      <c r="AV590" s="331"/>
      <c r="AW590" s="331"/>
    </row>
    <row r="591" spans="10:49" ht="15">
      <c r="J591" s="331"/>
      <c r="K591" s="331"/>
      <c r="L591" s="331"/>
      <c r="M591" s="331"/>
      <c r="N591" s="331"/>
      <c r="O591" s="331"/>
      <c r="P591" s="331"/>
      <c r="Q591" s="331"/>
      <c r="R591" s="331"/>
      <c r="S591" s="331"/>
      <c r="T591" s="331"/>
      <c r="U591" s="331"/>
      <c r="V591" s="331"/>
      <c r="W591" s="331"/>
      <c r="X591" s="331"/>
      <c r="Y591" s="331"/>
      <c r="Z591" s="331"/>
      <c r="AA591" s="331"/>
      <c r="AB591" s="331"/>
      <c r="AC591" s="331"/>
      <c r="AD591" s="331"/>
      <c r="AE591" s="331"/>
      <c r="AF591" s="331"/>
      <c r="AG591" s="331"/>
      <c r="AH591" s="331"/>
      <c r="AI591" s="331"/>
      <c r="AJ591" s="331"/>
      <c r="AK591" s="331"/>
      <c r="AL591" s="331"/>
      <c r="AM591" s="331"/>
      <c r="AN591" s="331"/>
      <c r="AO591" s="331"/>
      <c r="AP591" s="331"/>
      <c r="AQ591" s="331"/>
      <c r="AR591" s="331"/>
      <c r="AS591" s="331"/>
      <c r="AT591" s="331"/>
      <c r="AU591" s="331"/>
      <c r="AV591" s="331"/>
      <c r="AW591" s="331"/>
    </row>
    <row r="592" spans="10:49" ht="15"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  <c r="AA592" s="331"/>
      <c r="AB592" s="331"/>
      <c r="AC592" s="331"/>
      <c r="AD592" s="331"/>
      <c r="AE592" s="331"/>
      <c r="AF592" s="331"/>
      <c r="AG592" s="331"/>
      <c r="AH592" s="331"/>
      <c r="AI592" s="331"/>
      <c r="AJ592" s="331"/>
      <c r="AK592" s="331"/>
      <c r="AL592" s="331"/>
      <c r="AM592" s="331"/>
      <c r="AN592" s="331"/>
      <c r="AO592" s="331"/>
      <c r="AP592" s="331"/>
      <c r="AQ592" s="331"/>
      <c r="AR592" s="331"/>
      <c r="AS592" s="331"/>
      <c r="AT592" s="331"/>
      <c r="AU592" s="331"/>
      <c r="AV592" s="331"/>
      <c r="AW592" s="331"/>
    </row>
    <row r="593" spans="10:49" ht="15"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  <c r="AA593" s="331"/>
      <c r="AB593" s="331"/>
      <c r="AC593" s="331"/>
      <c r="AD593" s="331"/>
      <c r="AE593" s="331"/>
      <c r="AF593" s="331"/>
      <c r="AG593" s="331"/>
      <c r="AH593" s="331"/>
      <c r="AI593" s="331"/>
      <c r="AJ593" s="331"/>
      <c r="AK593" s="331"/>
      <c r="AL593" s="331"/>
      <c r="AM593" s="331"/>
      <c r="AN593" s="331"/>
      <c r="AO593" s="331"/>
      <c r="AP593" s="331"/>
      <c r="AQ593" s="331"/>
      <c r="AR593" s="331"/>
      <c r="AS593" s="331"/>
      <c r="AT593" s="331"/>
      <c r="AU593" s="331"/>
      <c r="AV593" s="331"/>
      <c r="AW593" s="331"/>
    </row>
    <row r="594" spans="10:49" ht="15"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  <c r="AA594" s="331"/>
      <c r="AB594" s="331"/>
      <c r="AC594" s="331"/>
      <c r="AD594" s="331"/>
      <c r="AE594" s="331"/>
      <c r="AF594" s="331"/>
      <c r="AG594" s="331"/>
      <c r="AH594" s="331"/>
      <c r="AI594" s="331"/>
      <c r="AJ594" s="331"/>
      <c r="AK594" s="331"/>
      <c r="AL594" s="331"/>
      <c r="AM594" s="331"/>
      <c r="AN594" s="331"/>
      <c r="AO594" s="331"/>
      <c r="AP594" s="331"/>
      <c r="AQ594" s="331"/>
      <c r="AR594" s="331"/>
      <c r="AS594" s="331"/>
      <c r="AT594" s="331"/>
      <c r="AU594" s="331"/>
      <c r="AV594" s="331"/>
      <c r="AW594" s="331"/>
    </row>
    <row r="595" spans="10:49" ht="15">
      <c r="J595" s="331"/>
      <c r="K595" s="331"/>
      <c r="L595" s="331"/>
      <c r="M595" s="331"/>
      <c r="N595" s="331"/>
      <c r="O595" s="331"/>
      <c r="P595" s="331"/>
      <c r="Q595" s="331"/>
      <c r="R595" s="331"/>
      <c r="S595" s="331"/>
      <c r="T595" s="331"/>
      <c r="U595" s="331"/>
      <c r="V595" s="331"/>
      <c r="W595" s="331"/>
      <c r="X595" s="331"/>
      <c r="Y595" s="331"/>
      <c r="Z595" s="331"/>
      <c r="AA595" s="331"/>
      <c r="AB595" s="331"/>
      <c r="AC595" s="331"/>
      <c r="AD595" s="331"/>
      <c r="AE595" s="331"/>
      <c r="AF595" s="331"/>
      <c r="AG595" s="331"/>
      <c r="AH595" s="331"/>
      <c r="AI595" s="331"/>
      <c r="AJ595" s="331"/>
      <c r="AK595" s="331"/>
      <c r="AL595" s="331"/>
      <c r="AM595" s="331"/>
      <c r="AN595" s="331"/>
      <c r="AO595" s="331"/>
      <c r="AP595" s="331"/>
      <c r="AQ595" s="331"/>
      <c r="AR595" s="331"/>
      <c r="AS595" s="331"/>
      <c r="AT595" s="331"/>
      <c r="AU595" s="331"/>
      <c r="AV595" s="331"/>
      <c r="AW595" s="331"/>
    </row>
    <row r="596" spans="10:49" ht="15"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1"/>
      <c r="Z596" s="331"/>
      <c r="AA596" s="331"/>
      <c r="AB596" s="331"/>
      <c r="AC596" s="331"/>
      <c r="AD596" s="331"/>
      <c r="AE596" s="331"/>
      <c r="AF596" s="331"/>
      <c r="AG596" s="331"/>
      <c r="AH596" s="331"/>
      <c r="AI596" s="331"/>
      <c r="AJ596" s="331"/>
      <c r="AK596" s="331"/>
      <c r="AL596" s="331"/>
      <c r="AM596" s="331"/>
      <c r="AN596" s="331"/>
      <c r="AO596" s="331"/>
      <c r="AP596" s="331"/>
      <c r="AQ596" s="331"/>
      <c r="AR596" s="331"/>
      <c r="AS596" s="331"/>
      <c r="AT596" s="331"/>
      <c r="AU596" s="331"/>
      <c r="AV596" s="331"/>
      <c r="AW596" s="331"/>
    </row>
    <row r="597" spans="10:49" ht="15"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  <c r="AA597" s="331"/>
      <c r="AB597" s="331"/>
      <c r="AC597" s="331"/>
      <c r="AD597" s="331"/>
      <c r="AE597" s="331"/>
      <c r="AF597" s="331"/>
      <c r="AG597" s="331"/>
      <c r="AH597" s="331"/>
      <c r="AI597" s="331"/>
      <c r="AJ597" s="331"/>
      <c r="AK597" s="331"/>
      <c r="AL597" s="331"/>
      <c r="AM597" s="331"/>
      <c r="AN597" s="331"/>
      <c r="AO597" s="331"/>
      <c r="AP597" s="331"/>
      <c r="AQ597" s="331"/>
      <c r="AR597" s="331"/>
      <c r="AS597" s="331"/>
      <c r="AT597" s="331"/>
      <c r="AU597" s="331"/>
      <c r="AV597" s="331"/>
      <c r="AW597" s="331"/>
    </row>
    <row r="598" spans="10:49" ht="15"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  <c r="AA598" s="331"/>
      <c r="AB598" s="331"/>
      <c r="AC598" s="331"/>
      <c r="AD598" s="331"/>
      <c r="AE598" s="331"/>
      <c r="AF598" s="331"/>
      <c r="AG598" s="331"/>
      <c r="AH598" s="331"/>
      <c r="AI598" s="331"/>
      <c r="AJ598" s="331"/>
      <c r="AK598" s="331"/>
      <c r="AL598" s="331"/>
      <c r="AM598" s="331"/>
      <c r="AN598" s="331"/>
      <c r="AO598" s="331"/>
      <c r="AP598" s="331"/>
      <c r="AQ598" s="331"/>
      <c r="AR598" s="331"/>
      <c r="AS598" s="331"/>
      <c r="AT598" s="331"/>
      <c r="AU598" s="331"/>
      <c r="AV598" s="331"/>
      <c r="AW598" s="331"/>
    </row>
    <row r="599" spans="10:49" ht="15">
      <c r="J599" s="331"/>
      <c r="K599" s="331"/>
      <c r="L599" s="331"/>
      <c r="M599" s="331"/>
      <c r="N599" s="331"/>
      <c r="O599" s="331"/>
      <c r="P599" s="331"/>
      <c r="Q599" s="331"/>
      <c r="R599" s="331"/>
      <c r="S599" s="331"/>
      <c r="T599" s="331"/>
      <c r="U599" s="331"/>
      <c r="V599" s="331"/>
      <c r="W599" s="331"/>
      <c r="X599" s="331"/>
      <c r="Y599" s="331"/>
      <c r="Z599" s="331"/>
      <c r="AA599" s="331"/>
      <c r="AB599" s="331"/>
      <c r="AC599" s="331"/>
      <c r="AD599" s="331"/>
      <c r="AE599" s="331"/>
      <c r="AF599" s="331"/>
      <c r="AG599" s="331"/>
      <c r="AH599" s="331"/>
      <c r="AI599" s="331"/>
      <c r="AJ599" s="331"/>
      <c r="AK599" s="331"/>
      <c r="AL599" s="331"/>
      <c r="AM599" s="331"/>
      <c r="AN599" s="331"/>
      <c r="AO599" s="331"/>
      <c r="AP599" s="331"/>
      <c r="AQ599" s="331"/>
      <c r="AR599" s="331"/>
      <c r="AS599" s="331"/>
      <c r="AT599" s="331"/>
      <c r="AU599" s="331"/>
      <c r="AV599" s="331"/>
      <c r="AW599" s="331"/>
    </row>
    <row r="600" spans="10:49" ht="15">
      <c r="J600" s="331"/>
      <c r="K600" s="331"/>
      <c r="L600" s="331"/>
      <c r="M600" s="331"/>
      <c r="N600" s="331"/>
      <c r="O600" s="331"/>
      <c r="P600" s="331"/>
      <c r="Q600" s="331"/>
      <c r="R600" s="331"/>
      <c r="S600" s="331"/>
      <c r="T600" s="331"/>
      <c r="U600" s="331"/>
      <c r="V600" s="331"/>
      <c r="W600" s="331"/>
      <c r="X600" s="331"/>
      <c r="Y600" s="331"/>
      <c r="Z600" s="331"/>
      <c r="AA600" s="331"/>
      <c r="AB600" s="331"/>
      <c r="AC600" s="331"/>
      <c r="AD600" s="331"/>
      <c r="AE600" s="331"/>
      <c r="AF600" s="331"/>
      <c r="AG600" s="331"/>
      <c r="AH600" s="331"/>
      <c r="AI600" s="331"/>
      <c r="AJ600" s="331"/>
      <c r="AK600" s="331"/>
      <c r="AL600" s="331"/>
      <c r="AM600" s="331"/>
      <c r="AN600" s="331"/>
      <c r="AO600" s="331"/>
      <c r="AP600" s="331"/>
      <c r="AQ600" s="331"/>
      <c r="AR600" s="331"/>
      <c r="AS600" s="331"/>
      <c r="AT600" s="331"/>
      <c r="AU600" s="331"/>
      <c r="AV600" s="331"/>
      <c r="AW600" s="331"/>
    </row>
    <row r="601" spans="10:49" ht="15">
      <c r="J601" s="331"/>
      <c r="K601" s="331"/>
      <c r="L601" s="331"/>
      <c r="M601" s="331"/>
      <c r="N601" s="331"/>
      <c r="O601" s="331"/>
      <c r="P601" s="331"/>
      <c r="Q601" s="331"/>
      <c r="R601" s="331"/>
      <c r="S601" s="331"/>
      <c r="T601" s="331"/>
      <c r="U601" s="331"/>
      <c r="V601" s="331"/>
      <c r="W601" s="331"/>
      <c r="X601" s="331"/>
      <c r="Y601" s="331"/>
      <c r="Z601" s="331"/>
      <c r="AA601" s="331"/>
      <c r="AB601" s="331"/>
      <c r="AC601" s="331"/>
      <c r="AD601" s="331"/>
      <c r="AE601" s="331"/>
      <c r="AF601" s="331"/>
      <c r="AG601" s="331"/>
      <c r="AH601" s="331"/>
      <c r="AI601" s="331"/>
      <c r="AJ601" s="331"/>
      <c r="AK601" s="331"/>
      <c r="AL601" s="331"/>
      <c r="AM601" s="331"/>
      <c r="AN601" s="331"/>
      <c r="AO601" s="331"/>
      <c r="AP601" s="331"/>
      <c r="AQ601" s="331"/>
      <c r="AR601" s="331"/>
      <c r="AS601" s="331"/>
      <c r="AT601" s="331"/>
      <c r="AU601" s="331"/>
      <c r="AV601" s="331"/>
      <c r="AW601" s="331"/>
    </row>
    <row r="602" spans="10:49" ht="15">
      <c r="J602" s="331"/>
      <c r="K602" s="331"/>
      <c r="L602" s="331"/>
      <c r="M602" s="331"/>
      <c r="N602" s="331"/>
      <c r="O602" s="331"/>
      <c r="P602" s="331"/>
      <c r="Q602" s="331"/>
      <c r="R602" s="331"/>
      <c r="S602" s="331"/>
      <c r="T602" s="331"/>
      <c r="U602" s="331"/>
      <c r="V602" s="331"/>
      <c r="W602" s="331"/>
      <c r="X602" s="331"/>
      <c r="Y602" s="331"/>
      <c r="Z602" s="331"/>
      <c r="AA602" s="331"/>
      <c r="AB602" s="331"/>
      <c r="AC602" s="331"/>
      <c r="AD602" s="331"/>
      <c r="AE602" s="331"/>
      <c r="AF602" s="331"/>
      <c r="AG602" s="331"/>
      <c r="AH602" s="331"/>
      <c r="AI602" s="331"/>
      <c r="AJ602" s="331"/>
      <c r="AK602" s="331"/>
      <c r="AL602" s="331"/>
      <c r="AM602" s="331"/>
      <c r="AN602" s="331"/>
      <c r="AO602" s="331"/>
      <c r="AP602" s="331"/>
      <c r="AQ602" s="331"/>
      <c r="AR602" s="331"/>
      <c r="AS602" s="331"/>
      <c r="AT602" s="331"/>
      <c r="AU602" s="331"/>
      <c r="AV602" s="331"/>
      <c r="AW602" s="331"/>
    </row>
    <row r="603" spans="10:49" ht="15">
      <c r="J603" s="331"/>
      <c r="K603" s="331"/>
      <c r="L603" s="331"/>
      <c r="M603" s="331"/>
      <c r="N603" s="331"/>
      <c r="O603" s="331"/>
      <c r="P603" s="331"/>
      <c r="Q603" s="331"/>
      <c r="R603" s="331"/>
      <c r="S603" s="331"/>
      <c r="T603" s="331"/>
      <c r="U603" s="331"/>
      <c r="V603" s="331"/>
      <c r="W603" s="331"/>
      <c r="X603" s="331"/>
      <c r="Y603" s="331"/>
      <c r="Z603" s="331"/>
      <c r="AA603" s="331"/>
      <c r="AB603" s="331"/>
      <c r="AC603" s="331"/>
      <c r="AD603" s="331"/>
      <c r="AE603" s="331"/>
      <c r="AF603" s="331"/>
      <c r="AG603" s="331"/>
      <c r="AH603" s="331"/>
      <c r="AI603" s="331"/>
      <c r="AJ603" s="331"/>
      <c r="AK603" s="331"/>
      <c r="AL603" s="331"/>
      <c r="AM603" s="331"/>
      <c r="AN603" s="331"/>
      <c r="AO603" s="331"/>
      <c r="AP603" s="331"/>
      <c r="AQ603" s="331"/>
      <c r="AR603" s="331"/>
      <c r="AS603" s="331"/>
      <c r="AT603" s="331"/>
      <c r="AU603" s="331"/>
      <c r="AV603" s="331"/>
      <c r="AW603" s="331"/>
    </row>
    <row r="604" spans="10:49" ht="15">
      <c r="J604" s="331"/>
      <c r="K604" s="331"/>
      <c r="L604" s="331"/>
      <c r="M604" s="331"/>
      <c r="N604" s="331"/>
      <c r="O604" s="331"/>
      <c r="P604" s="331"/>
      <c r="Q604" s="331"/>
      <c r="R604" s="331"/>
      <c r="S604" s="331"/>
      <c r="T604" s="331"/>
      <c r="U604" s="331"/>
      <c r="V604" s="331"/>
      <c r="W604" s="331"/>
      <c r="X604" s="331"/>
      <c r="Y604" s="331"/>
      <c r="Z604" s="331"/>
      <c r="AA604" s="331"/>
      <c r="AB604" s="331"/>
      <c r="AC604" s="331"/>
      <c r="AD604" s="331"/>
      <c r="AE604" s="331"/>
      <c r="AF604" s="331"/>
      <c r="AG604" s="331"/>
      <c r="AH604" s="331"/>
      <c r="AI604" s="331"/>
      <c r="AJ604" s="331"/>
      <c r="AK604" s="331"/>
      <c r="AL604" s="331"/>
      <c r="AM604" s="331"/>
      <c r="AN604" s="331"/>
      <c r="AO604" s="331"/>
      <c r="AP604" s="331"/>
      <c r="AQ604" s="331"/>
      <c r="AR604" s="331"/>
      <c r="AS604" s="331"/>
      <c r="AT604" s="331"/>
      <c r="AU604" s="331"/>
      <c r="AV604" s="331"/>
      <c r="AW604" s="331"/>
    </row>
    <row r="605" spans="10:49" ht="15">
      <c r="J605" s="331"/>
      <c r="K605" s="331"/>
      <c r="L605" s="331"/>
      <c r="M605" s="331"/>
      <c r="N605" s="331"/>
      <c r="O605" s="331"/>
      <c r="P605" s="331"/>
      <c r="Q605" s="331"/>
      <c r="R605" s="331"/>
      <c r="S605" s="331"/>
      <c r="T605" s="331"/>
      <c r="U605" s="331"/>
      <c r="V605" s="331"/>
      <c r="W605" s="331"/>
      <c r="X605" s="331"/>
      <c r="Y605" s="331"/>
      <c r="Z605" s="331"/>
      <c r="AA605" s="331"/>
      <c r="AB605" s="331"/>
      <c r="AC605" s="331"/>
      <c r="AD605" s="331"/>
      <c r="AE605" s="331"/>
      <c r="AF605" s="331"/>
      <c r="AG605" s="331"/>
      <c r="AH605" s="331"/>
      <c r="AI605" s="331"/>
      <c r="AJ605" s="331"/>
      <c r="AK605" s="331"/>
      <c r="AL605" s="331"/>
      <c r="AM605" s="331"/>
      <c r="AN605" s="331"/>
      <c r="AO605" s="331"/>
      <c r="AP605" s="331"/>
      <c r="AQ605" s="331"/>
      <c r="AR605" s="331"/>
      <c r="AS605" s="331"/>
      <c r="AT605" s="331"/>
      <c r="AU605" s="331"/>
      <c r="AV605" s="331"/>
      <c r="AW605" s="331"/>
    </row>
    <row r="606" spans="10:49" ht="15">
      <c r="J606" s="331"/>
      <c r="K606" s="331"/>
      <c r="L606" s="331"/>
      <c r="M606" s="331"/>
      <c r="N606" s="331"/>
      <c r="O606" s="331"/>
      <c r="P606" s="331"/>
      <c r="Q606" s="331"/>
      <c r="R606" s="331"/>
      <c r="S606" s="331"/>
      <c r="T606" s="331"/>
      <c r="U606" s="331"/>
      <c r="V606" s="331"/>
      <c r="W606" s="331"/>
      <c r="X606" s="331"/>
      <c r="Y606" s="331"/>
      <c r="Z606" s="331"/>
      <c r="AA606" s="331"/>
      <c r="AB606" s="331"/>
      <c r="AC606" s="331"/>
      <c r="AD606" s="331"/>
      <c r="AE606" s="331"/>
      <c r="AF606" s="331"/>
      <c r="AG606" s="331"/>
      <c r="AH606" s="331"/>
      <c r="AI606" s="331"/>
      <c r="AJ606" s="331"/>
      <c r="AK606" s="331"/>
      <c r="AL606" s="331"/>
      <c r="AM606" s="331"/>
      <c r="AN606" s="331"/>
      <c r="AO606" s="331"/>
      <c r="AP606" s="331"/>
      <c r="AQ606" s="331"/>
      <c r="AR606" s="331"/>
      <c r="AS606" s="331"/>
      <c r="AT606" s="331"/>
      <c r="AU606" s="331"/>
      <c r="AV606" s="331"/>
      <c r="AW606" s="331"/>
    </row>
    <row r="607" spans="10:49" ht="15"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  <c r="AA607" s="331"/>
      <c r="AB607" s="331"/>
      <c r="AC607" s="331"/>
      <c r="AD607" s="331"/>
      <c r="AE607" s="331"/>
      <c r="AF607" s="331"/>
      <c r="AG607" s="331"/>
      <c r="AH607" s="331"/>
      <c r="AI607" s="331"/>
      <c r="AJ607" s="331"/>
      <c r="AK607" s="331"/>
      <c r="AL607" s="331"/>
      <c r="AM607" s="331"/>
      <c r="AN607" s="331"/>
      <c r="AO607" s="331"/>
      <c r="AP607" s="331"/>
      <c r="AQ607" s="331"/>
      <c r="AR607" s="331"/>
      <c r="AS607" s="331"/>
      <c r="AT607" s="331"/>
      <c r="AU607" s="331"/>
      <c r="AV607" s="331"/>
      <c r="AW607" s="331"/>
    </row>
    <row r="608" spans="10:49" ht="15">
      <c r="J608" s="331"/>
      <c r="K608" s="331"/>
      <c r="L608" s="331"/>
      <c r="M608" s="331"/>
      <c r="N608" s="331"/>
      <c r="O608" s="331"/>
      <c r="P608" s="331"/>
      <c r="Q608" s="331"/>
      <c r="R608" s="331"/>
      <c r="S608" s="331"/>
      <c r="T608" s="331"/>
      <c r="U608" s="331"/>
      <c r="V608" s="331"/>
      <c r="W608" s="331"/>
      <c r="X608" s="331"/>
      <c r="Y608" s="331"/>
      <c r="Z608" s="331"/>
      <c r="AA608" s="331"/>
      <c r="AB608" s="331"/>
      <c r="AC608" s="331"/>
      <c r="AD608" s="331"/>
      <c r="AE608" s="331"/>
      <c r="AF608" s="331"/>
      <c r="AG608" s="331"/>
      <c r="AH608" s="331"/>
      <c r="AI608" s="331"/>
      <c r="AJ608" s="331"/>
      <c r="AK608" s="331"/>
      <c r="AL608" s="331"/>
      <c r="AM608" s="331"/>
      <c r="AN608" s="331"/>
      <c r="AO608" s="331"/>
      <c r="AP608" s="331"/>
      <c r="AQ608" s="331"/>
      <c r="AR608" s="331"/>
      <c r="AS608" s="331"/>
      <c r="AT608" s="331"/>
      <c r="AU608" s="331"/>
      <c r="AV608" s="331"/>
      <c r="AW608" s="331"/>
    </row>
    <row r="609" spans="10:49" ht="15">
      <c r="J609" s="331"/>
      <c r="K609" s="331"/>
      <c r="L609" s="331"/>
      <c r="M609" s="331"/>
      <c r="N609" s="331"/>
      <c r="O609" s="331"/>
      <c r="P609" s="331"/>
      <c r="Q609" s="331"/>
      <c r="R609" s="331"/>
      <c r="S609" s="331"/>
      <c r="T609" s="331"/>
      <c r="U609" s="331"/>
      <c r="V609" s="331"/>
      <c r="W609" s="331"/>
      <c r="X609" s="331"/>
      <c r="Y609" s="331"/>
      <c r="Z609" s="331"/>
      <c r="AA609" s="331"/>
      <c r="AB609" s="331"/>
      <c r="AC609" s="331"/>
      <c r="AD609" s="331"/>
      <c r="AE609" s="331"/>
      <c r="AF609" s="331"/>
      <c r="AG609" s="331"/>
      <c r="AH609" s="331"/>
      <c r="AI609" s="331"/>
      <c r="AJ609" s="331"/>
      <c r="AK609" s="331"/>
      <c r="AL609" s="331"/>
      <c r="AM609" s="331"/>
      <c r="AN609" s="331"/>
      <c r="AO609" s="331"/>
      <c r="AP609" s="331"/>
      <c r="AQ609" s="331"/>
      <c r="AR609" s="331"/>
      <c r="AS609" s="331"/>
      <c r="AT609" s="331"/>
      <c r="AU609" s="331"/>
      <c r="AV609" s="331"/>
      <c r="AW609" s="331"/>
    </row>
    <row r="610" spans="10:49" ht="15">
      <c r="J610" s="331"/>
      <c r="K610" s="331"/>
      <c r="L610" s="331"/>
      <c r="M610" s="331"/>
      <c r="N610" s="331"/>
      <c r="O610" s="331"/>
      <c r="P610" s="331"/>
      <c r="Q610" s="331"/>
      <c r="R610" s="331"/>
      <c r="S610" s="331"/>
      <c r="T610" s="331"/>
      <c r="U610" s="331"/>
      <c r="V610" s="331"/>
      <c r="W610" s="331"/>
      <c r="X610" s="331"/>
      <c r="Y610" s="331"/>
      <c r="Z610" s="331"/>
      <c r="AA610" s="331"/>
      <c r="AB610" s="331"/>
      <c r="AC610" s="331"/>
      <c r="AD610" s="331"/>
      <c r="AE610" s="331"/>
      <c r="AF610" s="331"/>
      <c r="AG610" s="331"/>
      <c r="AH610" s="331"/>
      <c r="AI610" s="331"/>
      <c r="AJ610" s="331"/>
      <c r="AK610" s="331"/>
      <c r="AL610" s="331"/>
      <c r="AM610" s="331"/>
      <c r="AN610" s="331"/>
      <c r="AO610" s="331"/>
      <c r="AP610" s="331"/>
      <c r="AQ610" s="331"/>
      <c r="AR610" s="331"/>
      <c r="AS610" s="331"/>
      <c r="AT610" s="331"/>
      <c r="AU610" s="331"/>
      <c r="AV610" s="331"/>
      <c r="AW610" s="331"/>
    </row>
    <row r="611" spans="10:49" ht="15"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  <c r="AD611" s="331"/>
      <c r="AE611" s="331"/>
      <c r="AF611" s="331"/>
      <c r="AG611" s="331"/>
      <c r="AH611" s="331"/>
      <c r="AI611" s="331"/>
      <c r="AJ611" s="331"/>
      <c r="AK611" s="331"/>
      <c r="AL611" s="331"/>
      <c r="AM611" s="331"/>
      <c r="AN611" s="331"/>
      <c r="AO611" s="331"/>
      <c r="AP611" s="331"/>
      <c r="AQ611" s="331"/>
      <c r="AR611" s="331"/>
      <c r="AS611" s="331"/>
      <c r="AT611" s="331"/>
      <c r="AU611" s="331"/>
      <c r="AV611" s="331"/>
      <c r="AW611" s="331"/>
    </row>
    <row r="612" spans="10:49" ht="15">
      <c r="J612" s="331"/>
      <c r="K612" s="331"/>
      <c r="L612" s="331"/>
      <c r="M612" s="331"/>
      <c r="N612" s="331"/>
      <c r="O612" s="331"/>
      <c r="P612" s="331"/>
      <c r="Q612" s="331"/>
      <c r="R612" s="331"/>
      <c r="S612" s="331"/>
      <c r="T612" s="331"/>
      <c r="U612" s="331"/>
      <c r="V612" s="331"/>
      <c r="W612" s="331"/>
      <c r="X612" s="331"/>
      <c r="Y612" s="331"/>
      <c r="Z612" s="331"/>
      <c r="AA612" s="331"/>
      <c r="AB612" s="331"/>
      <c r="AC612" s="331"/>
      <c r="AD612" s="331"/>
      <c r="AE612" s="331"/>
      <c r="AF612" s="331"/>
      <c r="AG612" s="331"/>
      <c r="AH612" s="331"/>
      <c r="AI612" s="331"/>
      <c r="AJ612" s="331"/>
      <c r="AK612" s="331"/>
      <c r="AL612" s="331"/>
      <c r="AM612" s="331"/>
      <c r="AN612" s="331"/>
      <c r="AO612" s="331"/>
      <c r="AP612" s="331"/>
      <c r="AQ612" s="331"/>
      <c r="AR612" s="331"/>
      <c r="AS612" s="331"/>
      <c r="AT612" s="331"/>
      <c r="AU612" s="331"/>
      <c r="AV612" s="331"/>
      <c r="AW612" s="331"/>
    </row>
    <row r="613" spans="10:49" ht="15">
      <c r="J613" s="331"/>
      <c r="K613" s="331"/>
      <c r="L613" s="331"/>
      <c r="M613" s="331"/>
      <c r="N613" s="331"/>
      <c r="O613" s="331"/>
      <c r="P613" s="331"/>
      <c r="Q613" s="331"/>
      <c r="R613" s="331"/>
      <c r="S613" s="331"/>
      <c r="T613" s="331"/>
      <c r="U613" s="331"/>
      <c r="V613" s="331"/>
      <c r="W613" s="331"/>
      <c r="X613" s="331"/>
      <c r="Y613" s="331"/>
      <c r="Z613" s="331"/>
      <c r="AA613" s="331"/>
      <c r="AB613" s="331"/>
      <c r="AC613" s="331"/>
      <c r="AD613" s="331"/>
      <c r="AE613" s="331"/>
      <c r="AF613" s="331"/>
      <c r="AG613" s="331"/>
      <c r="AH613" s="331"/>
      <c r="AI613" s="331"/>
      <c r="AJ613" s="331"/>
      <c r="AK613" s="331"/>
      <c r="AL613" s="331"/>
      <c r="AM613" s="331"/>
      <c r="AN613" s="331"/>
      <c r="AO613" s="331"/>
      <c r="AP613" s="331"/>
      <c r="AQ613" s="331"/>
      <c r="AR613" s="331"/>
      <c r="AS613" s="331"/>
      <c r="AT613" s="331"/>
      <c r="AU613" s="331"/>
      <c r="AV613" s="331"/>
      <c r="AW613" s="331"/>
    </row>
    <row r="614" spans="10:49" ht="15">
      <c r="J614" s="331"/>
      <c r="K614" s="331"/>
      <c r="L614" s="331"/>
      <c r="M614" s="331"/>
      <c r="N614" s="331"/>
      <c r="O614" s="331"/>
      <c r="P614" s="331"/>
      <c r="Q614" s="331"/>
      <c r="R614" s="331"/>
      <c r="S614" s="331"/>
      <c r="T614" s="331"/>
      <c r="U614" s="331"/>
      <c r="V614" s="331"/>
      <c r="W614" s="331"/>
      <c r="X614" s="331"/>
      <c r="Y614" s="331"/>
      <c r="Z614" s="331"/>
      <c r="AA614" s="331"/>
      <c r="AB614" s="331"/>
      <c r="AC614" s="331"/>
      <c r="AD614" s="331"/>
      <c r="AE614" s="331"/>
      <c r="AF614" s="331"/>
      <c r="AG614" s="331"/>
      <c r="AH614" s="331"/>
      <c r="AI614" s="331"/>
      <c r="AJ614" s="331"/>
      <c r="AK614" s="331"/>
      <c r="AL614" s="331"/>
      <c r="AM614" s="331"/>
      <c r="AN614" s="331"/>
      <c r="AO614" s="331"/>
      <c r="AP614" s="331"/>
      <c r="AQ614" s="331"/>
      <c r="AR614" s="331"/>
      <c r="AS614" s="331"/>
      <c r="AT614" s="331"/>
      <c r="AU614" s="331"/>
      <c r="AV614" s="331"/>
      <c r="AW614" s="331"/>
    </row>
    <row r="615" spans="10:49" ht="15"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  <c r="AA615" s="331"/>
      <c r="AB615" s="331"/>
      <c r="AC615" s="331"/>
      <c r="AD615" s="331"/>
      <c r="AE615" s="331"/>
      <c r="AF615" s="331"/>
      <c r="AG615" s="331"/>
      <c r="AH615" s="331"/>
      <c r="AI615" s="331"/>
      <c r="AJ615" s="331"/>
      <c r="AK615" s="331"/>
      <c r="AL615" s="331"/>
      <c r="AM615" s="331"/>
      <c r="AN615" s="331"/>
      <c r="AO615" s="331"/>
      <c r="AP615" s="331"/>
      <c r="AQ615" s="331"/>
      <c r="AR615" s="331"/>
      <c r="AS615" s="331"/>
      <c r="AT615" s="331"/>
      <c r="AU615" s="331"/>
      <c r="AV615" s="331"/>
      <c r="AW615" s="331"/>
    </row>
    <row r="616" spans="10:49" ht="15">
      <c r="J616" s="331"/>
      <c r="K616" s="331"/>
      <c r="L616" s="331"/>
      <c r="M616" s="331"/>
      <c r="N616" s="331"/>
      <c r="O616" s="331"/>
      <c r="P616" s="331"/>
      <c r="Q616" s="331"/>
      <c r="R616" s="331"/>
      <c r="S616" s="331"/>
      <c r="T616" s="331"/>
      <c r="U616" s="331"/>
      <c r="V616" s="331"/>
      <c r="W616" s="331"/>
      <c r="X616" s="331"/>
      <c r="Y616" s="331"/>
      <c r="Z616" s="331"/>
      <c r="AA616" s="331"/>
      <c r="AB616" s="331"/>
      <c r="AC616" s="331"/>
      <c r="AD616" s="331"/>
      <c r="AE616" s="331"/>
      <c r="AF616" s="331"/>
      <c r="AG616" s="331"/>
      <c r="AH616" s="331"/>
      <c r="AI616" s="331"/>
      <c r="AJ616" s="331"/>
      <c r="AK616" s="331"/>
      <c r="AL616" s="331"/>
      <c r="AM616" s="331"/>
      <c r="AN616" s="331"/>
      <c r="AO616" s="331"/>
      <c r="AP616" s="331"/>
      <c r="AQ616" s="331"/>
      <c r="AR616" s="331"/>
      <c r="AS616" s="331"/>
      <c r="AT616" s="331"/>
      <c r="AU616" s="331"/>
      <c r="AV616" s="331"/>
      <c r="AW616" s="331"/>
    </row>
    <row r="617" spans="10:49" ht="15"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  <c r="AA617" s="331"/>
      <c r="AB617" s="331"/>
      <c r="AC617" s="331"/>
      <c r="AD617" s="331"/>
      <c r="AE617" s="331"/>
      <c r="AF617" s="331"/>
      <c r="AG617" s="331"/>
      <c r="AH617" s="331"/>
      <c r="AI617" s="331"/>
      <c r="AJ617" s="331"/>
      <c r="AK617" s="331"/>
      <c r="AL617" s="331"/>
      <c r="AM617" s="331"/>
      <c r="AN617" s="331"/>
      <c r="AO617" s="331"/>
      <c r="AP617" s="331"/>
      <c r="AQ617" s="331"/>
      <c r="AR617" s="331"/>
      <c r="AS617" s="331"/>
      <c r="AT617" s="331"/>
      <c r="AU617" s="331"/>
      <c r="AV617" s="331"/>
      <c r="AW617" s="331"/>
    </row>
    <row r="618" spans="10:49" ht="15"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  <c r="AA618" s="331"/>
      <c r="AB618" s="331"/>
      <c r="AC618" s="331"/>
      <c r="AD618" s="331"/>
      <c r="AE618" s="331"/>
      <c r="AF618" s="331"/>
      <c r="AG618" s="331"/>
      <c r="AH618" s="331"/>
      <c r="AI618" s="331"/>
      <c r="AJ618" s="331"/>
      <c r="AK618" s="331"/>
      <c r="AL618" s="331"/>
      <c r="AM618" s="331"/>
      <c r="AN618" s="331"/>
      <c r="AO618" s="331"/>
      <c r="AP618" s="331"/>
      <c r="AQ618" s="331"/>
      <c r="AR618" s="331"/>
      <c r="AS618" s="331"/>
      <c r="AT618" s="331"/>
      <c r="AU618" s="331"/>
      <c r="AV618" s="331"/>
      <c r="AW618" s="331"/>
    </row>
    <row r="619" spans="10:49" ht="15">
      <c r="J619" s="331"/>
      <c r="K619" s="331"/>
      <c r="L619" s="331"/>
      <c r="M619" s="331"/>
      <c r="N619" s="331"/>
      <c r="O619" s="331"/>
      <c r="P619" s="331"/>
      <c r="Q619" s="331"/>
      <c r="R619" s="331"/>
      <c r="S619" s="331"/>
      <c r="T619" s="331"/>
      <c r="U619" s="331"/>
      <c r="V619" s="331"/>
      <c r="W619" s="331"/>
      <c r="X619" s="331"/>
      <c r="Y619" s="331"/>
      <c r="Z619" s="331"/>
      <c r="AA619" s="331"/>
      <c r="AB619" s="331"/>
      <c r="AC619" s="331"/>
      <c r="AD619" s="331"/>
      <c r="AE619" s="331"/>
      <c r="AF619" s="331"/>
      <c r="AG619" s="331"/>
      <c r="AH619" s="331"/>
      <c r="AI619" s="331"/>
      <c r="AJ619" s="331"/>
      <c r="AK619" s="331"/>
      <c r="AL619" s="331"/>
      <c r="AM619" s="331"/>
      <c r="AN619" s="331"/>
      <c r="AO619" s="331"/>
      <c r="AP619" s="331"/>
      <c r="AQ619" s="331"/>
      <c r="AR619" s="331"/>
      <c r="AS619" s="331"/>
      <c r="AT619" s="331"/>
      <c r="AU619" s="331"/>
      <c r="AV619" s="331"/>
      <c r="AW619" s="331"/>
    </row>
    <row r="620" spans="10:49" ht="15">
      <c r="J620" s="331"/>
      <c r="K620" s="331"/>
      <c r="L620" s="331"/>
      <c r="M620" s="331"/>
      <c r="N620" s="331"/>
      <c r="O620" s="331"/>
      <c r="P620" s="331"/>
      <c r="Q620" s="331"/>
      <c r="R620" s="331"/>
      <c r="S620" s="331"/>
      <c r="T620" s="331"/>
      <c r="U620" s="331"/>
      <c r="V620" s="331"/>
      <c r="W620" s="331"/>
      <c r="X620" s="331"/>
      <c r="Y620" s="331"/>
      <c r="Z620" s="331"/>
      <c r="AA620" s="331"/>
      <c r="AB620" s="331"/>
      <c r="AC620" s="331"/>
      <c r="AD620" s="331"/>
      <c r="AE620" s="331"/>
      <c r="AF620" s="331"/>
      <c r="AG620" s="331"/>
      <c r="AH620" s="331"/>
      <c r="AI620" s="331"/>
      <c r="AJ620" s="331"/>
      <c r="AK620" s="331"/>
      <c r="AL620" s="331"/>
      <c r="AM620" s="331"/>
      <c r="AN620" s="331"/>
      <c r="AO620" s="331"/>
      <c r="AP620" s="331"/>
      <c r="AQ620" s="331"/>
      <c r="AR620" s="331"/>
      <c r="AS620" s="331"/>
      <c r="AT620" s="331"/>
      <c r="AU620" s="331"/>
      <c r="AV620" s="331"/>
      <c r="AW620" s="331"/>
    </row>
    <row r="621" spans="10:49" ht="15">
      <c r="J621" s="331"/>
      <c r="K621" s="331"/>
      <c r="L621" s="331"/>
      <c r="M621" s="331"/>
      <c r="N621" s="331"/>
      <c r="O621" s="331"/>
      <c r="P621" s="331"/>
      <c r="Q621" s="331"/>
      <c r="R621" s="331"/>
      <c r="S621" s="331"/>
      <c r="T621" s="331"/>
      <c r="U621" s="331"/>
      <c r="V621" s="331"/>
      <c r="W621" s="331"/>
      <c r="X621" s="331"/>
      <c r="Y621" s="331"/>
      <c r="Z621" s="331"/>
      <c r="AA621" s="331"/>
      <c r="AB621" s="331"/>
      <c r="AC621" s="331"/>
      <c r="AD621" s="331"/>
      <c r="AE621" s="331"/>
      <c r="AF621" s="331"/>
      <c r="AG621" s="331"/>
      <c r="AH621" s="331"/>
      <c r="AI621" s="331"/>
      <c r="AJ621" s="331"/>
      <c r="AK621" s="331"/>
      <c r="AL621" s="331"/>
      <c r="AM621" s="331"/>
      <c r="AN621" s="331"/>
      <c r="AO621" s="331"/>
      <c r="AP621" s="331"/>
      <c r="AQ621" s="331"/>
      <c r="AR621" s="331"/>
      <c r="AS621" s="331"/>
      <c r="AT621" s="331"/>
      <c r="AU621" s="331"/>
      <c r="AV621" s="331"/>
      <c r="AW621" s="331"/>
    </row>
    <row r="622" spans="10:49" ht="15">
      <c r="J622" s="331"/>
      <c r="K622" s="331"/>
      <c r="L622" s="331"/>
      <c r="M622" s="331"/>
      <c r="N622" s="331"/>
      <c r="O622" s="331"/>
      <c r="P622" s="331"/>
      <c r="Q622" s="331"/>
      <c r="R622" s="331"/>
      <c r="S622" s="331"/>
      <c r="T622" s="331"/>
      <c r="U622" s="331"/>
      <c r="V622" s="331"/>
      <c r="W622" s="331"/>
      <c r="X622" s="331"/>
      <c r="Y622" s="331"/>
      <c r="Z622" s="331"/>
      <c r="AA622" s="331"/>
      <c r="AB622" s="331"/>
      <c r="AC622" s="331"/>
      <c r="AD622" s="331"/>
      <c r="AE622" s="331"/>
      <c r="AF622" s="331"/>
      <c r="AG622" s="331"/>
      <c r="AH622" s="331"/>
      <c r="AI622" s="331"/>
      <c r="AJ622" s="331"/>
      <c r="AK622" s="331"/>
      <c r="AL622" s="331"/>
      <c r="AM622" s="331"/>
      <c r="AN622" s="331"/>
      <c r="AO622" s="331"/>
      <c r="AP622" s="331"/>
      <c r="AQ622" s="331"/>
      <c r="AR622" s="331"/>
      <c r="AS622" s="331"/>
      <c r="AT622" s="331"/>
      <c r="AU622" s="331"/>
      <c r="AV622" s="331"/>
      <c r="AW622" s="331"/>
    </row>
    <row r="623" spans="10:49" ht="15">
      <c r="J623" s="331"/>
      <c r="K623" s="331"/>
      <c r="L623" s="331"/>
      <c r="M623" s="331"/>
      <c r="N623" s="331"/>
      <c r="O623" s="331"/>
      <c r="P623" s="331"/>
      <c r="Q623" s="331"/>
      <c r="R623" s="331"/>
      <c r="S623" s="331"/>
      <c r="T623" s="331"/>
      <c r="U623" s="331"/>
      <c r="V623" s="331"/>
      <c r="W623" s="331"/>
      <c r="X623" s="331"/>
      <c r="Y623" s="331"/>
      <c r="Z623" s="331"/>
      <c r="AA623" s="331"/>
      <c r="AB623" s="331"/>
      <c r="AC623" s="331"/>
      <c r="AD623" s="331"/>
      <c r="AE623" s="331"/>
      <c r="AF623" s="331"/>
      <c r="AG623" s="331"/>
      <c r="AH623" s="331"/>
      <c r="AI623" s="331"/>
      <c r="AJ623" s="331"/>
      <c r="AK623" s="331"/>
      <c r="AL623" s="331"/>
      <c r="AM623" s="331"/>
      <c r="AN623" s="331"/>
      <c r="AO623" s="331"/>
      <c r="AP623" s="331"/>
      <c r="AQ623" s="331"/>
      <c r="AR623" s="331"/>
      <c r="AS623" s="331"/>
      <c r="AT623" s="331"/>
      <c r="AU623" s="331"/>
      <c r="AV623" s="331"/>
      <c r="AW623" s="331"/>
    </row>
    <row r="624" spans="10:49" ht="15">
      <c r="J624" s="331"/>
      <c r="K624" s="331"/>
      <c r="L624" s="331"/>
      <c r="M624" s="331"/>
      <c r="N624" s="331"/>
      <c r="O624" s="331"/>
      <c r="P624" s="331"/>
      <c r="Q624" s="331"/>
      <c r="R624" s="331"/>
      <c r="S624" s="331"/>
      <c r="T624" s="331"/>
      <c r="U624" s="331"/>
      <c r="V624" s="331"/>
      <c r="W624" s="331"/>
      <c r="X624" s="331"/>
      <c r="Y624" s="331"/>
      <c r="Z624" s="331"/>
      <c r="AA624" s="331"/>
      <c r="AB624" s="331"/>
      <c r="AC624" s="331"/>
      <c r="AD624" s="331"/>
      <c r="AE624" s="331"/>
      <c r="AF624" s="331"/>
      <c r="AG624" s="331"/>
      <c r="AH624" s="331"/>
      <c r="AI624" s="331"/>
      <c r="AJ624" s="331"/>
      <c r="AK624" s="331"/>
      <c r="AL624" s="331"/>
      <c r="AM624" s="331"/>
      <c r="AN624" s="331"/>
      <c r="AO624" s="331"/>
      <c r="AP624" s="331"/>
      <c r="AQ624" s="331"/>
      <c r="AR624" s="331"/>
      <c r="AS624" s="331"/>
      <c r="AT624" s="331"/>
      <c r="AU624" s="331"/>
      <c r="AV624" s="331"/>
      <c r="AW624" s="331"/>
    </row>
    <row r="625" spans="10:49" ht="15">
      <c r="J625" s="331"/>
      <c r="K625" s="331"/>
      <c r="L625" s="331"/>
      <c r="M625" s="331"/>
      <c r="N625" s="331"/>
      <c r="O625" s="331"/>
      <c r="P625" s="331"/>
      <c r="Q625" s="331"/>
      <c r="R625" s="331"/>
      <c r="S625" s="331"/>
      <c r="T625" s="331"/>
      <c r="U625" s="331"/>
      <c r="V625" s="331"/>
      <c r="W625" s="331"/>
      <c r="X625" s="331"/>
      <c r="Y625" s="331"/>
      <c r="Z625" s="331"/>
      <c r="AA625" s="331"/>
      <c r="AB625" s="331"/>
      <c r="AC625" s="331"/>
      <c r="AD625" s="331"/>
      <c r="AE625" s="331"/>
      <c r="AF625" s="331"/>
      <c r="AG625" s="331"/>
      <c r="AH625" s="331"/>
      <c r="AI625" s="331"/>
      <c r="AJ625" s="331"/>
      <c r="AK625" s="331"/>
      <c r="AL625" s="331"/>
      <c r="AM625" s="331"/>
      <c r="AN625" s="331"/>
      <c r="AO625" s="331"/>
      <c r="AP625" s="331"/>
      <c r="AQ625" s="331"/>
      <c r="AR625" s="331"/>
      <c r="AS625" s="331"/>
      <c r="AT625" s="331"/>
      <c r="AU625" s="331"/>
      <c r="AV625" s="331"/>
      <c r="AW625" s="331"/>
    </row>
    <row r="626" spans="10:49" ht="15">
      <c r="J626" s="331"/>
      <c r="K626" s="331"/>
      <c r="L626" s="331"/>
      <c r="M626" s="331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31"/>
      <c r="Z626" s="331"/>
      <c r="AA626" s="331"/>
      <c r="AB626" s="331"/>
      <c r="AC626" s="331"/>
      <c r="AD626" s="331"/>
      <c r="AE626" s="331"/>
      <c r="AF626" s="331"/>
      <c r="AG626" s="331"/>
      <c r="AH626" s="331"/>
      <c r="AI626" s="331"/>
      <c r="AJ626" s="331"/>
      <c r="AK626" s="331"/>
      <c r="AL626" s="331"/>
      <c r="AM626" s="331"/>
      <c r="AN626" s="331"/>
      <c r="AO626" s="331"/>
      <c r="AP626" s="331"/>
      <c r="AQ626" s="331"/>
      <c r="AR626" s="331"/>
      <c r="AS626" s="331"/>
      <c r="AT626" s="331"/>
      <c r="AU626" s="331"/>
      <c r="AV626" s="331"/>
      <c r="AW626" s="331"/>
    </row>
    <row r="627" spans="10:49" ht="15">
      <c r="J627" s="331"/>
      <c r="K627" s="331"/>
      <c r="L627" s="331"/>
      <c r="M627" s="331"/>
      <c r="N627" s="331"/>
      <c r="O627" s="331"/>
      <c r="P627" s="331"/>
      <c r="Q627" s="331"/>
      <c r="R627" s="331"/>
      <c r="S627" s="331"/>
      <c r="T627" s="331"/>
      <c r="U627" s="331"/>
      <c r="V627" s="331"/>
      <c r="W627" s="331"/>
      <c r="X627" s="331"/>
      <c r="Y627" s="331"/>
      <c r="Z627" s="331"/>
      <c r="AA627" s="331"/>
      <c r="AB627" s="331"/>
      <c r="AC627" s="331"/>
      <c r="AD627" s="331"/>
      <c r="AE627" s="331"/>
      <c r="AF627" s="331"/>
      <c r="AG627" s="331"/>
      <c r="AH627" s="331"/>
      <c r="AI627" s="331"/>
      <c r="AJ627" s="331"/>
      <c r="AK627" s="331"/>
      <c r="AL627" s="331"/>
      <c r="AM627" s="331"/>
      <c r="AN627" s="331"/>
      <c r="AO627" s="331"/>
      <c r="AP627" s="331"/>
      <c r="AQ627" s="331"/>
      <c r="AR627" s="331"/>
      <c r="AS627" s="331"/>
      <c r="AT627" s="331"/>
      <c r="AU627" s="331"/>
      <c r="AV627" s="331"/>
      <c r="AW627" s="331"/>
    </row>
    <row r="628" spans="10:49" ht="15">
      <c r="J628" s="331"/>
      <c r="K628" s="331"/>
      <c r="L628" s="331"/>
      <c r="M628" s="331"/>
      <c r="N628" s="331"/>
      <c r="O628" s="331"/>
      <c r="P628" s="331"/>
      <c r="Q628" s="331"/>
      <c r="R628" s="331"/>
      <c r="S628" s="331"/>
      <c r="T628" s="331"/>
      <c r="U628" s="331"/>
      <c r="V628" s="331"/>
      <c r="W628" s="331"/>
      <c r="X628" s="331"/>
      <c r="Y628" s="331"/>
      <c r="Z628" s="331"/>
      <c r="AA628" s="331"/>
      <c r="AB628" s="331"/>
      <c r="AC628" s="331"/>
      <c r="AD628" s="331"/>
      <c r="AE628" s="331"/>
      <c r="AF628" s="331"/>
      <c r="AG628" s="331"/>
      <c r="AH628" s="331"/>
      <c r="AI628" s="331"/>
      <c r="AJ628" s="331"/>
      <c r="AK628" s="331"/>
      <c r="AL628" s="331"/>
      <c r="AM628" s="331"/>
      <c r="AN628" s="331"/>
      <c r="AO628" s="331"/>
      <c r="AP628" s="331"/>
      <c r="AQ628" s="331"/>
      <c r="AR628" s="331"/>
      <c r="AS628" s="331"/>
      <c r="AT628" s="331"/>
      <c r="AU628" s="331"/>
      <c r="AV628" s="331"/>
      <c r="AW628" s="331"/>
    </row>
    <row r="629" spans="10:49" ht="15">
      <c r="J629" s="331"/>
      <c r="K629" s="331"/>
      <c r="L629" s="331"/>
      <c r="M629" s="331"/>
      <c r="N629" s="331"/>
      <c r="O629" s="331"/>
      <c r="P629" s="331"/>
      <c r="Q629" s="331"/>
      <c r="R629" s="331"/>
      <c r="S629" s="331"/>
      <c r="T629" s="331"/>
      <c r="U629" s="331"/>
      <c r="V629" s="331"/>
      <c r="W629" s="331"/>
      <c r="X629" s="331"/>
      <c r="Y629" s="331"/>
      <c r="Z629" s="331"/>
      <c r="AA629" s="331"/>
      <c r="AB629" s="331"/>
      <c r="AC629" s="331"/>
      <c r="AD629" s="331"/>
      <c r="AE629" s="331"/>
      <c r="AF629" s="331"/>
      <c r="AG629" s="331"/>
      <c r="AH629" s="331"/>
      <c r="AI629" s="331"/>
      <c r="AJ629" s="331"/>
      <c r="AK629" s="331"/>
      <c r="AL629" s="331"/>
      <c r="AM629" s="331"/>
      <c r="AN629" s="331"/>
      <c r="AO629" s="331"/>
      <c r="AP629" s="331"/>
      <c r="AQ629" s="331"/>
      <c r="AR629" s="331"/>
      <c r="AS629" s="331"/>
      <c r="AT629" s="331"/>
      <c r="AU629" s="331"/>
      <c r="AV629" s="331"/>
      <c r="AW629" s="331"/>
    </row>
    <row r="630" spans="10:49" ht="15">
      <c r="J630" s="331"/>
      <c r="K630" s="331"/>
      <c r="L630" s="331"/>
      <c r="M630" s="331"/>
      <c r="N630" s="331"/>
      <c r="O630" s="331"/>
      <c r="P630" s="331"/>
      <c r="Q630" s="331"/>
      <c r="R630" s="331"/>
      <c r="S630" s="331"/>
      <c r="T630" s="331"/>
      <c r="U630" s="331"/>
      <c r="V630" s="331"/>
      <c r="W630" s="331"/>
      <c r="X630" s="331"/>
      <c r="Y630" s="331"/>
      <c r="Z630" s="331"/>
      <c r="AA630" s="331"/>
      <c r="AB630" s="331"/>
      <c r="AC630" s="331"/>
      <c r="AD630" s="331"/>
      <c r="AE630" s="331"/>
      <c r="AF630" s="331"/>
      <c r="AG630" s="331"/>
      <c r="AH630" s="331"/>
      <c r="AI630" s="331"/>
      <c r="AJ630" s="331"/>
      <c r="AK630" s="331"/>
      <c r="AL630" s="331"/>
      <c r="AM630" s="331"/>
      <c r="AN630" s="331"/>
      <c r="AO630" s="331"/>
      <c r="AP630" s="331"/>
      <c r="AQ630" s="331"/>
      <c r="AR630" s="331"/>
      <c r="AS630" s="331"/>
      <c r="AT630" s="331"/>
      <c r="AU630" s="331"/>
      <c r="AV630" s="331"/>
      <c r="AW630" s="331"/>
    </row>
    <row r="631" spans="10:49" ht="15">
      <c r="J631" s="331"/>
      <c r="K631" s="331"/>
      <c r="L631" s="331"/>
      <c r="M631" s="331"/>
      <c r="N631" s="331"/>
      <c r="O631" s="331"/>
      <c r="P631" s="331"/>
      <c r="Q631" s="331"/>
      <c r="R631" s="331"/>
      <c r="S631" s="331"/>
      <c r="T631" s="331"/>
      <c r="U631" s="331"/>
      <c r="V631" s="331"/>
      <c r="W631" s="331"/>
      <c r="X631" s="331"/>
      <c r="Y631" s="331"/>
      <c r="Z631" s="331"/>
      <c r="AA631" s="331"/>
      <c r="AB631" s="331"/>
      <c r="AC631" s="331"/>
      <c r="AD631" s="331"/>
      <c r="AE631" s="331"/>
      <c r="AF631" s="331"/>
      <c r="AG631" s="331"/>
      <c r="AH631" s="331"/>
      <c r="AI631" s="331"/>
      <c r="AJ631" s="331"/>
      <c r="AK631" s="331"/>
      <c r="AL631" s="331"/>
      <c r="AM631" s="331"/>
      <c r="AN631" s="331"/>
      <c r="AO631" s="331"/>
      <c r="AP631" s="331"/>
      <c r="AQ631" s="331"/>
      <c r="AR631" s="331"/>
      <c r="AS631" s="331"/>
      <c r="AT631" s="331"/>
      <c r="AU631" s="331"/>
      <c r="AV631" s="331"/>
      <c r="AW631" s="331"/>
    </row>
    <row r="632" spans="10:49" ht="15">
      <c r="J632" s="331"/>
      <c r="K632" s="331"/>
      <c r="L632" s="331"/>
      <c r="M632" s="331"/>
      <c r="N632" s="331"/>
      <c r="O632" s="331"/>
      <c r="P632" s="331"/>
      <c r="Q632" s="331"/>
      <c r="R632" s="331"/>
      <c r="S632" s="331"/>
      <c r="T632" s="331"/>
      <c r="U632" s="331"/>
      <c r="V632" s="331"/>
      <c r="W632" s="331"/>
      <c r="X632" s="331"/>
      <c r="Y632" s="331"/>
      <c r="Z632" s="331"/>
      <c r="AA632" s="331"/>
      <c r="AB632" s="331"/>
      <c r="AC632" s="331"/>
      <c r="AD632" s="331"/>
      <c r="AE632" s="331"/>
      <c r="AF632" s="331"/>
      <c r="AG632" s="331"/>
      <c r="AH632" s="331"/>
      <c r="AI632" s="331"/>
      <c r="AJ632" s="331"/>
      <c r="AK632" s="331"/>
      <c r="AL632" s="331"/>
      <c r="AM632" s="331"/>
      <c r="AN632" s="331"/>
      <c r="AO632" s="331"/>
      <c r="AP632" s="331"/>
      <c r="AQ632" s="331"/>
      <c r="AR632" s="331"/>
      <c r="AS632" s="331"/>
      <c r="AT632" s="331"/>
      <c r="AU632" s="331"/>
      <c r="AV632" s="331"/>
      <c r="AW632" s="331"/>
    </row>
    <row r="633" spans="10:49" ht="15">
      <c r="J633" s="331"/>
      <c r="K633" s="331"/>
      <c r="L633" s="331"/>
      <c r="M633" s="331"/>
      <c r="N633" s="331"/>
      <c r="O633" s="331"/>
      <c r="P633" s="331"/>
      <c r="Q633" s="331"/>
      <c r="R633" s="331"/>
      <c r="S633" s="331"/>
      <c r="T633" s="331"/>
      <c r="U633" s="331"/>
      <c r="V633" s="331"/>
      <c r="W633" s="331"/>
      <c r="X633" s="331"/>
      <c r="Y633" s="331"/>
      <c r="Z633" s="331"/>
      <c r="AA633" s="331"/>
      <c r="AB633" s="331"/>
      <c r="AC633" s="331"/>
      <c r="AD633" s="331"/>
      <c r="AE633" s="331"/>
      <c r="AF633" s="331"/>
      <c r="AG633" s="331"/>
      <c r="AH633" s="331"/>
      <c r="AI633" s="331"/>
      <c r="AJ633" s="331"/>
      <c r="AK633" s="331"/>
      <c r="AL633" s="331"/>
      <c r="AM633" s="331"/>
      <c r="AN633" s="331"/>
      <c r="AO633" s="331"/>
      <c r="AP633" s="331"/>
      <c r="AQ633" s="331"/>
      <c r="AR633" s="331"/>
      <c r="AS633" s="331"/>
      <c r="AT633" s="331"/>
      <c r="AU633" s="331"/>
      <c r="AV633" s="331"/>
      <c r="AW633" s="331"/>
    </row>
    <row r="634" spans="10:49" ht="15">
      <c r="J634" s="331"/>
      <c r="K634" s="331"/>
      <c r="L634" s="331"/>
      <c r="M634" s="331"/>
      <c r="N634" s="331"/>
      <c r="O634" s="331"/>
      <c r="P634" s="331"/>
      <c r="Q634" s="331"/>
      <c r="R634" s="331"/>
      <c r="S634" s="331"/>
      <c r="T634" s="331"/>
      <c r="U634" s="331"/>
      <c r="V634" s="331"/>
      <c r="W634" s="331"/>
      <c r="X634" s="331"/>
      <c r="Y634" s="331"/>
      <c r="Z634" s="331"/>
      <c r="AA634" s="331"/>
      <c r="AB634" s="331"/>
      <c r="AC634" s="331"/>
      <c r="AD634" s="331"/>
      <c r="AE634" s="331"/>
      <c r="AF634" s="331"/>
      <c r="AG634" s="331"/>
      <c r="AH634" s="331"/>
      <c r="AI634" s="331"/>
      <c r="AJ634" s="331"/>
      <c r="AK634" s="331"/>
      <c r="AL634" s="331"/>
      <c r="AM634" s="331"/>
      <c r="AN634" s="331"/>
      <c r="AO634" s="331"/>
      <c r="AP634" s="331"/>
      <c r="AQ634" s="331"/>
      <c r="AR634" s="331"/>
      <c r="AS634" s="331"/>
      <c r="AT634" s="331"/>
      <c r="AU634" s="331"/>
      <c r="AV634" s="331"/>
      <c r="AW634" s="331"/>
    </row>
    <row r="635" spans="10:49" ht="15">
      <c r="J635" s="331"/>
      <c r="K635" s="331"/>
      <c r="L635" s="331"/>
      <c r="M635" s="331"/>
      <c r="N635" s="331"/>
      <c r="O635" s="331"/>
      <c r="P635" s="331"/>
      <c r="Q635" s="331"/>
      <c r="R635" s="331"/>
      <c r="S635" s="331"/>
      <c r="T635" s="331"/>
      <c r="U635" s="331"/>
      <c r="V635" s="331"/>
      <c r="W635" s="331"/>
      <c r="X635" s="331"/>
      <c r="Y635" s="331"/>
      <c r="Z635" s="331"/>
      <c r="AA635" s="331"/>
      <c r="AB635" s="331"/>
      <c r="AC635" s="331"/>
      <c r="AD635" s="331"/>
      <c r="AE635" s="331"/>
      <c r="AF635" s="331"/>
      <c r="AG635" s="331"/>
      <c r="AH635" s="331"/>
      <c r="AI635" s="331"/>
      <c r="AJ635" s="331"/>
      <c r="AK635" s="331"/>
      <c r="AL635" s="331"/>
      <c r="AM635" s="331"/>
      <c r="AN635" s="331"/>
      <c r="AO635" s="331"/>
      <c r="AP635" s="331"/>
      <c r="AQ635" s="331"/>
      <c r="AR635" s="331"/>
      <c r="AS635" s="331"/>
      <c r="AT635" s="331"/>
      <c r="AU635" s="331"/>
      <c r="AV635" s="331"/>
      <c r="AW635" s="331"/>
    </row>
    <row r="636" spans="10:49" ht="15"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1"/>
      <c r="AB636" s="331"/>
      <c r="AC636" s="331"/>
      <c r="AD636" s="331"/>
      <c r="AE636" s="331"/>
      <c r="AF636" s="331"/>
      <c r="AG636" s="331"/>
      <c r="AH636" s="331"/>
      <c r="AI636" s="331"/>
      <c r="AJ636" s="331"/>
      <c r="AK636" s="331"/>
      <c r="AL636" s="331"/>
      <c r="AM636" s="331"/>
      <c r="AN636" s="331"/>
      <c r="AO636" s="331"/>
      <c r="AP636" s="331"/>
      <c r="AQ636" s="331"/>
      <c r="AR636" s="331"/>
      <c r="AS636" s="331"/>
      <c r="AT636" s="331"/>
      <c r="AU636" s="331"/>
      <c r="AV636" s="331"/>
      <c r="AW636" s="331"/>
    </row>
    <row r="637" spans="10:49" ht="15">
      <c r="J637" s="331"/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  <c r="AA637" s="331"/>
      <c r="AB637" s="331"/>
      <c r="AC637" s="331"/>
      <c r="AD637" s="331"/>
      <c r="AE637" s="331"/>
      <c r="AF637" s="331"/>
      <c r="AG637" s="331"/>
      <c r="AH637" s="331"/>
      <c r="AI637" s="331"/>
      <c r="AJ637" s="331"/>
      <c r="AK637" s="331"/>
      <c r="AL637" s="331"/>
      <c r="AM637" s="331"/>
      <c r="AN637" s="331"/>
      <c r="AO637" s="331"/>
      <c r="AP637" s="331"/>
      <c r="AQ637" s="331"/>
      <c r="AR637" s="331"/>
      <c r="AS637" s="331"/>
      <c r="AT637" s="331"/>
      <c r="AU637" s="331"/>
      <c r="AV637" s="331"/>
      <c r="AW637" s="331"/>
    </row>
    <row r="638" spans="10:49" ht="15"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  <c r="AD638" s="331"/>
      <c r="AE638" s="331"/>
      <c r="AF638" s="331"/>
      <c r="AG638" s="331"/>
      <c r="AH638" s="331"/>
      <c r="AI638" s="331"/>
      <c r="AJ638" s="331"/>
      <c r="AK638" s="331"/>
      <c r="AL638" s="331"/>
      <c r="AM638" s="331"/>
      <c r="AN638" s="331"/>
      <c r="AO638" s="331"/>
      <c r="AP638" s="331"/>
      <c r="AQ638" s="331"/>
      <c r="AR638" s="331"/>
      <c r="AS638" s="331"/>
      <c r="AT638" s="331"/>
      <c r="AU638" s="331"/>
      <c r="AV638" s="331"/>
      <c r="AW638" s="331"/>
    </row>
    <row r="639" spans="10:49" ht="15">
      <c r="J639" s="331"/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  <c r="AA639" s="331"/>
      <c r="AB639" s="331"/>
      <c r="AC639" s="331"/>
      <c r="AD639" s="331"/>
      <c r="AE639" s="331"/>
      <c r="AF639" s="331"/>
      <c r="AG639" s="331"/>
      <c r="AH639" s="331"/>
      <c r="AI639" s="331"/>
      <c r="AJ639" s="331"/>
      <c r="AK639" s="331"/>
      <c r="AL639" s="331"/>
      <c r="AM639" s="331"/>
      <c r="AN639" s="331"/>
      <c r="AO639" s="331"/>
      <c r="AP639" s="331"/>
      <c r="AQ639" s="331"/>
      <c r="AR639" s="331"/>
      <c r="AS639" s="331"/>
      <c r="AT639" s="331"/>
      <c r="AU639" s="331"/>
      <c r="AV639" s="331"/>
      <c r="AW639" s="331"/>
    </row>
    <row r="640" spans="10:49" ht="15">
      <c r="J640" s="331"/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  <c r="AD640" s="331"/>
      <c r="AE640" s="331"/>
      <c r="AF640" s="331"/>
      <c r="AG640" s="331"/>
      <c r="AH640" s="331"/>
      <c r="AI640" s="331"/>
      <c r="AJ640" s="331"/>
      <c r="AK640" s="331"/>
      <c r="AL640" s="331"/>
      <c r="AM640" s="331"/>
      <c r="AN640" s="331"/>
      <c r="AO640" s="331"/>
      <c r="AP640" s="331"/>
      <c r="AQ640" s="331"/>
      <c r="AR640" s="331"/>
      <c r="AS640" s="331"/>
      <c r="AT640" s="331"/>
      <c r="AU640" s="331"/>
      <c r="AV640" s="331"/>
      <c r="AW640" s="331"/>
    </row>
    <row r="641" spans="10:49" ht="15">
      <c r="J641" s="331"/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  <c r="AD641" s="331"/>
      <c r="AE641" s="331"/>
      <c r="AF641" s="331"/>
      <c r="AG641" s="331"/>
      <c r="AH641" s="331"/>
      <c r="AI641" s="331"/>
      <c r="AJ641" s="331"/>
      <c r="AK641" s="331"/>
      <c r="AL641" s="331"/>
      <c r="AM641" s="331"/>
      <c r="AN641" s="331"/>
      <c r="AO641" s="331"/>
      <c r="AP641" s="331"/>
      <c r="AQ641" s="331"/>
      <c r="AR641" s="331"/>
      <c r="AS641" s="331"/>
      <c r="AT641" s="331"/>
      <c r="AU641" s="331"/>
      <c r="AV641" s="331"/>
      <c r="AW641" s="331"/>
    </row>
    <row r="642" spans="10:49" ht="15">
      <c r="J642" s="331"/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  <c r="AA642" s="331"/>
      <c r="AB642" s="331"/>
      <c r="AC642" s="331"/>
      <c r="AD642" s="331"/>
      <c r="AE642" s="331"/>
      <c r="AF642" s="331"/>
      <c r="AG642" s="331"/>
      <c r="AH642" s="331"/>
      <c r="AI642" s="331"/>
      <c r="AJ642" s="331"/>
      <c r="AK642" s="331"/>
      <c r="AL642" s="331"/>
      <c r="AM642" s="331"/>
      <c r="AN642" s="331"/>
      <c r="AO642" s="331"/>
      <c r="AP642" s="331"/>
      <c r="AQ642" s="331"/>
      <c r="AR642" s="331"/>
      <c r="AS642" s="331"/>
      <c r="AT642" s="331"/>
      <c r="AU642" s="331"/>
      <c r="AV642" s="331"/>
      <c r="AW642" s="331"/>
    </row>
    <row r="643" spans="10:49" ht="15">
      <c r="J643" s="331"/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  <c r="AA643" s="331"/>
      <c r="AB643" s="331"/>
      <c r="AC643" s="331"/>
      <c r="AD643" s="331"/>
      <c r="AE643" s="331"/>
      <c r="AF643" s="331"/>
      <c r="AG643" s="331"/>
      <c r="AH643" s="331"/>
      <c r="AI643" s="331"/>
      <c r="AJ643" s="331"/>
      <c r="AK643" s="331"/>
      <c r="AL643" s="331"/>
      <c r="AM643" s="331"/>
      <c r="AN643" s="331"/>
      <c r="AO643" s="331"/>
      <c r="AP643" s="331"/>
      <c r="AQ643" s="331"/>
      <c r="AR643" s="331"/>
      <c r="AS643" s="331"/>
      <c r="AT643" s="331"/>
      <c r="AU643" s="331"/>
      <c r="AV643" s="331"/>
      <c r="AW643" s="331"/>
    </row>
    <row r="644" spans="10:49" ht="15">
      <c r="J644" s="331"/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  <c r="AA644" s="331"/>
      <c r="AB644" s="331"/>
      <c r="AC644" s="331"/>
      <c r="AD644" s="331"/>
      <c r="AE644" s="331"/>
      <c r="AF644" s="331"/>
      <c r="AG644" s="331"/>
      <c r="AH644" s="331"/>
      <c r="AI644" s="331"/>
      <c r="AJ644" s="331"/>
      <c r="AK644" s="331"/>
      <c r="AL644" s="331"/>
      <c r="AM644" s="331"/>
      <c r="AN644" s="331"/>
      <c r="AO644" s="331"/>
      <c r="AP644" s="331"/>
      <c r="AQ644" s="331"/>
      <c r="AR644" s="331"/>
      <c r="AS644" s="331"/>
      <c r="AT644" s="331"/>
      <c r="AU644" s="331"/>
      <c r="AV644" s="331"/>
      <c r="AW644" s="331"/>
    </row>
    <row r="645" spans="10:49" ht="15">
      <c r="J645" s="331"/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  <c r="AA645" s="331"/>
      <c r="AB645" s="331"/>
      <c r="AC645" s="331"/>
      <c r="AD645" s="331"/>
      <c r="AE645" s="331"/>
      <c r="AF645" s="331"/>
      <c r="AG645" s="331"/>
      <c r="AH645" s="331"/>
      <c r="AI645" s="331"/>
      <c r="AJ645" s="331"/>
      <c r="AK645" s="331"/>
      <c r="AL645" s="331"/>
      <c r="AM645" s="331"/>
      <c r="AN645" s="331"/>
      <c r="AO645" s="331"/>
      <c r="AP645" s="331"/>
      <c r="AQ645" s="331"/>
      <c r="AR645" s="331"/>
      <c r="AS645" s="331"/>
      <c r="AT645" s="331"/>
      <c r="AU645" s="331"/>
      <c r="AV645" s="331"/>
      <c r="AW645" s="331"/>
    </row>
    <row r="646" spans="10:49" ht="15">
      <c r="J646" s="331"/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  <c r="AA646" s="331"/>
      <c r="AB646" s="331"/>
      <c r="AC646" s="331"/>
      <c r="AD646" s="331"/>
      <c r="AE646" s="331"/>
      <c r="AF646" s="331"/>
      <c r="AG646" s="331"/>
      <c r="AH646" s="331"/>
      <c r="AI646" s="331"/>
      <c r="AJ646" s="331"/>
      <c r="AK646" s="331"/>
      <c r="AL646" s="331"/>
      <c r="AM646" s="331"/>
      <c r="AN646" s="331"/>
      <c r="AO646" s="331"/>
      <c r="AP646" s="331"/>
      <c r="AQ646" s="331"/>
      <c r="AR646" s="331"/>
      <c r="AS646" s="331"/>
      <c r="AT646" s="331"/>
      <c r="AU646" s="331"/>
      <c r="AV646" s="331"/>
      <c r="AW646" s="331"/>
    </row>
    <row r="647" spans="10:49" ht="15">
      <c r="J647" s="331"/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  <c r="AA647" s="331"/>
      <c r="AB647" s="331"/>
      <c r="AC647" s="331"/>
      <c r="AD647" s="331"/>
      <c r="AE647" s="331"/>
      <c r="AF647" s="331"/>
      <c r="AG647" s="331"/>
      <c r="AH647" s="331"/>
      <c r="AI647" s="331"/>
      <c r="AJ647" s="331"/>
      <c r="AK647" s="331"/>
      <c r="AL647" s="331"/>
      <c r="AM647" s="331"/>
      <c r="AN647" s="331"/>
      <c r="AO647" s="331"/>
      <c r="AP647" s="331"/>
      <c r="AQ647" s="331"/>
      <c r="AR647" s="331"/>
      <c r="AS647" s="331"/>
      <c r="AT647" s="331"/>
      <c r="AU647" s="331"/>
      <c r="AV647" s="331"/>
      <c r="AW647" s="331"/>
    </row>
    <row r="648" spans="10:49" ht="15">
      <c r="J648" s="331"/>
      <c r="K648" s="331"/>
      <c r="L648" s="331"/>
      <c r="M648" s="331"/>
      <c r="N648" s="331"/>
      <c r="O648" s="331"/>
      <c r="P648" s="331"/>
      <c r="Q648" s="331"/>
      <c r="R648" s="331"/>
      <c r="S648" s="331"/>
      <c r="T648" s="331"/>
      <c r="U648" s="331"/>
      <c r="V648" s="331"/>
      <c r="W648" s="331"/>
      <c r="X648" s="331"/>
      <c r="Y648" s="331"/>
      <c r="Z648" s="331"/>
      <c r="AA648" s="331"/>
      <c r="AB648" s="331"/>
      <c r="AC648" s="331"/>
      <c r="AD648" s="331"/>
      <c r="AE648" s="331"/>
      <c r="AF648" s="331"/>
      <c r="AG648" s="331"/>
      <c r="AH648" s="331"/>
      <c r="AI648" s="331"/>
      <c r="AJ648" s="331"/>
      <c r="AK648" s="331"/>
      <c r="AL648" s="331"/>
      <c r="AM648" s="331"/>
      <c r="AN648" s="331"/>
      <c r="AO648" s="331"/>
      <c r="AP648" s="331"/>
      <c r="AQ648" s="331"/>
      <c r="AR648" s="331"/>
      <c r="AS648" s="331"/>
      <c r="AT648" s="331"/>
      <c r="AU648" s="331"/>
      <c r="AV648" s="331"/>
      <c r="AW648" s="331"/>
    </row>
    <row r="649" spans="10:49" ht="15">
      <c r="J649" s="331"/>
      <c r="K649" s="331"/>
      <c r="L649" s="331"/>
      <c r="M649" s="331"/>
      <c r="N649" s="331"/>
      <c r="O649" s="331"/>
      <c r="P649" s="331"/>
      <c r="Q649" s="331"/>
      <c r="R649" s="331"/>
      <c r="S649" s="331"/>
      <c r="T649" s="331"/>
      <c r="U649" s="331"/>
      <c r="V649" s="331"/>
      <c r="W649" s="331"/>
      <c r="X649" s="331"/>
      <c r="Y649" s="331"/>
      <c r="Z649" s="331"/>
      <c r="AA649" s="331"/>
      <c r="AB649" s="331"/>
      <c r="AC649" s="331"/>
      <c r="AD649" s="331"/>
      <c r="AE649" s="331"/>
      <c r="AF649" s="331"/>
      <c r="AG649" s="331"/>
      <c r="AH649" s="331"/>
      <c r="AI649" s="331"/>
      <c r="AJ649" s="331"/>
      <c r="AK649" s="331"/>
      <c r="AL649" s="331"/>
      <c r="AM649" s="331"/>
      <c r="AN649" s="331"/>
      <c r="AO649" s="331"/>
      <c r="AP649" s="331"/>
      <c r="AQ649" s="331"/>
      <c r="AR649" s="331"/>
      <c r="AS649" s="331"/>
      <c r="AT649" s="331"/>
      <c r="AU649" s="331"/>
      <c r="AV649" s="331"/>
      <c r="AW649" s="331"/>
    </row>
    <row r="650" spans="10:49" ht="15">
      <c r="J650" s="331"/>
      <c r="K650" s="331"/>
      <c r="L650" s="331"/>
      <c r="M650" s="331"/>
      <c r="N650" s="331"/>
      <c r="O650" s="331"/>
      <c r="P650" s="331"/>
      <c r="Q650" s="331"/>
      <c r="R650" s="331"/>
      <c r="S650" s="331"/>
      <c r="T650" s="331"/>
      <c r="U650" s="331"/>
      <c r="V650" s="331"/>
      <c r="W650" s="331"/>
      <c r="X650" s="331"/>
      <c r="Y650" s="331"/>
      <c r="Z650" s="331"/>
      <c r="AA650" s="331"/>
      <c r="AB650" s="331"/>
      <c r="AC650" s="331"/>
      <c r="AD650" s="331"/>
      <c r="AE650" s="331"/>
      <c r="AF650" s="331"/>
      <c r="AG650" s="331"/>
      <c r="AH650" s="331"/>
      <c r="AI650" s="331"/>
      <c r="AJ650" s="331"/>
      <c r="AK650" s="331"/>
      <c r="AL650" s="331"/>
      <c r="AM650" s="331"/>
      <c r="AN650" s="331"/>
      <c r="AO650" s="331"/>
      <c r="AP650" s="331"/>
      <c r="AQ650" s="331"/>
      <c r="AR650" s="331"/>
      <c r="AS650" s="331"/>
      <c r="AT650" s="331"/>
      <c r="AU650" s="331"/>
      <c r="AV650" s="331"/>
      <c r="AW650" s="331"/>
    </row>
    <row r="651" spans="10:49" ht="15">
      <c r="J651" s="331"/>
      <c r="K651" s="331"/>
      <c r="L651" s="331"/>
      <c r="M651" s="331"/>
      <c r="N651" s="331"/>
      <c r="O651" s="331"/>
      <c r="P651" s="331"/>
      <c r="Q651" s="331"/>
      <c r="R651" s="331"/>
      <c r="S651" s="331"/>
      <c r="T651" s="331"/>
      <c r="U651" s="331"/>
      <c r="V651" s="331"/>
      <c r="W651" s="331"/>
      <c r="X651" s="331"/>
      <c r="Y651" s="331"/>
      <c r="Z651" s="331"/>
      <c r="AA651" s="331"/>
      <c r="AB651" s="331"/>
      <c r="AC651" s="331"/>
      <c r="AD651" s="331"/>
      <c r="AE651" s="331"/>
      <c r="AF651" s="331"/>
      <c r="AG651" s="331"/>
      <c r="AH651" s="331"/>
      <c r="AI651" s="331"/>
      <c r="AJ651" s="331"/>
      <c r="AK651" s="331"/>
      <c r="AL651" s="331"/>
      <c r="AM651" s="331"/>
      <c r="AN651" s="331"/>
      <c r="AO651" s="331"/>
      <c r="AP651" s="331"/>
      <c r="AQ651" s="331"/>
      <c r="AR651" s="331"/>
      <c r="AS651" s="331"/>
      <c r="AT651" s="331"/>
      <c r="AU651" s="331"/>
      <c r="AV651" s="331"/>
      <c r="AW651" s="331"/>
    </row>
    <row r="652" spans="10:49" ht="15">
      <c r="J652" s="331"/>
      <c r="K652" s="331"/>
      <c r="L652" s="331"/>
      <c r="M652" s="331"/>
      <c r="N652" s="331"/>
      <c r="O652" s="331"/>
      <c r="P652" s="331"/>
      <c r="Q652" s="331"/>
      <c r="R652" s="331"/>
      <c r="S652" s="331"/>
      <c r="T652" s="331"/>
      <c r="U652" s="331"/>
      <c r="V652" s="331"/>
      <c r="W652" s="331"/>
      <c r="X652" s="331"/>
      <c r="Y652" s="331"/>
      <c r="Z652" s="331"/>
      <c r="AA652" s="331"/>
      <c r="AB652" s="331"/>
      <c r="AC652" s="331"/>
      <c r="AD652" s="331"/>
      <c r="AE652" s="331"/>
      <c r="AF652" s="331"/>
      <c r="AG652" s="331"/>
      <c r="AH652" s="331"/>
      <c r="AI652" s="331"/>
      <c r="AJ652" s="331"/>
      <c r="AK652" s="331"/>
      <c r="AL652" s="331"/>
      <c r="AM652" s="331"/>
      <c r="AN652" s="331"/>
      <c r="AO652" s="331"/>
      <c r="AP652" s="331"/>
      <c r="AQ652" s="331"/>
      <c r="AR652" s="331"/>
      <c r="AS652" s="331"/>
      <c r="AT652" s="331"/>
      <c r="AU652" s="331"/>
      <c r="AV652" s="331"/>
      <c r="AW652" s="331"/>
    </row>
    <row r="653" spans="10:49" ht="15">
      <c r="J653" s="331"/>
      <c r="K653" s="331"/>
      <c r="L653" s="331"/>
      <c r="M653" s="331"/>
      <c r="N653" s="331"/>
      <c r="O653" s="331"/>
      <c r="P653" s="331"/>
      <c r="Q653" s="331"/>
      <c r="R653" s="331"/>
      <c r="S653" s="331"/>
      <c r="T653" s="331"/>
      <c r="U653" s="331"/>
      <c r="V653" s="331"/>
      <c r="W653" s="331"/>
      <c r="X653" s="331"/>
      <c r="Y653" s="331"/>
      <c r="Z653" s="331"/>
      <c r="AA653" s="331"/>
      <c r="AB653" s="331"/>
      <c r="AC653" s="331"/>
      <c r="AD653" s="331"/>
      <c r="AE653" s="331"/>
      <c r="AF653" s="331"/>
      <c r="AG653" s="331"/>
      <c r="AH653" s="331"/>
      <c r="AI653" s="331"/>
      <c r="AJ653" s="331"/>
      <c r="AK653" s="331"/>
      <c r="AL653" s="331"/>
      <c r="AM653" s="331"/>
      <c r="AN653" s="331"/>
      <c r="AO653" s="331"/>
      <c r="AP653" s="331"/>
      <c r="AQ653" s="331"/>
      <c r="AR653" s="331"/>
      <c r="AS653" s="331"/>
      <c r="AT653" s="331"/>
      <c r="AU653" s="331"/>
      <c r="AV653" s="331"/>
      <c r="AW653" s="331"/>
    </row>
    <row r="654" spans="10:49" ht="15">
      <c r="J654" s="331"/>
      <c r="K654" s="331"/>
      <c r="L654" s="331"/>
      <c r="M654" s="331"/>
      <c r="N654" s="331"/>
      <c r="O654" s="331"/>
      <c r="P654" s="331"/>
      <c r="Q654" s="331"/>
      <c r="R654" s="331"/>
      <c r="S654" s="331"/>
      <c r="T654" s="331"/>
      <c r="U654" s="331"/>
      <c r="V654" s="331"/>
      <c r="W654" s="331"/>
      <c r="X654" s="331"/>
      <c r="Y654" s="331"/>
      <c r="Z654" s="331"/>
      <c r="AA654" s="331"/>
      <c r="AB654" s="331"/>
      <c r="AC654" s="331"/>
      <c r="AD654" s="331"/>
      <c r="AE654" s="331"/>
      <c r="AF654" s="331"/>
      <c r="AG654" s="331"/>
      <c r="AH654" s="331"/>
      <c r="AI654" s="331"/>
      <c r="AJ654" s="331"/>
      <c r="AK654" s="331"/>
      <c r="AL654" s="331"/>
      <c r="AM654" s="331"/>
      <c r="AN654" s="331"/>
      <c r="AO654" s="331"/>
      <c r="AP654" s="331"/>
      <c r="AQ654" s="331"/>
      <c r="AR654" s="331"/>
      <c r="AS654" s="331"/>
      <c r="AT654" s="331"/>
      <c r="AU654" s="331"/>
      <c r="AV654" s="331"/>
      <c r="AW654" s="331"/>
    </row>
    <row r="655" spans="10:49" ht="15"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  <c r="AA655" s="331"/>
      <c r="AB655" s="331"/>
      <c r="AC655" s="331"/>
      <c r="AD655" s="331"/>
      <c r="AE655" s="331"/>
      <c r="AF655" s="331"/>
      <c r="AG655" s="331"/>
      <c r="AH655" s="331"/>
      <c r="AI655" s="331"/>
      <c r="AJ655" s="331"/>
      <c r="AK655" s="331"/>
      <c r="AL655" s="331"/>
      <c r="AM655" s="331"/>
      <c r="AN655" s="331"/>
      <c r="AO655" s="331"/>
      <c r="AP655" s="331"/>
      <c r="AQ655" s="331"/>
      <c r="AR655" s="331"/>
      <c r="AS655" s="331"/>
      <c r="AT655" s="331"/>
      <c r="AU655" s="331"/>
      <c r="AV655" s="331"/>
      <c r="AW655" s="331"/>
    </row>
    <row r="656" spans="10:49" ht="15">
      <c r="J656" s="331"/>
      <c r="K656" s="331"/>
      <c r="L656" s="331"/>
      <c r="M656" s="331"/>
      <c r="N656" s="331"/>
      <c r="O656" s="331"/>
      <c r="P656" s="331"/>
      <c r="Q656" s="331"/>
      <c r="R656" s="331"/>
      <c r="S656" s="331"/>
      <c r="T656" s="331"/>
      <c r="U656" s="331"/>
      <c r="V656" s="331"/>
      <c r="W656" s="331"/>
      <c r="X656" s="331"/>
      <c r="Y656" s="331"/>
      <c r="Z656" s="331"/>
      <c r="AA656" s="331"/>
      <c r="AB656" s="331"/>
      <c r="AC656" s="331"/>
      <c r="AD656" s="331"/>
      <c r="AE656" s="331"/>
      <c r="AF656" s="331"/>
      <c r="AG656" s="331"/>
      <c r="AH656" s="331"/>
      <c r="AI656" s="331"/>
      <c r="AJ656" s="331"/>
      <c r="AK656" s="331"/>
      <c r="AL656" s="331"/>
      <c r="AM656" s="331"/>
      <c r="AN656" s="331"/>
      <c r="AO656" s="331"/>
      <c r="AP656" s="331"/>
      <c r="AQ656" s="331"/>
      <c r="AR656" s="331"/>
      <c r="AS656" s="331"/>
      <c r="AT656" s="331"/>
      <c r="AU656" s="331"/>
      <c r="AV656" s="331"/>
      <c r="AW656" s="331"/>
    </row>
    <row r="657" spans="10:49" ht="15">
      <c r="J657" s="331"/>
      <c r="K657" s="331"/>
      <c r="L657" s="331"/>
      <c r="M657" s="331"/>
      <c r="N657" s="331"/>
      <c r="O657" s="331"/>
      <c r="P657" s="331"/>
      <c r="Q657" s="331"/>
      <c r="R657" s="331"/>
      <c r="S657" s="331"/>
      <c r="T657" s="331"/>
      <c r="U657" s="331"/>
      <c r="V657" s="331"/>
      <c r="W657" s="331"/>
      <c r="X657" s="331"/>
      <c r="Y657" s="331"/>
      <c r="Z657" s="331"/>
      <c r="AA657" s="331"/>
      <c r="AB657" s="331"/>
      <c r="AC657" s="331"/>
      <c r="AD657" s="331"/>
      <c r="AE657" s="331"/>
      <c r="AF657" s="331"/>
      <c r="AG657" s="331"/>
      <c r="AH657" s="331"/>
      <c r="AI657" s="331"/>
      <c r="AJ657" s="331"/>
      <c r="AK657" s="331"/>
      <c r="AL657" s="331"/>
      <c r="AM657" s="331"/>
      <c r="AN657" s="331"/>
      <c r="AO657" s="331"/>
      <c r="AP657" s="331"/>
      <c r="AQ657" s="331"/>
      <c r="AR657" s="331"/>
      <c r="AS657" s="331"/>
      <c r="AT657" s="331"/>
      <c r="AU657" s="331"/>
      <c r="AV657" s="331"/>
      <c r="AW657" s="331"/>
    </row>
    <row r="658" spans="10:49" ht="15">
      <c r="J658" s="331"/>
      <c r="K658" s="331"/>
      <c r="L658" s="331"/>
      <c r="M658" s="331"/>
      <c r="N658" s="331"/>
      <c r="O658" s="331"/>
      <c r="P658" s="331"/>
      <c r="Q658" s="331"/>
      <c r="R658" s="331"/>
      <c r="S658" s="331"/>
      <c r="T658" s="331"/>
      <c r="U658" s="331"/>
      <c r="V658" s="331"/>
      <c r="W658" s="331"/>
      <c r="X658" s="331"/>
      <c r="Y658" s="331"/>
      <c r="Z658" s="331"/>
      <c r="AA658" s="331"/>
      <c r="AB658" s="331"/>
      <c r="AC658" s="331"/>
      <c r="AD658" s="331"/>
      <c r="AE658" s="331"/>
      <c r="AF658" s="331"/>
      <c r="AG658" s="331"/>
      <c r="AH658" s="331"/>
      <c r="AI658" s="331"/>
      <c r="AJ658" s="331"/>
      <c r="AK658" s="331"/>
      <c r="AL658" s="331"/>
      <c r="AM658" s="331"/>
      <c r="AN658" s="331"/>
      <c r="AO658" s="331"/>
      <c r="AP658" s="331"/>
      <c r="AQ658" s="331"/>
      <c r="AR658" s="331"/>
      <c r="AS658" s="331"/>
      <c r="AT658" s="331"/>
      <c r="AU658" s="331"/>
      <c r="AV658" s="331"/>
      <c r="AW658" s="331"/>
    </row>
    <row r="659" spans="10:49" ht="15">
      <c r="J659" s="331"/>
      <c r="K659" s="331"/>
      <c r="L659" s="331"/>
      <c r="M659" s="331"/>
      <c r="N659" s="331"/>
      <c r="O659" s="331"/>
      <c r="P659" s="331"/>
      <c r="Q659" s="331"/>
      <c r="R659" s="331"/>
      <c r="S659" s="331"/>
      <c r="T659" s="331"/>
      <c r="U659" s="331"/>
      <c r="V659" s="331"/>
      <c r="W659" s="331"/>
      <c r="X659" s="331"/>
      <c r="Y659" s="331"/>
      <c r="Z659" s="331"/>
      <c r="AA659" s="331"/>
      <c r="AB659" s="331"/>
      <c r="AC659" s="331"/>
      <c r="AD659" s="331"/>
      <c r="AE659" s="331"/>
      <c r="AF659" s="331"/>
      <c r="AG659" s="331"/>
      <c r="AH659" s="331"/>
      <c r="AI659" s="331"/>
      <c r="AJ659" s="331"/>
      <c r="AK659" s="331"/>
      <c r="AL659" s="331"/>
      <c r="AM659" s="331"/>
      <c r="AN659" s="331"/>
      <c r="AO659" s="331"/>
      <c r="AP659" s="331"/>
      <c r="AQ659" s="331"/>
      <c r="AR659" s="331"/>
      <c r="AS659" s="331"/>
      <c r="AT659" s="331"/>
      <c r="AU659" s="331"/>
      <c r="AV659" s="331"/>
      <c r="AW659" s="331"/>
    </row>
    <row r="660" spans="10:49" ht="15">
      <c r="J660" s="331"/>
      <c r="K660" s="331"/>
      <c r="L660" s="331"/>
      <c r="M660" s="331"/>
      <c r="N660" s="331"/>
      <c r="O660" s="331"/>
      <c r="P660" s="331"/>
      <c r="Q660" s="331"/>
      <c r="R660" s="331"/>
      <c r="S660" s="331"/>
      <c r="T660" s="331"/>
      <c r="U660" s="331"/>
      <c r="V660" s="331"/>
      <c r="W660" s="331"/>
      <c r="X660" s="331"/>
      <c r="Y660" s="331"/>
      <c r="Z660" s="331"/>
      <c r="AA660" s="331"/>
      <c r="AB660" s="331"/>
      <c r="AC660" s="331"/>
      <c r="AD660" s="331"/>
      <c r="AE660" s="331"/>
      <c r="AF660" s="331"/>
      <c r="AG660" s="331"/>
      <c r="AH660" s="331"/>
      <c r="AI660" s="331"/>
      <c r="AJ660" s="331"/>
      <c r="AK660" s="331"/>
      <c r="AL660" s="331"/>
      <c r="AM660" s="331"/>
      <c r="AN660" s="331"/>
      <c r="AO660" s="331"/>
      <c r="AP660" s="331"/>
      <c r="AQ660" s="331"/>
      <c r="AR660" s="331"/>
      <c r="AS660" s="331"/>
      <c r="AT660" s="331"/>
      <c r="AU660" s="331"/>
      <c r="AV660" s="331"/>
      <c r="AW660" s="331"/>
    </row>
    <row r="661" spans="10:49" ht="15"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  <c r="AA661" s="331"/>
      <c r="AB661" s="331"/>
      <c r="AC661" s="331"/>
      <c r="AD661" s="331"/>
      <c r="AE661" s="331"/>
      <c r="AF661" s="331"/>
      <c r="AG661" s="331"/>
      <c r="AH661" s="331"/>
      <c r="AI661" s="331"/>
      <c r="AJ661" s="331"/>
      <c r="AK661" s="331"/>
      <c r="AL661" s="331"/>
      <c r="AM661" s="331"/>
      <c r="AN661" s="331"/>
      <c r="AO661" s="331"/>
      <c r="AP661" s="331"/>
      <c r="AQ661" s="331"/>
      <c r="AR661" s="331"/>
      <c r="AS661" s="331"/>
      <c r="AT661" s="331"/>
      <c r="AU661" s="331"/>
      <c r="AV661" s="331"/>
      <c r="AW661" s="331"/>
    </row>
    <row r="662" spans="10:49" ht="15">
      <c r="J662" s="331"/>
      <c r="K662" s="331"/>
      <c r="L662" s="331"/>
      <c r="M662" s="331"/>
      <c r="N662" s="331"/>
      <c r="O662" s="331"/>
      <c r="P662" s="331"/>
      <c r="Q662" s="331"/>
      <c r="R662" s="331"/>
      <c r="S662" s="331"/>
      <c r="T662" s="331"/>
      <c r="U662" s="331"/>
      <c r="V662" s="331"/>
      <c r="W662" s="331"/>
      <c r="X662" s="331"/>
      <c r="Y662" s="331"/>
      <c r="Z662" s="331"/>
      <c r="AA662" s="331"/>
      <c r="AB662" s="331"/>
      <c r="AC662" s="331"/>
      <c r="AD662" s="331"/>
      <c r="AE662" s="331"/>
      <c r="AF662" s="331"/>
      <c r="AG662" s="331"/>
      <c r="AH662" s="331"/>
      <c r="AI662" s="331"/>
      <c r="AJ662" s="331"/>
      <c r="AK662" s="331"/>
      <c r="AL662" s="331"/>
      <c r="AM662" s="331"/>
      <c r="AN662" s="331"/>
      <c r="AO662" s="331"/>
      <c r="AP662" s="331"/>
      <c r="AQ662" s="331"/>
      <c r="AR662" s="331"/>
      <c r="AS662" s="331"/>
      <c r="AT662" s="331"/>
      <c r="AU662" s="331"/>
      <c r="AV662" s="331"/>
      <c r="AW662" s="331"/>
    </row>
    <row r="663" spans="10:49" ht="15">
      <c r="J663" s="331"/>
      <c r="K663" s="331"/>
      <c r="L663" s="331"/>
      <c r="M663" s="331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31"/>
      <c r="Z663" s="331"/>
      <c r="AA663" s="331"/>
      <c r="AB663" s="331"/>
      <c r="AC663" s="331"/>
      <c r="AD663" s="331"/>
      <c r="AE663" s="331"/>
      <c r="AF663" s="331"/>
      <c r="AG663" s="331"/>
      <c r="AH663" s="331"/>
      <c r="AI663" s="331"/>
      <c r="AJ663" s="331"/>
      <c r="AK663" s="331"/>
      <c r="AL663" s="331"/>
      <c r="AM663" s="331"/>
      <c r="AN663" s="331"/>
      <c r="AO663" s="331"/>
      <c r="AP663" s="331"/>
      <c r="AQ663" s="331"/>
      <c r="AR663" s="331"/>
      <c r="AS663" s="331"/>
      <c r="AT663" s="331"/>
      <c r="AU663" s="331"/>
      <c r="AV663" s="331"/>
      <c r="AW663" s="331"/>
    </row>
    <row r="664" spans="10:49" ht="15">
      <c r="J664" s="331"/>
      <c r="K664" s="331"/>
      <c r="L664" s="331"/>
      <c r="M664" s="331"/>
      <c r="N664" s="331"/>
      <c r="O664" s="331"/>
      <c r="P664" s="331"/>
      <c r="Q664" s="331"/>
      <c r="R664" s="331"/>
      <c r="S664" s="331"/>
      <c r="T664" s="331"/>
      <c r="U664" s="331"/>
      <c r="V664" s="331"/>
      <c r="W664" s="331"/>
      <c r="X664" s="331"/>
      <c r="Y664" s="331"/>
      <c r="Z664" s="331"/>
      <c r="AA664" s="331"/>
      <c r="AB664" s="331"/>
      <c r="AC664" s="331"/>
      <c r="AD664" s="331"/>
      <c r="AE664" s="331"/>
      <c r="AF664" s="331"/>
      <c r="AG664" s="331"/>
      <c r="AH664" s="331"/>
      <c r="AI664" s="331"/>
      <c r="AJ664" s="331"/>
      <c r="AK664" s="331"/>
      <c r="AL664" s="331"/>
      <c r="AM664" s="331"/>
      <c r="AN664" s="331"/>
      <c r="AO664" s="331"/>
      <c r="AP664" s="331"/>
      <c r="AQ664" s="331"/>
      <c r="AR664" s="331"/>
      <c r="AS664" s="331"/>
      <c r="AT664" s="331"/>
      <c r="AU664" s="331"/>
      <c r="AV664" s="331"/>
      <c r="AW664" s="331"/>
    </row>
    <row r="665" spans="10:49" ht="15">
      <c r="J665" s="331"/>
      <c r="K665" s="331"/>
      <c r="L665" s="331"/>
      <c r="M665" s="331"/>
      <c r="N665" s="331"/>
      <c r="O665" s="331"/>
      <c r="P665" s="331"/>
      <c r="Q665" s="331"/>
      <c r="R665" s="331"/>
      <c r="S665" s="331"/>
      <c r="T665" s="331"/>
      <c r="U665" s="331"/>
      <c r="V665" s="331"/>
      <c r="W665" s="331"/>
      <c r="X665" s="331"/>
      <c r="Y665" s="331"/>
      <c r="Z665" s="331"/>
      <c r="AA665" s="331"/>
      <c r="AB665" s="331"/>
      <c r="AC665" s="331"/>
      <c r="AD665" s="331"/>
      <c r="AE665" s="331"/>
      <c r="AF665" s="331"/>
      <c r="AG665" s="331"/>
      <c r="AH665" s="331"/>
      <c r="AI665" s="331"/>
      <c r="AJ665" s="331"/>
      <c r="AK665" s="331"/>
      <c r="AL665" s="331"/>
      <c r="AM665" s="331"/>
      <c r="AN665" s="331"/>
      <c r="AO665" s="331"/>
      <c r="AP665" s="331"/>
      <c r="AQ665" s="331"/>
      <c r="AR665" s="331"/>
      <c r="AS665" s="331"/>
      <c r="AT665" s="331"/>
      <c r="AU665" s="331"/>
      <c r="AV665" s="331"/>
      <c r="AW665" s="331"/>
    </row>
    <row r="666" spans="10:49" ht="15">
      <c r="J666" s="331"/>
      <c r="K666" s="331"/>
      <c r="L666" s="331"/>
      <c r="M666" s="331"/>
      <c r="N666" s="331"/>
      <c r="O666" s="331"/>
      <c r="P666" s="331"/>
      <c r="Q666" s="331"/>
      <c r="R666" s="331"/>
      <c r="S666" s="331"/>
      <c r="T666" s="331"/>
      <c r="U666" s="331"/>
      <c r="V666" s="331"/>
      <c r="W666" s="331"/>
      <c r="X666" s="331"/>
      <c r="Y666" s="331"/>
      <c r="Z666" s="331"/>
      <c r="AA666" s="331"/>
      <c r="AB666" s="331"/>
      <c r="AC666" s="331"/>
      <c r="AD666" s="331"/>
      <c r="AE666" s="331"/>
      <c r="AF666" s="331"/>
      <c r="AG666" s="331"/>
      <c r="AH666" s="331"/>
      <c r="AI666" s="331"/>
      <c r="AJ666" s="331"/>
      <c r="AK666" s="331"/>
      <c r="AL666" s="331"/>
      <c r="AM666" s="331"/>
      <c r="AN666" s="331"/>
      <c r="AO666" s="331"/>
      <c r="AP666" s="331"/>
      <c r="AQ666" s="331"/>
      <c r="AR666" s="331"/>
      <c r="AS666" s="331"/>
      <c r="AT666" s="331"/>
      <c r="AU666" s="331"/>
      <c r="AV666" s="331"/>
      <c r="AW666" s="331"/>
    </row>
    <row r="667" spans="10:49" ht="15">
      <c r="J667" s="331"/>
      <c r="K667" s="331"/>
      <c r="L667" s="331"/>
      <c r="M667" s="331"/>
      <c r="N667" s="331"/>
      <c r="O667" s="331"/>
      <c r="P667" s="331"/>
      <c r="Q667" s="331"/>
      <c r="R667" s="331"/>
      <c r="S667" s="331"/>
      <c r="T667" s="331"/>
      <c r="U667" s="331"/>
      <c r="V667" s="331"/>
      <c r="W667" s="331"/>
      <c r="X667" s="331"/>
      <c r="Y667" s="331"/>
      <c r="Z667" s="331"/>
      <c r="AA667" s="331"/>
      <c r="AB667" s="331"/>
      <c r="AC667" s="331"/>
      <c r="AD667" s="331"/>
      <c r="AE667" s="331"/>
      <c r="AF667" s="331"/>
      <c r="AG667" s="331"/>
      <c r="AH667" s="331"/>
      <c r="AI667" s="331"/>
      <c r="AJ667" s="331"/>
      <c r="AK667" s="331"/>
      <c r="AL667" s="331"/>
      <c r="AM667" s="331"/>
      <c r="AN667" s="331"/>
      <c r="AO667" s="331"/>
      <c r="AP667" s="331"/>
      <c r="AQ667" s="331"/>
      <c r="AR667" s="331"/>
      <c r="AS667" s="331"/>
      <c r="AT667" s="331"/>
      <c r="AU667" s="331"/>
      <c r="AV667" s="331"/>
      <c r="AW667" s="331"/>
    </row>
    <row r="668" spans="10:49" ht="15">
      <c r="J668" s="331"/>
      <c r="K668" s="331"/>
      <c r="L668" s="331"/>
      <c r="M668" s="331"/>
      <c r="N668" s="331"/>
      <c r="O668" s="331"/>
      <c r="P668" s="331"/>
      <c r="Q668" s="331"/>
      <c r="R668" s="331"/>
      <c r="S668" s="331"/>
      <c r="T668" s="331"/>
      <c r="U668" s="331"/>
      <c r="V668" s="331"/>
      <c r="W668" s="331"/>
      <c r="X668" s="331"/>
      <c r="Y668" s="331"/>
      <c r="Z668" s="331"/>
      <c r="AA668" s="331"/>
      <c r="AB668" s="331"/>
      <c r="AC668" s="331"/>
      <c r="AD668" s="331"/>
      <c r="AE668" s="331"/>
      <c r="AF668" s="331"/>
      <c r="AG668" s="331"/>
      <c r="AH668" s="331"/>
      <c r="AI668" s="331"/>
      <c r="AJ668" s="331"/>
      <c r="AK668" s="331"/>
      <c r="AL668" s="331"/>
      <c r="AM668" s="331"/>
      <c r="AN668" s="331"/>
      <c r="AO668" s="331"/>
      <c r="AP668" s="331"/>
      <c r="AQ668" s="331"/>
      <c r="AR668" s="331"/>
      <c r="AS668" s="331"/>
      <c r="AT668" s="331"/>
      <c r="AU668" s="331"/>
      <c r="AV668" s="331"/>
      <c r="AW668" s="331"/>
    </row>
    <row r="669" spans="10:49" ht="15">
      <c r="J669" s="331"/>
      <c r="K669" s="331"/>
      <c r="L669" s="331"/>
      <c r="M669" s="331"/>
      <c r="N669" s="331"/>
      <c r="O669" s="331"/>
      <c r="P669" s="331"/>
      <c r="Q669" s="331"/>
      <c r="R669" s="331"/>
      <c r="S669" s="331"/>
      <c r="T669" s="331"/>
      <c r="U669" s="331"/>
      <c r="V669" s="331"/>
      <c r="W669" s="331"/>
      <c r="X669" s="331"/>
      <c r="Y669" s="331"/>
      <c r="Z669" s="331"/>
      <c r="AA669" s="331"/>
      <c r="AB669" s="331"/>
      <c r="AC669" s="331"/>
      <c r="AD669" s="331"/>
      <c r="AE669" s="331"/>
      <c r="AF669" s="331"/>
      <c r="AG669" s="331"/>
      <c r="AH669" s="331"/>
      <c r="AI669" s="331"/>
      <c r="AJ669" s="331"/>
      <c r="AK669" s="331"/>
      <c r="AL669" s="331"/>
      <c r="AM669" s="331"/>
      <c r="AN669" s="331"/>
      <c r="AO669" s="331"/>
      <c r="AP669" s="331"/>
      <c r="AQ669" s="331"/>
      <c r="AR669" s="331"/>
      <c r="AS669" s="331"/>
      <c r="AT669" s="331"/>
      <c r="AU669" s="331"/>
      <c r="AV669" s="331"/>
      <c r="AW669" s="331"/>
    </row>
    <row r="670" spans="10:49" ht="15">
      <c r="J670" s="331"/>
      <c r="K670" s="331"/>
      <c r="L670" s="331"/>
      <c r="M670" s="331"/>
      <c r="N670" s="331"/>
      <c r="O670" s="331"/>
      <c r="P670" s="331"/>
      <c r="Q670" s="331"/>
      <c r="R670" s="331"/>
      <c r="S670" s="331"/>
      <c r="T670" s="331"/>
      <c r="U670" s="331"/>
      <c r="V670" s="331"/>
      <c r="W670" s="331"/>
      <c r="X670" s="331"/>
      <c r="Y670" s="331"/>
      <c r="Z670" s="331"/>
      <c r="AA670" s="331"/>
      <c r="AB670" s="331"/>
      <c r="AC670" s="331"/>
      <c r="AD670" s="331"/>
      <c r="AE670" s="331"/>
      <c r="AF670" s="331"/>
      <c r="AG670" s="331"/>
      <c r="AH670" s="331"/>
      <c r="AI670" s="331"/>
      <c r="AJ670" s="331"/>
      <c r="AK670" s="331"/>
      <c r="AL670" s="331"/>
      <c r="AM670" s="331"/>
      <c r="AN670" s="331"/>
      <c r="AO670" s="331"/>
      <c r="AP670" s="331"/>
      <c r="AQ670" s="331"/>
      <c r="AR670" s="331"/>
      <c r="AS670" s="331"/>
      <c r="AT670" s="331"/>
      <c r="AU670" s="331"/>
      <c r="AV670" s="331"/>
      <c r="AW670" s="331"/>
    </row>
    <row r="671" spans="10:49" ht="15"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331"/>
      <c r="V671" s="331"/>
      <c r="W671" s="331"/>
      <c r="X671" s="331"/>
      <c r="Y671" s="331"/>
      <c r="Z671" s="331"/>
      <c r="AA671" s="331"/>
      <c r="AB671" s="331"/>
      <c r="AC671" s="331"/>
      <c r="AD671" s="331"/>
      <c r="AE671" s="331"/>
      <c r="AF671" s="331"/>
      <c r="AG671" s="331"/>
      <c r="AH671" s="331"/>
      <c r="AI671" s="331"/>
      <c r="AJ671" s="331"/>
      <c r="AK671" s="331"/>
      <c r="AL671" s="331"/>
      <c r="AM671" s="331"/>
      <c r="AN671" s="331"/>
      <c r="AO671" s="331"/>
      <c r="AP671" s="331"/>
      <c r="AQ671" s="331"/>
      <c r="AR671" s="331"/>
      <c r="AS671" s="331"/>
      <c r="AT671" s="331"/>
      <c r="AU671" s="331"/>
      <c r="AV671" s="331"/>
      <c r="AW671" s="331"/>
    </row>
    <row r="672" spans="10:49" ht="15">
      <c r="J672" s="331"/>
      <c r="K672" s="331"/>
      <c r="L672" s="331"/>
      <c r="M672" s="331"/>
      <c r="N672" s="331"/>
      <c r="O672" s="331"/>
      <c r="P672" s="331"/>
      <c r="Q672" s="331"/>
      <c r="R672" s="331"/>
      <c r="S672" s="331"/>
      <c r="T672" s="331"/>
      <c r="U672" s="331"/>
      <c r="V672" s="331"/>
      <c r="W672" s="331"/>
      <c r="X672" s="331"/>
      <c r="Y672" s="331"/>
      <c r="Z672" s="331"/>
      <c r="AA672" s="331"/>
      <c r="AB672" s="331"/>
      <c r="AC672" s="331"/>
      <c r="AD672" s="331"/>
      <c r="AE672" s="331"/>
      <c r="AF672" s="331"/>
      <c r="AG672" s="331"/>
      <c r="AH672" s="331"/>
      <c r="AI672" s="331"/>
      <c r="AJ672" s="331"/>
      <c r="AK672" s="331"/>
      <c r="AL672" s="331"/>
      <c r="AM672" s="331"/>
      <c r="AN672" s="331"/>
      <c r="AO672" s="331"/>
      <c r="AP672" s="331"/>
      <c r="AQ672" s="331"/>
      <c r="AR672" s="331"/>
      <c r="AS672" s="331"/>
      <c r="AT672" s="331"/>
      <c r="AU672" s="331"/>
      <c r="AV672" s="331"/>
      <c r="AW672" s="331"/>
    </row>
    <row r="673" spans="10:49" ht="15">
      <c r="J673" s="331"/>
      <c r="K673" s="331"/>
      <c r="L673" s="331"/>
      <c r="M673" s="331"/>
      <c r="N673" s="331"/>
      <c r="O673" s="331"/>
      <c r="P673" s="331"/>
      <c r="Q673" s="331"/>
      <c r="R673" s="331"/>
      <c r="S673" s="331"/>
      <c r="T673" s="331"/>
      <c r="U673" s="331"/>
      <c r="V673" s="331"/>
      <c r="W673" s="331"/>
      <c r="X673" s="331"/>
      <c r="Y673" s="331"/>
      <c r="Z673" s="331"/>
      <c r="AA673" s="331"/>
      <c r="AB673" s="331"/>
      <c r="AC673" s="331"/>
      <c r="AD673" s="331"/>
      <c r="AE673" s="331"/>
      <c r="AF673" s="331"/>
      <c r="AG673" s="331"/>
      <c r="AH673" s="331"/>
      <c r="AI673" s="331"/>
      <c r="AJ673" s="331"/>
      <c r="AK673" s="331"/>
      <c r="AL673" s="331"/>
      <c r="AM673" s="331"/>
      <c r="AN673" s="331"/>
      <c r="AO673" s="331"/>
      <c r="AP673" s="331"/>
      <c r="AQ673" s="331"/>
      <c r="AR673" s="331"/>
      <c r="AS673" s="331"/>
      <c r="AT673" s="331"/>
      <c r="AU673" s="331"/>
      <c r="AV673" s="331"/>
      <c r="AW673" s="331"/>
    </row>
    <row r="674" spans="10:49" ht="15"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  <c r="AA674" s="331"/>
      <c r="AB674" s="331"/>
      <c r="AC674" s="331"/>
      <c r="AD674" s="331"/>
      <c r="AE674" s="331"/>
      <c r="AF674" s="331"/>
      <c r="AG674" s="331"/>
      <c r="AH674" s="331"/>
      <c r="AI674" s="331"/>
      <c r="AJ674" s="331"/>
      <c r="AK674" s="331"/>
      <c r="AL674" s="331"/>
      <c r="AM674" s="331"/>
      <c r="AN674" s="331"/>
      <c r="AO674" s="331"/>
      <c r="AP674" s="331"/>
      <c r="AQ674" s="331"/>
      <c r="AR674" s="331"/>
      <c r="AS674" s="331"/>
      <c r="AT674" s="331"/>
      <c r="AU674" s="331"/>
      <c r="AV674" s="331"/>
      <c r="AW674" s="331"/>
    </row>
    <row r="675" spans="10:49" ht="15">
      <c r="J675" s="331"/>
      <c r="K675" s="331"/>
      <c r="L675" s="331"/>
      <c r="M675" s="331"/>
      <c r="N675" s="331"/>
      <c r="O675" s="331"/>
      <c r="P675" s="331"/>
      <c r="Q675" s="331"/>
      <c r="R675" s="331"/>
      <c r="S675" s="331"/>
      <c r="T675" s="331"/>
      <c r="U675" s="331"/>
      <c r="V675" s="331"/>
      <c r="W675" s="331"/>
      <c r="X675" s="331"/>
      <c r="Y675" s="331"/>
      <c r="Z675" s="331"/>
      <c r="AA675" s="331"/>
      <c r="AB675" s="331"/>
      <c r="AC675" s="331"/>
      <c r="AD675" s="331"/>
      <c r="AE675" s="331"/>
      <c r="AF675" s="331"/>
      <c r="AG675" s="331"/>
      <c r="AH675" s="331"/>
      <c r="AI675" s="331"/>
      <c r="AJ675" s="331"/>
      <c r="AK675" s="331"/>
      <c r="AL675" s="331"/>
      <c r="AM675" s="331"/>
      <c r="AN675" s="331"/>
      <c r="AO675" s="331"/>
      <c r="AP675" s="331"/>
      <c r="AQ675" s="331"/>
      <c r="AR675" s="331"/>
      <c r="AS675" s="331"/>
      <c r="AT675" s="331"/>
      <c r="AU675" s="331"/>
      <c r="AV675" s="331"/>
      <c r="AW675" s="331"/>
    </row>
    <row r="676" spans="10:49" ht="15">
      <c r="J676" s="331"/>
      <c r="K676" s="331"/>
      <c r="L676" s="331"/>
      <c r="M676" s="331"/>
      <c r="N676" s="331"/>
      <c r="O676" s="331"/>
      <c r="P676" s="331"/>
      <c r="Q676" s="331"/>
      <c r="R676" s="331"/>
      <c r="S676" s="331"/>
      <c r="T676" s="331"/>
      <c r="U676" s="331"/>
      <c r="V676" s="331"/>
      <c r="W676" s="331"/>
      <c r="X676" s="331"/>
      <c r="Y676" s="331"/>
      <c r="Z676" s="331"/>
      <c r="AA676" s="331"/>
      <c r="AB676" s="331"/>
      <c r="AC676" s="331"/>
      <c r="AD676" s="331"/>
      <c r="AE676" s="331"/>
      <c r="AF676" s="331"/>
      <c r="AG676" s="331"/>
      <c r="AH676" s="331"/>
      <c r="AI676" s="331"/>
      <c r="AJ676" s="331"/>
      <c r="AK676" s="331"/>
      <c r="AL676" s="331"/>
      <c r="AM676" s="331"/>
      <c r="AN676" s="331"/>
      <c r="AO676" s="331"/>
      <c r="AP676" s="331"/>
      <c r="AQ676" s="331"/>
      <c r="AR676" s="331"/>
      <c r="AS676" s="331"/>
      <c r="AT676" s="331"/>
      <c r="AU676" s="331"/>
      <c r="AV676" s="331"/>
      <c r="AW676" s="331"/>
    </row>
    <row r="677" spans="10:49" ht="15">
      <c r="J677" s="331"/>
      <c r="K677" s="331"/>
      <c r="L677" s="331"/>
      <c r="M677" s="331"/>
      <c r="N677" s="331"/>
      <c r="O677" s="331"/>
      <c r="P677" s="331"/>
      <c r="Q677" s="331"/>
      <c r="R677" s="331"/>
      <c r="S677" s="331"/>
      <c r="T677" s="331"/>
      <c r="U677" s="331"/>
      <c r="V677" s="331"/>
      <c r="W677" s="331"/>
      <c r="X677" s="331"/>
      <c r="Y677" s="331"/>
      <c r="Z677" s="331"/>
      <c r="AA677" s="331"/>
      <c r="AB677" s="331"/>
      <c r="AC677" s="331"/>
      <c r="AD677" s="331"/>
      <c r="AE677" s="331"/>
      <c r="AF677" s="331"/>
      <c r="AG677" s="331"/>
      <c r="AH677" s="331"/>
      <c r="AI677" s="331"/>
      <c r="AJ677" s="331"/>
      <c r="AK677" s="331"/>
      <c r="AL677" s="331"/>
      <c r="AM677" s="331"/>
      <c r="AN677" s="331"/>
      <c r="AO677" s="331"/>
      <c r="AP677" s="331"/>
      <c r="AQ677" s="331"/>
      <c r="AR677" s="331"/>
      <c r="AS677" s="331"/>
      <c r="AT677" s="331"/>
      <c r="AU677" s="331"/>
      <c r="AV677" s="331"/>
      <c r="AW677" s="331"/>
    </row>
    <row r="678" spans="10:49" ht="15">
      <c r="J678" s="331"/>
      <c r="K678" s="331"/>
      <c r="L678" s="331"/>
      <c r="M678" s="331"/>
      <c r="N678" s="331"/>
      <c r="O678" s="331"/>
      <c r="P678" s="331"/>
      <c r="Q678" s="331"/>
      <c r="R678" s="331"/>
      <c r="S678" s="331"/>
      <c r="T678" s="331"/>
      <c r="U678" s="331"/>
      <c r="V678" s="331"/>
      <c r="W678" s="331"/>
      <c r="X678" s="331"/>
      <c r="Y678" s="331"/>
      <c r="Z678" s="331"/>
      <c r="AA678" s="331"/>
      <c r="AB678" s="331"/>
      <c r="AC678" s="331"/>
      <c r="AD678" s="331"/>
      <c r="AE678" s="331"/>
      <c r="AF678" s="331"/>
      <c r="AG678" s="331"/>
      <c r="AH678" s="331"/>
      <c r="AI678" s="331"/>
      <c r="AJ678" s="331"/>
      <c r="AK678" s="331"/>
      <c r="AL678" s="331"/>
      <c r="AM678" s="331"/>
      <c r="AN678" s="331"/>
      <c r="AO678" s="331"/>
      <c r="AP678" s="331"/>
      <c r="AQ678" s="331"/>
      <c r="AR678" s="331"/>
      <c r="AS678" s="331"/>
      <c r="AT678" s="331"/>
      <c r="AU678" s="331"/>
      <c r="AV678" s="331"/>
      <c r="AW678" s="331"/>
    </row>
    <row r="679" spans="10:49" ht="15">
      <c r="J679" s="331"/>
      <c r="K679" s="331"/>
      <c r="L679" s="331"/>
      <c r="M679" s="331"/>
      <c r="N679" s="331"/>
      <c r="O679" s="331"/>
      <c r="P679" s="331"/>
      <c r="Q679" s="331"/>
      <c r="R679" s="331"/>
      <c r="S679" s="331"/>
      <c r="T679" s="331"/>
      <c r="U679" s="331"/>
      <c r="V679" s="331"/>
      <c r="W679" s="331"/>
      <c r="X679" s="331"/>
      <c r="Y679" s="331"/>
      <c r="Z679" s="331"/>
      <c r="AA679" s="331"/>
      <c r="AB679" s="331"/>
      <c r="AC679" s="331"/>
      <c r="AD679" s="331"/>
      <c r="AE679" s="331"/>
      <c r="AF679" s="331"/>
      <c r="AG679" s="331"/>
      <c r="AH679" s="331"/>
      <c r="AI679" s="331"/>
      <c r="AJ679" s="331"/>
      <c r="AK679" s="331"/>
      <c r="AL679" s="331"/>
      <c r="AM679" s="331"/>
      <c r="AN679" s="331"/>
      <c r="AO679" s="331"/>
      <c r="AP679" s="331"/>
      <c r="AQ679" s="331"/>
      <c r="AR679" s="331"/>
      <c r="AS679" s="331"/>
      <c r="AT679" s="331"/>
      <c r="AU679" s="331"/>
      <c r="AV679" s="331"/>
      <c r="AW679" s="331"/>
    </row>
    <row r="680" spans="10:49" ht="15">
      <c r="J680" s="331"/>
      <c r="K680" s="331"/>
      <c r="L680" s="331"/>
      <c r="M680" s="331"/>
      <c r="N680" s="331"/>
      <c r="O680" s="331"/>
      <c r="P680" s="331"/>
      <c r="Q680" s="331"/>
      <c r="R680" s="331"/>
      <c r="S680" s="331"/>
      <c r="T680" s="331"/>
      <c r="U680" s="331"/>
      <c r="V680" s="331"/>
      <c r="W680" s="331"/>
      <c r="X680" s="331"/>
      <c r="Y680" s="331"/>
      <c r="Z680" s="331"/>
      <c r="AA680" s="331"/>
      <c r="AB680" s="331"/>
      <c r="AC680" s="331"/>
      <c r="AD680" s="331"/>
      <c r="AE680" s="331"/>
      <c r="AF680" s="331"/>
      <c r="AG680" s="331"/>
      <c r="AH680" s="331"/>
      <c r="AI680" s="331"/>
      <c r="AJ680" s="331"/>
      <c r="AK680" s="331"/>
      <c r="AL680" s="331"/>
      <c r="AM680" s="331"/>
      <c r="AN680" s="331"/>
      <c r="AO680" s="331"/>
      <c r="AP680" s="331"/>
      <c r="AQ680" s="331"/>
      <c r="AR680" s="331"/>
      <c r="AS680" s="331"/>
      <c r="AT680" s="331"/>
      <c r="AU680" s="331"/>
      <c r="AV680" s="331"/>
      <c r="AW680" s="331"/>
    </row>
    <row r="681" spans="10:49" ht="15">
      <c r="J681" s="331"/>
      <c r="K681" s="331"/>
      <c r="L681" s="331"/>
      <c r="M681" s="331"/>
      <c r="N681" s="331"/>
      <c r="O681" s="331"/>
      <c r="P681" s="331"/>
      <c r="Q681" s="331"/>
      <c r="R681" s="331"/>
      <c r="S681" s="331"/>
      <c r="T681" s="331"/>
      <c r="U681" s="331"/>
      <c r="V681" s="331"/>
      <c r="W681" s="331"/>
      <c r="X681" s="331"/>
      <c r="Y681" s="331"/>
      <c r="Z681" s="331"/>
      <c r="AA681" s="331"/>
      <c r="AB681" s="331"/>
      <c r="AC681" s="331"/>
      <c r="AD681" s="331"/>
      <c r="AE681" s="331"/>
      <c r="AF681" s="331"/>
      <c r="AG681" s="331"/>
      <c r="AH681" s="331"/>
      <c r="AI681" s="331"/>
      <c r="AJ681" s="331"/>
      <c r="AK681" s="331"/>
      <c r="AL681" s="331"/>
      <c r="AM681" s="331"/>
      <c r="AN681" s="331"/>
      <c r="AO681" s="331"/>
      <c r="AP681" s="331"/>
      <c r="AQ681" s="331"/>
      <c r="AR681" s="331"/>
      <c r="AS681" s="331"/>
      <c r="AT681" s="331"/>
      <c r="AU681" s="331"/>
      <c r="AV681" s="331"/>
      <c r="AW681" s="331"/>
    </row>
    <row r="682" spans="10:49" ht="15">
      <c r="J682" s="331"/>
      <c r="K682" s="331"/>
      <c r="L682" s="331"/>
      <c r="M682" s="331"/>
      <c r="N682" s="331"/>
      <c r="O682" s="331"/>
      <c r="P682" s="331"/>
      <c r="Q682" s="331"/>
      <c r="R682" s="331"/>
      <c r="S682" s="331"/>
      <c r="T682" s="331"/>
      <c r="U682" s="331"/>
      <c r="V682" s="331"/>
      <c r="W682" s="331"/>
      <c r="X682" s="331"/>
      <c r="Y682" s="331"/>
      <c r="Z682" s="331"/>
      <c r="AA682" s="331"/>
      <c r="AB682" s="331"/>
      <c r="AC682" s="331"/>
      <c r="AD682" s="331"/>
      <c r="AE682" s="331"/>
      <c r="AF682" s="331"/>
      <c r="AG682" s="331"/>
      <c r="AH682" s="331"/>
      <c r="AI682" s="331"/>
      <c r="AJ682" s="331"/>
      <c r="AK682" s="331"/>
      <c r="AL682" s="331"/>
      <c r="AM682" s="331"/>
      <c r="AN682" s="331"/>
      <c r="AO682" s="331"/>
      <c r="AP682" s="331"/>
      <c r="AQ682" s="331"/>
      <c r="AR682" s="331"/>
      <c r="AS682" s="331"/>
      <c r="AT682" s="331"/>
      <c r="AU682" s="331"/>
      <c r="AV682" s="331"/>
      <c r="AW682" s="331"/>
    </row>
    <row r="683" spans="10:49" ht="15"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  <c r="AA683" s="331"/>
      <c r="AB683" s="331"/>
      <c r="AC683" s="331"/>
      <c r="AD683" s="331"/>
      <c r="AE683" s="331"/>
      <c r="AF683" s="331"/>
      <c r="AG683" s="331"/>
      <c r="AH683" s="331"/>
      <c r="AI683" s="331"/>
      <c r="AJ683" s="331"/>
      <c r="AK683" s="331"/>
      <c r="AL683" s="331"/>
      <c r="AM683" s="331"/>
      <c r="AN683" s="331"/>
      <c r="AO683" s="331"/>
      <c r="AP683" s="331"/>
      <c r="AQ683" s="331"/>
      <c r="AR683" s="331"/>
      <c r="AS683" s="331"/>
      <c r="AT683" s="331"/>
      <c r="AU683" s="331"/>
      <c r="AV683" s="331"/>
      <c r="AW683" s="331"/>
    </row>
    <row r="684" spans="10:49" ht="15"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331"/>
      <c r="AC684" s="331"/>
      <c r="AD684" s="331"/>
      <c r="AE684" s="331"/>
      <c r="AF684" s="331"/>
      <c r="AG684" s="331"/>
      <c r="AH684" s="331"/>
      <c r="AI684" s="331"/>
      <c r="AJ684" s="331"/>
      <c r="AK684" s="331"/>
      <c r="AL684" s="331"/>
      <c r="AM684" s="331"/>
      <c r="AN684" s="331"/>
      <c r="AO684" s="331"/>
      <c r="AP684" s="331"/>
      <c r="AQ684" s="331"/>
      <c r="AR684" s="331"/>
      <c r="AS684" s="331"/>
      <c r="AT684" s="331"/>
      <c r="AU684" s="331"/>
      <c r="AV684" s="331"/>
      <c r="AW684" s="331"/>
    </row>
    <row r="685" spans="10:49" ht="15">
      <c r="J685" s="331"/>
      <c r="K685" s="331"/>
      <c r="L685" s="331"/>
      <c r="M685" s="331"/>
      <c r="N685" s="331"/>
      <c r="O685" s="331"/>
      <c r="P685" s="331"/>
      <c r="Q685" s="331"/>
      <c r="R685" s="331"/>
      <c r="S685" s="331"/>
      <c r="T685" s="331"/>
      <c r="U685" s="331"/>
      <c r="V685" s="331"/>
      <c r="W685" s="331"/>
      <c r="X685" s="331"/>
      <c r="Y685" s="331"/>
      <c r="Z685" s="331"/>
      <c r="AA685" s="331"/>
      <c r="AB685" s="331"/>
      <c r="AC685" s="331"/>
      <c r="AD685" s="331"/>
      <c r="AE685" s="331"/>
      <c r="AF685" s="331"/>
      <c r="AG685" s="331"/>
      <c r="AH685" s="331"/>
      <c r="AI685" s="331"/>
      <c r="AJ685" s="331"/>
      <c r="AK685" s="331"/>
      <c r="AL685" s="331"/>
      <c r="AM685" s="331"/>
      <c r="AN685" s="331"/>
      <c r="AO685" s="331"/>
      <c r="AP685" s="331"/>
      <c r="AQ685" s="331"/>
      <c r="AR685" s="331"/>
      <c r="AS685" s="331"/>
      <c r="AT685" s="331"/>
      <c r="AU685" s="331"/>
      <c r="AV685" s="331"/>
      <c r="AW685" s="331"/>
    </row>
    <row r="686" spans="10:49" ht="15">
      <c r="J686" s="331"/>
      <c r="K686" s="331"/>
      <c r="L686" s="331"/>
      <c r="M686" s="331"/>
      <c r="N686" s="331"/>
      <c r="O686" s="331"/>
      <c r="P686" s="331"/>
      <c r="Q686" s="331"/>
      <c r="R686" s="331"/>
      <c r="S686" s="331"/>
      <c r="T686" s="331"/>
      <c r="U686" s="331"/>
      <c r="V686" s="331"/>
      <c r="W686" s="331"/>
      <c r="X686" s="331"/>
      <c r="Y686" s="331"/>
      <c r="Z686" s="331"/>
      <c r="AA686" s="331"/>
      <c r="AB686" s="331"/>
      <c r="AC686" s="331"/>
      <c r="AD686" s="331"/>
      <c r="AE686" s="331"/>
      <c r="AF686" s="331"/>
      <c r="AG686" s="331"/>
      <c r="AH686" s="331"/>
      <c r="AI686" s="331"/>
      <c r="AJ686" s="331"/>
      <c r="AK686" s="331"/>
      <c r="AL686" s="331"/>
      <c r="AM686" s="331"/>
      <c r="AN686" s="331"/>
      <c r="AO686" s="331"/>
      <c r="AP686" s="331"/>
      <c r="AQ686" s="331"/>
      <c r="AR686" s="331"/>
      <c r="AS686" s="331"/>
      <c r="AT686" s="331"/>
      <c r="AU686" s="331"/>
      <c r="AV686" s="331"/>
      <c r="AW686" s="331"/>
    </row>
    <row r="687" spans="10:49" ht="15">
      <c r="J687" s="331"/>
      <c r="K687" s="331"/>
      <c r="L687" s="331"/>
      <c r="M687" s="331"/>
      <c r="N687" s="331"/>
      <c r="O687" s="331"/>
      <c r="P687" s="331"/>
      <c r="Q687" s="331"/>
      <c r="R687" s="331"/>
      <c r="S687" s="331"/>
      <c r="T687" s="331"/>
      <c r="U687" s="331"/>
      <c r="V687" s="331"/>
      <c r="W687" s="331"/>
      <c r="X687" s="331"/>
      <c r="Y687" s="331"/>
      <c r="Z687" s="331"/>
      <c r="AA687" s="331"/>
      <c r="AB687" s="331"/>
      <c r="AC687" s="331"/>
      <c r="AD687" s="331"/>
      <c r="AE687" s="331"/>
      <c r="AF687" s="331"/>
      <c r="AG687" s="331"/>
      <c r="AH687" s="331"/>
      <c r="AI687" s="331"/>
      <c r="AJ687" s="331"/>
      <c r="AK687" s="331"/>
      <c r="AL687" s="331"/>
      <c r="AM687" s="331"/>
      <c r="AN687" s="331"/>
      <c r="AO687" s="331"/>
      <c r="AP687" s="331"/>
      <c r="AQ687" s="331"/>
      <c r="AR687" s="331"/>
      <c r="AS687" s="331"/>
      <c r="AT687" s="331"/>
      <c r="AU687" s="331"/>
      <c r="AV687" s="331"/>
      <c r="AW687" s="331"/>
    </row>
    <row r="688" spans="10:49" ht="15">
      <c r="J688" s="331"/>
      <c r="K688" s="331"/>
      <c r="L688" s="331"/>
      <c r="M688" s="331"/>
      <c r="N688" s="331"/>
      <c r="O688" s="331"/>
      <c r="P688" s="331"/>
      <c r="Q688" s="331"/>
      <c r="R688" s="331"/>
      <c r="S688" s="331"/>
      <c r="T688" s="331"/>
      <c r="U688" s="331"/>
      <c r="V688" s="331"/>
      <c r="W688" s="331"/>
      <c r="X688" s="331"/>
      <c r="Y688" s="331"/>
      <c r="Z688" s="331"/>
      <c r="AA688" s="331"/>
      <c r="AB688" s="331"/>
      <c r="AC688" s="331"/>
      <c r="AD688" s="331"/>
      <c r="AE688" s="331"/>
      <c r="AF688" s="331"/>
      <c r="AG688" s="331"/>
      <c r="AH688" s="331"/>
      <c r="AI688" s="331"/>
      <c r="AJ688" s="331"/>
      <c r="AK688" s="331"/>
      <c r="AL688" s="331"/>
      <c r="AM688" s="331"/>
      <c r="AN688" s="331"/>
      <c r="AO688" s="331"/>
      <c r="AP688" s="331"/>
      <c r="AQ688" s="331"/>
      <c r="AR688" s="331"/>
      <c r="AS688" s="331"/>
      <c r="AT688" s="331"/>
      <c r="AU688" s="331"/>
      <c r="AV688" s="331"/>
      <c r="AW688" s="331"/>
    </row>
    <row r="689" spans="10:49" ht="15">
      <c r="J689" s="331"/>
      <c r="K689" s="331"/>
      <c r="L689" s="331"/>
      <c r="M689" s="331"/>
      <c r="N689" s="331"/>
      <c r="O689" s="331"/>
      <c r="P689" s="331"/>
      <c r="Q689" s="331"/>
      <c r="R689" s="331"/>
      <c r="S689" s="331"/>
      <c r="T689" s="331"/>
      <c r="U689" s="331"/>
      <c r="V689" s="331"/>
      <c r="W689" s="331"/>
      <c r="X689" s="331"/>
      <c r="Y689" s="331"/>
      <c r="Z689" s="331"/>
      <c r="AA689" s="331"/>
      <c r="AB689" s="331"/>
      <c r="AC689" s="331"/>
      <c r="AD689" s="331"/>
      <c r="AE689" s="331"/>
      <c r="AF689" s="331"/>
      <c r="AG689" s="331"/>
      <c r="AH689" s="331"/>
      <c r="AI689" s="331"/>
      <c r="AJ689" s="331"/>
      <c r="AK689" s="331"/>
      <c r="AL689" s="331"/>
      <c r="AM689" s="331"/>
      <c r="AN689" s="331"/>
      <c r="AO689" s="331"/>
      <c r="AP689" s="331"/>
      <c r="AQ689" s="331"/>
      <c r="AR689" s="331"/>
      <c r="AS689" s="331"/>
      <c r="AT689" s="331"/>
      <c r="AU689" s="331"/>
      <c r="AV689" s="331"/>
      <c r="AW689" s="331"/>
    </row>
    <row r="690" spans="10:49" ht="15">
      <c r="J690" s="331"/>
      <c r="K690" s="331"/>
      <c r="L690" s="331"/>
      <c r="M690" s="331"/>
      <c r="N690" s="331"/>
      <c r="O690" s="331"/>
      <c r="P690" s="331"/>
      <c r="Q690" s="331"/>
      <c r="R690" s="331"/>
      <c r="S690" s="331"/>
      <c r="T690" s="331"/>
      <c r="U690" s="331"/>
      <c r="V690" s="331"/>
      <c r="W690" s="331"/>
      <c r="X690" s="331"/>
      <c r="Y690" s="331"/>
      <c r="Z690" s="331"/>
      <c r="AA690" s="331"/>
      <c r="AB690" s="331"/>
      <c r="AC690" s="331"/>
      <c r="AD690" s="331"/>
      <c r="AE690" s="331"/>
      <c r="AF690" s="331"/>
      <c r="AG690" s="331"/>
      <c r="AH690" s="331"/>
      <c r="AI690" s="331"/>
      <c r="AJ690" s="331"/>
      <c r="AK690" s="331"/>
      <c r="AL690" s="331"/>
      <c r="AM690" s="331"/>
      <c r="AN690" s="331"/>
      <c r="AO690" s="331"/>
      <c r="AP690" s="331"/>
      <c r="AQ690" s="331"/>
      <c r="AR690" s="331"/>
      <c r="AS690" s="331"/>
      <c r="AT690" s="331"/>
      <c r="AU690" s="331"/>
      <c r="AV690" s="331"/>
      <c r="AW690" s="331"/>
    </row>
    <row r="691" spans="10:49" ht="15">
      <c r="J691" s="331"/>
      <c r="K691" s="331"/>
      <c r="L691" s="331"/>
      <c r="M691" s="331"/>
      <c r="N691" s="331"/>
      <c r="O691" s="331"/>
      <c r="P691" s="331"/>
      <c r="Q691" s="331"/>
      <c r="R691" s="331"/>
      <c r="S691" s="331"/>
      <c r="T691" s="331"/>
      <c r="U691" s="331"/>
      <c r="V691" s="331"/>
      <c r="W691" s="331"/>
      <c r="X691" s="331"/>
      <c r="Y691" s="331"/>
      <c r="Z691" s="331"/>
      <c r="AA691" s="331"/>
      <c r="AB691" s="331"/>
      <c r="AC691" s="331"/>
      <c r="AD691" s="331"/>
      <c r="AE691" s="331"/>
      <c r="AF691" s="331"/>
      <c r="AG691" s="331"/>
      <c r="AH691" s="331"/>
      <c r="AI691" s="331"/>
      <c r="AJ691" s="331"/>
      <c r="AK691" s="331"/>
      <c r="AL691" s="331"/>
      <c r="AM691" s="331"/>
      <c r="AN691" s="331"/>
      <c r="AO691" s="331"/>
      <c r="AP691" s="331"/>
      <c r="AQ691" s="331"/>
      <c r="AR691" s="331"/>
      <c r="AS691" s="331"/>
      <c r="AT691" s="331"/>
      <c r="AU691" s="331"/>
      <c r="AV691" s="331"/>
      <c r="AW691" s="331"/>
    </row>
    <row r="692" spans="10:49" ht="15">
      <c r="J692" s="331"/>
      <c r="K692" s="331"/>
      <c r="L692" s="331"/>
      <c r="M692" s="331"/>
      <c r="N692" s="331"/>
      <c r="O692" s="331"/>
      <c r="P692" s="331"/>
      <c r="Q692" s="331"/>
      <c r="R692" s="331"/>
      <c r="S692" s="331"/>
      <c r="T692" s="331"/>
      <c r="U692" s="331"/>
      <c r="V692" s="331"/>
      <c r="W692" s="331"/>
      <c r="X692" s="331"/>
      <c r="Y692" s="331"/>
      <c r="Z692" s="331"/>
      <c r="AA692" s="331"/>
      <c r="AB692" s="331"/>
      <c r="AC692" s="331"/>
      <c r="AD692" s="331"/>
      <c r="AE692" s="331"/>
      <c r="AF692" s="331"/>
      <c r="AG692" s="331"/>
      <c r="AH692" s="331"/>
      <c r="AI692" s="331"/>
      <c r="AJ692" s="331"/>
      <c r="AK692" s="331"/>
      <c r="AL692" s="331"/>
      <c r="AM692" s="331"/>
      <c r="AN692" s="331"/>
      <c r="AO692" s="331"/>
      <c r="AP692" s="331"/>
      <c r="AQ692" s="331"/>
      <c r="AR692" s="331"/>
      <c r="AS692" s="331"/>
      <c r="AT692" s="331"/>
      <c r="AU692" s="331"/>
      <c r="AV692" s="331"/>
      <c r="AW692" s="331"/>
    </row>
    <row r="693" spans="10:49" ht="15"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  <c r="AA693" s="331"/>
      <c r="AB693" s="331"/>
      <c r="AC693" s="331"/>
      <c r="AD693" s="331"/>
      <c r="AE693" s="331"/>
      <c r="AF693" s="331"/>
      <c r="AG693" s="331"/>
      <c r="AH693" s="331"/>
      <c r="AI693" s="331"/>
      <c r="AJ693" s="331"/>
      <c r="AK693" s="331"/>
      <c r="AL693" s="331"/>
      <c r="AM693" s="331"/>
      <c r="AN693" s="331"/>
      <c r="AO693" s="331"/>
      <c r="AP693" s="331"/>
      <c r="AQ693" s="331"/>
      <c r="AR693" s="331"/>
      <c r="AS693" s="331"/>
      <c r="AT693" s="331"/>
      <c r="AU693" s="331"/>
      <c r="AV693" s="331"/>
      <c r="AW693" s="331"/>
    </row>
    <row r="694" spans="10:49" ht="15">
      <c r="J694" s="331"/>
      <c r="K694" s="331"/>
      <c r="L694" s="331"/>
      <c r="M694" s="331"/>
      <c r="N694" s="331"/>
      <c r="O694" s="331"/>
      <c r="P694" s="331"/>
      <c r="Q694" s="331"/>
      <c r="R694" s="331"/>
      <c r="S694" s="331"/>
      <c r="T694" s="331"/>
      <c r="U694" s="331"/>
      <c r="V694" s="331"/>
      <c r="W694" s="331"/>
      <c r="X694" s="331"/>
      <c r="Y694" s="331"/>
      <c r="Z694" s="331"/>
      <c r="AA694" s="331"/>
      <c r="AB694" s="331"/>
      <c r="AC694" s="331"/>
      <c r="AD694" s="331"/>
      <c r="AE694" s="331"/>
      <c r="AF694" s="331"/>
      <c r="AG694" s="331"/>
      <c r="AH694" s="331"/>
      <c r="AI694" s="331"/>
      <c r="AJ694" s="331"/>
      <c r="AK694" s="331"/>
      <c r="AL694" s="331"/>
      <c r="AM694" s="331"/>
      <c r="AN694" s="331"/>
      <c r="AO694" s="331"/>
      <c r="AP694" s="331"/>
      <c r="AQ694" s="331"/>
      <c r="AR694" s="331"/>
      <c r="AS694" s="331"/>
      <c r="AT694" s="331"/>
      <c r="AU694" s="331"/>
      <c r="AV694" s="331"/>
      <c r="AW694" s="331"/>
    </row>
    <row r="695" spans="10:49" ht="15">
      <c r="J695" s="331"/>
      <c r="K695" s="331"/>
      <c r="L695" s="331"/>
      <c r="M695" s="331"/>
      <c r="N695" s="331"/>
      <c r="O695" s="331"/>
      <c r="P695" s="331"/>
      <c r="Q695" s="331"/>
      <c r="R695" s="331"/>
      <c r="S695" s="331"/>
      <c r="T695" s="331"/>
      <c r="U695" s="331"/>
      <c r="V695" s="331"/>
      <c r="W695" s="331"/>
      <c r="X695" s="331"/>
      <c r="Y695" s="331"/>
      <c r="Z695" s="331"/>
      <c r="AA695" s="331"/>
      <c r="AB695" s="331"/>
      <c r="AC695" s="331"/>
      <c r="AD695" s="331"/>
      <c r="AE695" s="331"/>
      <c r="AF695" s="331"/>
      <c r="AG695" s="331"/>
      <c r="AH695" s="331"/>
      <c r="AI695" s="331"/>
      <c r="AJ695" s="331"/>
      <c r="AK695" s="331"/>
      <c r="AL695" s="331"/>
      <c r="AM695" s="331"/>
      <c r="AN695" s="331"/>
      <c r="AO695" s="331"/>
      <c r="AP695" s="331"/>
      <c r="AQ695" s="331"/>
      <c r="AR695" s="331"/>
      <c r="AS695" s="331"/>
      <c r="AT695" s="331"/>
      <c r="AU695" s="331"/>
      <c r="AV695" s="331"/>
      <c r="AW695" s="331"/>
    </row>
    <row r="696" spans="10:49" ht="15">
      <c r="J696" s="331"/>
      <c r="K696" s="331"/>
      <c r="L696" s="331"/>
      <c r="M696" s="331"/>
      <c r="N696" s="331"/>
      <c r="O696" s="331"/>
      <c r="P696" s="331"/>
      <c r="Q696" s="331"/>
      <c r="R696" s="331"/>
      <c r="S696" s="331"/>
      <c r="T696" s="331"/>
      <c r="U696" s="331"/>
      <c r="V696" s="331"/>
      <c r="W696" s="331"/>
      <c r="X696" s="331"/>
      <c r="Y696" s="331"/>
      <c r="Z696" s="331"/>
      <c r="AA696" s="331"/>
      <c r="AB696" s="331"/>
      <c r="AC696" s="331"/>
      <c r="AD696" s="331"/>
      <c r="AE696" s="331"/>
      <c r="AF696" s="331"/>
      <c r="AG696" s="331"/>
      <c r="AH696" s="331"/>
      <c r="AI696" s="331"/>
      <c r="AJ696" s="331"/>
      <c r="AK696" s="331"/>
      <c r="AL696" s="331"/>
      <c r="AM696" s="331"/>
      <c r="AN696" s="331"/>
      <c r="AO696" s="331"/>
      <c r="AP696" s="331"/>
      <c r="AQ696" s="331"/>
      <c r="AR696" s="331"/>
      <c r="AS696" s="331"/>
      <c r="AT696" s="331"/>
      <c r="AU696" s="331"/>
      <c r="AV696" s="331"/>
      <c r="AW696" s="331"/>
    </row>
    <row r="697" spans="10:49" ht="15">
      <c r="J697" s="331"/>
      <c r="K697" s="331"/>
      <c r="L697" s="331"/>
      <c r="M697" s="331"/>
      <c r="N697" s="331"/>
      <c r="O697" s="331"/>
      <c r="P697" s="331"/>
      <c r="Q697" s="331"/>
      <c r="R697" s="331"/>
      <c r="S697" s="331"/>
      <c r="T697" s="331"/>
      <c r="U697" s="331"/>
      <c r="V697" s="331"/>
      <c r="W697" s="331"/>
      <c r="X697" s="331"/>
      <c r="Y697" s="331"/>
      <c r="Z697" s="331"/>
      <c r="AA697" s="331"/>
      <c r="AB697" s="331"/>
      <c r="AC697" s="331"/>
      <c r="AD697" s="331"/>
      <c r="AE697" s="331"/>
      <c r="AF697" s="331"/>
      <c r="AG697" s="331"/>
      <c r="AH697" s="331"/>
      <c r="AI697" s="331"/>
      <c r="AJ697" s="331"/>
      <c r="AK697" s="331"/>
      <c r="AL697" s="331"/>
      <c r="AM697" s="331"/>
      <c r="AN697" s="331"/>
      <c r="AO697" s="331"/>
      <c r="AP697" s="331"/>
      <c r="AQ697" s="331"/>
      <c r="AR697" s="331"/>
      <c r="AS697" s="331"/>
      <c r="AT697" s="331"/>
      <c r="AU697" s="331"/>
      <c r="AV697" s="331"/>
      <c r="AW697" s="331"/>
    </row>
    <row r="698" spans="10:49" ht="15">
      <c r="J698" s="331"/>
      <c r="K698" s="331"/>
      <c r="L698" s="331"/>
      <c r="M698" s="331"/>
      <c r="N698" s="331"/>
      <c r="O698" s="331"/>
      <c r="P698" s="331"/>
      <c r="Q698" s="331"/>
      <c r="R698" s="331"/>
      <c r="S698" s="331"/>
      <c r="T698" s="331"/>
      <c r="U698" s="331"/>
      <c r="V698" s="331"/>
      <c r="W698" s="331"/>
      <c r="X698" s="331"/>
      <c r="Y698" s="331"/>
      <c r="Z698" s="331"/>
      <c r="AA698" s="331"/>
      <c r="AB698" s="331"/>
      <c r="AC698" s="331"/>
      <c r="AD698" s="331"/>
      <c r="AE698" s="331"/>
      <c r="AF698" s="331"/>
      <c r="AG698" s="331"/>
      <c r="AH698" s="331"/>
      <c r="AI698" s="331"/>
      <c r="AJ698" s="331"/>
      <c r="AK698" s="331"/>
      <c r="AL698" s="331"/>
      <c r="AM698" s="331"/>
      <c r="AN698" s="331"/>
      <c r="AO698" s="331"/>
      <c r="AP698" s="331"/>
      <c r="AQ698" s="331"/>
      <c r="AR698" s="331"/>
      <c r="AS698" s="331"/>
      <c r="AT698" s="331"/>
      <c r="AU698" s="331"/>
      <c r="AV698" s="331"/>
      <c r="AW698" s="331"/>
    </row>
    <row r="699" spans="10:49" ht="15">
      <c r="J699" s="331"/>
      <c r="K699" s="331"/>
      <c r="L699" s="331"/>
      <c r="M699" s="331"/>
      <c r="N699" s="331"/>
      <c r="O699" s="331"/>
      <c r="P699" s="331"/>
      <c r="Q699" s="331"/>
      <c r="R699" s="331"/>
      <c r="S699" s="331"/>
      <c r="T699" s="331"/>
      <c r="U699" s="331"/>
      <c r="V699" s="331"/>
      <c r="W699" s="331"/>
      <c r="X699" s="331"/>
      <c r="Y699" s="331"/>
      <c r="Z699" s="331"/>
      <c r="AA699" s="331"/>
      <c r="AB699" s="331"/>
      <c r="AC699" s="331"/>
      <c r="AD699" s="331"/>
      <c r="AE699" s="331"/>
      <c r="AF699" s="331"/>
      <c r="AG699" s="331"/>
      <c r="AH699" s="331"/>
      <c r="AI699" s="331"/>
      <c r="AJ699" s="331"/>
      <c r="AK699" s="331"/>
      <c r="AL699" s="331"/>
      <c r="AM699" s="331"/>
      <c r="AN699" s="331"/>
      <c r="AO699" s="331"/>
      <c r="AP699" s="331"/>
      <c r="AQ699" s="331"/>
      <c r="AR699" s="331"/>
      <c r="AS699" s="331"/>
      <c r="AT699" s="331"/>
      <c r="AU699" s="331"/>
      <c r="AV699" s="331"/>
      <c r="AW699" s="331"/>
    </row>
    <row r="700" spans="10:49" ht="15">
      <c r="J700" s="331"/>
      <c r="K700" s="331"/>
      <c r="L700" s="331"/>
      <c r="M700" s="331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31"/>
      <c r="Z700" s="331"/>
      <c r="AA700" s="331"/>
      <c r="AB700" s="331"/>
      <c r="AC700" s="331"/>
      <c r="AD700" s="331"/>
      <c r="AE700" s="331"/>
      <c r="AF700" s="331"/>
      <c r="AG700" s="331"/>
      <c r="AH700" s="331"/>
      <c r="AI700" s="331"/>
      <c r="AJ700" s="331"/>
      <c r="AK700" s="331"/>
      <c r="AL700" s="331"/>
      <c r="AM700" s="331"/>
      <c r="AN700" s="331"/>
      <c r="AO700" s="331"/>
      <c r="AP700" s="331"/>
      <c r="AQ700" s="331"/>
      <c r="AR700" s="331"/>
      <c r="AS700" s="331"/>
      <c r="AT700" s="331"/>
      <c r="AU700" s="331"/>
      <c r="AV700" s="331"/>
      <c r="AW700" s="331"/>
    </row>
    <row r="701" spans="10:49" ht="15">
      <c r="J701" s="331"/>
      <c r="K701" s="331"/>
      <c r="L701" s="331"/>
      <c r="M701" s="331"/>
      <c r="N701" s="331"/>
      <c r="O701" s="331"/>
      <c r="P701" s="331"/>
      <c r="Q701" s="331"/>
      <c r="R701" s="331"/>
      <c r="S701" s="331"/>
      <c r="T701" s="331"/>
      <c r="U701" s="331"/>
      <c r="V701" s="331"/>
      <c r="W701" s="331"/>
      <c r="X701" s="331"/>
      <c r="Y701" s="331"/>
      <c r="Z701" s="331"/>
      <c r="AA701" s="331"/>
      <c r="AB701" s="331"/>
      <c r="AC701" s="331"/>
      <c r="AD701" s="331"/>
      <c r="AE701" s="331"/>
      <c r="AF701" s="331"/>
      <c r="AG701" s="331"/>
      <c r="AH701" s="331"/>
      <c r="AI701" s="331"/>
      <c r="AJ701" s="331"/>
      <c r="AK701" s="331"/>
      <c r="AL701" s="331"/>
      <c r="AM701" s="331"/>
      <c r="AN701" s="331"/>
      <c r="AO701" s="331"/>
      <c r="AP701" s="331"/>
      <c r="AQ701" s="331"/>
      <c r="AR701" s="331"/>
      <c r="AS701" s="331"/>
      <c r="AT701" s="331"/>
      <c r="AU701" s="331"/>
      <c r="AV701" s="331"/>
      <c r="AW701" s="331"/>
    </row>
    <row r="702" spans="10:49" ht="15">
      <c r="J702" s="331"/>
      <c r="K702" s="331"/>
      <c r="L702" s="331"/>
      <c r="M702" s="331"/>
      <c r="N702" s="331"/>
      <c r="O702" s="331"/>
      <c r="P702" s="331"/>
      <c r="Q702" s="331"/>
      <c r="R702" s="331"/>
      <c r="S702" s="331"/>
      <c r="T702" s="331"/>
      <c r="U702" s="331"/>
      <c r="V702" s="331"/>
      <c r="W702" s="331"/>
      <c r="X702" s="331"/>
      <c r="Y702" s="331"/>
      <c r="Z702" s="331"/>
      <c r="AA702" s="331"/>
      <c r="AB702" s="331"/>
      <c r="AC702" s="331"/>
      <c r="AD702" s="331"/>
      <c r="AE702" s="331"/>
      <c r="AF702" s="331"/>
      <c r="AG702" s="331"/>
      <c r="AH702" s="331"/>
      <c r="AI702" s="331"/>
      <c r="AJ702" s="331"/>
      <c r="AK702" s="331"/>
      <c r="AL702" s="331"/>
      <c r="AM702" s="331"/>
      <c r="AN702" s="331"/>
      <c r="AO702" s="331"/>
      <c r="AP702" s="331"/>
      <c r="AQ702" s="331"/>
      <c r="AR702" s="331"/>
      <c r="AS702" s="331"/>
      <c r="AT702" s="331"/>
      <c r="AU702" s="331"/>
      <c r="AV702" s="331"/>
      <c r="AW702" s="331"/>
    </row>
    <row r="703" spans="10:49" ht="15">
      <c r="J703" s="331"/>
      <c r="K703" s="331"/>
      <c r="L703" s="331"/>
      <c r="M703" s="331"/>
      <c r="N703" s="331"/>
      <c r="O703" s="331"/>
      <c r="P703" s="331"/>
      <c r="Q703" s="331"/>
      <c r="R703" s="331"/>
      <c r="S703" s="331"/>
      <c r="T703" s="331"/>
      <c r="U703" s="331"/>
      <c r="V703" s="331"/>
      <c r="W703" s="331"/>
      <c r="X703" s="331"/>
      <c r="Y703" s="331"/>
      <c r="Z703" s="331"/>
      <c r="AA703" s="331"/>
      <c r="AB703" s="331"/>
      <c r="AC703" s="331"/>
      <c r="AD703" s="331"/>
      <c r="AE703" s="331"/>
      <c r="AF703" s="331"/>
      <c r="AG703" s="331"/>
      <c r="AH703" s="331"/>
      <c r="AI703" s="331"/>
      <c r="AJ703" s="331"/>
      <c r="AK703" s="331"/>
      <c r="AL703" s="331"/>
      <c r="AM703" s="331"/>
      <c r="AN703" s="331"/>
      <c r="AO703" s="331"/>
      <c r="AP703" s="331"/>
      <c r="AQ703" s="331"/>
      <c r="AR703" s="331"/>
      <c r="AS703" s="331"/>
      <c r="AT703" s="331"/>
      <c r="AU703" s="331"/>
      <c r="AV703" s="331"/>
      <c r="AW703" s="331"/>
    </row>
    <row r="704" spans="10:49" ht="15">
      <c r="J704" s="331"/>
      <c r="K704" s="331"/>
      <c r="L704" s="331"/>
      <c r="M704" s="331"/>
      <c r="N704" s="331"/>
      <c r="O704" s="331"/>
      <c r="P704" s="331"/>
      <c r="Q704" s="331"/>
      <c r="R704" s="331"/>
      <c r="S704" s="331"/>
      <c r="T704" s="331"/>
      <c r="U704" s="331"/>
      <c r="V704" s="331"/>
      <c r="W704" s="331"/>
      <c r="X704" s="331"/>
      <c r="Y704" s="331"/>
      <c r="Z704" s="331"/>
      <c r="AA704" s="331"/>
      <c r="AB704" s="331"/>
      <c r="AC704" s="331"/>
      <c r="AD704" s="331"/>
      <c r="AE704" s="331"/>
      <c r="AF704" s="331"/>
      <c r="AG704" s="331"/>
      <c r="AH704" s="331"/>
      <c r="AI704" s="331"/>
      <c r="AJ704" s="331"/>
      <c r="AK704" s="331"/>
      <c r="AL704" s="331"/>
      <c r="AM704" s="331"/>
      <c r="AN704" s="331"/>
      <c r="AO704" s="331"/>
      <c r="AP704" s="331"/>
      <c r="AQ704" s="331"/>
      <c r="AR704" s="331"/>
      <c r="AS704" s="331"/>
      <c r="AT704" s="331"/>
      <c r="AU704" s="331"/>
      <c r="AV704" s="331"/>
      <c r="AW704" s="331"/>
    </row>
    <row r="705" spans="10:49" ht="15">
      <c r="J705" s="331"/>
      <c r="K705" s="331"/>
      <c r="L705" s="331"/>
      <c r="M705" s="331"/>
      <c r="N705" s="331"/>
      <c r="O705" s="331"/>
      <c r="P705" s="331"/>
      <c r="Q705" s="331"/>
      <c r="R705" s="331"/>
      <c r="S705" s="331"/>
      <c r="T705" s="331"/>
      <c r="U705" s="331"/>
      <c r="V705" s="331"/>
      <c r="W705" s="331"/>
      <c r="X705" s="331"/>
      <c r="Y705" s="331"/>
      <c r="Z705" s="331"/>
      <c r="AA705" s="331"/>
      <c r="AB705" s="331"/>
      <c r="AC705" s="331"/>
      <c r="AD705" s="331"/>
      <c r="AE705" s="331"/>
      <c r="AF705" s="331"/>
      <c r="AG705" s="331"/>
      <c r="AH705" s="331"/>
      <c r="AI705" s="331"/>
      <c r="AJ705" s="331"/>
      <c r="AK705" s="331"/>
      <c r="AL705" s="331"/>
      <c r="AM705" s="331"/>
      <c r="AN705" s="331"/>
      <c r="AO705" s="331"/>
      <c r="AP705" s="331"/>
      <c r="AQ705" s="331"/>
      <c r="AR705" s="331"/>
      <c r="AS705" s="331"/>
      <c r="AT705" s="331"/>
      <c r="AU705" s="331"/>
      <c r="AV705" s="331"/>
      <c r="AW705" s="331"/>
    </row>
    <row r="706" spans="10:49" ht="15">
      <c r="J706" s="331"/>
      <c r="K706" s="331"/>
      <c r="L706" s="331"/>
      <c r="M706" s="331"/>
      <c r="N706" s="331"/>
      <c r="O706" s="331"/>
      <c r="P706" s="331"/>
      <c r="Q706" s="331"/>
      <c r="R706" s="331"/>
      <c r="S706" s="331"/>
      <c r="T706" s="331"/>
      <c r="U706" s="331"/>
      <c r="V706" s="331"/>
      <c r="W706" s="331"/>
      <c r="X706" s="331"/>
      <c r="Y706" s="331"/>
      <c r="Z706" s="331"/>
      <c r="AA706" s="331"/>
      <c r="AB706" s="331"/>
      <c r="AC706" s="331"/>
      <c r="AD706" s="331"/>
      <c r="AE706" s="331"/>
      <c r="AF706" s="331"/>
      <c r="AG706" s="331"/>
      <c r="AH706" s="331"/>
      <c r="AI706" s="331"/>
      <c r="AJ706" s="331"/>
      <c r="AK706" s="331"/>
      <c r="AL706" s="331"/>
      <c r="AM706" s="331"/>
      <c r="AN706" s="331"/>
      <c r="AO706" s="331"/>
      <c r="AP706" s="331"/>
      <c r="AQ706" s="331"/>
      <c r="AR706" s="331"/>
      <c r="AS706" s="331"/>
      <c r="AT706" s="331"/>
      <c r="AU706" s="331"/>
      <c r="AV706" s="331"/>
      <c r="AW706" s="331"/>
    </row>
    <row r="707" spans="10:49" ht="15"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  <c r="AA707" s="331"/>
      <c r="AB707" s="331"/>
      <c r="AC707" s="331"/>
      <c r="AD707" s="331"/>
      <c r="AE707" s="331"/>
      <c r="AF707" s="331"/>
      <c r="AG707" s="331"/>
      <c r="AH707" s="331"/>
      <c r="AI707" s="331"/>
      <c r="AJ707" s="331"/>
      <c r="AK707" s="331"/>
      <c r="AL707" s="331"/>
      <c r="AM707" s="331"/>
      <c r="AN707" s="331"/>
      <c r="AO707" s="331"/>
      <c r="AP707" s="331"/>
      <c r="AQ707" s="331"/>
      <c r="AR707" s="331"/>
      <c r="AS707" s="331"/>
      <c r="AT707" s="331"/>
      <c r="AU707" s="331"/>
      <c r="AV707" s="331"/>
      <c r="AW707" s="331"/>
    </row>
    <row r="708" spans="10:49" ht="15">
      <c r="J708" s="331"/>
      <c r="K708" s="331"/>
      <c r="L708" s="331"/>
      <c r="M708" s="331"/>
      <c r="N708" s="331"/>
      <c r="O708" s="331"/>
      <c r="P708" s="331"/>
      <c r="Q708" s="331"/>
      <c r="R708" s="331"/>
      <c r="S708" s="331"/>
      <c r="T708" s="331"/>
      <c r="U708" s="331"/>
      <c r="V708" s="331"/>
      <c r="W708" s="331"/>
      <c r="X708" s="331"/>
      <c r="Y708" s="331"/>
      <c r="Z708" s="331"/>
      <c r="AA708" s="331"/>
      <c r="AB708" s="331"/>
      <c r="AC708" s="331"/>
      <c r="AD708" s="331"/>
      <c r="AE708" s="331"/>
      <c r="AF708" s="331"/>
      <c r="AG708" s="331"/>
      <c r="AH708" s="331"/>
      <c r="AI708" s="331"/>
      <c r="AJ708" s="331"/>
      <c r="AK708" s="331"/>
      <c r="AL708" s="331"/>
      <c r="AM708" s="331"/>
      <c r="AN708" s="331"/>
      <c r="AO708" s="331"/>
      <c r="AP708" s="331"/>
      <c r="AQ708" s="331"/>
      <c r="AR708" s="331"/>
      <c r="AS708" s="331"/>
      <c r="AT708" s="331"/>
      <c r="AU708" s="331"/>
      <c r="AV708" s="331"/>
      <c r="AW708" s="331"/>
    </row>
    <row r="709" spans="10:49" ht="15">
      <c r="J709" s="331"/>
      <c r="K709" s="331"/>
      <c r="L709" s="331"/>
      <c r="M709" s="331"/>
      <c r="N709" s="331"/>
      <c r="O709" s="331"/>
      <c r="P709" s="331"/>
      <c r="Q709" s="331"/>
      <c r="R709" s="331"/>
      <c r="S709" s="331"/>
      <c r="T709" s="331"/>
      <c r="U709" s="331"/>
      <c r="V709" s="331"/>
      <c r="W709" s="331"/>
      <c r="X709" s="331"/>
      <c r="Y709" s="331"/>
      <c r="Z709" s="331"/>
      <c r="AA709" s="331"/>
      <c r="AB709" s="331"/>
      <c r="AC709" s="331"/>
      <c r="AD709" s="331"/>
      <c r="AE709" s="331"/>
      <c r="AF709" s="331"/>
      <c r="AG709" s="331"/>
      <c r="AH709" s="331"/>
      <c r="AI709" s="331"/>
      <c r="AJ709" s="331"/>
      <c r="AK709" s="331"/>
      <c r="AL709" s="331"/>
      <c r="AM709" s="331"/>
      <c r="AN709" s="331"/>
      <c r="AO709" s="331"/>
      <c r="AP709" s="331"/>
      <c r="AQ709" s="331"/>
      <c r="AR709" s="331"/>
      <c r="AS709" s="331"/>
      <c r="AT709" s="331"/>
      <c r="AU709" s="331"/>
      <c r="AV709" s="331"/>
      <c r="AW709" s="331"/>
    </row>
    <row r="710" spans="10:49" ht="15">
      <c r="J710" s="331"/>
      <c r="K710" s="331"/>
      <c r="L710" s="331"/>
      <c r="M710" s="331"/>
      <c r="N710" s="331"/>
      <c r="O710" s="331"/>
      <c r="P710" s="331"/>
      <c r="Q710" s="331"/>
      <c r="R710" s="331"/>
      <c r="S710" s="331"/>
      <c r="T710" s="331"/>
      <c r="U710" s="331"/>
      <c r="V710" s="331"/>
      <c r="W710" s="331"/>
      <c r="X710" s="331"/>
      <c r="Y710" s="331"/>
      <c r="Z710" s="331"/>
      <c r="AA710" s="331"/>
      <c r="AB710" s="331"/>
      <c r="AC710" s="331"/>
      <c r="AD710" s="331"/>
      <c r="AE710" s="331"/>
      <c r="AF710" s="331"/>
      <c r="AG710" s="331"/>
      <c r="AH710" s="331"/>
      <c r="AI710" s="331"/>
      <c r="AJ710" s="331"/>
      <c r="AK710" s="331"/>
      <c r="AL710" s="331"/>
      <c r="AM710" s="331"/>
      <c r="AN710" s="331"/>
      <c r="AO710" s="331"/>
      <c r="AP710" s="331"/>
      <c r="AQ710" s="331"/>
      <c r="AR710" s="331"/>
      <c r="AS710" s="331"/>
      <c r="AT710" s="331"/>
      <c r="AU710" s="331"/>
      <c r="AV710" s="331"/>
      <c r="AW710" s="331"/>
    </row>
    <row r="711" spans="10:49" ht="15">
      <c r="J711" s="331"/>
      <c r="K711" s="331"/>
      <c r="L711" s="331"/>
      <c r="M711" s="331"/>
      <c r="N711" s="331"/>
      <c r="O711" s="331"/>
      <c r="P711" s="331"/>
      <c r="Q711" s="331"/>
      <c r="R711" s="331"/>
      <c r="S711" s="331"/>
      <c r="T711" s="331"/>
      <c r="U711" s="331"/>
      <c r="V711" s="331"/>
      <c r="W711" s="331"/>
      <c r="X711" s="331"/>
      <c r="Y711" s="331"/>
      <c r="Z711" s="331"/>
      <c r="AA711" s="331"/>
      <c r="AB711" s="331"/>
      <c r="AC711" s="331"/>
      <c r="AD711" s="331"/>
      <c r="AE711" s="331"/>
      <c r="AF711" s="331"/>
      <c r="AG711" s="331"/>
      <c r="AH711" s="331"/>
      <c r="AI711" s="331"/>
      <c r="AJ711" s="331"/>
      <c r="AK711" s="331"/>
      <c r="AL711" s="331"/>
      <c r="AM711" s="331"/>
      <c r="AN711" s="331"/>
      <c r="AO711" s="331"/>
      <c r="AP711" s="331"/>
      <c r="AQ711" s="331"/>
      <c r="AR711" s="331"/>
      <c r="AS711" s="331"/>
      <c r="AT711" s="331"/>
      <c r="AU711" s="331"/>
      <c r="AV711" s="331"/>
      <c r="AW711" s="331"/>
    </row>
    <row r="712" spans="10:49" ht="15"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  <c r="AA712" s="331"/>
      <c r="AB712" s="331"/>
      <c r="AC712" s="331"/>
      <c r="AD712" s="331"/>
      <c r="AE712" s="331"/>
      <c r="AF712" s="331"/>
      <c r="AG712" s="331"/>
      <c r="AH712" s="331"/>
      <c r="AI712" s="331"/>
      <c r="AJ712" s="331"/>
      <c r="AK712" s="331"/>
      <c r="AL712" s="331"/>
      <c r="AM712" s="331"/>
      <c r="AN712" s="331"/>
      <c r="AO712" s="331"/>
      <c r="AP712" s="331"/>
      <c r="AQ712" s="331"/>
      <c r="AR712" s="331"/>
      <c r="AS712" s="331"/>
      <c r="AT712" s="331"/>
      <c r="AU712" s="331"/>
      <c r="AV712" s="331"/>
      <c r="AW712" s="331"/>
    </row>
    <row r="713" spans="10:49" ht="15">
      <c r="J713" s="331"/>
      <c r="K713" s="331"/>
      <c r="L713" s="331"/>
      <c r="M713" s="331"/>
      <c r="N713" s="331"/>
      <c r="O713" s="331"/>
      <c r="P713" s="331"/>
      <c r="Q713" s="331"/>
      <c r="R713" s="331"/>
      <c r="S713" s="331"/>
      <c r="T713" s="331"/>
      <c r="U713" s="331"/>
      <c r="V713" s="331"/>
      <c r="W713" s="331"/>
      <c r="X713" s="331"/>
      <c r="Y713" s="331"/>
      <c r="Z713" s="331"/>
      <c r="AA713" s="331"/>
      <c r="AB713" s="331"/>
      <c r="AC713" s="331"/>
      <c r="AD713" s="331"/>
      <c r="AE713" s="331"/>
      <c r="AF713" s="331"/>
      <c r="AG713" s="331"/>
      <c r="AH713" s="331"/>
      <c r="AI713" s="331"/>
      <c r="AJ713" s="331"/>
      <c r="AK713" s="331"/>
      <c r="AL713" s="331"/>
      <c r="AM713" s="331"/>
      <c r="AN713" s="331"/>
      <c r="AO713" s="331"/>
      <c r="AP713" s="331"/>
      <c r="AQ713" s="331"/>
      <c r="AR713" s="331"/>
      <c r="AS713" s="331"/>
      <c r="AT713" s="331"/>
      <c r="AU713" s="331"/>
      <c r="AV713" s="331"/>
      <c r="AW713" s="331"/>
    </row>
    <row r="714" spans="10:49" ht="15">
      <c r="J714" s="331"/>
      <c r="K714" s="331"/>
      <c r="L714" s="331"/>
      <c r="M714" s="331"/>
      <c r="N714" s="331"/>
      <c r="O714" s="331"/>
      <c r="P714" s="331"/>
      <c r="Q714" s="331"/>
      <c r="R714" s="331"/>
      <c r="S714" s="331"/>
      <c r="T714" s="331"/>
      <c r="U714" s="331"/>
      <c r="V714" s="331"/>
      <c r="W714" s="331"/>
      <c r="X714" s="331"/>
      <c r="Y714" s="331"/>
      <c r="Z714" s="331"/>
      <c r="AA714" s="331"/>
      <c r="AB714" s="331"/>
      <c r="AC714" s="331"/>
      <c r="AD714" s="331"/>
      <c r="AE714" s="331"/>
      <c r="AF714" s="331"/>
      <c r="AG714" s="331"/>
      <c r="AH714" s="331"/>
      <c r="AI714" s="331"/>
      <c r="AJ714" s="331"/>
      <c r="AK714" s="331"/>
      <c r="AL714" s="331"/>
      <c r="AM714" s="331"/>
      <c r="AN714" s="331"/>
      <c r="AO714" s="331"/>
      <c r="AP714" s="331"/>
      <c r="AQ714" s="331"/>
      <c r="AR714" s="331"/>
      <c r="AS714" s="331"/>
      <c r="AT714" s="331"/>
      <c r="AU714" s="331"/>
      <c r="AV714" s="331"/>
      <c r="AW714" s="331"/>
    </row>
    <row r="715" spans="10:49" ht="15">
      <c r="J715" s="331"/>
      <c r="K715" s="331"/>
      <c r="L715" s="331"/>
      <c r="M715" s="331"/>
      <c r="N715" s="331"/>
      <c r="O715" s="331"/>
      <c r="P715" s="331"/>
      <c r="Q715" s="331"/>
      <c r="R715" s="331"/>
      <c r="S715" s="331"/>
      <c r="T715" s="331"/>
      <c r="U715" s="331"/>
      <c r="V715" s="331"/>
      <c r="W715" s="331"/>
      <c r="X715" s="331"/>
      <c r="Y715" s="331"/>
      <c r="Z715" s="331"/>
      <c r="AA715" s="331"/>
      <c r="AB715" s="331"/>
      <c r="AC715" s="331"/>
      <c r="AD715" s="331"/>
      <c r="AE715" s="331"/>
      <c r="AF715" s="331"/>
      <c r="AG715" s="331"/>
      <c r="AH715" s="331"/>
      <c r="AI715" s="331"/>
      <c r="AJ715" s="331"/>
      <c r="AK715" s="331"/>
      <c r="AL715" s="331"/>
      <c r="AM715" s="331"/>
      <c r="AN715" s="331"/>
      <c r="AO715" s="331"/>
      <c r="AP715" s="331"/>
      <c r="AQ715" s="331"/>
      <c r="AR715" s="331"/>
      <c r="AS715" s="331"/>
      <c r="AT715" s="331"/>
      <c r="AU715" s="331"/>
      <c r="AV715" s="331"/>
      <c r="AW715" s="331"/>
    </row>
    <row r="716" spans="10:49" ht="15">
      <c r="J716" s="331"/>
      <c r="K716" s="331"/>
      <c r="L716" s="331"/>
      <c r="M716" s="331"/>
      <c r="N716" s="331"/>
      <c r="O716" s="331"/>
      <c r="P716" s="331"/>
      <c r="Q716" s="331"/>
      <c r="R716" s="331"/>
      <c r="S716" s="331"/>
      <c r="T716" s="331"/>
      <c r="U716" s="331"/>
      <c r="V716" s="331"/>
      <c r="W716" s="331"/>
      <c r="X716" s="331"/>
      <c r="Y716" s="331"/>
      <c r="Z716" s="331"/>
      <c r="AA716" s="331"/>
      <c r="AB716" s="331"/>
      <c r="AC716" s="331"/>
      <c r="AD716" s="331"/>
      <c r="AE716" s="331"/>
      <c r="AF716" s="331"/>
      <c r="AG716" s="331"/>
      <c r="AH716" s="331"/>
      <c r="AI716" s="331"/>
      <c r="AJ716" s="331"/>
      <c r="AK716" s="331"/>
      <c r="AL716" s="331"/>
      <c r="AM716" s="331"/>
      <c r="AN716" s="331"/>
      <c r="AO716" s="331"/>
      <c r="AP716" s="331"/>
      <c r="AQ716" s="331"/>
      <c r="AR716" s="331"/>
      <c r="AS716" s="331"/>
      <c r="AT716" s="331"/>
      <c r="AU716" s="331"/>
      <c r="AV716" s="331"/>
      <c r="AW716" s="331"/>
    </row>
    <row r="717" spans="10:49" ht="15">
      <c r="J717" s="331"/>
      <c r="K717" s="331"/>
      <c r="L717" s="331"/>
      <c r="M717" s="331"/>
      <c r="N717" s="331"/>
      <c r="O717" s="331"/>
      <c r="P717" s="331"/>
      <c r="Q717" s="331"/>
      <c r="R717" s="331"/>
      <c r="S717" s="331"/>
      <c r="T717" s="331"/>
      <c r="U717" s="331"/>
      <c r="V717" s="331"/>
      <c r="W717" s="331"/>
      <c r="X717" s="331"/>
      <c r="Y717" s="331"/>
      <c r="Z717" s="331"/>
      <c r="AA717" s="331"/>
      <c r="AB717" s="331"/>
      <c r="AC717" s="331"/>
      <c r="AD717" s="331"/>
      <c r="AE717" s="331"/>
      <c r="AF717" s="331"/>
      <c r="AG717" s="331"/>
      <c r="AH717" s="331"/>
      <c r="AI717" s="331"/>
      <c r="AJ717" s="331"/>
      <c r="AK717" s="331"/>
      <c r="AL717" s="331"/>
      <c r="AM717" s="331"/>
      <c r="AN717" s="331"/>
      <c r="AO717" s="331"/>
      <c r="AP717" s="331"/>
      <c r="AQ717" s="331"/>
      <c r="AR717" s="331"/>
      <c r="AS717" s="331"/>
      <c r="AT717" s="331"/>
      <c r="AU717" s="331"/>
      <c r="AV717" s="331"/>
      <c r="AW717" s="331"/>
    </row>
    <row r="718" spans="10:49" ht="15">
      <c r="J718" s="331"/>
      <c r="K718" s="331"/>
      <c r="L718" s="331"/>
      <c r="M718" s="331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  <c r="AA718" s="331"/>
      <c r="AB718" s="331"/>
      <c r="AC718" s="331"/>
      <c r="AD718" s="331"/>
      <c r="AE718" s="331"/>
      <c r="AF718" s="331"/>
      <c r="AG718" s="331"/>
      <c r="AH718" s="331"/>
      <c r="AI718" s="331"/>
      <c r="AJ718" s="331"/>
      <c r="AK718" s="331"/>
      <c r="AL718" s="331"/>
      <c r="AM718" s="331"/>
      <c r="AN718" s="331"/>
      <c r="AO718" s="331"/>
      <c r="AP718" s="331"/>
      <c r="AQ718" s="331"/>
      <c r="AR718" s="331"/>
      <c r="AS718" s="331"/>
      <c r="AT718" s="331"/>
      <c r="AU718" s="331"/>
      <c r="AV718" s="331"/>
      <c r="AW718" s="331"/>
    </row>
    <row r="719" spans="10:49" ht="15">
      <c r="J719" s="331"/>
      <c r="K719" s="331"/>
      <c r="L719" s="331"/>
      <c r="M719" s="331"/>
      <c r="N719" s="331"/>
      <c r="O719" s="331"/>
      <c r="P719" s="331"/>
      <c r="Q719" s="331"/>
      <c r="R719" s="331"/>
      <c r="S719" s="331"/>
      <c r="T719" s="331"/>
      <c r="U719" s="331"/>
      <c r="V719" s="331"/>
      <c r="W719" s="331"/>
      <c r="X719" s="331"/>
      <c r="Y719" s="331"/>
      <c r="Z719" s="331"/>
      <c r="AA719" s="331"/>
      <c r="AB719" s="331"/>
      <c r="AC719" s="331"/>
      <c r="AD719" s="331"/>
      <c r="AE719" s="331"/>
      <c r="AF719" s="331"/>
      <c r="AG719" s="331"/>
      <c r="AH719" s="331"/>
      <c r="AI719" s="331"/>
      <c r="AJ719" s="331"/>
      <c r="AK719" s="331"/>
      <c r="AL719" s="331"/>
      <c r="AM719" s="331"/>
      <c r="AN719" s="331"/>
      <c r="AO719" s="331"/>
      <c r="AP719" s="331"/>
      <c r="AQ719" s="331"/>
      <c r="AR719" s="331"/>
      <c r="AS719" s="331"/>
      <c r="AT719" s="331"/>
      <c r="AU719" s="331"/>
      <c r="AV719" s="331"/>
      <c r="AW719" s="331"/>
    </row>
    <row r="720" spans="10:49" ht="15">
      <c r="J720" s="331"/>
      <c r="K720" s="331"/>
      <c r="L720" s="331"/>
      <c r="M720" s="331"/>
      <c r="N720" s="331"/>
      <c r="O720" s="331"/>
      <c r="P720" s="331"/>
      <c r="Q720" s="331"/>
      <c r="R720" s="331"/>
      <c r="S720" s="331"/>
      <c r="T720" s="331"/>
      <c r="U720" s="331"/>
      <c r="V720" s="331"/>
      <c r="W720" s="331"/>
      <c r="X720" s="331"/>
      <c r="Y720" s="331"/>
      <c r="Z720" s="331"/>
      <c r="AA720" s="331"/>
      <c r="AB720" s="331"/>
      <c r="AC720" s="331"/>
      <c r="AD720" s="331"/>
      <c r="AE720" s="331"/>
      <c r="AF720" s="331"/>
      <c r="AG720" s="331"/>
      <c r="AH720" s="331"/>
      <c r="AI720" s="331"/>
      <c r="AJ720" s="331"/>
      <c r="AK720" s="331"/>
      <c r="AL720" s="331"/>
      <c r="AM720" s="331"/>
      <c r="AN720" s="331"/>
      <c r="AO720" s="331"/>
      <c r="AP720" s="331"/>
      <c r="AQ720" s="331"/>
      <c r="AR720" s="331"/>
      <c r="AS720" s="331"/>
      <c r="AT720" s="331"/>
      <c r="AU720" s="331"/>
      <c r="AV720" s="331"/>
      <c r="AW720" s="331"/>
    </row>
    <row r="721" spans="10:49" ht="15">
      <c r="J721" s="331"/>
      <c r="K721" s="331"/>
      <c r="L721" s="331"/>
      <c r="M721" s="331"/>
      <c r="N721" s="331"/>
      <c r="O721" s="331"/>
      <c r="P721" s="331"/>
      <c r="Q721" s="331"/>
      <c r="R721" s="331"/>
      <c r="S721" s="331"/>
      <c r="T721" s="331"/>
      <c r="U721" s="331"/>
      <c r="V721" s="331"/>
      <c r="W721" s="331"/>
      <c r="X721" s="331"/>
      <c r="Y721" s="331"/>
      <c r="Z721" s="331"/>
      <c r="AA721" s="331"/>
      <c r="AB721" s="331"/>
      <c r="AC721" s="331"/>
      <c r="AD721" s="331"/>
      <c r="AE721" s="331"/>
      <c r="AF721" s="331"/>
      <c r="AG721" s="331"/>
      <c r="AH721" s="331"/>
      <c r="AI721" s="331"/>
      <c r="AJ721" s="331"/>
      <c r="AK721" s="331"/>
      <c r="AL721" s="331"/>
      <c r="AM721" s="331"/>
      <c r="AN721" s="331"/>
      <c r="AO721" s="331"/>
      <c r="AP721" s="331"/>
      <c r="AQ721" s="331"/>
      <c r="AR721" s="331"/>
      <c r="AS721" s="331"/>
      <c r="AT721" s="331"/>
      <c r="AU721" s="331"/>
      <c r="AV721" s="331"/>
      <c r="AW721" s="331"/>
    </row>
    <row r="722" spans="10:49" ht="15">
      <c r="J722" s="331"/>
      <c r="K722" s="331"/>
      <c r="L722" s="331"/>
      <c r="M722" s="331"/>
      <c r="N722" s="331"/>
      <c r="O722" s="331"/>
      <c r="P722" s="331"/>
      <c r="Q722" s="331"/>
      <c r="R722" s="331"/>
      <c r="S722" s="331"/>
      <c r="T722" s="331"/>
      <c r="U722" s="331"/>
      <c r="V722" s="331"/>
      <c r="W722" s="331"/>
      <c r="X722" s="331"/>
      <c r="Y722" s="331"/>
      <c r="Z722" s="331"/>
      <c r="AA722" s="331"/>
      <c r="AB722" s="331"/>
      <c r="AC722" s="331"/>
      <c r="AD722" s="331"/>
      <c r="AE722" s="331"/>
      <c r="AF722" s="331"/>
      <c r="AG722" s="331"/>
      <c r="AH722" s="331"/>
      <c r="AI722" s="331"/>
      <c r="AJ722" s="331"/>
      <c r="AK722" s="331"/>
      <c r="AL722" s="331"/>
      <c r="AM722" s="331"/>
      <c r="AN722" s="331"/>
      <c r="AO722" s="331"/>
      <c r="AP722" s="331"/>
      <c r="AQ722" s="331"/>
      <c r="AR722" s="331"/>
      <c r="AS722" s="331"/>
      <c r="AT722" s="331"/>
      <c r="AU722" s="331"/>
      <c r="AV722" s="331"/>
      <c r="AW722" s="331"/>
    </row>
    <row r="723" spans="10:49" ht="15">
      <c r="J723" s="331"/>
      <c r="K723" s="331"/>
      <c r="L723" s="331"/>
      <c r="M723" s="331"/>
      <c r="N723" s="331"/>
      <c r="O723" s="331"/>
      <c r="P723" s="331"/>
      <c r="Q723" s="331"/>
      <c r="R723" s="331"/>
      <c r="S723" s="331"/>
      <c r="T723" s="331"/>
      <c r="U723" s="331"/>
      <c r="V723" s="331"/>
      <c r="W723" s="331"/>
      <c r="X723" s="331"/>
      <c r="Y723" s="331"/>
      <c r="Z723" s="331"/>
      <c r="AA723" s="331"/>
      <c r="AB723" s="331"/>
      <c r="AC723" s="331"/>
      <c r="AD723" s="331"/>
      <c r="AE723" s="331"/>
      <c r="AF723" s="331"/>
      <c r="AG723" s="331"/>
      <c r="AH723" s="331"/>
      <c r="AI723" s="331"/>
      <c r="AJ723" s="331"/>
      <c r="AK723" s="331"/>
      <c r="AL723" s="331"/>
      <c r="AM723" s="331"/>
      <c r="AN723" s="331"/>
      <c r="AO723" s="331"/>
      <c r="AP723" s="331"/>
      <c r="AQ723" s="331"/>
      <c r="AR723" s="331"/>
      <c r="AS723" s="331"/>
      <c r="AT723" s="331"/>
      <c r="AU723" s="331"/>
      <c r="AV723" s="331"/>
      <c r="AW723" s="331"/>
    </row>
    <row r="724" spans="10:49" ht="15">
      <c r="J724" s="331"/>
      <c r="K724" s="331"/>
      <c r="L724" s="331"/>
      <c r="M724" s="331"/>
      <c r="N724" s="331"/>
      <c r="O724" s="331"/>
      <c r="P724" s="331"/>
      <c r="Q724" s="331"/>
      <c r="R724" s="331"/>
      <c r="S724" s="331"/>
      <c r="T724" s="331"/>
      <c r="U724" s="331"/>
      <c r="V724" s="331"/>
      <c r="W724" s="331"/>
      <c r="X724" s="331"/>
      <c r="Y724" s="331"/>
      <c r="Z724" s="331"/>
      <c r="AA724" s="331"/>
      <c r="AB724" s="331"/>
      <c r="AC724" s="331"/>
      <c r="AD724" s="331"/>
      <c r="AE724" s="331"/>
      <c r="AF724" s="331"/>
      <c r="AG724" s="331"/>
      <c r="AH724" s="331"/>
      <c r="AI724" s="331"/>
      <c r="AJ724" s="331"/>
      <c r="AK724" s="331"/>
      <c r="AL724" s="331"/>
      <c r="AM724" s="331"/>
      <c r="AN724" s="331"/>
      <c r="AO724" s="331"/>
      <c r="AP724" s="331"/>
      <c r="AQ724" s="331"/>
      <c r="AR724" s="331"/>
      <c r="AS724" s="331"/>
      <c r="AT724" s="331"/>
      <c r="AU724" s="331"/>
      <c r="AV724" s="331"/>
      <c r="AW724" s="331"/>
    </row>
    <row r="725" spans="10:49" ht="15">
      <c r="J725" s="331"/>
      <c r="K725" s="331"/>
      <c r="L725" s="331"/>
      <c r="M725" s="331"/>
      <c r="N725" s="331"/>
      <c r="O725" s="331"/>
      <c r="P725" s="331"/>
      <c r="Q725" s="331"/>
      <c r="R725" s="331"/>
      <c r="S725" s="331"/>
      <c r="T725" s="331"/>
      <c r="U725" s="331"/>
      <c r="V725" s="331"/>
      <c r="W725" s="331"/>
      <c r="X725" s="331"/>
      <c r="Y725" s="331"/>
      <c r="Z725" s="331"/>
      <c r="AA725" s="331"/>
      <c r="AB725" s="331"/>
      <c r="AC725" s="331"/>
      <c r="AD725" s="331"/>
      <c r="AE725" s="331"/>
      <c r="AF725" s="331"/>
      <c r="AG725" s="331"/>
      <c r="AH725" s="331"/>
      <c r="AI725" s="331"/>
      <c r="AJ725" s="331"/>
      <c r="AK725" s="331"/>
      <c r="AL725" s="331"/>
      <c r="AM725" s="331"/>
      <c r="AN725" s="331"/>
      <c r="AO725" s="331"/>
      <c r="AP725" s="331"/>
      <c r="AQ725" s="331"/>
      <c r="AR725" s="331"/>
      <c r="AS725" s="331"/>
      <c r="AT725" s="331"/>
      <c r="AU725" s="331"/>
      <c r="AV725" s="331"/>
      <c r="AW725" s="331"/>
    </row>
    <row r="726" spans="10:49" ht="15">
      <c r="J726" s="331"/>
      <c r="K726" s="331"/>
      <c r="L726" s="331"/>
      <c r="M726" s="331"/>
      <c r="N726" s="331"/>
      <c r="O726" s="331"/>
      <c r="P726" s="331"/>
      <c r="Q726" s="331"/>
      <c r="R726" s="331"/>
      <c r="S726" s="331"/>
      <c r="T726" s="331"/>
      <c r="U726" s="331"/>
      <c r="V726" s="331"/>
      <c r="W726" s="331"/>
      <c r="X726" s="331"/>
      <c r="Y726" s="331"/>
      <c r="Z726" s="331"/>
      <c r="AA726" s="331"/>
      <c r="AB726" s="331"/>
      <c r="AC726" s="331"/>
      <c r="AD726" s="331"/>
      <c r="AE726" s="331"/>
      <c r="AF726" s="331"/>
      <c r="AG726" s="331"/>
      <c r="AH726" s="331"/>
      <c r="AI726" s="331"/>
      <c r="AJ726" s="331"/>
      <c r="AK726" s="331"/>
      <c r="AL726" s="331"/>
      <c r="AM726" s="331"/>
      <c r="AN726" s="331"/>
      <c r="AO726" s="331"/>
      <c r="AP726" s="331"/>
      <c r="AQ726" s="331"/>
      <c r="AR726" s="331"/>
      <c r="AS726" s="331"/>
      <c r="AT726" s="331"/>
      <c r="AU726" s="331"/>
      <c r="AV726" s="331"/>
      <c r="AW726" s="331"/>
    </row>
    <row r="727" spans="10:49" ht="15"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  <c r="AA727" s="331"/>
      <c r="AB727" s="331"/>
      <c r="AC727" s="331"/>
      <c r="AD727" s="331"/>
      <c r="AE727" s="331"/>
      <c r="AF727" s="331"/>
      <c r="AG727" s="331"/>
      <c r="AH727" s="331"/>
      <c r="AI727" s="331"/>
      <c r="AJ727" s="331"/>
      <c r="AK727" s="331"/>
      <c r="AL727" s="331"/>
      <c r="AM727" s="331"/>
      <c r="AN727" s="331"/>
      <c r="AO727" s="331"/>
      <c r="AP727" s="331"/>
      <c r="AQ727" s="331"/>
      <c r="AR727" s="331"/>
      <c r="AS727" s="331"/>
      <c r="AT727" s="331"/>
      <c r="AU727" s="331"/>
      <c r="AV727" s="331"/>
      <c r="AW727" s="331"/>
    </row>
    <row r="728" spans="10:49" ht="15"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  <c r="AA728" s="331"/>
      <c r="AB728" s="331"/>
      <c r="AC728" s="331"/>
      <c r="AD728" s="331"/>
      <c r="AE728" s="331"/>
      <c r="AF728" s="331"/>
      <c r="AG728" s="331"/>
      <c r="AH728" s="331"/>
      <c r="AI728" s="331"/>
      <c r="AJ728" s="331"/>
      <c r="AK728" s="331"/>
      <c r="AL728" s="331"/>
      <c r="AM728" s="331"/>
      <c r="AN728" s="331"/>
      <c r="AO728" s="331"/>
      <c r="AP728" s="331"/>
      <c r="AQ728" s="331"/>
      <c r="AR728" s="331"/>
      <c r="AS728" s="331"/>
      <c r="AT728" s="331"/>
      <c r="AU728" s="331"/>
      <c r="AV728" s="331"/>
      <c r="AW728" s="331"/>
    </row>
    <row r="729" spans="10:49" ht="15"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  <c r="AA729" s="331"/>
      <c r="AB729" s="331"/>
      <c r="AC729" s="331"/>
      <c r="AD729" s="331"/>
      <c r="AE729" s="331"/>
      <c r="AF729" s="331"/>
      <c r="AG729" s="331"/>
      <c r="AH729" s="331"/>
      <c r="AI729" s="331"/>
      <c r="AJ729" s="331"/>
      <c r="AK729" s="331"/>
      <c r="AL729" s="331"/>
      <c r="AM729" s="331"/>
      <c r="AN729" s="331"/>
      <c r="AO729" s="331"/>
      <c r="AP729" s="331"/>
      <c r="AQ729" s="331"/>
      <c r="AR729" s="331"/>
      <c r="AS729" s="331"/>
      <c r="AT729" s="331"/>
      <c r="AU729" s="331"/>
      <c r="AV729" s="331"/>
      <c r="AW729" s="331"/>
    </row>
    <row r="730" spans="10:49" ht="15"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  <c r="AD730" s="331"/>
      <c r="AE730" s="331"/>
      <c r="AF730" s="331"/>
      <c r="AG730" s="331"/>
      <c r="AH730" s="331"/>
      <c r="AI730" s="331"/>
      <c r="AJ730" s="331"/>
      <c r="AK730" s="331"/>
      <c r="AL730" s="331"/>
      <c r="AM730" s="331"/>
      <c r="AN730" s="331"/>
      <c r="AO730" s="331"/>
      <c r="AP730" s="331"/>
      <c r="AQ730" s="331"/>
      <c r="AR730" s="331"/>
      <c r="AS730" s="331"/>
      <c r="AT730" s="331"/>
      <c r="AU730" s="331"/>
      <c r="AV730" s="331"/>
      <c r="AW730" s="331"/>
    </row>
    <row r="731" spans="10:49" ht="15"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1"/>
      <c r="AB731" s="331"/>
      <c r="AC731" s="331"/>
      <c r="AD731" s="331"/>
      <c r="AE731" s="331"/>
      <c r="AF731" s="331"/>
      <c r="AG731" s="331"/>
      <c r="AH731" s="331"/>
      <c r="AI731" s="331"/>
      <c r="AJ731" s="331"/>
      <c r="AK731" s="331"/>
      <c r="AL731" s="331"/>
      <c r="AM731" s="331"/>
      <c r="AN731" s="331"/>
      <c r="AO731" s="331"/>
      <c r="AP731" s="331"/>
      <c r="AQ731" s="331"/>
      <c r="AR731" s="331"/>
      <c r="AS731" s="331"/>
      <c r="AT731" s="331"/>
      <c r="AU731" s="331"/>
      <c r="AV731" s="331"/>
      <c r="AW731" s="331"/>
    </row>
    <row r="732" spans="10:49" ht="15"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  <c r="AA732" s="331"/>
      <c r="AB732" s="331"/>
      <c r="AC732" s="331"/>
      <c r="AD732" s="331"/>
      <c r="AE732" s="331"/>
      <c r="AF732" s="331"/>
      <c r="AG732" s="331"/>
      <c r="AH732" s="331"/>
      <c r="AI732" s="331"/>
      <c r="AJ732" s="331"/>
      <c r="AK732" s="331"/>
      <c r="AL732" s="331"/>
      <c r="AM732" s="331"/>
      <c r="AN732" s="331"/>
      <c r="AO732" s="331"/>
      <c r="AP732" s="331"/>
      <c r="AQ732" s="331"/>
      <c r="AR732" s="331"/>
      <c r="AS732" s="331"/>
      <c r="AT732" s="331"/>
      <c r="AU732" s="331"/>
      <c r="AV732" s="331"/>
      <c r="AW732" s="331"/>
    </row>
    <row r="733" spans="10:49" ht="15"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  <c r="AA733" s="331"/>
      <c r="AB733" s="331"/>
      <c r="AC733" s="331"/>
      <c r="AD733" s="331"/>
      <c r="AE733" s="331"/>
      <c r="AF733" s="331"/>
      <c r="AG733" s="331"/>
      <c r="AH733" s="331"/>
      <c r="AI733" s="331"/>
      <c r="AJ733" s="331"/>
      <c r="AK733" s="331"/>
      <c r="AL733" s="331"/>
      <c r="AM733" s="331"/>
      <c r="AN733" s="331"/>
      <c r="AO733" s="331"/>
      <c r="AP733" s="331"/>
      <c r="AQ733" s="331"/>
      <c r="AR733" s="331"/>
      <c r="AS733" s="331"/>
      <c r="AT733" s="331"/>
      <c r="AU733" s="331"/>
      <c r="AV733" s="331"/>
      <c r="AW733" s="331"/>
    </row>
    <row r="734" spans="10:49" ht="15"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  <c r="AA734" s="331"/>
      <c r="AB734" s="331"/>
      <c r="AC734" s="331"/>
      <c r="AD734" s="331"/>
      <c r="AE734" s="331"/>
      <c r="AF734" s="331"/>
      <c r="AG734" s="331"/>
      <c r="AH734" s="331"/>
      <c r="AI734" s="331"/>
      <c r="AJ734" s="331"/>
      <c r="AK734" s="331"/>
      <c r="AL734" s="331"/>
      <c r="AM734" s="331"/>
      <c r="AN734" s="331"/>
      <c r="AO734" s="331"/>
      <c r="AP734" s="331"/>
      <c r="AQ734" s="331"/>
      <c r="AR734" s="331"/>
      <c r="AS734" s="331"/>
      <c r="AT734" s="331"/>
      <c r="AU734" s="331"/>
      <c r="AV734" s="331"/>
      <c r="AW734" s="331"/>
    </row>
    <row r="735" spans="10:49" ht="15"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  <c r="AA735" s="331"/>
      <c r="AB735" s="331"/>
      <c r="AC735" s="331"/>
      <c r="AD735" s="331"/>
      <c r="AE735" s="331"/>
      <c r="AF735" s="331"/>
      <c r="AG735" s="331"/>
      <c r="AH735" s="331"/>
      <c r="AI735" s="331"/>
      <c r="AJ735" s="331"/>
      <c r="AK735" s="331"/>
      <c r="AL735" s="331"/>
      <c r="AM735" s="331"/>
      <c r="AN735" s="331"/>
      <c r="AO735" s="331"/>
      <c r="AP735" s="331"/>
      <c r="AQ735" s="331"/>
      <c r="AR735" s="331"/>
      <c r="AS735" s="331"/>
      <c r="AT735" s="331"/>
      <c r="AU735" s="331"/>
      <c r="AV735" s="331"/>
      <c r="AW735" s="331"/>
    </row>
    <row r="736" spans="10:49" ht="15"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  <c r="AA736" s="331"/>
      <c r="AB736" s="331"/>
      <c r="AC736" s="331"/>
      <c r="AD736" s="331"/>
      <c r="AE736" s="331"/>
      <c r="AF736" s="331"/>
      <c r="AG736" s="331"/>
      <c r="AH736" s="331"/>
      <c r="AI736" s="331"/>
      <c r="AJ736" s="331"/>
      <c r="AK736" s="331"/>
      <c r="AL736" s="331"/>
      <c r="AM736" s="331"/>
      <c r="AN736" s="331"/>
      <c r="AO736" s="331"/>
      <c r="AP736" s="331"/>
      <c r="AQ736" s="331"/>
      <c r="AR736" s="331"/>
      <c r="AS736" s="331"/>
      <c r="AT736" s="331"/>
      <c r="AU736" s="331"/>
      <c r="AV736" s="331"/>
      <c r="AW736" s="331"/>
    </row>
    <row r="737" spans="10:49" ht="15"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  <c r="AA737" s="331"/>
      <c r="AB737" s="331"/>
      <c r="AC737" s="331"/>
      <c r="AD737" s="331"/>
      <c r="AE737" s="331"/>
      <c r="AF737" s="331"/>
      <c r="AG737" s="331"/>
      <c r="AH737" s="331"/>
      <c r="AI737" s="331"/>
      <c r="AJ737" s="331"/>
      <c r="AK737" s="331"/>
      <c r="AL737" s="331"/>
      <c r="AM737" s="331"/>
      <c r="AN737" s="331"/>
      <c r="AO737" s="331"/>
      <c r="AP737" s="331"/>
      <c r="AQ737" s="331"/>
      <c r="AR737" s="331"/>
      <c r="AS737" s="331"/>
      <c r="AT737" s="331"/>
      <c r="AU737" s="331"/>
      <c r="AV737" s="331"/>
      <c r="AW737" s="331"/>
    </row>
    <row r="738" spans="10:49" ht="15"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  <c r="AA738" s="331"/>
      <c r="AB738" s="331"/>
      <c r="AC738" s="331"/>
      <c r="AD738" s="331"/>
      <c r="AE738" s="331"/>
      <c r="AF738" s="331"/>
      <c r="AG738" s="331"/>
      <c r="AH738" s="331"/>
      <c r="AI738" s="331"/>
      <c r="AJ738" s="331"/>
      <c r="AK738" s="331"/>
      <c r="AL738" s="331"/>
      <c r="AM738" s="331"/>
      <c r="AN738" s="331"/>
      <c r="AO738" s="331"/>
      <c r="AP738" s="331"/>
      <c r="AQ738" s="331"/>
      <c r="AR738" s="331"/>
      <c r="AS738" s="331"/>
      <c r="AT738" s="331"/>
      <c r="AU738" s="331"/>
      <c r="AV738" s="331"/>
      <c r="AW738" s="331"/>
    </row>
    <row r="739" spans="10:49" ht="15"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  <c r="AA739" s="331"/>
      <c r="AB739" s="331"/>
      <c r="AC739" s="331"/>
      <c r="AD739" s="331"/>
      <c r="AE739" s="331"/>
      <c r="AF739" s="331"/>
      <c r="AG739" s="331"/>
      <c r="AH739" s="331"/>
      <c r="AI739" s="331"/>
      <c r="AJ739" s="331"/>
      <c r="AK739" s="331"/>
      <c r="AL739" s="331"/>
      <c r="AM739" s="331"/>
      <c r="AN739" s="331"/>
      <c r="AO739" s="331"/>
      <c r="AP739" s="331"/>
      <c r="AQ739" s="331"/>
      <c r="AR739" s="331"/>
      <c r="AS739" s="331"/>
      <c r="AT739" s="331"/>
      <c r="AU739" s="331"/>
      <c r="AV739" s="331"/>
      <c r="AW739" s="331"/>
    </row>
    <row r="740" spans="10:49" ht="15"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  <c r="AA740" s="331"/>
      <c r="AB740" s="331"/>
      <c r="AC740" s="331"/>
      <c r="AD740" s="331"/>
      <c r="AE740" s="331"/>
      <c r="AF740" s="331"/>
      <c r="AG740" s="331"/>
      <c r="AH740" s="331"/>
      <c r="AI740" s="331"/>
      <c r="AJ740" s="331"/>
      <c r="AK740" s="331"/>
      <c r="AL740" s="331"/>
      <c r="AM740" s="331"/>
      <c r="AN740" s="331"/>
      <c r="AO740" s="331"/>
      <c r="AP740" s="331"/>
      <c r="AQ740" s="331"/>
      <c r="AR740" s="331"/>
      <c r="AS740" s="331"/>
      <c r="AT740" s="331"/>
      <c r="AU740" s="331"/>
      <c r="AV740" s="331"/>
      <c r="AW740" s="331"/>
    </row>
    <row r="741" spans="10:49" ht="15">
      <c r="J741" s="331"/>
      <c r="K741" s="331"/>
      <c r="L741" s="331"/>
      <c r="M741" s="331"/>
      <c r="N741" s="331"/>
      <c r="O741" s="331"/>
      <c r="P741" s="331"/>
      <c r="Q741" s="331"/>
      <c r="R741" s="331"/>
      <c r="S741" s="331"/>
      <c r="T741" s="331"/>
      <c r="U741" s="331"/>
      <c r="V741" s="331"/>
      <c r="W741" s="331"/>
      <c r="X741" s="331"/>
      <c r="Y741" s="331"/>
      <c r="Z741" s="331"/>
      <c r="AA741" s="331"/>
      <c r="AB741" s="331"/>
      <c r="AC741" s="331"/>
      <c r="AD741" s="331"/>
      <c r="AE741" s="331"/>
      <c r="AF741" s="331"/>
      <c r="AG741" s="331"/>
      <c r="AH741" s="331"/>
      <c r="AI741" s="331"/>
      <c r="AJ741" s="331"/>
      <c r="AK741" s="331"/>
      <c r="AL741" s="331"/>
      <c r="AM741" s="331"/>
      <c r="AN741" s="331"/>
      <c r="AO741" s="331"/>
      <c r="AP741" s="331"/>
      <c r="AQ741" s="331"/>
      <c r="AR741" s="331"/>
      <c r="AS741" s="331"/>
      <c r="AT741" s="331"/>
      <c r="AU741" s="331"/>
      <c r="AV741" s="331"/>
      <c r="AW741" s="331"/>
    </row>
    <row r="742" spans="10:49" ht="15">
      <c r="J742" s="331"/>
      <c r="K742" s="331"/>
      <c r="L742" s="331"/>
      <c r="M742" s="331"/>
      <c r="N742" s="331"/>
      <c r="O742" s="331"/>
      <c r="P742" s="331"/>
      <c r="Q742" s="331"/>
      <c r="R742" s="331"/>
      <c r="S742" s="331"/>
      <c r="T742" s="331"/>
      <c r="U742" s="331"/>
      <c r="V742" s="331"/>
      <c r="W742" s="331"/>
      <c r="X742" s="331"/>
      <c r="Y742" s="331"/>
      <c r="Z742" s="331"/>
      <c r="AA742" s="331"/>
      <c r="AB742" s="331"/>
      <c r="AC742" s="331"/>
      <c r="AD742" s="331"/>
      <c r="AE742" s="331"/>
      <c r="AF742" s="331"/>
      <c r="AG742" s="331"/>
      <c r="AH742" s="331"/>
      <c r="AI742" s="331"/>
      <c r="AJ742" s="331"/>
      <c r="AK742" s="331"/>
      <c r="AL742" s="331"/>
      <c r="AM742" s="331"/>
      <c r="AN742" s="331"/>
      <c r="AO742" s="331"/>
      <c r="AP742" s="331"/>
      <c r="AQ742" s="331"/>
      <c r="AR742" s="331"/>
      <c r="AS742" s="331"/>
      <c r="AT742" s="331"/>
      <c r="AU742" s="331"/>
      <c r="AV742" s="331"/>
      <c r="AW742" s="331"/>
    </row>
    <row r="743" spans="10:49" ht="15"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  <c r="T743" s="331"/>
      <c r="U743" s="331"/>
      <c r="V743" s="331"/>
      <c r="W743" s="331"/>
      <c r="X743" s="331"/>
      <c r="Y743" s="331"/>
      <c r="Z743" s="331"/>
      <c r="AA743" s="331"/>
      <c r="AB743" s="331"/>
      <c r="AC743" s="331"/>
      <c r="AD743" s="331"/>
      <c r="AE743" s="331"/>
      <c r="AF743" s="331"/>
      <c r="AG743" s="331"/>
      <c r="AH743" s="331"/>
      <c r="AI743" s="331"/>
      <c r="AJ743" s="331"/>
      <c r="AK743" s="331"/>
      <c r="AL743" s="331"/>
      <c r="AM743" s="331"/>
      <c r="AN743" s="331"/>
      <c r="AO743" s="331"/>
      <c r="AP743" s="331"/>
      <c r="AQ743" s="331"/>
      <c r="AR743" s="331"/>
      <c r="AS743" s="331"/>
      <c r="AT743" s="331"/>
      <c r="AU743" s="331"/>
      <c r="AV743" s="331"/>
      <c r="AW743" s="331"/>
    </row>
    <row r="744" spans="10:49" ht="15"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  <c r="T744" s="331"/>
      <c r="U744" s="331"/>
      <c r="V744" s="331"/>
      <c r="W744" s="331"/>
      <c r="X744" s="331"/>
      <c r="Y744" s="331"/>
      <c r="Z744" s="331"/>
      <c r="AA744" s="331"/>
      <c r="AB744" s="331"/>
      <c r="AC744" s="331"/>
      <c r="AD744" s="331"/>
      <c r="AE744" s="331"/>
      <c r="AF744" s="331"/>
      <c r="AG744" s="331"/>
      <c r="AH744" s="331"/>
      <c r="AI744" s="331"/>
      <c r="AJ744" s="331"/>
      <c r="AK744" s="331"/>
      <c r="AL744" s="331"/>
      <c r="AM744" s="331"/>
      <c r="AN744" s="331"/>
      <c r="AO744" s="331"/>
      <c r="AP744" s="331"/>
      <c r="AQ744" s="331"/>
      <c r="AR744" s="331"/>
      <c r="AS744" s="331"/>
      <c r="AT744" s="331"/>
      <c r="AU744" s="331"/>
      <c r="AV744" s="331"/>
      <c r="AW744" s="331"/>
    </row>
    <row r="745" spans="10:49" ht="15">
      <c r="J745" s="331"/>
      <c r="K745" s="331"/>
      <c r="L745" s="331"/>
      <c r="M745" s="331"/>
      <c r="N745" s="331"/>
      <c r="O745" s="331"/>
      <c r="P745" s="331"/>
      <c r="Q745" s="331"/>
      <c r="R745" s="331"/>
      <c r="S745" s="331"/>
      <c r="T745" s="331"/>
      <c r="U745" s="331"/>
      <c r="V745" s="331"/>
      <c r="W745" s="331"/>
      <c r="X745" s="331"/>
      <c r="Y745" s="331"/>
      <c r="Z745" s="331"/>
      <c r="AA745" s="331"/>
      <c r="AB745" s="331"/>
      <c r="AC745" s="331"/>
      <c r="AD745" s="331"/>
      <c r="AE745" s="331"/>
      <c r="AF745" s="331"/>
      <c r="AG745" s="331"/>
      <c r="AH745" s="331"/>
      <c r="AI745" s="331"/>
      <c r="AJ745" s="331"/>
      <c r="AK745" s="331"/>
      <c r="AL745" s="331"/>
      <c r="AM745" s="331"/>
      <c r="AN745" s="331"/>
      <c r="AO745" s="331"/>
      <c r="AP745" s="331"/>
      <c r="AQ745" s="331"/>
      <c r="AR745" s="331"/>
      <c r="AS745" s="331"/>
      <c r="AT745" s="331"/>
      <c r="AU745" s="331"/>
      <c r="AV745" s="331"/>
      <c r="AW745" s="331"/>
    </row>
    <row r="746" spans="10:49" ht="15"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  <c r="AA746" s="331"/>
      <c r="AB746" s="331"/>
      <c r="AC746" s="331"/>
      <c r="AD746" s="331"/>
      <c r="AE746" s="331"/>
      <c r="AF746" s="331"/>
      <c r="AG746" s="331"/>
      <c r="AH746" s="331"/>
      <c r="AI746" s="331"/>
      <c r="AJ746" s="331"/>
      <c r="AK746" s="331"/>
      <c r="AL746" s="331"/>
      <c r="AM746" s="331"/>
      <c r="AN746" s="331"/>
      <c r="AO746" s="331"/>
      <c r="AP746" s="331"/>
      <c r="AQ746" s="331"/>
      <c r="AR746" s="331"/>
      <c r="AS746" s="331"/>
      <c r="AT746" s="331"/>
      <c r="AU746" s="331"/>
      <c r="AV746" s="331"/>
      <c r="AW746" s="331"/>
    </row>
    <row r="747" spans="10:49" ht="15">
      <c r="J747" s="331"/>
      <c r="K747" s="331"/>
      <c r="L747" s="331"/>
      <c r="M747" s="331"/>
      <c r="N747" s="331"/>
      <c r="O747" s="331"/>
      <c r="P747" s="331"/>
      <c r="Q747" s="331"/>
      <c r="R747" s="331"/>
      <c r="S747" s="331"/>
      <c r="T747" s="331"/>
      <c r="U747" s="331"/>
      <c r="V747" s="331"/>
      <c r="W747" s="331"/>
      <c r="X747" s="331"/>
      <c r="Y747" s="331"/>
      <c r="Z747" s="331"/>
      <c r="AA747" s="331"/>
      <c r="AB747" s="331"/>
      <c r="AC747" s="331"/>
      <c r="AD747" s="331"/>
      <c r="AE747" s="331"/>
      <c r="AF747" s="331"/>
      <c r="AG747" s="331"/>
      <c r="AH747" s="331"/>
      <c r="AI747" s="331"/>
      <c r="AJ747" s="331"/>
      <c r="AK747" s="331"/>
      <c r="AL747" s="331"/>
      <c r="AM747" s="331"/>
      <c r="AN747" s="331"/>
      <c r="AO747" s="331"/>
      <c r="AP747" s="331"/>
      <c r="AQ747" s="331"/>
      <c r="AR747" s="331"/>
      <c r="AS747" s="331"/>
      <c r="AT747" s="331"/>
      <c r="AU747" s="331"/>
      <c r="AV747" s="331"/>
      <c r="AW747" s="331"/>
    </row>
    <row r="748" spans="10:49" ht="15">
      <c r="J748" s="331"/>
      <c r="K748" s="331"/>
      <c r="L748" s="331"/>
      <c r="M748" s="331"/>
      <c r="N748" s="331"/>
      <c r="O748" s="331"/>
      <c r="P748" s="331"/>
      <c r="Q748" s="331"/>
      <c r="R748" s="331"/>
      <c r="S748" s="331"/>
      <c r="T748" s="331"/>
      <c r="U748" s="331"/>
      <c r="V748" s="331"/>
      <c r="W748" s="331"/>
      <c r="X748" s="331"/>
      <c r="Y748" s="331"/>
      <c r="Z748" s="331"/>
      <c r="AA748" s="331"/>
      <c r="AB748" s="331"/>
      <c r="AC748" s="331"/>
      <c r="AD748" s="331"/>
      <c r="AE748" s="331"/>
      <c r="AF748" s="331"/>
      <c r="AG748" s="331"/>
      <c r="AH748" s="331"/>
      <c r="AI748" s="331"/>
      <c r="AJ748" s="331"/>
      <c r="AK748" s="331"/>
      <c r="AL748" s="331"/>
      <c r="AM748" s="331"/>
      <c r="AN748" s="331"/>
      <c r="AO748" s="331"/>
      <c r="AP748" s="331"/>
      <c r="AQ748" s="331"/>
      <c r="AR748" s="331"/>
      <c r="AS748" s="331"/>
      <c r="AT748" s="331"/>
      <c r="AU748" s="331"/>
      <c r="AV748" s="331"/>
      <c r="AW748" s="331"/>
    </row>
    <row r="749" spans="10:49" ht="15">
      <c r="J749" s="331"/>
      <c r="K749" s="331"/>
      <c r="L749" s="331"/>
      <c r="M749" s="331"/>
      <c r="N749" s="331"/>
      <c r="O749" s="331"/>
      <c r="P749" s="331"/>
      <c r="Q749" s="331"/>
      <c r="R749" s="331"/>
      <c r="S749" s="331"/>
      <c r="T749" s="331"/>
      <c r="U749" s="331"/>
      <c r="V749" s="331"/>
      <c r="W749" s="331"/>
      <c r="X749" s="331"/>
      <c r="Y749" s="331"/>
      <c r="Z749" s="331"/>
      <c r="AA749" s="331"/>
      <c r="AB749" s="331"/>
      <c r="AC749" s="331"/>
      <c r="AD749" s="331"/>
      <c r="AE749" s="331"/>
      <c r="AF749" s="331"/>
      <c r="AG749" s="331"/>
      <c r="AH749" s="331"/>
      <c r="AI749" s="331"/>
      <c r="AJ749" s="331"/>
      <c r="AK749" s="331"/>
      <c r="AL749" s="331"/>
      <c r="AM749" s="331"/>
      <c r="AN749" s="331"/>
      <c r="AO749" s="331"/>
      <c r="AP749" s="331"/>
      <c r="AQ749" s="331"/>
      <c r="AR749" s="331"/>
      <c r="AS749" s="331"/>
      <c r="AT749" s="331"/>
      <c r="AU749" s="331"/>
      <c r="AV749" s="331"/>
      <c r="AW749" s="331"/>
    </row>
    <row r="750" spans="10:49" ht="15"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  <c r="AA750" s="331"/>
      <c r="AB750" s="331"/>
      <c r="AC750" s="331"/>
      <c r="AD750" s="331"/>
      <c r="AE750" s="331"/>
      <c r="AF750" s="331"/>
      <c r="AG750" s="331"/>
      <c r="AH750" s="331"/>
      <c r="AI750" s="331"/>
      <c r="AJ750" s="331"/>
      <c r="AK750" s="331"/>
      <c r="AL750" s="331"/>
      <c r="AM750" s="331"/>
      <c r="AN750" s="331"/>
      <c r="AO750" s="331"/>
      <c r="AP750" s="331"/>
      <c r="AQ750" s="331"/>
      <c r="AR750" s="331"/>
      <c r="AS750" s="331"/>
      <c r="AT750" s="331"/>
      <c r="AU750" s="331"/>
      <c r="AV750" s="331"/>
      <c r="AW750" s="331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17:E17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143</v>
      </c>
      <c r="C2" s="553" t="str">
        <f>Technologie!D45</f>
        <v>Monitorovací a řídící systém pro chlazení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264" t="s">
        <v>909</v>
      </c>
      <c r="D3" s="524"/>
      <c r="E3" s="524"/>
      <c r="F3" s="525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21.6" thickBot="1">
      <c r="B4" s="543"/>
      <c r="C4" s="604"/>
      <c r="D4" s="605"/>
      <c r="E4" s="605"/>
      <c r="F4" s="606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ht="15">
      <c r="B5" s="565" t="s">
        <v>971</v>
      </c>
      <c r="C5" s="566"/>
      <c r="D5" s="566"/>
      <c r="E5" s="566"/>
      <c r="F5" s="566"/>
      <c r="G5" s="566"/>
      <c r="H5" s="566"/>
      <c r="I5" s="566"/>
      <c r="J5" s="567"/>
    </row>
    <row r="6" spans="2:10" ht="15">
      <c r="B6" s="508" t="s">
        <v>969</v>
      </c>
      <c r="C6" s="505"/>
      <c r="D6" s="505"/>
      <c r="E6" s="505"/>
      <c r="F6" s="505"/>
      <c r="G6" s="505"/>
      <c r="H6" s="505"/>
      <c r="I6" s="505"/>
      <c r="J6" s="509"/>
    </row>
    <row r="7" spans="2:10" ht="15">
      <c r="B7" s="508" t="s">
        <v>970</v>
      </c>
      <c r="C7" s="505"/>
      <c r="D7" s="505"/>
      <c r="E7" s="505"/>
      <c r="F7" s="505"/>
      <c r="G7" s="505"/>
      <c r="H7" s="505"/>
      <c r="I7" s="505"/>
      <c r="J7" s="509"/>
    </row>
    <row r="8" spans="2:10" ht="15" thickBot="1">
      <c r="B8" s="510"/>
      <c r="C8" s="511"/>
      <c r="D8" s="511"/>
      <c r="E8" s="511"/>
      <c r="F8" s="511"/>
      <c r="G8" s="511"/>
      <c r="H8" s="511"/>
      <c r="I8" s="511"/>
      <c r="J8" s="512"/>
    </row>
    <row r="9" spans="2:10" ht="15">
      <c r="B9" s="571" t="s">
        <v>85</v>
      </c>
      <c r="C9" s="573" t="s">
        <v>740</v>
      </c>
      <c r="D9" s="602" t="s">
        <v>685</v>
      </c>
      <c r="E9" s="409" t="s">
        <v>743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10" ht="15" thickBot="1">
      <c r="B10" s="572"/>
      <c r="C10" s="574"/>
      <c r="D10" s="603"/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</row>
    <row r="11" spans="2:10" s="72" customFormat="1" ht="13.8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3.8">
      <c r="B12" s="69" t="s">
        <v>90</v>
      </c>
      <c r="C12" s="289"/>
      <c r="D12" s="93" t="s">
        <v>733</v>
      </c>
      <c r="E12" s="169"/>
      <c r="F12" s="169"/>
      <c r="G12" s="372">
        <v>1</v>
      </c>
      <c r="H12" s="167">
        <f aca="true" t="shared" si="0" ref="H12">I12+J12</f>
        <v>0</v>
      </c>
      <c r="I12" s="152">
        <f aca="true" t="shared" si="1" ref="I12">E12*G12</f>
        <v>0</v>
      </c>
      <c r="J12" s="151">
        <f aca="true" t="shared" si="2" ref="J12">F12*G12</f>
        <v>0</v>
      </c>
      <c r="K12" s="350"/>
      <c r="L12" s="353"/>
      <c r="M12" s="353"/>
      <c r="N12" s="353"/>
      <c r="O12" s="353"/>
      <c r="P12" s="353"/>
      <c r="Q12" s="353"/>
      <c r="R12" s="353"/>
    </row>
    <row r="13" spans="2:18" s="72" customFormat="1" ht="15" thickBot="1">
      <c r="B13" s="73"/>
      <c r="C13" s="267"/>
      <c r="D13" s="78"/>
      <c r="E13" s="178"/>
      <c r="F13" s="178"/>
      <c r="G13" s="84"/>
      <c r="H13" s="188"/>
      <c r="I13" s="173"/>
      <c r="J13" s="174"/>
      <c r="K13" s="350"/>
      <c r="L13" s="353"/>
      <c r="M13" s="353"/>
      <c r="N13" s="353"/>
      <c r="O13" s="353"/>
      <c r="P13" s="353"/>
      <c r="Q13" s="353"/>
      <c r="R13" s="353"/>
    </row>
    <row r="14" spans="2:10" ht="1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9.05" thickBot="1">
      <c r="B15" s="528" t="s">
        <v>708</v>
      </c>
      <c r="C15" s="529"/>
      <c r="D15" s="529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3" ht="14.55">
      <c r="B16" s="52"/>
      <c r="C16" s="52"/>
    </row>
  </sheetData>
  <protectedRanges>
    <protectedRange sqref="F11:F14" name="Bereich2_4"/>
  </protectedRanges>
  <mergeCells count="17"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  <mergeCell ref="B2:B4"/>
    <mergeCell ref="H2:J2"/>
    <mergeCell ref="H3:J3"/>
    <mergeCell ref="H4:J4"/>
    <mergeCell ref="C2:F2"/>
    <mergeCell ref="C4:F4"/>
    <mergeCell ref="D3:F3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1" t="s">
        <v>142</v>
      </c>
      <c r="C2" s="553" t="str">
        <f>Technologie!D49</f>
        <v>Doprava pro technologii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906</v>
      </c>
      <c r="C5" s="566"/>
      <c r="D5" s="566"/>
      <c r="E5" s="566"/>
      <c r="F5" s="566"/>
      <c r="G5" s="566"/>
      <c r="H5" s="566"/>
      <c r="I5" s="567"/>
    </row>
    <row r="6" spans="2:9" s="72" customFormat="1" ht="13.05" customHeight="1">
      <c r="B6" s="568" t="s">
        <v>907</v>
      </c>
      <c r="C6" s="569" t="s">
        <v>231</v>
      </c>
      <c r="D6" s="569" t="s">
        <v>231</v>
      </c>
      <c r="E6" s="569" t="s">
        <v>231</v>
      </c>
      <c r="F6" s="569" t="s">
        <v>231</v>
      </c>
      <c r="G6" s="569" t="s">
        <v>231</v>
      </c>
      <c r="H6" s="569" t="s">
        <v>231</v>
      </c>
      <c r="I6" s="570" t="s">
        <v>231</v>
      </c>
    </row>
    <row r="7" spans="2:9" s="72" customFormat="1" ht="13.8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740</v>
      </c>
      <c r="D9" s="418" t="s">
        <v>743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ht="15" thickBot="1">
      <c r="B10" s="572"/>
      <c r="C10" s="574"/>
      <c r="D10" s="419" t="s">
        <v>744</v>
      </c>
      <c r="E10" s="419" t="s">
        <v>744</v>
      </c>
      <c r="F10" s="519"/>
      <c r="G10" s="419" t="s">
        <v>744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91</v>
      </c>
      <c r="C12" s="70" t="s">
        <v>908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528" t="s">
        <v>708</v>
      </c>
      <c r="C15" s="529"/>
      <c r="D15" s="529"/>
      <c r="E15" s="53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zoomScale="60" zoomScaleNormal="60" workbookViewId="0" topLeftCell="A1">
      <selection activeCell="F15" sqref="F15"/>
    </sheetView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1" t="s">
        <v>172</v>
      </c>
      <c r="C2" s="553" t="str">
        <f>Technologie!D53</f>
        <v>Vícepráce, jeřáby a kontejnery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975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976</v>
      </c>
      <c r="C6" s="569" t="s">
        <v>227</v>
      </c>
      <c r="D6" s="569" t="s">
        <v>227</v>
      </c>
      <c r="E6" s="569" t="s">
        <v>227</v>
      </c>
      <c r="F6" s="569" t="s">
        <v>227</v>
      </c>
      <c r="G6" s="569" t="s">
        <v>227</v>
      </c>
      <c r="H6" s="569" t="s">
        <v>227</v>
      </c>
      <c r="I6" s="570" t="s">
        <v>227</v>
      </c>
    </row>
    <row r="7" spans="2:9" s="72" customFormat="1" ht="13.8">
      <c r="B7" s="568" t="s">
        <v>977</v>
      </c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 t="s">
        <v>978</v>
      </c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740</v>
      </c>
      <c r="D9" s="418" t="s">
        <v>743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ht="15" thickBot="1">
      <c r="B10" s="572"/>
      <c r="C10" s="574"/>
      <c r="D10" s="419" t="s">
        <v>744</v>
      </c>
      <c r="E10" s="419" t="s">
        <v>744</v>
      </c>
      <c r="F10" s="519"/>
      <c r="G10" s="419" t="s">
        <v>744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3.8">
      <c r="B12" s="69" t="s">
        <v>173</v>
      </c>
      <c r="C12" s="70" t="s">
        <v>979</v>
      </c>
      <c r="D12" s="225"/>
      <c r="E12" s="169"/>
      <c r="F12" s="370"/>
      <c r="G12" s="167">
        <f>H12+I12</f>
        <v>0</v>
      </c>
      <c r="H12" s="152">
        <f aca="true" t="shared" si="0" ref="H12:H21">D12*F12</f>
        <v>0</v>
      </c>
      <c r="I12" s="151">
        <f aca="true" t="shared" si="1" ref="I12:I21">E12*F12</f>
        <v>0</v>
      </c>
    </row>
    <row r="13" spans="2:9" s="72" customFormat="1" ht="27.6">
      <c r="B13" s="69" t="s">
        <v>174</v>
      </c>
      <c r="C13" s="104" t="s">
        <v>976</v>
      </c>
      <c r="D13" s="225"/>
      <c r="E13" s="261">
        <f>E12*1.33-E12</f>
        <v>0</v>
      </c>
      <c r="F13" s="377">
        <v>1000</v>
      </c>
      <c r="G13" s="183">
        <f aca="true" t="shared" si="2" ref="G13:G21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7.6">
      <c r="B14" s="69" t="s">
        <v>175</v>
      </c>
      <c r="C14" s="104" t="s">
        <v>985</v>
      </c>
      <c r="D14" s="225"/>
      <c r="E14" s="261">
        <f>E12*1.66-E12</f>
        <v>0</v>
      </c>
      <c r="F14" s="377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3.05">
      <c r="B15" s="69"/>
      <c r="C15" s="70"/>
      <c r="D15" s="187"/>
      <c r="E15" s="187"/>
      <c r="F15" s="372"/>
      <c r="G15" s="167"/>
      <c r="H15" s="152"/>
      <c r="I15" s="151"/>
    </row>
    <row r="16" spans="2:9" s="72" customFormat="1" ht="13.8">
      <c r="B16" s="69" t="s">
        <v>176</v>
      </c>
      <c r="C16" s="70" t="s">
        <v>984</v>
      </c>
      <c r="D16" s="225"/>
      <c r="E16" s="169"/>
      <c r="F16" s="372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69" t="s">
        <v>177</v>
      </c>
      <c r="C17" s="70" t="s">
        <v>983</v>
      </c>
      <c r="D17" s="225"/>
      <c r="E17" s="169"/>
      <c r="F17" s="372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3.8">
      <c r="B18" s="69"/>
      <c r="C18" s="70"/>
      <c r="D18" s="187"/>
      <c r="E18" s="187"/>
      <c r="F18" s="372"/>
      <c r="G18" s="167"/>
      <c r="H18" s="152"/>
      <c r="I18" s="151"/>
    </row>
    <row r="19" spans="2:9" s="72" customFormat="1" ht="13.8">
      <c r="B19" s="69" t="s">
        <v>178</v>
      </c>
      <c r="C19" s="70" t="s">
        <v>982</v>
      </c>
      <c r="D19" s="225"/>
      <c r="E19" s="169"/>
      <c r="F19" s="372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69" t="s">
        <v>179</v>
      </c>
      <c r="C20" s="70" t="s">
        <v>981</v>
      </c>
      <c r="D20" s="225"/>
      <c r="E20" s="169"/>
      <c r="F20" s="372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69" t="s">
        <v>180</v>
      </c>
      <c r="C21" s="70" t="s">
        <v>980</v>
      </c>
      <c r="D21" s="225"/>
      <c r="E21" s="169"/>
      <c r="F21" s="372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5" thickBot="1">
      <c r="B22" s="73"/>
      <c r="C22" s="78"/>
      <c r="D22" s="83"/>
      <c r="E22" s="83"/>
      <c r="F22" s="375"/>
      <c r="G22" s="188"/>
      <c r="H22" s="173"/>
      <c r="I22" s="174"/>
    </row>
    <row r="23" spans="2:9" ht="15" thickBot="1">
      <c r="B23" s="66"/>
      <c r="C23" s="60"/>
      <c r="D23" s="62"/>
      <c r="E23" s="63"/>
      <c r="F23" s="64"/>
      <c r="G23" s="211"/>
      <c r="H23" s="211"/>
      <c r="I23" s="211"/>
    </row>
    <row r="24" spans="2:9" ht="19.05" thickBot="1">
      <c r="B24" s="528" t="s">
        <v>708</v>
      </c>
      <c r="C24" s="529"/>
      <c r="D24" s="529"/>
      <c r="E24" s="530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ht="14.5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4:E2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4"/>
  <sheetViews>
    <sheetView zoomScale="60" zoomScaleNormal="60" workbookViewId="0" topLeftCell="A1">
      <pane ySplit="10" topLeftCell="A11" activePane="bottomLeft" state="frozen"/>
      <selection pane="bottomLeft" activeCell="B9" sqref="B9:B10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183</v>
      </c>
      <c r="C2" s="553" t="str">
        <f>Technologie!D57</f>
        <v xml:space="preserve">Demontáž &amp; Likvidace staré technologie chlazení a nábytku </v>
      </c>
      <c r="D2" s="554"/>
      <c r="E2" s="590"/>
      <c r="F2" s="591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607"/>
      <c r="D3" s="608"/>
      <c r="E3" s="608"/>
      <c r="F3" s="609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16.2" thickBot="1">
      <c r="B4" s="543"/>
      <c r="C4" s="592"/>
      <c r="D4" s="593"/>
      <c r="E4" s="593"/>
      <c r="F4" s="594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ht="15">
      <c r="B5" s="611" t="s">
        <v>973</v>
      </c>
      <c r="C5" s="566"/>
      <c r="D5" s="566"/>
      <c r="E5" s="566"/>
      <c r="F5" s="566"/>
      <c r="G5" s="566"/>
      <c r="H5" s="566"/>
      <c r="I5" s="566"/>
      <c r="J5" s="567"/>
    </row>
    <row r="6" spans="2:10" ht="15" customHeight="1">
      <c r="B6" s="508" t="s">
        <v>986</v>
      </c>
      <c r="C6" s="505"/>
      <c r="D6" s="505"/>
      <c r="E6" s="505"/>
      <c r="F6" s="505"/>
      <c r="G6" s="505"/>
      <c r="H6" s="505"/>
      <c r="I6" s="505"/>
      <c r="J6" s="509"/>
    </row>
    <row r="7" spans="2:10" ht="15">
      <c r="B7" s="508" t="s">
        <v>987</v>
      </c>
      <c r="C7" s="505"/>
      <c r="D7" s="505"/>
      <c r="E7" s="505"/>
      <c r="F7" s="505"/>
      <c r="G7" s="505"/>
      <c r="H7" s="505"/>
      <c r="I7" s="505"/>
      <c r="J7" s="509"/>
    </row>
    <row r="8" spans="2:10" ht="15" thickBot="1">
      <c r="B8" s="510" t="s">
        <v>1183</v>
      </c>
      <c r="C8" s="511"/>
      <c r="D8" s="511"/>
      <c r="E8" s="511"/>
      <c r="F8" s="511"/>
      <c r="G8" s="511"/>
      <c r="H8" s="511"/>
      <c r="I8" s="511"/>
      <c r="J8" s="512"/>
    </row>
    <row r="9" spans="2:10" ht="15">
      <c r="B9" s="571" t="s">
        <v>85</v>
      </c>
      <c r="C9" s="573" t="s">
        <v>685</v>
      </c>
      <c r="D9" s="573" t="s">
        <v>974</v>
      </c>
      <c r="E9" s="418" t="s">
        <v>743</v>
      </c>
      <c r="F9" s="418" t="s">
        <v>689</v>
      </c>
      <c r="G9" s="518" t="s">
        <v>686</v>
      </c>
      <c r="H9" s="417" t="s">
        <v>687</v>
      </c>
      <c r="I9" s="499" t="s">
        <v>698</v>
      </c>
      <c r="J9" s="500"/>
    </row>
    <row r="10" spans="2:10" ht="15" thickBot="1">
      <c r="B10" s="572"/>
      <c r="C10" s="574"/>
      <c r="D10" s="610"/>
      <c r="E10" s="419" t="s">
        <v>744</v>
      </c>
      <c r="F10" s="419" t="s">
        <v>744</v>
      </c>
      <c r="G10" s="519"/>
      <c r="H10" s="419" t="s">
        <v>744</v>
      </c>
      <c r="I10" s="67" t="s">
        <v>688</v>
      </c>
      <c r="J10" s="68" t="s">
        <v>689</v>
      </c>
    </row>
    <row r="11" spans="2:10" s="72" customFormat="1" ht="13.8">
      <c r="B11" s="128"/>
      <c r="C11" s="79"/>
      <c r="D11" s="230"/>
      <c r="E11" s="187"/>
      <c r="F11" s="187"/>
      <c r="G11" s="100"/>
      <c r="H11" s="167"/>
      <c r="I11" s="152"/>
      <c r="J11" s="151"/>
    </row>
    <row r="12" spans="2:10" s="72" customFormat="1" ht="13.8">
      <c r="B12" s="69" t="s">
        <v>184</v>
      </c>
      <c r="C12" s="91" t="s">
        <v>989</v>
      </c>
      <c r="D12" s="231" t="s">
        <v>990</v>
      </c>
      <c r="E12" s="225"/>
      <c r="F12" s="160"/>
      <c r="G12" s="372">
        <v>5</v>
      </c>
      <c r="H12" s="167">
        <f aca="true" t="shared" si="0" ref="H12:H55">I12+J12</f>
        <v>0</v>
      </c>
      <c r="I12" s="152">
        <f aca="true" t="shared" si="1" ref="I12:I55">E12*G12</f>
        <v>0</v>
      </c>
      <c r="J12" s="151">
        <f aca="true" t="shared" si="2" ref="J12:J55">F12*G12</f>
        <v>0</v>
      </c>
    </row>
    <row r="13" spans="2:10" s="72" customFormat="1" ht="13.8">
      <c r="B13" s="69" t="s">
        <v>185</v>
      </c>
      <c r="C13" s="91" t="s">
        <v>988</v>
      </c>
      <c r="D13" s="231" t="s">
        <v>228</v>
      </c>
      <c r="E13" s="225"/>
      <c r="F13" s="160"/>
      <c r="G13" s="372">
        <v>1500</v>
      </c>
      <c r="H13" s="167">
        <f t="shared" si="0"/>
        <v>0</v>
      </c>
      <c r="I13" s="152">
        <f t="shared" si="1"/>
        <v>0</v>
      </c>
      <c r="J13" s="151">
        <f t="shared" si="2"/>
        <v>0</v>
      </c>
    </row>
    <row r="14" spans="2:10" s="72" customFormat="1" ht="13.8">
      <c r="B14" s="69" t="s">
        <v>186</v>
      </c>
      <c r="C14" s="91" t="s">
        <v>991</v>
      </c>
      <c r="D14" s="231" t="s">
        <v>1009</v>
      </c>
      <c r="E14" s="225"/>
      <c r="F14" s="160"/>
      <c r="G14" s="372">
        <v>110</v>
      </c>
      <c r="H14" s="167">
        <f t="shared" si="0"/>
        <v>0</v>
      </c>
      <c r="I14" s="152">
        <f t="shared" si="1"/>
        <v>0</v>
      </c>
      <c r="J14" s="151">
        <f t="shared" si="2"/>
        <v>0</v>
      </c>
    </row>
    <row r="15" spans="2:10" s="72" customFormat="1" ht="13.8">
      <c r="B15" s="69" t="s">
        <v>187</v>
      </c>
      <c r="C15" s="91" t="s">
        <v>972</v>
      </c>
      <c r="D15" s="231" t="s">
        <v>1009</v>
      </c>
      <c r="E15" s="225"/>
      <c r="F15" s="160"/>
      <c r="G15" s="372"/>
      <c r="H15" s="167">
        <f t="shared" si="0"/>
        <v>0</v>
      </c>
      <c r="I15" s="152">
        <f t="shared" si="1"/>
        <v>0</v>
      </c>
      <c r="J15" s="151">
        <f t="shared" si="2"/>
        <v>0</v>
      </c>
    </row>
    <row r="16" spans="2:10" s="72" customFormat="1" ht="13.8">
      <c r="B16" s="69" t="s">
        <v>188</v>
      </c>
      <c r="C16" s="91" t="s">
        <v>992</v>
      </c>
      <c r="D16" s="231" t="s">
        <v>1009</v>
      </c>
      <c r="E16" s="225"/>
      <c r="F16" s="160"/>
      <c r="G16" s="372">
        <v>110</v>
      </c>
      <c r="H16" s="167">
        <f t="shared" si="0"/>
        <v>0</v>
      </c>
      <c r="I16" s="152">
        <f t="shared" si="1"/>
        <v>0</v>
      </c>
      <c r="J16" s="151">
        <f t="shared" si="2"/>
        <v>0</v>
      </c>
    </row>
    <row r="17" spans="2:10" s="72" customFormat="1" ht="13.8">
      <c r="B17" s="69" t="s">
        <v>189</v>
      </c>
      <c r="C17" s="91" t="s">
        <v>993</v>
      </c>
      <c r="D17" s="231" t="s">
        <v>1009</v>
      </c>
      <c r="E17" s="225"/>
      <c r="F17" s="160"/>
      <c r="G17" s="372"/>
      <c r="H17" s="167">
        <f t="shared" si="0"/>
        <v>0</v>
      </c>
      <c r="I17" s="152">
        <f t="shared" si="1"/>
        <v>0</v>
      </c>
      <c r="J17" s="151">
        <f t="shared" si="2"/>
        <v>0</v>
      </c>
    </row>
    <row r="18" spans="2:10" s="72" customFormat="1" ht="13.8">
      <c r="B18" s="69" t="s">
        <v>190</v>
      </c>
      <c r="C18" s="91" t="s">
        <v>1010</v>
      </c>
      <c r="D18" s="231" t="s">
        <v>1009</v>
      </c>
      <c r="E18" s="225"/>
      <c r="F18" s="160"/>
      <c r="G18" s="372"/>
      <c r="H18" s="167">
        <f t="shared" si="0"/>
        <v>0</v>
      </c>
      <c r="I18" s="152">
        <f t="shared" si="1"/>
        <v>0</v>
      </c>
      <c r="J18" s="151">
        <f t="shared" si="2"/>
        <v>0</v>
      </c>
    </row>
    <row r="19" spans="2:10" s="72" customFormat="1" ht="13.8">
      <c r="B19" s="69" t="s">
        <v>191</v>
      </c>
      <c r="C19" s="93" t="s">
        <v>994</v>
      </c>
      <c r="D19" s="231" t="s">
        <v>995</v>
      </c>
      <c r="E19" s="225"/>
      <c r="F19" s="160"/>
      <c r="G19" s="372">
        <v>5</v>
      </c>
      <c r="H19" s="167">
        <f t="shared" si="0"/>
        <v>0</v>
      </c>
      <c r="I19" s="152">
        <f t="shared" si="1"/>
        <v>0</v>
      </c>
      <c r="J19" s="151">
        <f t="shared" si="2"/>
        <v>0</v>
      </c>
    </row>
    <row r="20" spans="2:10" s="72" customFormat="1" ht="13.8">
      <c r="B20" s="69" t="s">
        <v>192</v>
      </c>
      <c r="C20" s="93" t="s">
        <v>996</v>
      </c>
      <c r="D20" s="232" t="s">
        <v>1009</v>
      </c>
      <c r="E20" s="225"/>
      <c r="F20" s="160"/>
      <c r="G20" s="372"/>
      <c r="H20" s="167">
        <f t="shared" si="0"/>
        <v>0</v>
      </c>
      <c r="I20" s="152">
        <f t="shared" si="1"/>
        <v>0</v>
      </c>
      <c r="J20" s="151">
        <f t="shared" si="2"/>
        <v>0</v>
      </c>
    </row>
    <row r="21" spans="2:10" s="72" customFormat="1" ht="13.8">
      <c r="B21" s="69" t="s">
        <v>193</v>
      </c>
      <c r="C21" s="93" t="s">
        <v>997</v>
      </c>
      <c r="D21" s="232" t="s">
        <v>1009</v>
      </c>
      <c r="E21" s="225"/>
      <c r="F21" s="160"/>
      <c r="G21" s="372"/>
      <c r="H21" s="167">
        <f t="shared" si="0"/>
        <v>0</v>
      </c>
      <c r="I21" s="152">
        <f t="shared" si="1"/>
        <v>0</v>
      </c>
      <c r="J21" s="151">
        <f t="shared" si="2"/>
        <v>0</v>
      </c>
    </row>
    <row r="22" spans="2:10" s="72" customFormat="1" ht="13.8">
      <c r="B22" s="69" t="s">
        <v>194</v>
      </c>
      <c r="C22" s="93" t="s">
        <v>998</v>
      </c>
      <c r="D22" s="232" t="s">
        <v>1009</v>
      </c>
      <c r="E22" s="225"/>
      <c r="F22" s="160"/>
      <c r="G22" s="372"/>
      <c r="H22" s="167">
        <f t="shared" si="0"/>
        <v>0</v>
      </c>
      <c r="I22" s="152">
        <f t="shared" si="1"/>
        <v>0</v>
      </c>
      <c r="J22" s="151">
        <f t="shared" si="2"/>
        <v>0</v>
      </c>
    </row>
    <row r="23" spans="2:10" s="72" customFormat="1" ht="13.8">
      <c r="B23" s="69" t="s">
        <v>195</v>
      </c>
      <c r="C23" s="93" t="s">
        <v>999</v>
      </c>
      <c r="D23" s="232" t="s">
        <v>1009</v>
      </c>
      <c r="E23" s="225"/>
      <c r="F23" s="160"/>
      <c r="G23" s="372">
        <v>110</v>
      </c>
      <c r="H23" s="167">
        <f t="shared" si="0"/>
        <v>0</v>
      </c>
      <c r="I23" s="152">
        <f t="shared" si="1"/>
        <v>0</v>
      </c>
      <c r="J23" s="151">
        <f t="shared" si="2"/>
        <v>0</v>
      </c>
    </row>
    <row r="24" spans="2:10" s="72" customFormat="1" ht="13.8">
      <c r="B24" s="69" t="s">
        <v>196</v>
      </c>
      <c r="C24" s="93" t="s">
        <v>1000</v>
      </c>
      <c r="D24" s="232" t="s">
        <v>1009</v>
      </c>
      <c r="E24" s="225"/>
      <c r="F24" s="160"/>
      <c r="G24" s="372"/>
      <c r="H24" s="167">
        <f t="shared" si="0"/>
        <v>0</v>
      </c>
      <c r="I24" s="152">
        <f t="shared" si="1"/>
        <v>0</v>
      </c>
      <c r="J24" s="151">
        <f t="shared" si="2"/>
        <v>0</v>
      </c>
    </row>
    <row r="25" spans="2:10" s="72" customFormat="1" ht="13.8">
      <c r="B25" s="69" t="s">
        <v>197</v>
      </c>
      <c r="C25" s="93" t="s">
        <v>1001</v>
      </c>
      <c r="D25" s="232" t="s">
        <v>1009</v>
      </c>
      <c r="E25" s="225"/>
      <c r="F25" s="160"/>
      <c r="G25" s="372"/>
      <c r="H25" s="167">
        <f t="shared" si="0"/>
        <v>0</v>
      </c>
      <c r="I25" s="152">
        <f t="shared" si="1"/>
        <v>0</v>
      </c>
      <c r="J25" s="151">
        <f t="shared" si="2"/>
        <v>0</v>
      </c>
    </row>
    <row r="26" spans="2:10" s="72" customFormat="1" ht="13.8">
      <c r="B26" s="69" t="s">
        <v>198</v>
      </c>
      <c r="C26" s="93" t="s">
        <v>1002</v>
      </c>
      <c r="D26" s="232" t="s">
        <v>1009</v>
      </c>
      <c r="E26" s="225"/>
      <c r="F26" s="160"/>
      <c r="G26" s="372">
        <v>110</v>
      </c>
      <c r="H26" s="167">
        <f t="shared" si="0"/>
        <v>0</v>
      </c>
      <c r="I26" s="152">
        <f t="shared" si="1"/>
        <v>0</v>
      </c>
      <c r="J26" s="151">
        <f t="shared" si="2"/>
        <v>0</v>
      </c>
    </row>
    <row r="27" spans="2:10" s="72" customFormat="1" ht="13.8">
      <c r="B27" s="69" t="s">
        <v>199</v>
      </c>
      <c r="C27" s="93" t="s">
        <v>1003</v>
      </c>
      <c r="D27" s="232" t="s">
        <v>1009</v>
      </c>
      <c r="E27" s="225"/>
      <c r="F27" s="160"/>
      <c r="G27" s="372"/>
      <c r="H27" s="167">
        <f t="shared" si="0"/>
        <v>0</v>
      </c>
      <c r="I27" s="152">
        <f t="shared" si="1"/>
        <v>0</v>
      </c>
      <c r="J27" s="151">
        <f t="shared" si="2"/>
        <v>0</v>
      </c>
    </row>
    <row r="28" spans="2:10" s="72" customFormat="1" ht="13.8">
      <c r="B28" s="69" t="s">
        <v>200</v>
      </c>
      <c r="C28" s="93" t="s">
        <v>1004</v>
      </c>
      <c r="D28" s="232" t="s">
        <v>1009</v>
      </c>
      <c r="E28" s="225"/>
      <c r="F28" s="160"/>
      <c r="G28" s="372"/>
      <c r="H28" s="167">
        <f t="shared" si="0"/>
        <v>0</v>
      </c>
      <c r="I28" s="152">
        <f t="shared" si="1"/>
        <v>0</v>
      </c>
      <c r="J28" s="151">
        <f t="shared" si="2"/>
        <v>0</v>
      </c>
    </row>
    <row r="29" spans="2:10" s="72" customFormat="1" ht="13.8">
      <c r="B29" s="69" t="s">
        <v>201</v>
      </c>
      <c r="C29" s="93" t="s">
        <v>1005</v>
      </c>
      <c r="D29" s="232" t="s">
        <v>1009</v>
      </c>
      <c r="E29" s="225"/>
      <c r="F29" s="160"/>
      <c r="G29" s="372">
        <v>110</v>
      </c>
      <c r="H29" s="167">
        <f t="shared" si="0"/>
        <v>0</v>
      </c>
      <c r="I29" s="152">
        <f t="shared" si="1"/>
        <v>0</v>
      </c>
      <c r="J29" s="151">
        <f t="shared" si="2"/>
        <v>0</v>
      </c>
    </row>
    <row r="30" spans="2:10" s="72" customFormat="1" ht="13.8">
      <c r="B30" s="69" t="s">
        <v>202</v>
      </c>
      <c r="C30" s="93" t="s">
        <v>1006</v>
      </c>
      <c r="D30" s="232" t="s">
        <v>1009</v>
      </c>
      <c r="E30" s="225"/>
      <c r="F30" s="160"/>
      <c r="G30" s="372"/>
      <c r="H30" s="167">
        <f t="shared" si="0"/>
        <v>0</v>
      </c>
      <c r="I30" s="152">
        <f t="shared" si="1"/>
        <v>0</v>
      </c>
      <c r="J30" s="151">
        <f t="shared" si="2"/>
        <v>0</v>
      </c>
    </row>
    <row r="31" spans="2:10" s="72" customFormat="1" ht="13.8">
      <c r="B31" s="69" t="s">
        <v>203</v>
      </c>
      <c r="C31" s="93" t="s">
        <v>1007</v>
      </c>
      <c r="D31" s="232" t="s">
        <v>1009</v>
      </c>
      <c r="E31" s="225"/>
      <c r="F31" s="160"/>
      <c r="G31" s="372"/>
      <c r="H31" s="167">
        <f t="shared" si="0"/>
        <v>0</v>
      </c>
      <c r="I31" s="152">
        <f t="shared" si="1"/>
        <v>0</v>
      </c>
      <c r="J31" s="151">
        <f t="shared" si="2"/>
        <v>0</v>
      </c>
    </row>
    <row r="32" spans="2:10" s="72" customFormat="1" ht="13.8">
      <c r="B32" s="69" t="s">
        <v>204</v>
      </c>
      <c r="C32" s="93" t="s">
        <v>1008</v>
      </c>
      <c r="D32" s="232" t="s">
        <v>1009</v>
      </c>
      <c r="E32" s="225"/>
      <c r="F32" s="160"/>
      <c r="G32" s="372"/>
      <c r="H32" s="167">
        <f t="shared" si="0"/>
        <v>0</v>
      </c>
      <c r="I32" s="152">
        <f t="shared" si="1"/>
        <v>0</v>
      </c>
      <c r="J32" s="151">
        <f t="shared" si="2"/>
        <v>0</v>
      </c>
    </row>
    <row r="33" spans="2:10" s="220" customFormat="1" ht="13.8">
      <c r="B33" s="234"/>
      <c r="C33" s="96" t="s">
        <v>1016</v>
      </c>
      <c r="D33" s="235"/>
      <c r="E33" s="236"/>
      <c r="F33" s="236"/>
      <c r="G33" s="376"/>
      <c r="H33" s="167"/>
      <c r="I33" s="237"/>
      <c r="J33" s="167"/>
    </row>
    <row r="34" spans="2:10" s="72" customFormat="1" ht="13.8">
      <c r="B34" s="69" t="s">
        <v>205</v>
      </c>
      <c r="C34" s="93" t="s">
        <v>1012</v>
      </c>
      <c r="D34" s="323" t="s">
        <v>1013</v>
      </c>
      <c r="E34" s="225"/>
      <c r="F34" s="160"/>
      <c r="G34" s="372"/>
      <c r="H34" s="167">
        <f t="shared" si="0"/>
        <v>0</v>
      </c>
      <c r="I34" s="152">
        <f t="shared" si="1"/>
        <v>0</v>
      </c>
      <c r="J34" s="151">
        <f t="shared" si="2"/>
        <v>0</v>
      </c>
    </row>
    <row r="35" spans="2:10" s="72" customFormat="1" ht="13.8">
      <c r="B35" s="69" t="s">
        <v>206</v>
      </c>
      <c r="C35" s="93" t="s">
        <v>1017</v>
      </c>
      <c r="D35" s="323" t="s">
        <v>1013</v>
      </c>
      <c r="E35" s="225"/>
      <c r="F35" s="160"/>
      <c r="G35" s="372"/>
      <c r="H35" s="167">
        <f t="shared" si="0"/>
        <v>0</v>
      </c>
      <c r="I35" s="152">
        <f t="shared" si="1"/>
        <v>0</v>
      </c>
      <c r="J35" s="151">
        <f t="shared" si="2"/>
        <v>0</v>
      </c>
    </row>
    <row r="36" spans="2:10" s="72" customFormat="1" ht="13.8">
      <c r="B36" s="69" t="s">
        <v>207</v>
      </c>
      <c r="C36" s="93" t="s">
        <v>1012</v>
      </c>
      <c r="D36" s="323" t="s">
        <v>1014</v>
      </c>
      <c r="E36" s="225"/>
      <c r="F36" s="160"/>
      <c r="G36" s="372"/>
      <c r="H36" s="167">
        <f t="shared" si="0"/>
        <v>0</v>
      </c>
      <c r="I36" s="152">
        <f t="shared" si="1"/>
        <v>0</v>
      </c>
      <c r="J36" s="151">
        <f t="shared" si="2"/>
        <v>0</v>
      </c>
    </row>
    <row r="37" spans="2:10" s="72" customFormat="1" ht="13.8">
      <c r="B37" s="69" t="s">
        <v>208</v>
      </c>
      <c r="C37" s="93" t="s">
        <v>1017</v>
      </c>
      <c r="D37" s="323" t="s">
        <v>1014</v>
      </c>
      <c r="E37" s="225"/>
      <c r="F37" s="160"/>
      <c r="G37" s="372"/>
      <c r="H37" s="167">
        <f t="shared" si="0"/>
        <v>0</v>
      </c>
      <c r="I37" s="152">
        <f t="shared" si="1"/>
        <v>0</v>
      </c>
      <c r="J37" s="151">
        <f t="shared" si="2"/>
        <v>0</v>
      </c>
    </row>
    <row r="38" spans="2:10" s="72" customFormat="1" ht="13.8">
      <c r="B38" s="69" t="s">
        <v>209</v>
      </c>
      <c r="C38" s="93" t="s">
        <v>1012</v>
      </c>
      <c r="D38" s="323" t="s">
        <v>1015</v>
      </c>
      <c r="E38" s="225"/>
      <c r="F38" s="160"/>
      <c r="G38" s="372">
        <v>8</v>
      </c>
      <c r="H38" s="167">
        <f t="shared" si="0"/>
        <v>0</v>
      </c>
      <c r="I38" s="152">
        <f t="shared" si="1"/>
        <v>0</v>
      </c>
      <c r="J38" s="151">
        <f t="shared" si="2"/>
        <v>0</v>
      </c>
    </row>
    <row r="39" spans="2:10" s="72" customFormat="1" ht="13.8">
      <c r="B39" s="69" t="s">
        <v>210</v>
      </c>
      <c r="C39" s="93" t="s">
        <v>1017</v>
      </c>
      <c r="D39" s="323" t="s">
        <v>1015</v>
      </c>
      <c r="E39" s="225"/>
      <c r="F39" s="160"/>
      <c r="G39" s="372">
        <v>5</v>
      </c>
      <c r="H39" s="167">
        <f t="shared" si="0"/>
        <v>0</v>
      </c>
      <c r="I39" s="152">
        <f t="shared" si="1"/>
        <v>0</v>
      </c>
      <c r="J39" s="151">
        <f t="shared" si="2"/>
        <v>0</v>
      </c>
    </row>
    <row r="40" spans="2:10" s="220" customFormat="1" ht="13.8">
      <c r="B40" s="234"/>
      <c r="C40" s="96" t="s">
        <v>1011</v>
      </c>
      <c r="D40" s="235"/>
      <c r="E40" s="236"/>
      <c r="F40" s="236"/>
      <c r="G40" s="376"/>
      <c r="H40" s="167"/>
      <c r="I40" s="237"/>
      <c r="J40" s="167"/>
    </row>
    <row r="41" spans="2:10" s="72" customFormat="1" ht="13.8">
      <c r="B41" s="69" t="s">
        <v>211</v>
      </c>
      <c r="C41" s="93" t="s">
        <v>1029</v>
      </c>
      <c r="D41" s="232" t="s">
        <v>1009</v>
      </c>
      <c r="E41" s="225"/>
      <c r="F41" s="160"/>
      <c r="G41" s="372">
        <v>5</v>
      </c>
      <c r="H41" s="167">
        <f t="shared" si="0"/>
        <v>0</v>
      </c>
      <c r="I41" s="152">
        <f t="shared" si="1"/>
        <v>0</v>
      </c>
      <c r="J41" s="151">
        <f t="shared" si="2"/>
        <v>0</v>
      </c>
    </row>
    <row r="42" spans="2:10" s="72" customFormat="1" ht="13.8">
      <c r="B42" s="69" t="s">
        <v>212</v>
      </c>
      <c r="C42" s="93" t="s">
        <v>1018</v>
      </c>
      <c r="D42" s="232" t="s">
        <v>1009</v>
      </c>
      <c r="E42" s="225"/>
      <c r="F42" s="160"/>
      <c r="G42" s="372"/>
      <c r="H42" s="167">
        <f t="shared" si="0"/>
        <v>0</v>
      </c>
      <c r="I42" s="152">
        <f t="shared" si="1"/>
        <v>0</v>
      </c>
      <c r="J42" s="151">
        <f t="shared" si="2"/>
        <v>0</v>
      </c>
    </row>
    <row r="43" spans="2:10" s="72" customFormat="1" ht="13.8">
      <c r="B43" s="69" t="s">
        <v>213</v>
      </c>
      <c r="C43" s="93" t="s">
        <v>1019</v>
      </c>
      <c r="D43" s="232" t="s">
        <v>229</v>
      </c>
      <c r="E43" s="225"/>
      <c r="F43" s="160"/>
      <c r="G43" s="372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</row>
    <row r="44" spans="2:10" s="72" customFormat="1" ht="13.8">
      <c r="B44" s="69" t="s">
        <v>214</v>
      </c>
      <c r="C44" s="93" t="s">
        <v>1020</v>
      </c>
      <c r="D44" s="232" t="s">
        <v>1009</v>
      </c>
      <c r="E44" s="225"/>
      <c r="F44" s="160"/>
      <c r="G44" s="372">
        <v>5</v>
      </c>
      <c r="H44" s="167">
        <f t="shared" si="0"/>
        <v>0</v>
      </c>
      <c r="I44" s="152">
        <f t="shared" si="1"/>
        <v>0</v>
      </c>
      <c r="J44" s="151">
        <f t="shared" si="2"/>
        <v>0</v>
      </c>
    </row>
    <row r="45" spans="2:10" s="72" customFormat="1" ht="13.8">
      <c r="B45" s="69" t="s">
        <v>215</v>
      </c>
      <c r="C45" s="93" t="s">
        <v>1030</v>
      </c>
      <c r="D45" s="232" t="s">
        <v>1009</v>
      </c>
      <c r="E45" s="225"/>
      <c r="F45" s="160"/>
      <c r="G45" s="372">
        <v>5</v>
      </c>
      <c r="H45" s="167">
        <f t="shared" si="0"/>
        <v>0</v>
      </c>
      <c r="I45" s="152">
        <f t="shared" si="1"/>
        <v>0</v>
      </c>
      <c r="J45" s="151">
        <f t="shared" si="2"/>
        <v>0</v>
      </c>
    </row>
    <row r="46" spans="2:10" s="72" customFormat="1" ht="13.8">
      <c r="B46" s="69" t="s">
        <v>216</v>
      </c>
      <c r="C46" s="93" t="s">
        <v>1021</v>
      </c>
      <c r="D46" s="232" t="s">
        <v>1009</v>
      </c>
      <c r="E46" s="225"/>
      <c r="F46" s="160"/>
      <c r="G46" s="372"/>
      <c r="H46" s="167">
        <f t="shared" si="0"/>
        <v>0</v>
      </c>
      <c r="I46" s="152">
        <f t="shared" si="1"/>
        <v>0</v>
      </c>
      <c r="J46" s="151">
        <f t="shared" si="2"/>
        <v>0</v>
      </c>
    </row>
    <row r="47" spans="2:10" s="72" customFormat="1" ht="13.8">
      <c r="B47" s="69" t="s">
        <v>217</v>
      </c>
      <c r="C47" s="93" t="s">
        <v>1022</v>
      </c>
      <c r="D47" s="232" t="s">
        <v>1009</v>
      </c>
      <c r="E47" s="225"/>
      <c r="F47" s="160"/>
      <c r="G47" s="372"/>
      <c r="H47" s="167">
        <f t="shared" si="0"/>
        <v>0</v>
      </c>
      <c r="I47" s="152">
        <f t="shared" si="1"/>
        <v>0</v>
      </c>
      <c r="J47" s="151">
        <f t="shared" si="2"/>
        <v>0</v>
      </c>
    </row>
    <row r="48" spans="2:10" s="72" customFormat="1" ht="13.8">
      <c r="B48" s="69" t="s">
        <v>218</v>
      </c>
      <c r="C48" s="93" t="s">
        <v>1023</v>
      </c>
      <c r="D48" s="232" t="s">
        <v>1009</v>
      </c>
      <c r="E48" s="225"/>
      <c r="F48" s="160"/>
      <c r="G48" s="372">
        <v>5</v>
      </c>
      <c r="H48" s="167">
        <f t="shared" si="0"/>
        <v>0</v>
      </c>
      <c r="I48" s="152">
        <f t="shared" si="1"/>
        <v>0</v>
      </c>
      <c r="J48" s="151">
        <f t="shared" si="2"/>
        <v>0</v>
      </c>
    </row>
    <row r="49" spans="2:10" s="72" customFormat="1" ht="13.8">
      <c r="B49" s="69" t="s">
        <v>219</v>
      </c>
      <c r="C49" s="93" t="s">
        <v>1031</v>
      </c>
      <c r="D49" s="232" t="s">
        <v>1009</v>
      </c>
      <c r="E49" s="225"/>
      <c r="F49" s="160"/>
      <c r="G49" s="372">
        <v>5</v>
      </c>
      <c r="H49" s="167">
        <f t="shared" si="0"/>
        <v>0</v>
      </c>
      <c r="I49" s="152">
        <f t="shared" si="1"/>
        <v>0</v>
      </c>
      <c r="J49" s="151">
        <f t="shared" si="2"/>
        <v>0</v>
      </c>
    </row>
    <row r="50" spans="2:10" s="72" customFormat="1" ht="13.8">
      <c r="B50" s="69" t="s">
        <v>220</v>
      </c>
      <c r="C50" s="93" t="s">
        <v>1024</v>
      </c>
      <c r="D50" s="232" t="s">
        <v>1009</v>
      </c>
      <c r="E50" s="225"/>
      <c r="F50" s="160"/>
      <c r="G50" s="372"/>
      <c r="H50" s="167">
        <f t="shared" si="0"/>
        <v>0</v>
      </c>
      <c r="I50" s="152">
        <f t="shared" si="1"/>
        <v>0</v>
      </c>
      <c r="J50" s="151">
        <f t="shared" si="2"/>
        <v>0</v>
      </c>
    </row>
    <row r="51" spans="2:10" s="72" customFormat="1" ht="13.8">
      <c r="B51" s="69" t="s">
        <v>221</v>
      </c>
      <c r="C51" s="93" t="s">
        <v>1025</v>
      </c>
      <c r="D51" s="232" t="s">
        <v>1009</v>
      </c>
      <c r="E51" s="225"/>
      <c r="F51" s="160"/>
      <c r="G51" s="372">
        <v>5</v>
      </c>
      <c r="H51" s="167">
        <f t="shared" si="0"/>
        <v>0</v>
      </c>
      <c r="I51" s="152">
        <f t="shared" si="1"/>
        <v>0</v>
      </c>
      <c r="J51" s="151">
        <f t="shared" si="2"/>
        <v>0</v>
      </c>
    </row>
    <row r="52" spans="2:10" s="72" customFormat="1" ht="13.8">
      <c r="B52" s="69" t="s">
        <v>222</v>
      </c>
      <c r="C52" s="93" t="s">
        <v>1026</v>
      </c>
      <c r="D52" s="232" t="s">
        <v>1009</v>
      </c>
      <c r="E52" s="225"/>
      <c r="F52" s="160"/>
      <c r="G52" s="372"/>
      <c r="H52" s="167">
        <f t="shared" si="0"/>
        <v>0</v>
      </c>
      <c r="I52" s="152">
        <f t="shared" si="1"/>
        <v>0</v>
      </c>
      <c r="J52" s="151">
        <f t="shared" si="2"/>
        <v>0</v>
      </c>
    </row>
    <row r="53" spans="2:10" s="72" customFormat="1" ht="13.8">
      <c r="B53" s="69" t="s">
        <v>223</v>
      </c>
      <c r="C53" s="93" t="s">
        <v>1027</v>
      </c>
      <c r="D53" s="232" t="s">
        <v>1009</v>
      </c>
      <c r="E53" s="225"/>
      <c r="F53" s="160"/>
      <c r="G53" s="372">
        <v>3</v>
      </c>
      <c r="H53" s="167">
        <f t="shared" si="0"/>
        <v>0</v>
      </c>
      <c r="I53" s="152">
        <f t="shared" si="1"/>
        <v>0</v>
      </c>
      <c r="J53" s="151">
        <f t="shared" si="2"/>
        <v>0</v>
      </c>
    </row>
    <row r="54" spans="2:10" s="72" customFormat="1" ht="13.8">
      <c r="B54" s="69" t="s">
        <v>224</v>
      </c>
      <c r="C54" s="93" t="s">
        <v>1028</v>
      </c>
      <c r="D54" s="232" t="s">
        <v>1009</v>
      </c>
      <c r="E54" s="225"/>
      <c r="F54" s="160"/>
      <c r="G54" s="372"/>
      <c r="H54" s="167">
        <f t="shared" si="0"/>
        <v>0</v>
      </c>
      <c r="I54" s="152">
        <f t="shared" si="1"/>
        <v>0</v>
      </c>
      <c r="J54" s="151">
        <f t="shared" si="2"/>
        <v>0</v>
      </c>
    </row>
    <row r="55" spans="2:10" s="72" customFormat="1" ht="13.8">
      <c r="B55" s="69" t="s">
        <v>225</v>
      </c>
      <c r="C55" s="93" t="s">
        <v>1032</v>
      </c>
      <c r="D55" s="232" t="s">
        <v>1009</v>
      </c>
      <c r="E55" s="225"/>
      <c r="F55" s="160"/>
      <c r="G55" s="372">
        <v>4</v>
      </c>
      <c r="H55" s="167">
        <f t="shared" si="0"/>
        <v>0</v>
      </c>
      <c r="I55" s="152">
        <f t="shared" si="1"/>
        <v>0</v>
      </c>
      <c r="J55" s="151">
        <f t="shared" si="2"/>
        <v>0</v>
      </c>
    </row>
    <row r="56" spans="2:10" s="72" customFormat="1" ht="13.8">
      <c r="B56" s="69" t="s">
        <v>226</v>
      </c>
      <c r="C56" s="93" t="s">
        <v>1033</v>
      </c>
      <c r="D56" s="232" t="s">
        <v>1009</v>
      </c>
      <c r="E56" s="225"/>
      <c r="F56" s="160"/>
      <c r="G56" s="372"/>
      <c r="H56" s="167">
        <f aca="true" t="shared" si="3" ref="H56:H60">I56+J56</f>
        <v>0</v>
      </c>
      <c r="I56" s="152">
        <f aca="true" t="shared" si="4" ref="I56:I60">E56*G56</f>
        <v>0</v>
      </c>
      <c r="J56" s="151">
        <f aca="true" t="shared" si="5" ref="J56:J60">F56*G56</f>
        <v>0</v>
      </c>
    </row>
    <row r="57" spans="2:10" s="72" customFormat="1" ht="13.8">
      <c r="B57" s="69" t="s">
        <v>633</v>
      </c>
      <c r="C57" s="93" t="s">
        <v>1034</v>
      </c>
      <c r="D57" s="232" t="s">
        <v>1009</v>
      </c>
      <c r="E57" s="225"/>
      <c r="F57" s="160"/>
      <c r="G57" s="372"/>
      <c r="H57" s="167">
        <f t="shared" si="3"/>
        <v>0</v>
      </c>
      <c r="I57" s="152">
        <f t="shared" si="4"/>
        <v>0</v>
      </c>
      <c r="J57" s="151">
        <f t="shared" si="5"/>
        <v>0</v>
      </c>
    </row>
    <row r="58" spans="2:10" s="72" customFormat="1" ht="13.8">
      <c r="B58" s="69" t="s">
        <v>634</v>
      </c>
      <c r="C58" s="93" t="s">
        <v>1035</v>
      </c>
      <c r="D58" s="232" t="s">
        <v>1009</v>
      </c>
      <c r="E58" s="225"/>
      <c r="F58" s="160"/>
      <c r="G58" s="372">
        <v>65</v>
      </c>
      <c r="H58" s="167">
        <f t="shared" si="3"/>
        <v>0</v>
      </c>
      <c r="I58" s="152">
        <f t="shared" si="4"/>
        <v>0</v>
      </c>
      <c r="J58" s="151">
        <f t="shared" si="5"/>
        <v>0</v>
      </c>
    </row>
    <row r="59" spans="2:10" s="72" customFormat="1" ht="13.8">
      <c r="B59" s="69" t="s">
        <v>635</v>
      </c>
      <c r="C59" s="93" t="s">
        <v>1036</v>
      </c>
      <c r="D59" s="232" t="s">
        <v>1009</v>
      </c>
      <c r="E59" s="225"/>
      <c r="F59" s="160"/>
      <c r="G59" s="372"/>
      <c r="H59" s="167">
        <f t="shared" si="3"/>
        <v>0</v>
      </c>
      <c r="I59" s="152">
        <f t="shared" si="4"/>
        <v>0</v>
      </c>
      <c r="J59" s="151">
        <f t="shared" si="5"/>
        <v>0</v>
      </c>
    </row>
    <row r="60" spans="2:10" s="72" customFormat="1" ht="13.8">
      <c r="B60" s="69" t="s">
        <v>636</v>
      </c>
      <c r="C60" s="93" t="s">
        <v>1037</v>
      </c>
      <c r="D60" s="232" t="s">
        <v>1009</v>
      </c>
      <c r="E60" s="225"/>
      <c r="F60" s="160"/>
      <c r="G60" s="372">
        <v>65</v>
      </c>
      <c r="H60" s="167">
        <f t="shared" si="3"/>
        <v>0</v>
      </c>
      <c r="I60" s="152">
        <f t="shared" si="4"/>
        <v>0</v>
      </c>
      <c r="J60" s="151">
        <f t="shared" si="5"/>
        <v>0</v>
      </c>
    </row>
    <row r="61" spans="2:10" s="130" customFormat="1" ht="15" thickBot="1">
      <c r="B61" s="69" t="s">
        <v>1113</v>
      </c>
      <c r="C61" s="93" t="s">
        <v>1114</v>
      </c>
      <c r="D61" s="232" t="s">
        <v>1009</v>
      </c>
      <c r="E61" s="225"/>
      <c r="F61" s="160"/>
      <c r="G61" s="372">
        <v>2</v>
      </c>
      <c r="H61" s="167">
        <f aca="true" t="shared" si="6" ref="H61">I61+J61</f>
        <v>0</v>
      </c>
      <c r="I61" s="152">
        <f aca="true" t="shared" si="7" ref="I61">E61*G61</f>
        <v>0</v>
      </c>
      <c r="J61" s="151">
        <f aca="true" t="shared" si="8" ref="J61">F61*G61</f>
        <v>0</v>
      </c>
    </row>
    <row r="62" spans="2:10" ht="15" thickBot="1">
      <c r="B62" s="66"/>
      <c r="C62" s="60"/>
      <c r="D62" s="60"/>
      <c r="E62" s="62"/>
      <c r="F62" s="63"/>
      <c r="G62" s="64"/>
      <c r="H62" s="65"/>
      <c r="I62" s="65"/>
      <c r="J62" s="65"/>
    </row>
    <row r="63" spans="2:10" ht="18.6" thickBot="1">
      <c r="B63" s="528" t="s">
        <v>708</v>
      </c>
      <c r="C63" s="529"/>
      <c r="D63" s="233"/>
      <c r="E63" s="59"/>
      <c r="F63" s="59"/>
      <c r="G63" s="222">
        <f>SUM(G12:G61)</f>
        <v>2342</v>
      </c>
      <c r="H63" s="189">
        <f>SUM(H12:H61)</f>
        <v>0</v>
      </c>
      <c r="I63" s="229">
        <f>SUM(I12:I61)</f>
        <v>0</v>
      </c>
      <c r="J63" s="191">
        <f>SUM(J12:J61)</f>
        <v>0</v>
      </c>
    </row>
    <row r="64" ht="15">
      <c r="B64" s="52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  <mergeCell ref="B2:B4"/>
    <mergeCell ref="C2:F2"/>
    <mergeCell ref="H2:J2"/>
    <mergeCell ref="C3:F3"/>
    <mergeCell ref="H3:J3"/>
    <mergeCell ref="C4:F4"/>
    <mergeCell ref="H4:J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1" t="s">
        <v>230</v>
      </c>
      <c r="C2" s="501" t="str">
        <f>Technologie!D61</f>
        <v>Extra položky</v>
      </c>
      <c r="D2" s="502"/>
      <c r="E2" s="502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5" customHeight="1" thickBot="1">
      <c r="B3" s="542"/>
      <c r="C3" s="607"/>
      <c r="D3" s="608"/>
      <c r="E3" s="608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16.5" customHeight="1" thickBot="1">
      <c r="B4" s="543"/>
      <c r="C4" s="592"/>
      <c r="D4" s="593"/>
      <c r="E4" s="593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04" t="s">
        <v>1115</v>
      </c>
      <c r="C5" s="506"/>
      <c r="D5" s="506"/>
      <c r="E5" s="506"/>
      <c r="F5" s="506"/>
      <c r="G5" s="506"/>
      <c r="H5" s="506"/>
      <c r="I5" s="507"/>
    </row>
    <row r="6" spans="2:9" s="72" customFormat="1" ht="14.4" customHeight="1">
      <c r="B6" s="508"/>
      <c r="C6" s="505"/>
      <c r="D6" s="505"/>
      <c r="E6" s="505"/>
      <c r="F6" s="505"/>
      <c r="G6" s="505"/>
      <c r="H6" s="505"/>
      <c r="I6" s="509"/>
    </row>
    <row r="7" spans="2:9" s="72" customFormat="1" ht="13.05">
      <c r="B7" s="508"/>
      <c r="C7" s="505"/>
      <c r="D7" s="505"/>
      <c r="E7" s="505"/>
      <c r="F7" s="505"/>
      <c r="G7" s="505"/>
      <c r="H7" s="505"/>
      <c r="I7" s="509"/>
    </row>
    <row r="8" spans="2:9" s="72" customFormat="1" ht="15" thickBot="1">
      <c r="B8" s="510"/>
      <c r="C8" s="511"/>
      <c r="D8" s="511"/>
      <c r="E8" s="511"/>
      <c r="F8" s="511"/>
      <c r="G8" s="511"/>
      <c r="H8" s="511"/>
      <c r="I8" s="512"/>
    </row>
    <row r="9" spans="2:9" s="9" customFormat="1" ht="15">
      <c r="B9" s="571" t="s">
        <v>85</v>
      </c>
      <c r="C9" s="573" t="s">
        <v>740</v>
      </c>
      <c r="D9" s="418" t="s">
        <v>743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s="9" customFormat="1" ht="15" thickBot="1">
      <c r="B10" s="572"/>
      <c r="C10" s="574"/>
      <c r="D10" s="419" t="s">
        <v>744</v>
      </c>
      <c r="E10" s="419" t="s">
        <v>744</v>
      </c>
      <c r="F10" s="519"/>
      <c r="G10" s="419" t="s">
        <v>744</v>
      </c>
      <c r="H10" s="67" t="s">
        <v>688</v>
      </c>
      <c r="I10" s="68" t="s">
        <v>689</v>
      </c>
    </row>
    <row r="11" spans="2:9" s="72" customFormat="1" ht="13.8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126" t="s">
        <v>604</v>
      </c>
      <c r="C12" s="112"/>
      <c r="D12" s="391"/>
      <c r="E12" s="391"/>
      <c r="F12" s="390"/>
      <c r="G12" s="167">
        <f>H12+I12</f>
        <v>0</v>
      </c>
      <c r="H12" s="152">
        <f aca="true" t="shared" si="0" ref="H12:H41">D12*F12</f>
        <v>0</v>
      </c>
      <c r="I12" s="151">
        <f aca="true" t="shared" si="1" ref="I12:I41">E12*F12</f>
        <v>0</v>
      </c>
    </row>
    <row r="13" spans="2:9" s="72" customFormat="1" ht="13.8">
      <c r="B13" s="126" t="s">
        <v>605</v>
      </c>
      <c r="C13" s="112"/>
      <c r="D13" s="391"/>
      <c r="E13" s="391"/>
      <c r="F13" s="390"/>
      <c r="G13" s="167">
        <f aca="true" t="shared" si="2" ref="G13:G41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126" t="s">
        <v>606</v>
      </c>
      <c r="C14" s="112"/>
      <c r="D14" s="391"/>
      <c r="E14" s="391"/>
      <c r="F14" s="390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126" t="s">
        <v>607</v>
      </c>
      <c r="C15" s="112"/>
      <c r="D15" s="391"/>
      <c r="E15" s="391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126" t="s">
        <v>608</v>
      </c>
      <c r="C16" s="112"/>
      <c r="D16" s="391"/>
      <c r="E16" s="391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126" t="s">
        <v>609</v>
      </c>
      <c r="C17" s="112"/>
      <c r="D17" s="391"/>
      <c r="E17" s="391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>
      <c r="B18" s="126" t="s">
        <v>610</v>
      </c>
      <c r="C18" s="112"/>
      <c r="D18" s="391"/>
      <c r="E18" s="391"/>
      <c r="F18" s="390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3.8">
      <c r="B19" s="126" t="s">
        <v>611</v>
      </c>
      <c r="C19" s="112"/>
      <c r="D19" s="391"/>
      <c r="E19" s="391"/>
      <c r="F19" s="390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126" t="s">
        <v>612</v>
      </c>
      <c r="C20" s="112"/>
      <c r="D20" s="391"/>
      <c r="E20" s="391"/>
      <c r="F20" s="390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126" t="s">
        <v>613</v>
      </c>
      <c r="C21" s="112"/>
      <c r="D21" s="391"/>
      <c r="E21" s="391"/>
      <c r="F21" s="390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8">
      <c r="B22" s="126" t="s">
        <v>614</v>
      </c>
      <c r="C22" s="112"/>
      <c r="D22" s="391"/>
      <c r="E22" s="391"/>
      <c r="F22" s="390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3.8">
      <c r="B23" s="126" t="s">
        <v>615</v>
      </c>
      <c r="C23" s="112"/>
      <c r="D23" s="391"/>
      <c r="E23" s="391"/>
      <c r="F23" s="390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3.8">
      <c r="B24" s="126" t="s">
        <v>616</v>
      </c>
      <c r="C24" s="112"/>
      <c r="D24" s="391"/>
      <c r="E24" s="391"/>
      <c r="F24" s="390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3.8">
      <c r="B25" s="126" t="s">
        <v>617</v>
      </c>
      <c r="C25" s="112"/>
      <c r="D25" s="391"/>
      <c r="E25" s="391"/>
      <c r="F25" s="390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3.8">
      <c r="B26" s="126" t="s">
        <v>618</v>
      </c>
      <c r="C26" s="112"/>
      <c r="D26" s="391"/>
      <c r="E26" s="391"/>
      <c r="F26" s="390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3.8">
      <c r="B27" s="126" t="s">
        <v>619</v>
      </c>
      <c r="C27" s="112"/>
      <c r="D27" s="391"/>
      <c r="E27" s="391"/>
      <c r="F27" s="390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3.8">
      <c r="B28" s="126" t="s">
        <v>620</v>
      </c>
      <c r="C28" s="112"/>
      <c r="D28" s="391"/>
      <c r="E28" s="391"/>
      <c r="F28" s="390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3.8">
      <c r="B29" s="126" t="s">
        <v>621</v>
      </c>
      <c r="C29" s="112"/>
      <c r="D29" s="391"/>
      <c r="E29" s="391"/>
      <c r="F29" s="390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3.8">
      <c r="B30" s="126" t="s">
        <v>622</v>
      </c>
      <c r="C30" s="112"/>
      <c r="D30" s="391"/>
      <c r="E30" s="391"/>
      <c r="F30" s="390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3.8">
      <c r="B31" s="126" t="s">
        <v>623</v>
      </c>
      <c r="C31" s="112"/>
      <c r="D31" s="391"/>
      <c r="E31" s="391"/>
      <c r="F31" s="390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3.8">
      <c r="B32" s="126" t="s">
        <v>624</v>
      </c>
      <c r="C32" s="112"/>
      <c r="D32" s="391"/>
      <c r="E32" s="391"/>
      <c r="F32" s="390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3.8">
      <c r="B33" s="126" t="s">
        <v>625</v>
      </c>
      <c r="C33" s="112"/>
      <c r="D33" s="391"/>
      <c r="E33" s="391"/>
      <c r="F33" s="390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3.8">
      <c r="B34" s="126" t="s">
        <v>626</v>
      </c>
      <c r="C34" s="112"/>
      <c r="D34" s="391"/>
      <c r="E34" s="391"/>
      <c r="F34" s="390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3.8">
      <c r="B35" s="126" t="s">
        <v>627</v>
      </c>
      <c r="C35" s="112"/>
      <c r="D35" s="391"/>
      <c r="E35" s="391"/>
      <c r="F35" s="390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3.8">
      <c r="B36" s="126" t="s">
        <v>628</v>
      </c>
      <c r="C36" s="112"/>
      <c r="D36" s="391"/>
      <c r="E36" s="391"/>
      <c r="F36" s="390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3.8">
      <c r="B37" s="126" t="s">
        <v>629</v>
      </c>
      <c r="C37" s="112"/>
      <c r="D37" s="391"/>
      <c r="E37" s="391"/>
      <c r="F37" s="390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3.8">
      <c r="B38" s="126" t="s">
        <v>630</v>
      </c>
      <c r="C38" s="112"/>
      <c r="D38" s="391"/>
      <c r="E38" s="391"/>
      <c r="F38" s="390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3.8">
      <c r="B39" s="126" t="s">
        <v>631</v>
      </c>
      <c r="C39" s="112"/>
      <c r="D39" s="391"/>
      <c r="E39" s="391"/>
      <c r="F39" s="390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3.8">
      <c r="B40" s="126" t="s">
        <v>632</v>
      </c>
      <c r="C40" s="112"/>
      <c r="D40" s="80"/>
      <c r="E40" s="162"/>
      <c r="F40" s="390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3.8">
      <c r="B41" s="126" t="s">
        <v>603</v>
      </c>
      <c r="C41" s="112"/>
      <c r="D41" s="80"/>
      <c r="E41" s="162"/>
      <c r="F41" s="390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ht="15" thickBot="1">
      <c r="B42" s="127"/>
      <c r="C42" s="74"/>
      <c r="D42" s="81"/>
      <c r="E42" s="165"/>
      <c r="F42" s="82"/>
      <c r="G42" s="168"/>
      <c r="H42" s="154"/>
      <c r="I42" s="153"/>
    </row>
    <row r="43" spans="2:7" ht="15" thickBot="1">
      <c r="B43" s="45"/>
      <c r="C43" s="46"/>
      <c r="D43" s="48"/>
      <c r="E43" s="49"/>
      <c r="F43" s="50"/>
      <c r="G43" s="51"/>
    </row>
    <row r="44" spans="2:9" ht="18.6" thickBot="1">
      <c r="B44" s="528" t="s">
        <v>708</v>
      </c>
      <c r="C44" s="529"/>
      <c r="D44" s="529"/>
      <c r="E44" s="530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44:E4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G2:I2"/>
    <mergeCell ref="G3:I3"/>
    <mergeCell ref="G4:I4"/>
    <mergeCell ref="C2:E2"/>
    <mergeCell ref="C3:E3"/>
    <mergeCell ref="C4:E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5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75" customHeight="1" thickBot="1">
      <c r="B2" s="515" t="s">
        <v>138</v>
      </c>
      <c r="C2" s="501" t="str">
        <f>Nábytek!D9</f>
        <v>Chladicí regály Mléko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2"/>
      <c r="K2" s="493"/>
    </row>
    <row r="3" spans="2:11" ht="16.2" thickBot="1">
      <c r="B3" s="516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17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810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1176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1187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739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740</v>
      </c>
      <c r="D9" s="518" t="s">
        <v>741</v>
      </c>
      <c r="E9" s="105" t="s">
        <v>742</v>
      </c>
      <c r="F9" s="105" t="s">
        <v>743</v>
      </c>
      <c r="G9" s="228" t="s">
        <v>689</v>
      </c>
      <c r="H9" s="518" t="s">
        <v>686</v>
      </c>
      <c r="I9" s="38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106" t="s">
        <v>27</v>
      </c>
      <c r="F10" s="106" t="s">
        <v>744</v>
      </c>
      <c r="G10" s="394" t="s">
        <v>744</v>
      </c>
      <c r="H10" s="519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43</v>
      </c>
      <c r="C12" s="143" t="s">
        <v>746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>F12*H12</f>
        <v>0</v>
      </c>
      <c r="K12" s="151">
        <f aca="true" t="shared" si="0" ref="K12">G12*H12</f>
        <v>0</v>
      </c>
    </row>
    <row r="13" spans="2:11" s="72" customFormat="1" ht="13.8">
      <c r="B13" s="272" t="s">
        <v>44</v>
      </c>
      <c r="C13" s="143" t="s">
        <v>747</v>
      </c>
      <c r="D13" s="113"/>
      <c r="E13" s="114">
        <v>1875</v>
      </c>
      <c r="F13" s="43"/>
      <c r="G13" s="160"/>
      <c r="H13" s="367"/>
      <c r="I13" s="167">
        <f aca="true" t="shared" si="1" ref="I13:I73">J13+K13</f>
        <v>0</v>
      </c>
      <c r="J13" s="152">
        <f aca="true" t="shared" si="2" ref="J13:J73">F13*H13</f>
        <v>0</v>
      </c>
      <c r="K13" s="151">
        <f aca="true" t="shared" si="3" ref="K13:K73">G13*H13</f>
        <v>0</v>
      </c>
    </row>
    <row r="14" spans="2:11" s="72" customFormat="1" ht="13.8">
      <c r="B14" s="272" t="s">
        <v>45</v>
      </c>
      <c r="C14" s="143" t="s">
        <v>748</v>
      </c>
      <c r="D14" s="113"/>
      <c r="E14" s="114">
        <v>2500</v>
      </c>
      <c r="F14" s="43"/>
      <c r="G14" s="160"/>
      <c r="H14" s="367">
        <v>15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3.8">
      <c r="B15" s="272" t="s">
        <v>46</v>
      </c>
      <c r="C15" s="143" t="s">
        <v>749</v>
      </c>
      <c r="D15" s="113"/>
      <c r="E15" s="114">
        <v>3750</v>
      </c>
      <c r="F15" s="43"/>
      <c r="G15" s="160"/>
      <c r="H15" s="367">
        <v>22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3.8">
      <c r="B16" s="272"/>
      <c r="C16" s="144" t="s">
        <v>750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47</v>
      </c>
      <c r="C17" s="143" t="s">
        <v>751</v>
      </c>
      <c r="D17" s="115"/>
      <c r="E17" s="114"/>
      <c r="F17" s="43"/>
      <c r="G17" s="224"/>
      <c r="H17" s="367">
        <v>1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3.8">
      <c r="B18" s="272" t="s">
        <v>48</v>
      </c>
      <c r="C18" s="143" t="s">
        <v>752</v>
      </c>
      <c r="D18" s="113"/>
      <c r="E18" s="114"/>
      <c r="F18" s="43"/>
      <c r="G18" s="225"/>
      <c r="H18" s="367"/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3.8">
      <c r="B19" s="272" t="s">
        <v>49</v>
      </c>
      <c r="C19" s="143" t="s">
        <v>753</v>
      </c>
      <c r="D19" s="115"/>
      <c r="E19" s="114"/>
      <c r="F19" s="43"/>
      <c r="G19" s="225"/>
      <c r="H19" s="367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3.8">
      <c r="B20" s="272" t="s">
        <v>50</v>
      </c>
      <c r="C20" s="143" t="s">
        <v>754</v>
      </c>
      <c r="D20" s="113"/>
      <c r="E20" s="114"/>
      <c r="F20" s="43"/>
      <c r="G20" s="225"/>
      <c r="H20" s="367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3.8">
      <c r="B21" s="272" t="s">
        <v>51</v>
      </c>
      <c r="C21" s="143" t="s">
        <v>755</v>
      </c>
      <c r="D21" s="115" t="s">
        <v>757</v>
      </c>
      <c r="E21" s="116"/>
      <c r="F21" s="43"/>
      <c r="G21" s="225"/>
      <c r="H21" s="367">
        <v>6</v>
      </c>
      <c r="I21" s="167">
        <f aca="true" t="shared" si="4" ref="I21">J21+K21</f>
        <v>0</v>
      </c>
      <c r="J21" s="152">
        <f aca="true" t="shared" si="5" ref="J21">F21*H21</f>
        <v>0</v>
      </c>
      <c r="K21" s="151">
        <f aca="true" t="shared" si="6" ref="K21">G21*H21</f>
        <v>0</v>
      </c>
    </row>
    <row r="22" spans="2:11" s="72" customFormat="1" ht="13.8">
      <c r="B22" s="272" t="s">
        <v>52</v>
      </c>
      <c r="C22" s="143" t="s">
        <v>756</v>
      </c>
      <c r="D22" s="115" t="s">
        <v>757</v>
      </c>
      <c r="E22" s="116"/>
      <c r="F22" s="43"/>
      <c r="G22" s="225"/>
      <c r="H22" s="367">
        <v>6</v>
      </c>
      <c r="I22" s="167">
        <f aca="true" t="shared" si="7" ref="I22">J22+K22</f>
        <v>0</v>
      </c>
      <c r="J22" s="152">
        <f aca="true" t="shared" si="8" ref="J22">F22*H22</f>
        <v>0</v>
      </c>
      <c r="K22" s="151">
        <f aca="true" t="shared" si="9" ref="K22">G22*H22</f>
        <v>0</v>
      </c>
    </row>
    <row r="23" spans="2:11" s="72" customFormat="1" ht="13.8">
      <c r="B23" s="272" t="s">
        <v>53</v>
      </c>
      <c r="C23" s="112" t="s">
        <v>758</v>
      </c>
      <c r="D23" s="115"/>
      <c r="E23" s="116"/>
      <c r="F23" s="43"/>
      <c r="G23" s="225"/>
      <c r="H23" s="367">
        <v>1</v>
      </c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54</v>
      </c>
      <c r="C24" s="112" t="s">
        <v>759</v>
      </c>
      <c r="D24" s="115"/>
      <c r="E24" s="116"/>
      <c r="F24" s="43"/>
      <c r="G24" s="225"/>
      <c r="H24" s="367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3.8">
      <c r="B25" s="272" t="s">
        <v>55</v>
      </c>
      <c r="C25" s="143" t="s">
        <v>760</v>
      </c>
      <c r="D25" s="113"/>
      <c r="E25" s="116"/>
      <c r="F25" s="43"/>
      <c r="G25" s="225"/>
      <c r="H25" s="367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3.8">
      <c r="B26" s="272"/>
      <c r="C26" s="415" t="s">
        <v>811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56</v>
      </c>
      <c r="C27" s="112" t="s">
        <v>761</v>
      </c>
      <c r="D27" s="113"/>
      <c r="E27" s="116"/>
      <c r="F27" s="43"/>
      <c r="G27" s="224"/>
      <c r="H27" s="367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3.8">
      <c r="B28" s="272" t="s">
        <v>57</v>
      </c>
      <c r="C28" s="112" t="s">
        <v>762</v>
      </c>
      <c r="D28" s="113"/>
      <c r="E28" s="116"/>
      <c r="F28" s="43"/>
      <c r="G28" s="225"/>
      <c r="H28" s="367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3.8">
      <c r="B29" s="272" t="s">
        <v>58</v>
      </c>
      <c r="C29" s="112" t="s">
        <v>763</v>
      </c>
      <c r="D29" s="113"/>
      <c r="E29" s="116"/>
      <c r="F29" s="43"/>
      <c r="G29" s="225"/>
      <c r="H29" s="367">
        <v>6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3.8">
      <c r="B30" s="272" t="s">
        <v>59</v>
      </c>
      <c r="C30" s="112" t="s">
        <v>764</v>
      </c>
      <c r="D30" s="113"/>
      <c r="E30" s="116"/>
      <c r="F30" s="43"/>
      <c r="G30" s="225"/>
      <c r="H30" s="367"/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3.8">
      <c r="B31" s="272" t="s">
        <v>60</v>
      </c>
      <c r="C31" s="143" t="s">
        <v>765</v>
      </c>
      <c r="D31" s="113"/>
      <c r="E31" s="116"/>
      <c r="F31" s="43"/>
      <c r="G31" s="225"/>
      <c r="H31" s="367"/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3.8">
      <c r="B32" s="272" t="s">
        <v>61</v>
      </c>
      <c r="C32" s="143" t="s">
        <v>766</v>
      </c>
      <c r="D32" s="115" t="s">
        <v>817</v>
      </c>
      <c r="E32" s="118" t="s">
        <v>86</v>
      </c>
      <c r="F32" s="43"/>
      <c r="G32" s="225"/>
      <c r="H32" s="367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3.8">
      <c r="B33" s="272" t="s">
        <v>62</v>
      </c>
      <c r="C33" s="143" t="s">
        <v>766</v>
      </c>
      <c r="D33" s="115" t="s">
        <v>817</v>
      </c>
      <c r="E33" s="118" t="s">
        <v>87</v>
      </c>
      <c r="F33" s="43"/>
      <c r="G33" s="225"/>
      <c r="H33" s="367"/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3.8">
      <c r="B34" s="272" t="s">
        <v>63</v>
      </c>
      <c r="C34" s="143" t="s">
        <v>766</v>
      </c>
      <c r="D34" s="115" t="s">
        <v>817</v>
      </c>
      <c r="E34" s="118" t="s">
        <v>88</v>
      </c>
      <c r="F34" s="43"/>
      <c r="G34" s="225"/>
      <c r="H34" s="367">
        <v>15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3.8">
      <c r="B35" s="272" t="s">
        <v>64</v>
      </c>
      <c r="C35" s="143" t="s">
        <v>766</v>
      </c>
      <c r="D35" s="115" t="s">
        <v>817</v>
      </c>
      <c r="E35" s="118" t="s">
        <v>89</v>
      </c>
      <c r="F35" s="43"/>
      <c r="G35" s="225"/>
      <c r="H35" s="367">
        <v>22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3.8">
      <c r="B36" s="272"/>
      <c r="C36" s="244" t="s">
        <v>767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65</v>
      </c>
      <c r="C37" s="121" t="s">
        <v>768</v>
      </c>
      <c r="D37" s="122" t="s">
        <v>769</v>
      </c>
      <c r="E37" s="123"/>
      <c r="F37" s="43"/>
      <c r="G37" s="224"/>
      <c r="H37" s="367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3.8">
      <c r="B38" s="272" t="s">
        <v>66</v>
      </c>
      <c r="C38" s="121" t="s">
        <v>770</v>
      </c>
      <c r="D38" s="122" t="s">
        <v>769</v>
      </c>
      <c r="E38" s="123"/>
      <c r="F38" s="43"/>
      <c r="G38" s="225"/>
      <c r="H38" s="367"/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3.8">
      <c r="B39" s="272" t="s">
        <v>67</v>
      </c>
      <c r="C39" s="121" t="s">
        <v>771</v>
      </c>
      <c r="D39" s="122" t="s">
        <v>769</v>
      </c>
      <c r="E39" s="123"/>
      <c r="F39" s="43"/>
      <c r="G39" s="225"/>
      <c r="H39" s="367">
        <v>60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3.8">
      <c r="B40" s="272" t="s">
        <v>68</v>
      </c>
      <c r="C40" s="121" t="s">
        <v>772</v>
      </c>
      <c r="D40" s="122" t="s">
        <v>769</v>
      </c>
      <c r="E40" s="123"/>
      <c r="F40" s="43"/>
      <c r="G40" s="225"/>
      <c r="H40" s="367">
        <v>88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3.8">
      <c r="B41" s="272" t="s">
        <v>69</v>
      </c>
      <c r="C41" s="240" t="s">
        <v>773</v>
      </c>
      <c r="D41" s="531" t="s">
        <v>777</v>
      </c>
      <c r="E41" s="532"/>
      <c r="F41" s="43"/>
      <c r="G41" s="225"/>
      <c r="H41" s="367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3.8">
      <c r="B42" s="272" t="s">
        <v>70</v>
      </c>
      <c r="C42" s="240" t="s">
        <v>774</v>
      </c>
      <c r="D42" s="531" t="s">
        <v>777</v>
      </c>
      <c r="E42" s="532"/>
      <c r="F42" s="43"/>
      <c r="G42" s="225"/>
      <c r="H42" s="367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3.8">
      <c r="B43" s="272" t="s">
        <v>71</v>
      </c>
      <c r="C43" s="240" t="s">
        <v>775</v>
      </c>
      <c r="D43" s="531" t="s">
        <v>777</v>
      </c>
      <c r="E43" s="532"/>
      <c r="F43" s="43"/>
      <c r="G43" s="225"/>
      <c r="H43" s="367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3.8">
      <c r="B44" s="272" t="s">
        <v>72</v>
      </c>
      <c r="C44" s="240" t="s">
        <v>776</v>
      </c>
      <c r="D44" s="531" t="s">
        <v>777</v>
      </c>
      <c r="E44" s="532"/>
      <c r="F44" s="43"/>
      <c r="G44" s="225"/>
      <c r="H44" s="367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3.8">
      <c r="B45" s="272" t="s">
        <v>73</v>
      </c>
      <c r="C45" s="240" t="s">
        <v>778</v>
      </c>
      <c r="D45" s="531" t="s">
        <v>779</v>
      </c>
      <c r="E45" s="532"/>
      <c r="F45" s="217"/>
      <c r="G45" s="225"/>
      <c r="H45" s="367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3.8">
      <c r="B46" s="272" t="s">
        <v>74</v>
      </c>
      <c r="C46" s="240" t="s">
        <v>778</v>
      </c>
      <c r="D46" s="531" t="s">
        <v>780</v>
      </c>
      <c r="E46" s="532"/>
      <c r="F46" s="217"/>
      <c r="G46" s="225"/>
      <c r="H46" s="367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3.8">
      <c r="B47" s="272" t="s">
        <v>75</v>
      </c>
      <c r="C47" s="240" t="s">
        <v>778</v>
      </c>
      <c r="D47" s="531" t="s">
        <v>781</v>
      </c>
      <c r="E47" s="532"/>
      <c r="F47" s="217"/>
      <c r="G47" s="225"/>
      <c r="H47" s="367"/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3.8">
      <c r="B48" s="272" t="s">
        <v>76</v>
      </c>
      <c r="C48" s="240" t="s">
        <v>778</v>
      </c>
      <c r="D48" s="531" t="s">
        <v>782</v>
      </c>
      <c r="E48" s="532"/>
      <c r="F48" s="217"/>
      <c r="G48" s="225"/>
      <c r="H48" s="367"/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3.8">
      <c r="B49" s="272" t="s">
        <v>77</v>
      </c>
      <c r="C49" s="240" t="s">
        <v>783</v>
      </c>
      <c r="D49" s="531" t="s">
        <v>236</v>
      </c>
      <c r="E49" s="532"/>
      <c r="F49" s="43"/>
      <c r="G49" s="225"/>
      <c r="H49" s="367">
        <v>384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3.8">
      <c r="B50" s="272" t="s">
        <v>78</v>
      </c>
      <c r="C50" s="240" t="s">
        <v>784</v>
      </c>
      <c r="D50" s="531" t="s">
        <v>236</v>
      </c>
      <c r="E50" s="532"/>
      <c r="F50" s="43"/>
      <c r="G50" s="225"/>
      <c r="H50" s="367"/>
      <c r="I50" s="167">
        <f aca="true" t="shared" si="10" ref="I50">J50+K50</f>
        <v>0</v>
      </c>
      <c r="J50" s="152">
        <f aca="true" t="shared" si="11" ref="J50">F50*H50</f>
        <v>0</v>
      </c>
      <c r="K50" s="151">
        <f aca="true" t="shared" si="12" ref="K50">G50*H50</f>
        <v>0</v>
      </c>
    </row>
    <row r="51" spans="2:11" s="72" customFormat="1" ht="13.8">
      <c r="B51" s="272" t="s">
        <v>79</v>
      </c>
      <c r="C51" s="240" t="s">
        <v>785</v>
      </c>
      <c r="D51" s="113"/>
      <c r="E51" s="114">
        <v>1250</v>
      </c>
      <c r="F51" s="43"/>
      <c r="G51" s="225"/>
      <c r="H51" s="367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3.8">
      <c r="B52" s="272" t="s">
        <v>80</v>
      </c>
      <c r="C52" s="240" t="s">
        <v>785</v>
      </c>
      <c r="D52" s="113"/>
      <c r="E52" s="114">
        <v>1875</v>
      </c>
      <c r="F52" s="43"/>
      <c r="G52" s="225"/>
      <c r="H52" s="367"/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3.8">
      <c r="B53" s="272" t="s">
        <v>81</v>
      </c>
      <c r="C53" s="240" t="s">
        <v>785</v>
      </c>
      <c r="D53" s="113"/>
      <c r="E53" s="114">
        <v>2500</v>
      </c>
      <c r="F53" s="43"/>
      <c r="G53" s="225"/>
      <c r="H53" s="367">
        <v>15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3.8">
      <c r="B54" s="272" t="s">
        <v>82</v>
      </c>
      <c r="C54" s="240" t="s">
        <v>785</v>
      </c>
      <c r="D54" s="113"/>
      <c r="E54" s="114">
        <v>3750</v>
      </c>
      <c r="F54" s="43"/>
      <c r="G54" s="225"/>
      <c r="H54" s="367">
        <v>22</v>
      </c>
      <c r="I54" s="167">
        <f aca="true" t="shared" si="13" ref="I54">J54+K54</f>
        <v>0</v>
      </c>
      <c r="J54" s="152">
        <f aca="true" t="shared" si="14" ref="J54">F54*H54</f>
        <v>0</v>
      </c>
      <c r="K54" s="151">
        <f aca="true" t="shared" si="15" ref="K54">G54*H54</f>
        <v>0</v>
      </c>
    </row>
    <row r="55" spans="2:11" s="72" customFormat="1" ht="13.05" customHeight="1">
      <c r="B55" s="273"/>
      <c r="C55" s="117" t="s">
        <v>793</v>
      </c>
      <c r="D55" s="379" t="s">
        <v>794</v>
      </c>
      <c r="E55" s="379" t="s">
        <v>740</v>
      </c>
      <c r="F55" s="80"/>
      <c r="G55" s="162"/>
      <c r="H55" s="367"/>
      <c r="I55" s="167"/>
      <c r="J55" s="152"/>
      <c r="K55" s="151"/>
    </row>
    <row r="56" spans="2:11" s="72" customFormat="1" ht="13.8">
      <c r="B56" s="272" t="s">
        <v>83</v>
      </c>
      <c r="C56" s="395" t="s">
        <v>795</v>
      </c>
      <c r="D56" s="256"/>
      <c r="E56" s="378"/>
      <c r="F56" s="43"/>
      <c r="G56" s="225"/>
      <c r="H56" s="367">
        <v>37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3.8">
      <c r="B57" s="272" t="s">
        <v>84</v>
      </c>
      <c r="C57" s="134" t="s">
        <v>796</v>
      </c>
      <c r="D57" s="256"/>
      <c r="E57" s="378"/>
      <c r="F57" s="43"/>
      <c r="G57" s="225"/>
      <c r="H57" s="367">
        <v>37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3.8">
      <c r="B58" s="272" t="s">
        <v>28</v>
      </c>
      <c r="C58" s="243" t="s">
        <v>1038</v>
      </c>
      <c r="D58" s="256"/>
      <c r="E58" s="378"/>
      <c r="F58" s="43"/>
      <c r="G58" s="160"/>
      <c r="H58" s="367">
        <v>37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3.8">
      <c r="B59" s="272" t="s">
        <v>29</v>
      </c>
      <c r="C59" s="243" t="s">
        <v>922</v>
      </c>
      <c r="D59" s="256"/>
      <c r="E59" s="378"/>
      <c r="F59" s="43"/>
      <c r="G59" s="225"/>
      <c r="H59" s="367">
        <v>111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3.8">
      <c r="B60" s="272" t="s">
        <v>30</v>
      </c>
      <c r="C60" s="243" t="s">
        <v>798</v>
      </c>
      <c r="D60" s="256"/>
      <c r="E60" s="378"/>
      <c r="F60" s="43"/>
      <c r="G60" s="225"/>
      <c r="H60" s="367">
        <v>37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3.8">
      <c r="B61" s="272" t="s">
        <v>31</v>
      </c>
      <c r="C61" s="243" t="s">
        <v>799</v>
      </c>
      <c r="D61" s="256"/>
      <c r="E61" s="378"/>
      <c r="F61" s="43"/>
      <c r="G61" s="225"/>
      <c r="H61" s="367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3.8">
      <c r="B62" s="272" t="s">
        <v>32</v>
      </c>
      <c r="C62" s="239" t="s">
        <v>800</v>
      </c>
      <c r="D62" s="382"/>
      <c r="E62" s="382"/>
      <c r="F62" s="43"/>
      <c r="G62" s="160"/>
      <c r="H62" s="367">
        <v>37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3.8">
      <c r="B63" s="272" t="s">
        <v>33</v>
      </c>
      <c r="C63" s="243" t="s">
        <v>801</v>
      </c>
      <c r="D63" s="119"/>
      <c r="E63" s="120"/>
      <c r="F63" s="43"/>
      <c r="G63" s="160"/>
      <c r="H63" s="367">
        <v>37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3.8">
      <c r="B64" s="272" t="s">
        <v>34</v>
      </c>
      <c r="C64" s="112" t="s">
        <v>802</v>
      </c>
      <c r="D64" s="119"/>
      <c r="E64" s="120"/>
      <c r="F64" s="43"/>
      <c r="G64" s="160"/>
      <c r="H64" s="367">
        <v>30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3.8">
      <c r="B65" s="272" t="s">
        <v>35</v>
      </c>
      <c r="C65" s="533" t="s">
        <v>901</v>
      </c>
      <c r="D65" s="534"/>
      <c r="E65" s="535"/>
      <c r="F65" s="43"/>
      <c r="G65" s="160"/>
      <c r="H65" s="367">
        <v>37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3.8">
      <c r="B66" s="273"/>
      <c r="C66" s="117" t="s">
        <v>786</v>
      </c>
      <c r="D66" s="145"/>
      <c r="E66" s="146" t="s">
        <v>788</v>
      </c>
      <c r="F66" s="80"/>
      <c r="G66" s="162"/>
      <c r="H66" s="367"/>
      <c r="I66" s="167"/>
      <c r="J66" s="152"/>
      <c r="K66" s="151"/>
    </row>
    <row r="67" spans="2:11" s="72" customFormat="1" ht="13.8">
      <c r="B67" s="272" t="s">
        <v>36</v>
      </c>
      <c r="C67" s="134" t="s">
        <v>786</v>
      </c>
      <c r="D67" s="145" t="s">
        <v>787</v>
      </c>
      <c r="E67" s="114">
        <v>1250</v>
      </c>
      <c r="F67" s="43"/>
      <c r="G67" s="160"/>
      <c r="H67" s="367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3.8">
      <c r="B68" s="272" t="s">
        <v>37</v>
      </c>
      <c r="C68" s="400" t="s">
        <v>786</v>
      </c>
      <c r="D68" s="396" t="s">
        <v>787</v>
      </c>
      <c r="E68" s="114">
        <v>1875</v>
      </c>
      <c r="F68" s="43"/>
      <c r="G68" s="160"/>
      <c r="H68" s="367"/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3.8">
      <c r="B69" s="272" t="s">
        <v>38</v>
      </c>
      <c r="C69" s="400" t="s">
        <v>786</v>
      </c>
      <c r="D69" s="396" t="s">
        <v>787</v>
      </c>
      <c r="E69" s="114">
        <v>2500</v>
      </c>
      <c r="F69" s="43"/>
      <c r="G69" s="160"/>
      <c r="H69" s="367">
        <v>9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3.8">
      <c r="B70" s="272" t="s">
        <v>39</v>
      </c>
      <c r="C70" s="400" t="s">
        <v>786</v>
      </c>
      <c r="D70" s="396" t="s">
        <v>787</v>
      </c>
      <c r="E70" s="114">
        <v>3750</v>
      </c>
      <c r="F70" s="43"/>
      <c r="G70" s="160"/>
      <c r="H70" s="367">
        <v>22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3.8">
      <c r="B71" s="272" t="s">
        <v>40</v>
      </c>
      <c r="C71" s="241" t="s">
        <v>791</v>
      </c>
      <c r="D71" s="242" t="s">
        <v>789</v>
      </c>
      <c r="E71" s="114"/>
      <c r="F71" s="43"/>
      <c r="G71" s="160"/>
      <c r="H71" s="367"/>
      <c r="I71" s="167">
        <f aca="true" t="shared" si="16" ref="I71">J71+K71</f>
        <v>0</v>
      </c>
      <c r="J71" s="152">
        <f aca="true" t="shared" si="17" ref="J71">F71*H71</f>
        <v>0</v>
      </c>
      <c r="K71" s="151">
        <f aca="true" t="shared" si="18" ref="K71">G71*H71</f>
        <v>0</v>
      </c>
    </row>
    <row r="72" spans="2:11" s="72" customFormat="1" ht="13.8">
      <c r="B72" s="272" t="s">
        <v>41</v>
      </c>
      <c r="C72" s="536" t="s">
        <v>790</v>
      </c>
      <c r="D72" s="531"/>
      <c r="E72" s="532"/>
      <c r="F72" s="43"/>
      <c r="G72" s="225"/>
      <c r="H72" s="367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3.8">
      <c r="B73" s="272" t="s">
        <v>42</v>
      </c>
      <c r="C73" s="398" t="s">
        <v>792</v>
      </c>
      <c r="D73" s="147"/>
      <c r="E73" s="148"/>
      <c r="F73" s="43"/>
      <c r="G73" s="225"/>
      <c r="H73" s="367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ht="15" thickBot="1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9" ht="15" thickBot="1">
      <c r="B75" s="45"/>
      <c r="C75" s="46"/>
      <c r="D75" s="47"/>
      <c r="E75" s="46"/>
      <c r="F75" s="48"/>
      <c r="G75" s="49"/>
      <c r="H75" s="50"/>
      <c r="I75" s="51"/>
    </row>
    <row r="76" spans="2:11" ht="18.6" thickBot="1">
      <c r="B76" s="528" t="s">
        <v>708</v>
      </c>
      <c r="C76" s="529"/>
      <c r="D76" s="529"/>
      <c r="E76" s="529"/>
      <c r="F76" s="529"/>
      <c r="G76" s="530"/>
      <c r="H76" s="222">
        <f>SUM(H11:H74)</f>
        <v>1094</v>
      </c>
      <c r="I76" s="189">
        <f>SUM(I11:I74)</f>
        <v>0</v>
      </c>
      <c r="J76" s="258">
        <f aca="true" t="shared" si="19" ref="J76:K76">SUM(J11:J74)</f>
        <v>0</v>
      </c>
      <c r="K76" s="259">
        <f t="shared" si="19"/>
        <v>0</v>
      </c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</sheetData>
  <protectedRanges>
    <protectedRange sqref="G36:H36 G55:H55 G26:H26 G11:H16 H27:H35 G74:H74 H72:H73 G66:H71 H17:H25 G58 H37:H54 G62:G65 H56:H65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</protectedRanges>
  <mergeCells count="32"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</mergeCells>
  <conditionalFormatting sqref="C6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1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239</v>
      </c>
      <c r="C2" s="501" t="str">
        <f>Nábytek!D10</f>
        <v>Chladicí regály O+Z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38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810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1176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1188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739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740</v>
      </c>
      <c r="D9" s="518" t="s">
        <v>741</v>
      </c>
      <c r="E9" s="393" t="s">
        <v>742</v>
      </c>
      <c r="F9" s="393" t="s">
        <v>743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744</v>
      </c>
      <c r="G10" s="394" t="s">
        <v>744</v>
      </c>
      <c r="H10" s="519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250</v>
      </c>
      <c r="C12" s="143" t="s">
        <v>746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79">F12*H12</f>
        <v>0</v>
      </c>
      <c r="K12" s="151">
        <f aca="true" t="shared" si="1" ref="K12:K79">G12*H12</f>
        <v>0</v>
      </c>
    </row>
    <row r="13" spans="2:11" s="72" customFormat="1" ht="13.8">
      <c r="B13" s="272" t="s">
        <v>251</v>
      </c>
      <c r="C13" s="143" t="s">
        <v>747</v>
      </c>
      <c r="D13" s="113"/>
      <c r="E13" s="114">
        <v>1875</v>
      </c>
      <c r="F13" s="43"/>
      <c r="G13" s="160"/>
      <c r="H13" s="367"/>
      <c r="I13" s="167">
        <f aca="true" t="shared" si="2" ref="I13:I79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252</v>
      </c>
      <c r="C14" s="143" t="s">
        <v>748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253</v>
      </c>
      <c r="C15" s="143" t="s">
        <v>749</v>
      </c>
      <c r="D15" s="113"/>
      <c r="E15" s="114">
        <v>3750</v>
      </c>
      <c r="F15" s="43"/>
      <c r="G15" s="160"/>
      <c r="H15" s="367">
        <v>2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750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254</v>
      </c>
      <c r="C17" s="143" t="s">
        <v>751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255</v>
      </c>
      <c r="C18" s="143" t="s">
        <v>752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256</v>
      </c>
      <c r="C19" s="143" t="s">
        <v>753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257</v>
      </c>
      <c r="C20" s="143" t="s">
        <v>754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258</v>
      </c>
      <c r="C21" s="112" t="s">
        <v>755</v>
      </c>
      <c r="D21" s="115" t="s">
        <v>757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259</v>
      </c>
      <c r="C22" s="112" t="s">
        <v>756</v>
      </c>
      <c r="D22" s="115" t="s">
        <v>757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260</v>
      </c>
      <c r="C23" s="112" t="s">
        <v>758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261</v>
      </c>
      <c r="C24" s="112" t="s">
        <v>759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262</v>
      </c>
      <c r="C25" s="143" t="s">
        <v>760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811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263</v>
      </c>
      <c r="C27" s="112" t="s">
        <v>761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264</v>
      </c>
      <c r="C28" s="112" t="s">
        <v>762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265</v>
      </c>
      <c r="C29" s="143" t="s">
        <v>763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266</v>
      </c>
      <c r="C30" s="143" t="s">
        <v>764</v>
      </c>
      <c r="D30" s="113"/>
      <c r="E30" s="116"/>
      <c r="F30" s="43"/>
      <c r="G30" s="225"/>
      <c r="H30" s="367">
        <v>2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267</v>
      </c>
      <c r="C31" s="143" t="s">
        <v>765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268</v>
      </c>
      <c r="C32" s="143" t="s">
        <v>766</v>
      </c>
      <c r="D32" s="115" t="s">
        <v>817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269</v>
      </c>
      <c r="C33" s="143" t="s">
        <v>766</v>
      </c>
      <c r="D33" s="115" t="s">
        <v>817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270</v>
      </c>
      <c r="C34" s="143" t="s">
        <v>766</v>
      </c>
      <c r="D34" s="115" t="s">
        <v>817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271</v>
      </c>
      <c r="C35" s="143" t="s">
        <v>766</v>
      </c>
      <c r="D35" s="115" t="s">
        <v>817</v>
      </c>
      <c r="E35" s="118" t="s">
        <v>89</v>
      </c>
      <c r="F35" s="43"/>
      <c r="G35" s="225"/>
      <c r="H35" s="367">
        <v>2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767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272</v>
      </c>
      <c r="C37" s="121" t="s">
        <v>768</v>
      </c>
      <c r="D37" s="122" t="s">
        <v>769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8">
      <c r="B38" s="272" t="s">
        <v>273</v>
      </c>
      <c r="C38" s="121" t="s">
        <v>770</v>
      </c>
      <c r="D38" s="122" t="s">
        <v>769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274</v>
      </c>
      <c r="C39" s="121" t="s">
        <v>771</v>
      </c>
      <c r="D39" s="122" t="s">
        <v>769</v>
      </c>
      <c r="E39" s="123"/>
      <c r="F39" s="43"/>
      <c r="G39" s="225"/>
      <c r="H39" s="367">
        <v>3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275</v>
      </c>
      <c r="C40" s="121" t="s">
        <v>772</v>
      </c>
      <c r="D40" s="122" t="s">
        <v>769</v>
      </c>
      <c r="E40" s="123"/>
      <c r="F40" s="43"/>
      <c r="G40" s="225"/>
      <c r="H40" s="367">
        <v>6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276</v>
      </c>
      <c r="C41" s="240" t="s">
        <v>773</v>
      </c>
      <c r="D41" s="531" t="s">
        <v>777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277</v>
      </c>
      <c r="C42" s="240" t="s">
        <v>774</v>
      </c>
      <c r="D42" s="531" t="s">
        <v>777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278</v>
      </c>
      <c r="C43" s="240" t="s">
        <v>775</v>
      </c>
      <c r="D43" s="531" t="s">
        <v>777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279</v>
      </c>
      <c r="C44" s="240" t="s">
        <v>776</v>
      </c>
      <c r="D44" s="531" t="s">
        <v>777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280</v>
      </c>
      <c r="C45" s="240" t="s">
        <v>778</v>
      </c>
      <c r="D45" s="531" t="s">
        <v>779</v>
      </c>
      <c r="E45" s="53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281</v>
      </c>
      <c r="C46" s="240" t="s">
        <v>778</v>
      </c>
      <c r="D46" s="531" t="s">
        <v>780</v>
      </c>
      <c r="E46" s="53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282</v>
      </c>
      <c r="C47" s="240" t="s">
        <v>778</v>
      </c>
      <c r="D47" s="531" t="s">
        <v>781</v>
      </c>
      <c r="E47" s="53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283</v>
      </c>
      <c r="C48" s="240" t="s">
        <v>778</v>
      </c>
      <c r="D48" s="531" t="s">
        <v>782</v>
      </c>
      <c r="E48" s="53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284</v>
      </c>
      <c r="C49" s="240" t="s">
        <v>783</v>
      </c>
      <c r="D49" s="531" t="s">
        <v>804</v>
      </c>
      <c r="E49" s="532"/>
      <c r="F49" s="43"/>
      <c r="G49" s="225"/>
      <c r="H49" s="367">
        <v>24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285</v>
      </c>
      <c r="C50" s="240" t="s">
        <v>784</v>
      </c>
      <c r="D50" s="531" t="s">
        <v>804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286</v>
      </c>
      <c r="C51" s="240" t="s">
        <v>785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287</v>
      </c>
      <c r="C52" s="240" t="s">
        <v>785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288</v>
      </c>
      <c r="C53" s="240" t="s">
        <v>785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289</v>
      </c>
      <c r="C54" s="240" t="s">
        <v>785</v>
      </c>
      <c r="D54" s="113"/>
      <c r="E54" s="114">
        <v>3750</v>
      </c>
      <c r="F54" s="43"/>
      <c r="G54" s="225"/>
      <c r="H54" s="367">
        <v>2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290</v>
      </c>
      <c r="C55" s="240" t="s">
        <v>805</v>
      </c>
      <c r="D55" s="113"/>
      <c r="E55" s="114">
        <v>1250</v>
      </c>
      <c r="F55" s="43"/>
      <c r="G55" s="225"/>
      <c r="H55" s="367"/>
      <c r="I55" s="167">
        <f aca="true" t="shared" si="3" ref="I55:I58">J55+K55</f>
        <v>0</v>
      </c>
      <c r="J55" s="152">
        <f aca="true" t="shared" si="4" ref="J55:J58">F55*H55</f>
        <v>0</v>
      </c>
      <c r="K55" s="151">
        <f aca="true" t="shared" si="5" ref="K55:K58">G55*H55</f>
        <v>0</v>
      </c>
    </row>
    <row r="56" spans="2:11" s="72" customFormat="1" ht="13.8">
      <c r="B56" s="272" t="s">
        <v>291</v>
      </c>
      <c r="C56" s="240" t="s">
        <v>805</v>
      </c>
      <c r="D56" s="113"/>
      <c r="E56" s="114">
        <v>1875</v>
      </c>
      <c r="F56" s="43"/>
      <c r="G56" s="225"/>
      <c r="H56" s="367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3.8">
      <c r="B57" s="272" t="s">
        <v>292</v>
      </c>
      <c r="C57" s="240" t="s">
        <v>805</v>
      </c>
      <c r="D57" s="113"/>
      <c r="E57" s="114">
        <v>2500</v>
      </c>
      <c r="F57" s="43"/>
      <c r="G57" s="225"/>
      <c r="H57" s="367">
        <v>1</v>
      </c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3.8">
      <c r="B58" s="272" t="s">
        <v>293</v>
      </c>
      <c r="C58" s="240" t="s">
        <v>805</v>
      </c>
      <c r="D58" s="113"/>
      <c r="E58" s="114">
        <v>3750</v>
      </c>
      <c r="F58" s="43"/>
      <c r="G58" s="225"/>
      <c r="H58" s="367">
        <v>2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3.8">
      <c r="B59" s="272" t="s">
        <v>294</v>
      </c>
      <c r="C59" s="240" t="s">
        <v>806</v>
      </c>
      <c r="D59" s="113"/>
      <c r="E59" s="114"/>
      <c r="F59" s="43"/>
      <c r="G59" s="225"/>
      <c r="H59" s="367"/>
      <c r="I59" s="167">
        <f aca="true" t="shared" si="6" ref="I59">J59+K59</f>
        <v>0</v>
      </c>
      <c r="J59" s="152">
        <f aca="true" t="shared" si="7" ref="J59">F59*H59</f>
        <v>0</v>
      </c>
      <c r="K59" s="151">
        <f aca="true" t="shared" si="8" ref="K59">G59*H59</f>
        <v>0</v>
      </c>
    </row>
    <row r="60" spans="2:11" s="72" customFormat="1" ht="13.8">
      <c r="B60" s="272" t="s">
        <v>295</v>
      </c>
      <c r="C60" s="240" t="s">
        <v>807</v>
      </c>
      <c r="D60" s="113"/>
      <c r="E60" s="114"/>
      <c r="F60" s="43"/>
      <c r="G60" s="225"/>
      <c r="H60" s="367"/>
      <c r="I60" s="167">
        <f aca="true" t="shared" si="9" ref="I60">J60+K60</f>
        <v>0</v>
      </c>
      <c r="J60" s="152">
        <f aca="true" t="shared" si="10" ref="J60">F60*H60</f>
        <v>0</v>
      </c>
      <c r="K60" s="151">
        <f aca="true" t="shared" si="11" ref="K60">G60*H60</f>
        <v>0</v>
      </c>
    </row>
    <row r="61" spans="2:11" s="72" customFormat="1" ht="13.05" customHeight="1">
      <c r="B61" s="272"/>
      <c r="C61" s="117" t="s">
        <v>793</v>
      </c>
      <c r="D61" s="379" t="s">
        <v>794</v>
      </c>
      <c r="E61" s="379" t="s">
        <v>740</v>
      </c>
      <c r="F61" s="80"/>
      <c r="G61" s="162"/>
      <c r="H61" s="367"/>
      <c r="I61" s="167"/>
      <c r="J61" s="152"/>
      <c r="K61" s="151"/>
    </row>
    <row r="62" spans="2:11" s="72" customFormat="1" ht="13.8">
      <c r="B62" s="272" t="s">
        <v>296</v>
      </c>
      <c r="C62" s="395" t="s">
        <v>795</v>
      </c>
      <c r="D62" s="256"/>
      <c r="E62" s="378"/>
      <c r="F62" s="43"/>
      <c r="G62" s="225"/>
      <c r="H62" s="367">
        <v>3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297</v>
      </c>
      <c r="C63" s="400" t="s">
        <v>796</v>
      </c>
      <c r="D63" s="256"/>
      <c r="E63" s="378"/>
      <c r="F63" s="43"/>
      <c r="G63" s="225"/>
      <c r="H63" s="367">
        <v>3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298</v>
      </c>
      <c r="C64" s="395" t="s">
        <v>797</v>
      </c>
      <c r="D64" s="256"/>
      <c r="E64" s="378"/>
      <c r="F64" s="43"/>
      <c r="G64" s="160"/>
      <c r="H64" s="367">
        <v>3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299</v>
      </c>
      <c r="C65" s="395" t="s">
        <v>922</v>
      </c>
      <c r="D65" s="256"/>
      <c r="E65" s="378"/>
      <c r="F65" s="43"/>
      <c r="G65" s="225"/>
      <c r="H65" s="367">
        <v>9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300</v>
      </c>
      <c r="C66" s="395" t="s">
        <v>798</v>
      </c>
      <c r="D66" s="256"/>
      <c r="E66" s="378"/>
      <c r="F66" s="43"/>
      <c r="G66" s="225"/>
      <c r="H66" s="367">
        <v>3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301</v>
      </c>
      <c r="C67" s="395" t="s">
        <v>799</v>
      </c>
      <c r="D67" s="256"/>
      <c r="E67" s="378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302</v>
      </c>
      <c r="C68" s="400" t="s">
        <v>800</v>
      </c>
      <c r="D68" s="382"/>
      <c r="E68" s="382"/>
      <c r="F68" s="43"/>
      <c r="G68" s="160"/>
      <c r="H68" s="367">
        <v>3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303</v>
      </c>
      <c r="C69" s="395" t="s">
        <v>801</v>
      </c>
      <c r="D69" s="119"/>
      <c r="E69" s="120"/>
      <c r="F69" s="43"/>
      <c r="G69" s="160"/>
      <c r="H69" s="367">
        <v>3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304</v>
      </c>
      <c r="C70" s="112" t="s">
        <v>802</v>
      </c>
      <c r="D70" s="119"/>
      <c r="E70" s="120"/>
      <c r="F70" s="43"/>
      <c r="G70" s="160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305</v>
      </c>
      <c r="C71" s="533" t="s">
        <v>901</v>
      </c>
      <c r="D71" s="534"/>
      <c r="E71" s="535"/>
      <c r="F71" s="43"/>
      <c r="G71" s="160"/>
      <c r="H71" s="367">
        <v>3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/>
      <c r="C72" s="117" t="s">
        <v>786</v>
      </c>
      <c r="D72" s="396"/>
      <c r="E72" s="397" t="s">
        <v>788</v>
      </c>
      <c r="F72" s="80"/>
      <c r="G72" s="162"/>
      <c r="H72" s="367"/>
      <c r="I72" s="167"/>
      <c r="J72" s="152"/>
      <c r="K72" s="151"/>
    </row>
    <row r="73" spans="2:11" s="72" customFormat="1" ht="13.8">
      <c r="B73" s="272" t="s">
        <v>306</v>
      </c>
      <c r="C73" s="400" t="s">
        <v>786</v>
      </c>
      <c r="D73" s="396" t="s">
        <v>787</v>
      </c>
      <c r="E73" s="114">
        <v>1250</v>
      </c>
      <c r="F73" s="43"/>
      <c r="G73" s="160"/>
      <c r="H73" s="367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307</v>
      </c>
      <c r="C74" s="400" t="s">
        <v>786</v>
      </c>
      <c r="D74" s="396" t="s">
        <v>787</v>
      </c>
      <c r="E74" s="114">
        <v>1875</v>
      </c>
      <c r="F74" s="43"/>
      <c r="G74" s="160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308</v>
      </c>
      <c r="C75" s="400" t="s">
        <v>786</v>
      </c>
      <c r="D75" s="396" t="s">
        <v>787</v>
      </c>
      <c r="E75" s="114">
        <v>2500</v>
      </c>
      <c r="F75" s="43"/>
      <c r="G75" s="160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309</v>
      </c>
      <c r="C76" s="400" t="s">
        <v>786</v>
      </c>
      <c r="D76" s="396" t="s">
        <v>787</v>
      </c>
      <c r="E76" s="114">
        <v>3750</v>
      </c>
      <c r="F76" s="43"/>
      <c r="G76" s="160"/>
      <c r="H76" s="367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310</v>
      </c>
      <c r="C77" s="400" t="s">
        <v>791</v>
      </c>
      <c r="D77" s="396" t="s">
        <v>789</v>
      </c>
      <c r="E77" s="114"/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311</v>
      </c>
      <c r="C78" s="536" t="s">
        <v>790</v>
      </c>
      <c r="D78" s="531"/>
      <c r="E78" s="532"/>
      <c r="F78" s="43"/>
      <c r="G78" s="225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312</v>
      </c>
      <c r="C79" s="398" t="s">
        <v>808</v>
      </c>
      <c r="D79" s="147"/>
      <c r="E79" s="148"/>
      <c r="F79" s="43"/>
      <c r="G79" s="225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5" thickBot="1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9" ht="15" thickBot="1">
      <c r="B81" s="45"/>
      <c r="C81" s="46"/>
      <c r="D81" s="47"/>
      <c r="E81" s="46"/>
      <c r="F81" s="48"/>
      <c r="G81" s="49"/>
      <c r="H81" s="50"/>
      <c r="I81" s="51"/>
    </row>
    <row r="82" spans="2:11" ht="18.6" thickBot="1">
      <c r="B82" s="528" t="s">
        <v>708</v>
      </c>
      <c r="C82" s="529"/>
      <c r="D82" s="529"/>
      <c r="E82" s="529"/>
      <c r="F82" s="529"/>
      <c r="G82" s="530"/>
      <c r="H82" s="222">
        <f>SUM(H11:H80)</f>
        <v>82</v>
      </c>
      <c r="I82" s="189">
        <f>SUM(I11:I80)</f>
        <v>0</v>
      </c>
      <c r="J82" s="258">
        <f aca="true" t="shared" si="12" ref="J82:K82">SUM(J11:J80)</f>
        <v>0</v>
      </c>
      <c r="K82" s="259">
        <f t="shared" si="12"/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C78:E78"/>
    <mergeCell ref="B82:G82"/>
    <mergeCell ref="D47:E47"/>
    <mergeCell ref="D48:E48"/>
    <mergeCell ref="D49:E49"/>
    <mergeCell ref="D50:E50"/>
    <mergeCell ref="C71:E71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240</v>
      </c>
      <c r="C2" s="501" t="str">
        <f>Nábytek!D11</f>
        <v>Chladicí regály Maso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38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809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1176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1189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814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740</v>
      </c>
      <c r="D9" s="518" t="s">
        <v>741</v>
      </c>
      <c r="E9" s="393" t="s">
        <v>742</v>
      </c>
      <c r="F9" s="393" t="s">
        <v>743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744</v>
      </c>
      <c r="G10" s="394" t="s">
        <v>744</v>
      </c>
      <c r="H10" s="519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313</v>
      </c>
      <c r="C12" s="143" t="s">
        <v>746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314</v>
      </c>
      <c r="C13" s="143" t="s">
        <v>747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315</v>
      </c>
      <c r="C14" s="143" t="s">
        <v>748</v>
      </c>
      <c r="D14" s="113"/>
      <c r="E14" s="114">
        <v>2500</v>
      </c>
      <c r="F14" s="43"/>
      <c r="G14" s="160"/>
      <c r="H14" s="367">
        <v>10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316</v>
      </c>
      <c r="C15" s="143" t="s">
        <v>749</v>
      </c>
      <c r="D15" s="113"/>
      <c r="E15" s="114">
        <v>3750</v>
      </c>
      <c r="F15" s="43"/>
      <c r="G15" s="160"/>
      <c r="H15" s="367">
        <v>15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750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319</v>
      </c>
      <c r="C17" s="143" t="s">
        <v>751</v>
      </c>
      <c r="D17" s="115"/>
      <c r="E17" s="114"/>
      <c r="F17" s="43"/>
      <c r="G17" s="224"/>
      <c r="H17" s="367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320</v>
      </c>
      <c r="C18" s="143" t="s">
        <v>752</v>
      </c>
      <c r="D18" s="113"/>
      <c r="E18" s="114"/>
      <c r="F18" s="43"/>
      <c r="G18" s="225"/>
      <c r="H18" s="367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321</v>
      </c>
      <c r="C19" s="143" t="s">
        <v>753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322</v>
      </c>
      <c r="C20" s="143" t="s">
        <v>754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323</v>
      </c>
      <c r="C21" s="143" t="s">
        <v>755</v>
      </c>
      <c r="D21" s="115" t="s">
        <v>757</v>
      </c>
      <c r="E21" s="116"/>
      <c r="F21" s="43"/>
      <c r="G21" s="225"/>
      <c r="H21" s="367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324</v>
      </c>
      <c r="C22" s="143" t="s">
        <v>756</v>
      </c>
      <c r="D22" s="115" t="s">
        <v>757</v>
      </c>
      <c r="E22" s="116"/>
      <c r="F22" s="43"/>
      <c r="G22" s="225"/>
      <c r="H22" s="367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325</v>
      </c>
      <c r="C23" s="112" t="s">
        <v>758</v>
      </c>
      <c r="D23" s="115"/>
      <c r="E23" s="116"/>
      <c r="F23" s="43"/>
      <c r="G23" s="225"/>
      <c r="H23" s="367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326</v>
      </c>
      <c r="C24" s="112" t="s">
        <v>759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327</v>
      </c>
      <c r="C25" s="143" t="s">
        <v>760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117" t="s">
        <v>811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317</v>
      </c>
      <c r="C27" s="112" t="s">
        <v>761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328</v>
      </c>
      <c r="C28" s="112" t="s">
        <v>762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329</v>
      </c>
      <c r="C29" s="143" t="s">
        <v>763</v>
      </c>
      <c r="D29" s="113"/>
      <c r="E29" s="116"/>
      <c r="F29" s="43"/>
      <c r="G29" s="225"/>
      <c r="H29" s="367">
        <v>4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330</v>
      </c>
      <c r="C30" s="143" t="s">
        <v>764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331</v>
      </c>
      <c r="C31" s="143" t="s">
        <v>765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332</v>
      </c>
      <c r="C32" s="143" t="s">
        <v>766</v>
      </c>
      <c r="D32" s="115" t="s">
        <v>818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333</v>
      </c>
      <c r="C33" s="143" t="s">
        <v>766</v>
      </c>
      <c r="D33" s="115" t="s">
        <v>818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334</v>
      </c>
      <c r="C34" s="143" t="s">
        <v>766</v>
      </c>
      <c r="D34" s="115" t="s">
        <v>818</v>
      </c>
      <c r="E34" s="118" t="s">
        <v>88</v>
      </c>
      <c r="F34" s="43"/>
      <c r="G34" s="225"/>
      <c r="H34" s="367">
        <v>10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335</v>
      </c>
      <c r="C35" s="143" t="s">
        <v>766</v>
      </c>
      <c r="D35" s="115" t="s">
        <v>818</v>
      </c>
      <c r="E35" s="118" t="s">
        <v>89</v>
      </c>
      <c r="F35" s="43"/>
      <c r="G35" s="225"/>
      <c r="H35" s="367">
        <v>15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767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318</v>
      </c>
      <c r="C37" s="121" t="s">
        <v>768</v>
      </c>
      <c r="D37" s="122" t="s">
        <v>769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05" customHeight="1">
      <c r="B38" s="272" t="s">
        <v>336</v>
      </c>
      <c r="C38" s="240" t="s">
        <v>770</v>
      </c>
      <c r="D38" s="122" t="s">
        <v>769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05" customHeight="1">
      <c r="B39" s="272" t="s">
        <v>337</v>
      </c>
      <c r="C39" s="121" t="s">
        <v>771</v>
      </c>
      <c r="D39" s="122" t="s">
        <v>769</v>
      </c>
      <c r="E39" s="123"/>
      <c r="F39" s="43"/>
      <c r="G39" s="225"/>
      <c r="H39" s="367">
        <v>40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05" customHeight="1">
      <c r="B40" s="272" t="s">
        <v>338</v>
      </c>
      <c r="C40" s="121" t="s">
        <v>772</v>
      </c>
      <c r="D40" s="122" t="s">
        <v>769</v>
      </c>
      <c r="E40" s="123"/>
      <c r="F40" s="43"/>
      <c r="G40" s="225"/>
      <c r="H40" s="367">
        <v>60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339</v>
      </c>
      <c r="C41" s="240" t="s">
        <v>812</v>
      </c>
      <c r="D41" s="531" t="s">
        <v>777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340</v>
      </c>
      <c r="C42" s="240" t="s">
        <v>774</v>
      </c>
      <c r="D42" s="531" t="s">
        <v>777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341</v>
      </c>
      <c r="C43" s="240" t="s">
        <v>775</v>
      </c>
      <c r="D43" s="531" t="s">
        <v>777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342</v>
      </c>
      <c r="C44" s="240" t="s">
        <v>776</v>
      </c>
      <c r="D44" s="531" t="s">
        <v>777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343</v>
      </c>
      <c r="C45" s="240" t="s">
        <v>778</v>
      </c>
      <c r="D45" s="531" t="s">
        <v>779</v>
      </c>
      <c r="E45" s="53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344</v>
      </c>
      <c r="C46" s="240" t="s">
        <v>778</v>
      </c>
      <c r="D46" s="531" t="s">
        <v>780</v>
      </c>
      <c r="E46" s="53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345</v>
      </c>
      <c r="C47" s="240" t="s">
        <v>778</v>
      </c>
      <c r="D47" s="531" t="s">
        <v>781</v>
      </c>
      <c r="E47" s="532"/>
      <c r="F47" s="217"/>
      <c r="G47" s="225"/>
      <c r="H47" s="367">
        <v>40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346</v>
      </c>
      <c r="C48" s="240" t="s">
        <v>778</v>
      </c>
      <c r="D48" s="531" t="s">
        <v>782</v>
      </c>
      <c r="E48" s="532"/>
      <c r="F48" s="217"/>
      <c r="G48" s="225"/>
      <c r="H48" s="367">
        <v>60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347</v>
      </c>
      <c r="C49" s="240" t="s">
        <v>783</v>
      </c>
      <c r="D49" s="531" t="s">
        <v>804</v>
      </c>
      <c r="E49" s="532"/>
      <c r="F49" s="43"/>
      <c r="G49" s="225"/>
      <c r="H49" s="367">
        <v>260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348</v>
      </c>
      <c r="C50" s="240" t="s">
        <v>784</v>
      </c>
      <c r="D50" s="531" t="s">
        <v>804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349</v>
      </c>
      <c r="C51" s="240" t="s">
        <v>785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350</v>
      </c>
      <c r="C52" s="240" t="s">
        <v>785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351</v>
      </c>
      <c r="C53" s="240" t="s">
        <v>785</v>
      </c>
      <c r="D53" s="113"/>
      <c r="E53" s="114">
        <v>2500</v>
      </c>
      <c r="F53" s="43"/>
      <c r="G53" s="225"/>
      <c r="H53" s="367">
        <v>10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352</v>
      </c>
      <c r="C54" s="240" t="s">
        <v>785</v>
      </c>
      <c r="D54" s="113"/>
      <c r="E54" s="114">
        <v>3750</v>
      </c>
      <c r="F54" s="43"/>
      <c r="G54" s="225"/>
      <c r="H54" s="367">
        <v>15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353</v>
      </c>
      <c r="C55" s="240" t="s">
        <v>805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354</v>
      </c>
      <c r="C56" s="240" t="s">
        <v>805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355</v>
      </c>
      <c r="C57" s="240" t="s">
        <v>805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356</v>
      </c>
      <c r="C58" s="240" t="s">
        <v>805</v>
      </c>
      <c r="D58" s="113"/>
      <c r="E58" s="114">
        <v>3750</v>
      </c>
      <c r="F58" s="43"/>
      <c r="G58" s="225"/>
      <c r="H58" s="367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357</v>
      </c>
      <c r="C59" s="240" t="s">
        <v>806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358</v>
      </c>
      <c r="C60" s="240" t="s">
        <v>807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359</v>
      </c>
      <c r="C61" s="240" t="s">
        <v>813</v>
      </c>
      <c r="D61" s="113"/>
      <c r="E61" s="114">
        <v>1250</v>
      </c>
      <c r="F61" s="43"/>
      <c r="G61" s="225"/>
      <c r="H61" s="367"/>
      <c r="I61" s="167">
        <f aca="true" t="shared" si="3" ref="I61:I64">J61+K61</f>
        <v>0</v>
      </c>
      <c r="J61" s="152">
        <f aca="true" t="shared" si="4" ref="J61:J64">F61*H61</f>
        <v>0</v>
      </c>
      <c r="K61" s="151">
        <f aca="true" t="shared" si="5" ref="K61:K64">G61*H61</f>
        <v>0</v>
      </c>
    </row>
    <row r="62" spans="2:11" s="72" customFormat="1" ht="13.8">
      <c r="B62" s="272" t="s">
        <v>360</v>
      </c>
      <c r="C62" s="240" t="s">
        <v>813</v>
      </c>
      <c r="D62" s="113"/>
      <c r="E62" s="114">
        <v>1875</v>
      </c>
      <c r="F62" s="43"/>
      <c r="G62" s="225"/>
      <c r="H62" s="367"/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3.8">
      <c r="B63" s="272" t="s">
        <v>361</v>
      </c>
      <c r="C63" s="240" t="s">
        <v>813</v>
      </c>
      <c r="D63" s="113"/>
      <c r="E63" s="114">
        <v>2500</v>
      </c>
      <c r="F63" s="43"/>
      <c r="G63" s="225"/>
      <c r="H63" s="367">
        <v>4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3.8">
      <c r="B64" s="272" t="s">
        <v>362</v>
      </c>
      <c r="C64" s="240" t="s">
        <v>813</v>
      </c>
      <c r="D64" s="113"/>
      <c r="E64" s="114">
        <v>3750</v>
      </c>
      <c r="F64" s="43"/>
      <c r="G64" s="225"/>
      <c r="H64" s="367"/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05" customHeight="1">
      <c r="B65" s="273"/>
      <c r="C65" s="117" t="s">
        <v>793</v>
      </c>
      <c r="D65" s="379" t="s">
        <v>794</v>
      </c>
      <c r="E65" s="379" t="s">
        <v>740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364</v>
      </c>
      <c r="C66" s="395" t="s">
        <v>795</v>
      </c>
      <c r="D66" s="256"/>
      <c r="E66" s="378"/>
      <c r="F66" s="43"/>
      <c r="G66" s="225"/>
      <c r="H66" s="367">
        <v>25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365</v>
      </c>
      <c r="C67" s="400" t="s">
        <v>796</v>
      </c>
      <c r="D67" s="256"/>
      <c r="E67" s="378"/>
      <c r="F67" s="43"/>
      <c r="G67" s="225"/>
      <c r="H67" s="367">
        <v>25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366</v>
      </c>
      <c r="C68" s="395" t="s">
        <v>797</v>
      </c>
      <c r="D68" s="256"/>
      <c r="E68" s="378"/>
      <c r="F68" s="43"/>
      <c r="G68" s="160"/>
      <c r="H68" s="367">
        <v>25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367</v>
      </c>
      <c r="C69" s="395" t="s">
        <v>922</v>
      </c>
      <c r="D69" s="256"/>
      <c r="E69" s="378"/>
      <c r="F69" s="43"/>
      <c r="G69" s="225"/>
      <c r="H69" s="367">
        <v>75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368</v>
      </c>
      <c r="C70" s="395" t="s">
        <v>798</v>
      </c>
      <c r="D70" s="256"/>
      <c r="E70" s="378"/>
      <c r="F70" s="43"/>
      <c r="G70" s="225"/>
      <c r="H70" s="367">
        <v>25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369</v>
      </c>
      <c r="C71" s="395" t="s">
        <v>799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370</v>
      </c>
      <c r="C72" s="400" t="s">
        <v>800</v>
      </c>
      <c r="D72" s="382"/>
      <c r="E72" s="382"/>
      <c r="F72" s="43"/>
      <c r="G72" s="160"/>
      <c r="H72" s="367">
        <v>25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371</v>
      </c>
      <c r="C73" s="395" t="s">
        <v>801</v>
      </c>
      <c r="D73" s="119"/>
      <c r="E73" s="120"/>
      <c r="F73" s="43"/>
      <c r="G73" s="160"/>
      <c r="H73" s="367">
        <v>25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372</v>
      </c>
      <c r="C74" s="112" t="s">
        <v>802</v>
      </c>
      <c r="D74" s="119"/>
      <c r="E74" s="120"/>
      <c r="F74" s="43"/>
      <c r="G74" s="160"/>
      <c r="H74" s="367">
        <v>20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373</v>
      </c>
      <c r="C75" s="533" t="s">
        <v>901</v>
      </c>
      <c r="D75" s="534"/>
      <c r="E75" s="535"/>
      <c r="F75" s="43"/>
      <c r="G75" s="160"/>
      <c r="H75" s="367">
        <v>25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786</v>
      </c>
      <c r="D76" s="396"/>
      <c r="E76" s="397" t="s">
        <v>788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363</v>
      </c>
      <c r="C77" s="400" t="s">
        <v>786</v>
      </c>
      <c r="D77" s="396" t="s">
        <v>787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374</v>
      </c>
      <c r="C78" s="400" t="s">
        <v>786</v>
      </c>
      <c r="D78" s="396" t="s">
        <v>787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375</v>
      </c>
      <c r="C79" s="400" t="s">
        <v>786</v>
      </c>
      <c r="D79" s="396" t="s">
        <v>787</v>
      </c>
      <c r="E79" s="114">
        <v>2500</v>
      </c>
      <c r="F79" s="43"/>
      <c r="G79" s="160"/>
      <c r="H79" s="367">
        <v>6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376</v>
      </c>
      <c r="C80" s="400" t="s">
        <v>786</v>
      </c>
      <c r="D80" s="396" t="s">
        <v>787</v>
      </c>
      <c r="E80" s="114">
        <v>3750</v>
      </c>
      <c r="F80" s="43"/>
      <c r="G80" s="160"/>
      <c r="H80" s="367">
        <v>15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377</v>
      </c>
      <c r="C81" s="400" t="s">
        <v>791</v>
      </c>
      <c r="D81" s="396" t="s">
        <v>789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378</v>
      </c>
      <c r="C82" s="536" t="s">
        <v>790</v>
      </c>
      <c r="D82" s="531"/>
      <c r="E82" s="53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379</v>
      </c>
      <c r="C83" s="398" t="s">
        <v>808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528" t="s">
        <v>708</v>
      </c>
      <c r="C86" s="529"/>
      <c r="D86" s="529"/>
      <c r="E86" s="529"/>
      <c r="F86" s="529"/>
      <c r="G86" s="530"/>
      <c r="H86" s="222">
        <f>SUM(H11:H84)</f>
        <v>846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G11:H11 G84:H84 H82:H83 G16:H16 H12:H15 H56:H58 G76:H76 H17:H25 H77:H80 H27:H35 H37:H54 H66:H75" name="Bereich2_4"/>
    <protectedRange sqref="F49:F51 F82:F84 F11:F44 F65:F80" name="Bereich2_1_3"/>
    <protectedRange sqref="G27:G35 G37:G54 G82:G83 G17:G25" name="Bereich2_4_1"/>
    <protectedRange sqref="F45:F48" name="Bereich2_3"/>
    <protectedRange sqref="H55 H59:H64" name="Bereich2_4_2"/>
    <protectedRange sqref="F56:F64" name="Bereich2_1_3_1"/>
    <protectedRange sqref="G55:G64" name="Bereich2_4_1_1"/>
    <protectedRange sqref="G81:H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241</v>
      </c>
      <c r="C2" s="501" t="str">
        <f>Nábytek!D12</f>
        <v>Chladicí regály Ryby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38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809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1177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815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816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740</v>
      </c>
      <c r="D9" s="518" t="s">
        <v>741</v>
      </c>
      <c r="E9" s="393" t="s">
        <v>742</v>
      </c>
      <c r="F9" s="393" t="s">
        <v>743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744</v>
      </c>
      <c r="G10" s="394" t="s">
        <v>744</v>
      </c>
      <c r="H10" s="519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380</v>
      </c>
      <c r="C12" s="143" t="s">
        <v>746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381</v>
      </c>
      <c r="C13" s="143" t="s">
        <v>747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382</v>
      </c>
      <c r="C14" s="143" t="s">
        <v>748</v>
      </c>
      <c r="D14" s="113"/>
      <c r="E14" s="114">
        <v>2500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383</v>
      </c>
      <c r="C15" s="143" t="s">
        <v>749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750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385</v>
      </c>
      <c r="C17" s="143" t="s">
        <v>751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386</v>
      </c>
      <c r="C18" s="143" t="s">
        <v>752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387</v>
      </c>
      <c r="C19" s="143" t="s">
        <v>753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388</v>
      </c>
      <c r="C20" s="143" t="s">
        <v>754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389</v>
      </c>
      <c r="C21" s="143" t="s">
        <v>755</v>
      </c>
      <c r="D21" s="115" t="s">
        <v>757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390</v>
      </c>
      <c r="C22" s="143" t="s">
        <v>756</v>
      </c>
      <c r="D22" s="115" t="s">
        <v>757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391</v>
      </c>
      <c r="C23" s="112" t="s">
        <v>758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392</v>
      </c>
      <c r="C24" s="112" t="s">
        <v>759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393</v>
      </c>
      <c r="C25" s="143" t="s">
        <v>760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811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384</v>
      </c>
      <c r="C27" s="112" t="s">
        <v>761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394</v>
      </c>
      <c r="C28" s="112" t="s">
        <v>762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395</v>
      </c>
      <c r="C29" s="112" t="s">
        <v>763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396</v>
      </c>
      <c r="C30" s="112" t="s">
        <v>764</v>
      </c>
      <c r="D30" s="113"/>
      <c r="E30" s="116"/>
      <c r="F30" s="43"/>
      <c r="G30" s="225"/>
      <c r="H30" s="367">
        <v>1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397</v>
      </c>
      <c r="C31" s="143" t="s">
        <v>765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398</v>
      </c>
      <c r="C32" s="143" t="s">
        <v>766</v>
      </c>
      <c r="D32" s="115" t="s">
        <v>817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399</v>
      </c>
      <c r="C33" s="143" t="s">
        <v>766</v>
      </c>
      <c r="D33" s="115" t="s">
        <v>817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400</v>
      </c>
      <c r="C34" s="143" t="s">
        <v>766</v>
      </c>
      <c r="D34" s="115" t="s">
        <v>817</v>
      </c>
      <c r="E34" s="118" t="s">
        <v>88</v>
      </c>
      <c r="F34" s="43"/>
      <c r="G34" s="225"/>
      <c r="H34" s="367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401</v>
      </c>
      <c r="C35" s="143" t="s">
        <v>766</v>
      </c>
      <c r="D35" s="115" t="s">
        <v>817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05" customHeight="1">
      <c r="B36" s="272"/>
      <c r="C36" s="244" t="s">
        <v>767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418</v>
      </c>
      <c r="C37" s="121" t="s">
        <v>768</v>
      </c>
      <c r="D37" s="122" t="s">
        <v>769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05" customHeight="1">
      <c r="B38" s="272" t="s">
        <v>419</v>
      </c>
      <c r="C38" s="240" t="s">
        <v>770</v>
      </c>
      <c r="D38" s="122" t="s">
        <v>769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05" customHeight="1">
      <c r="B39" s="272" t="s">
        <v>420</v>
      </c>
      <c r="C39" s="121" t="s">
        <v>771</v>
      </c>
      <c r="D39" s="122" t="s">
        <v>769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05" customHeight="1">
      <c r="B40" s="272" t="s">
        <v>421</v>
      </c>
      <c r="C40" s="121" t="s">
        <v>772</v>
      </c>
      <c r="D40" s="122" t="s">
        <v>769</v>
      </c>
      <c r="E40" s="123"/>
      <c r="F40" s="43"/>
      <c r="G40" s="225"/>
      <c r="H40" s="367">
        <v>3</v>
      </c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05" customHeight="1">
      <c r="B41" s="272" t="s">
        <v>422</v>
      </c>
      <c r="C41" s="240" t="s">
        <v>812</v>
      </c>
      <c r="D41" s="531" t="s">
        <v>777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423</v>
      </c>
      <c r="C42" s="240" t="s">
        <v>774</v>
      </c>
      <c r="D42" s="531" t="s">
        <v>777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424</v>
      </c>
      <c r="C43" s="240" t="s">
        <v>775</v>
      </c>
      <c r="D43" s="531" t="s">
        <v>777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425</v>
      </c>
      <c r="C44" s="240" t="s">
        <v>776</v>
      </c>
      <c r="D44" s="531" t="s">
        <v>777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426</v>
      </c>
      <c r="C45" s="240" t="s">
        <v>778</v>
      </c>
      <c r="D45" s="531" t="s">
        <v>779</v>
      </c>
      <c r="E45" s="53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427</v>
      </c>
      <c r="C46" s="240" t="s">
        <v>778</v>
      </c>
      <c r="D46" s="531" t="s">
        <v>780</v>
      </c>
      <c r="E46" s="53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428</v>
      </c>
      <c r="C47" s="240" t="s">
        <v>778</v>
      </c>
      <c r="D47" s="531" t="s">
        <v>781</v>
      </c>
      <c r="E47" s="53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429</v>
      </c>
      <c r="C48" s="240" t="s">
        <v>778</v>
      </c>
      <c r="D48" s="531" t="s">
        <v>782</v>
      </c>
      <c r="E48" s="53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430</v>
      </c>
      <c r="C49" s="240" t="s">
        <v>783</v>
      </c>
      <c r="D49" s="531" t="s">
        <v>804</v>
      </c>
      <c r="E49" s="532"/>
      <c r="F49" s="43"/>
      <c r="G49" s="225"/>
      <c r="H49" s="367">
        <v>9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431</v>
      </c>
      <c r="C50" s="240" t="s">
        <v>784</v>
      </c>
      <c r="D50" s="531" t="s">
        <v>804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432</v>
      </c>
      <c r="C51" s="240" t="s">
        <v>785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433</v>
      </c>
      <c r="C52" s="240" t="s">
        <v>785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434</v>
      </c>
      <c r="C53" s="240" t="s">
        <v>785</v>
      </c>
      <c r="D53" s="113"/>
      <c r="E53" s="114">
        <v>2500</v>
      </c>
      <c r="F53" s="43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435</v>
      </c>
      <c r="C54" s="240" t="s">
        <v>785</v>
      </c>
      <c r="D54" s="113"/>
      <c r="E54" s="114">
        <v>3750</v>
      </c>
      <c r="F54" s="43"/>
      <c r="G54" s="225"/>
      <c r="H54" s="367">
        <v>1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436</v>
      </c>
      <c r="C55" s="240" t="s">
        <v>805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437</v>
      </c>
      <c r="C56" s="240" t="s">
        <v>805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438</v>
      </c>
      <c r="C57" s="240" t="s">
        <v>805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439</v>
      </c>
      <c r="C58" s="240" t="s">
        <v>805</v>
      </c>
      <c r="D58" s="113"/>
      <c r="E58" s="114">
        <v>3750</v>
      </c>
      <c r="F58" s="43"/>
      <c r="G58" s="225"/>
      <c r="H58" s="367">
        <v>1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440</v>
      </c>
      <c r="C59" s="240" t="s">
        <v>806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441</v>
      </c>
      <c r="C60" s="240" t="s">
        <v>807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442</v>
      </c>
      <c r="C61" s="240" t="s">
        <v>813</v>
      </c>
      <c r="D61" s="113"/>
      <c r="E61" s="114">
        <v>1250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443</v>
      </c>
      <c r="C62" s="240" t="s">
        <v>813</v>
      </c>
      <c r="D62" s="113"/>
      <c r="E62" s="114">
        <v>1875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444</v>
      </c>
      <c r="C63" s="240" t="s">
        <v>813</v>
      </c>
      <c r="D63" s="113"/>
      <c r="E63" s="114">
        <v>2500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445</v>
      </c>
      <c r="C64" s="240" t="s">
        <v>813</v>
      </c>
      <c r="D64" s="113"/>
      <c r="E64" s="114">
        <v>3750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05" customHeight="1">
      <c r="B65" s="273"/>
      <c r="C65" s="117" t="s">
        <v>793</v>
      </c>
      <c r="D65" s="379" t="s">
        <v>794</v>
      </c>
      <c r="E65" s="379" t="s">
        <v>740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403</v>
      </c>
      <c r="C66" s="395" t="s">
        <v>795</v>
      </c>
      <c r="D66" s="256"/>
      <c r="E66" s="378"/>
      <c r="F66" s="43"/>
      <c r="G66" s="225"/>
      <c r="H66" s="367">
        <v>2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404</v>
      </c>
      <c r="C67" s="400" t="s">
        <v>796</v>
      </c>
      <c r="D67" s="256"/>
      <c r="E67" s="378"/>
      <c r="F67" s="43"/>
      <c r="G67" s="225"/>
      <c r="H67" s="367">
        <v>2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405</v>
      </c>
      <c r="C68" s="395" t="s">
        <v>797</v>
      </c>
      <c r="D68" s="256"/>
      <c r="E68" s="378"/>
      <c r="F68" s="43"/>
      <c r="G68" s="160"/>
      <c r="H68" s="367">
        <v>2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406</v>
      </c>
      <c r="C69" s="395" t="s">
        <v>922</v>
      </c>
      <c r="D69" s="256"/>
      <c r="E69" s="378"/>
      <c r="F69" s="43"/>
      <c r="G69" s="225"/>
      <c r="H69" s="367">
        <v>6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407</v>
      </c>
      <c r="C70" s="395" t="s">
        <v>798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408</v>
      </c>
      <c r="C71" s="395" t="s">
        <v>799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409</v>
      </c>
      <c r="C72" s="400" t="s">
        <v>800</v>
      </c>
      <c r="D72" s="382"/>
      <c r="E72" s="382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410</v>
      </c>
      <c r="C73" s="395" t="s">
        <v>801</v>
      </c>
      <c r="D73" s="119"/>
      <c r="E73" s="120"/>
      <c r="F73" s="43"/>
      <c r="G73" s="160"/>
      <c r="H73" s="367">
        <v>2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411</v>
      </c>
      <c r="C74" s="112" t="s">
        <v>802</v>
      </c>
      <c r="D74" s="119"/>
      <c r="E74" s="120"/>
      <c r="F74" s="43"/>
      <c r="G74" s="160"/>
      <c r="H74" s="367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412</v>
      </c>
      <c r="C75" s="533" t="s">
        <v>901</v>
      </c>
      <c r="D75" s="534"/>
      <c r="E75" s="535"/>
      <c r="F75" s="43"/>
      <c r="G75" s="160"/>
      <c r="H75" s="367">
        <v>2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786</v>
      </c>
      <c r="D76" s="396"/>
      <c r="E76" s="397" t="s">
        <v>788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402</v>
      </c>
      <c r="C77" s="400" t="s">
        <v>786</v>
      </c>
      <c r="D77" s="396" t="s">
        <v>787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413</v>
      </c>
      <c r="C78" s="400" t="s">
        <v>786</v>
      </c>
      <c r="D78" s="396" t="s">
        <v>787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414</v>
      </c>
      <c r="C79" s="400" t="s">
        <v>786</v>
      </c>
      <c r="D79" s="396" t="s">
        <v>787</v>
      </c>
      <c r="E79" s="114">
        <v>2500</v>
      </c>
      <c r="F79" s="43"/>
      <c r="G79" s="160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415</v>
      </c>
      <c r="C80" s="400" t="s">
        <v>786</v>
      </c>
      <c r="D80" s="396" t="s">
        <v>787</v>
      </c>
      <c r="E80" s="114">
        <v>3750</v>
      </c>
      <c r="F80" s="43"/>
      <c r="G80" s="160"/>
      <c r="H80" s="367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416</v>
      </c>
      <c r="C81" s="400" t="s">
        <v>791</v>
      </c>
      <c r="D81" s="396" t="s">
        <v>789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417</v>
      </c>
      <c r="C82" s="536" t="s">
        <v>790</v>
      </c>
      <c r="D82" s="531"/>
      <c r="E82" s="53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661</v>
      </c>
      <c r="C83" s="398" t="s">
        <v>808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528" t="s">
        <v>708</v>
      </c>
      <c r="C86" s="529"/>
      <c r="D86" s="529"/>
      <c r="E86" s="529"/>
      <c r="F86" s="529"/>
      <c r="G86" s="530"/>
      <c r="H86" s="222">
        <f>SUM(H11:H84)</f>
        <v>41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H17:H25 G11:H11 H27:H35 G76:H76 G84:H84 H82:H83 G16:H16 H12:H15 H77:H80 H37:H60 H66:H75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:H81" name="Bereich2_4_3"/>
    <protectedRange sqref="F81" name="Bereich2_1_3_2"/>
    <protectedRange sqref="G12:G15" name="Bereich2_4_4"/>
    <protectedRange sqref="H61:H64" name="Bereich2_4_2_1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9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446</v>
      </c>
      <c r="C2" s="501" t="str">
        <f>Nábytek!D13</f>
        <v>Chladicí regály Zákusky a pečivo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38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819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1178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1190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1042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740</v>
      </c>
      <c r="D9" s="518" t="s">
        <v>741</v>
      </c>
      <c r="E9" s="393" t="s">
        <v>742</v>
      </c>
      <c r="F9" s="393" t="s">
        <v>743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744</v>
      </c>
      <c r="G10" s="394" t="s">
        <v>744</v>
      </c>
      <c r="H10" s="519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447</v>
      </c>
      <c r="C12" s="143" t="s">
        <v>746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7">F12*H12</f>
        <v>0</v>
      </c>
      <c r="K12" s="151">
        <f aca="true" t="shared" si="1" ref="K12:K87">G12*H12</f>
        <v>0</v>
      </c>
    </row>
    <row r="13" spans="2:11" s="72" customFormat="1" ht="13.8">
      <c r="B13" s="272" t="s">
        <v>507</v>
      </c>
      <c r="C13" s="143" t="s">
        <v>747</v>
      </c>
      <c r="D13" s="113"/>
      <c r="E13" s="114">
        <v>1875</v>
      </c>
      <c r="F13" s="43"/>
      <c r="G13" s="160"/>
      <c r="H13" s="367">
        <v>1</v>
      </c>
      <c r="I13" s="167">
        <f aca="true" t="shared" si="2" ref="I13:I87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508</v>
      </c>
      <c r="C14" s="143" t="s">
        <v>748</v>
      </c>
      <c r="D14" s="113"/>
      <c r="E14" s="114">
        <v>2500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509</v>
      </c>
      <c r="C15" s="143" t="s">
        <v>749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750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448</v>
      </c>
      <c r="C17" s="143" t="s">
        <v>751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499</v>
      </c>
      <c r="C18" s="143" t="s">
        <v>752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500</v>
      </c>
      <c r="C19" s="143" t="s">
        <v>753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501</v>
      </c>
      <c r="C20" s="143" t="s">
        <v>754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502</v>
      </c>
      <c r="C21" s="112" t="s">
        <v>758</v>
      </c>
      <c r="D21" s="115"/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503</v>
      </c>
      <c r="C22" s="112" t="s">
        <v>820</v>
      </c>
      <c r="D22" s="115"/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504</v>
      </c>
      <c r="C23" s="112" t="s">
        <v>821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505</v>
      </c>
      <c r="C24" s="112" t="s">
        <v>759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506</v>
      </c>
      <c r="C25" s="143" t="s">
        <v>760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811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449</v>
      </c>
      <c r="C27" s="112" t="s">
        <v>761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491</v>
      </c>
      <c r="C28" s="112" t="s">
        <v>762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492</v>
      </c>
      <c r="C29" s="112" t="s">
        <v>763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493</v>
      </c>
      <c r="C30" s="112" t="s">
        <v>764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494</v>
      </c>
      <c r="C31" s="143" t="s">
        <v>765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495</v>
      </c>
      <c r="C32" s="143" t="s">
        <v>766</v>
      </c>
      <c r="D32" s="115" t="s">
        <v>817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496</v>
      </c>
      <c r="C33" s="143" t="s">
        <v>766</v>
      </c>
      <c r="D33" s="115" t="s">
        <v>817</v>
      </c>
      <c r="E33" s="118" t="s">
        <v>87</v>
      </c>
      <c r="F33" s="43"/>
      <c r="G33" s="225"/>
      <c r="H33" s="367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497</v>
      </c>
      <c r="C34" s="143" t="s">
        <v>766</v>
      </c>
      <c r="D34" s="115" t="s">
        <v>817</v>
      </c>
      <c r="E34" s="118" t="s">
        <v>88</v>
      </c>
      <c r="F34" s="43"/>
      <c r="G34" s="225"/>
      <c r="H34" s="367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498</v>
      </c>
      <c r="C35" s="143" t="s">
        <v>766</v>
      </c>
      <c r="D35" s="115" t="s">
        <v>817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767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450</v>
      </c>
      <c r="C37" s="121" t="s">
        <v>822</v>
      </c>
      <c r="D37" s="122" t="s">
        <v>769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8">
      <c r="B38" s="272" t="s">
        <v>468</v>
      </c>
      <c r="C38" s="121" t="s">
        <v>823</v>
      </c>
      <c r="D38" s="122" t="s">
        <v>769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8">
      <c r="B39" s="272" t="s">
        <v>469</v>
      </c>
      <c r="C39" s="121" t="s">
        <v>824</v>
      </c>
      <c r="D39" s="122" t="s">
        <v>769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8">
      <c r="B40" s="272" t="s">
        <v>470</v>
      </c>
      <c r="C40" s="121" t="s">
        <v>825</v>
      </c>
      <c r="D40" s="122" t="s">
        <v>769</v>
      </c>
      <c r="E40" s="123"/>
      <c r="F40" s="43"/>
      <c r="G40" s="225"/>
      <c r="H40" s="367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8">
      <c r="B41" s="272" t="s">
        <v>471</v>
      </c>
      <c r="C41" s="121" t="s">
        <v>826</v>
      </c>
      <c r="D41" s="122" t="s">
        <v>769</v>
      </c>
      <c r="E41" s="123"/>
      <c r="F41" s="43"/>
      <c r="G41" s="224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472</v>
      </c>
      <c r="C42" s="121" t="s">
        <v>827</v>
      </c>
      <c r="D42" s="122" t="s">
        <v>769</v>
      </c>
      <c r="E42" s="123"/>
      <c r="F42" s="43"/>
      <c r="G42" s="225"/>
      <c r="H42" s="367">
        <v>1</v>
      </c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473</v>
      </c>
      <c r="C43" s="121" t="s">
        <v>828</v>
      </c>
      <c r="D43" s="122" t="s">
        <v>769</v>
      </c>
      <c r="E43" s="123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474</v>
      </c>
      <c r="C44" s="121" t="s">
        <v>829</v>
      </c>
      <c r="D44" s="122" t="s">
        <v>769</v>
      </c>
      <c r="E44" s="123"/>
      <c r="F44" s="43"/>
      <c r="G44" s="225"/>
      <c r="H44" s="367">
        <v>1</v>
      </c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475</v>
      </c>
      <c r="C45" s="121" t="s">
        <v>830</v>
      </c>
      <c r="D45" s="122" t="s">
        <v>769</v>
      </c>
      <c r="E45" s="123"/>
      <c r="F45" s="43"/>
      <c r="G45" s="224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476</v>
      </c>
      <c r="C46" s="121" t="s">
        <v>831</v>
      </c>
      <c r="D46" s="122" t="s">
        <v>769</v>
      </c>
      <c r="E46" s="123"/>
      <c r="F46" s="43"/>
      <c r="G46" s="225"/>
      <c r="H46" s="367">
        <v>3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477</v>
      </c>
      <c r="C47" s="121" t="s">
        <v>832</v>
      </c>
      <c r="D47" s="122" t="s">
        <v>769</v>
      </c>
      <c r="E47" s="123"/>
      <c r="F47" s="43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478</v>
      </c>
      <c r="C48" s="121" t="s">
        <v>833</v>
      </c>
      <c r="D48" s="122" t="s">
        <v>769</v>
      </c>
      <c r="E48" s="123"/>
      <c r="F48" s="43"/>
      <c r="G48" s="225"/>
      <c r="H48" s="367">
        <v>3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479</v>
      </c>
      <c r="C49" s="240" t="s">
        <v>812</v>
      </c>
      <c r="D49" s="531" t="s">
        <v>777</v>
      </c>
      <c r="E49" s="532"/>
      <c r="F49" s="43"/>
      <c r="G49" s="225"/>
      <c r="H49" s="367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480</v>
      </c>
      <c r="C50" s="240" t="s">
        <v>774</v>
      </c>
      <c r="D50" s="531" t="s">
        <v>777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481</v>
      </c>
      <c r="C51" s="240" t="s">
        <v>775</v>
      </c>
      <c r="D51" s="531" t="s">
        <v>777</v>
      </c>
      <c r="E51" s="532"/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482</v>
      </c>
      <c r="C52" s="240" t="s">
        <v>776</v>
      </c>
      <c r="D52" s="531" t="s">
        <v>777</v>
      </c>
      <c r="E52" s="532"/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483</v>
      </c>
      <c r="C53" s="240" t="s">
        <v>778</v>
      </c>
      <c r="D53" s="531" t="s">
        <v>779</v>
      </c>
      <c r="E53" s="532"/>
      <c r="F53" s="217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484</v>
      </c>
      <c r="C54" s="240" t="s">
        <v>778</v>
      </c>
      <c r="D54" s="531" t="s">
        <v>780</v>
      </c>
      <c r="E54" s="532"/>
      <c r="F54" s="217"/>
      <c r="G54" s="225"/>
      <c r="H54" s="367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485</v>
      </c>
      <c r="C55" s="240" t="s">
        <v>778</v>
      </c>
      <c r="D55" s="531" t="s">
        <v>781</v>
      </c>
      <c r="E55" s="532"/>
      <c r="F55" s="217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486</v>
      </c>
      <c r="C56" s="240" t="s">
        <v>778</v>
      </c>
      <c r="D56" s="531" t="s">
        <v>782</v>
      </c>
      <c r="E56" s="532"/>
      <c r="F56" s="217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487</v>
      </c>
      <c r="C57" s="240" t="s">
        <v>783</v>
      </c>
      <c r="D57" s="531" t="s">
        <v>804</v>
      </c>
      <c r="E57" s="532"/>
      <c r="F57" s="43"/>
      <c r="G57" s="225"/>
      <c r="H57" s="367">
        <v>12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488</v>
      </c>
      <c r="C58" s="240" t="s">
        <v>784</v>
      </c>
      <c r="D58" s="531" t="s">
        <v>804</v>
      </c>
      <c r="E58" s="532"/>
      <c r="F58" s="43"/>
      <c r="G58" s="225"/>
      <c r="H58" s="367">
        <v>4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489</v>
      </c>
      <c r="C59" s="240" t="s">
        <v>785</v>
      </c>
      <c r="D59" s="113"/>
      <c r="E59" s="114">
        <v>1250</v>
      </c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490</v>
      </c>
      <c r="C60" s="240" t="s">
        <v>785</v>
      </c>
      <c r="D60" s="113"/>
      <c r="E60" s="114">
        <v>1875</v>
      </c>
      <c r="F60" s="43"/>
      <c r="G60" s="225"/>
      <c r="H60" s="367">
        <v>1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451</v>
      </c>
      <c r="C61" s="240" t="s">
        <v>785</v>
      </c>
      <c r="D61" s="113"/>
      <c r="E61" s="114">
        <v>2500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459</v>
      </c>
      <c r="C62" s="240" t="s">
        <v>785</v>
      </c>
      <c r="D62" s="113"/>
      <c r="E62" s="114">
        <v>3750</v>
      </c>
      <c r="F62" s="43"/>
      <c r="G62" s="225"/>
      <c r="H62" s="367">
        <v>1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460</v>
      </c>
      <c r="C63" s="240" t="s">
        <v>805</v>
      </c>
      <c r="D63" s="113"/>
      <c r="E63" s="114">
        <v>1250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461</v>
      </c>
      <c r="C64" s="240" t="s">
        <v>805</v>
      </c>
      <c r="D64" s="113"/>
      <c r="E64" s="114">
        <v>1875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462</v>
      </c>
      <c r="C65" s="240" t="s">
        <v>805</v>
      </c>
      <c r="D65" s="113"/>
      <c r="E65" s="114">
        <v>2500</v>
      </c>
      <c r="F65" s="43"/>
      <c r="G65" s="225"/>
      <c r="H65" s="367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463</v>
      </c>
      <c r="C66" s="240" t="s">
        <v>805</v>
      </c>
      <c r="D66" s="113"/>
      <c r="E66" s="114">
        <v>3750</v>
      </c>
      <c r="F66" s="43"/>
      <c r="G66" s="225"/>
      <c r="H66" s="367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464</v>
      </c>
      <c r="C67" s="240" t="s">
        <v>806</v>
      </c>
      <c r="D67" s="113"/>
      <c r="E67" s="114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465</v>
      </c>
      <c r="C68" s="240" t="s">
        <v>807</v>
      </c>
      <c r="D68" s="113"/>
      <c r="E68" s="114"/>
      <c r="F68" s="43"/>
      <c r="G68" s="225"/>
      <c r="H68" s="367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05" customHeight="1">
      <c r="B69" s="273"/>
      <c r="C69" s="117" t="s">
        <v>793</v>
      </c>
      <c r="D69" s="379" t="s">
        <v>794</v>
      </c>
      <c r="E69" s="379" t="s">
        <v>740</v>
      </c>
      <c r="F69" s="80"/>
      <c r="G69" s="162"/>
      <c r="H69" s="367"/>
      <c r="I69" s="167"/>
      <c r="J69" s="152"/>
      <c r="K69" s="151"/>
    </row>
    <row r="70" spans="2:11" s="72" customFormat="1" ht="13.8">
      <c r="B70" s="272" t="s">
        <v>466</v>
      </c>
      <c r="C70" s="395" t="s">
        <v>795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467</v>
      </c>
      <c r="C71" s="400" t="s">
        <v>796</v>
      </c>
      <c r="D71" s="256"/>
      <c r="E71" s="378"/>
      <c r="F71" s="43"/>
      <c r="G71" s="225"/>
      <c r="H71" s="367">
        <v>2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452</v>
      </c>
      <c r="C72" s="395" t="s">
        <v>797</v>
      </c>
      <c r="D72" s="256"/>
      <c r="E72" s="378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453</v>
      </c>
      <c r="C73" s="395" t="s">
        <v>922</v>
      </c>
      <c r="D73" s="256"/>
      <c r="E73" s="378"/>
      <c r="F73" s="43"/>
      <c r="G73" s="225"/>
      <c r="H73" s="367">
        <v>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454</v>
      </c>
      <c r="C74" s="395" t="s">
        <v>798</v>
      </c>
      <c r="D74" s="256"/>
      <c r="E74" s="378"/>
      <c r="F74" s="43"/>
      <c r="G74" s="225"/>
      <c r="H74" s="367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455</v>
      </c>
      <c r="C75" s="395" t="s">
        <v>799</v>
      </c>
      <c r="D75" s="256"/>
      <c r="E75" s="378"/>
      <c r="F75" s="43"/>
      <c r="G75" s="225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456</v>
      </c>
      <c r="C76" s="400" t="s">
        <v>800</v>
      </c>
      <c r="D76" s="382"/>
      <c r="E76" s="382"/>
      <c r="F76" s="43"/>
      <c r="G76" s="160"/>
      <c r="H76" s="367">
        <v>2</v>
      </c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457</v>
      </c>
      <c r="C77" s="395" t="s">
        <v>801</v>
      </c>
      <c r="D77" s="119"/>
      <c r="E77" s="120"/>
      <c r="F77" s="43"/>
      <c r="G77" s="160"/>
      <c r="H77" s="367">
        <v>2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458</v>
      </c>
      <c r="C78" s="112" t="s">
        <v>802</v>
      </c>
      <c r="D78" s="119"/>
      <c r="E78" s="120"/>
      <c r="F78" s="43"/>
      <c r="G78" s="160"/>
      <c r="H78" s="367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662</v>
      </c>
      <c r="C79" s="533" t="s">
        <v>901</v>
      </c>
      <c r="D79" s="534"/>
      <c r="E79" s="535"/>
      <c r="F79" s="43"/>
      <c r="G79" s="160"/>
      <c r="H79" s="367">
        <v>2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3"/>
      <c r="C80" s="117" t="s">
        <v>786</v>
      </c>
      <c r="D80" s="396"/>
      <c r="E80" s="397" t="s">
        <v>788</v>
      </c>
      <c r="F80" s="80"/>
      <c r="G80" s="162"/>
      <c r="H80" s="367"/>
      <c r="I80" s="167"/>
      <c r="J80" s="152"/>
      <c r="K80" s="151"/>
    </row>
    <row r="81" spans="2:11" s="72" customFormat="1" ht="13.8">
      <c r="B81" s="272" t="s">
        <v>663</v>
      </c>
      <c r="C81" s="400" t="s">
        <v>786</v>
      </c>
      <c r="D81" s="396" t="s">
        <v>787</v>
      </c>
      <c r="E81" s="114">
        <v>1250</v>
      </c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664</v>
      </c>
      <c r="C82" s="400" t="s">
        <v>786</v>
      </c>
      <c r="D82" s="396" t="s">
        <v>787</v>
      </c>
      <c r="E82" s="114">
        <v>1875</v>
      </c>
      <c r="F82" s="43"/>
      <c r="G82" s="160"/>
      <c r="H82" s="367">
        <v>1</v>
      </c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665</v>
      </c>
      <c r="C83" s="400" t="s">
        <v>786</v>
      </c>
      <c r="D83" s="396" t="s">
        <v>787</v>
      </c>
      <c r="E83" s="114">
        <v>2500</v>
      </c>
      <c r="F83" s="43"/>
      <c r="G83" s="160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8">
      <c r="B84" s="272" t="s">
        <v>666</v>
      </c>
      <c r="C84" s="400" t="s">
        <v>786</v>
      </c>
      <c r="D84" s="396" t="s">
        <v>787</v>
      </c>
      <c r="E84" s="114">
        <v>3750</v>
      </c>
      <c r="F84" s="43"/>
      <c r="G84" s="160"/>
      <c r="H84" s="367">
        <v>1</v>
      </c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3.8">
      <c r="B85" s="272" t="s">
        <v>667</v>
      </c>
      <c r="C85" s="400" t="s">
        <v>791</v>
      </c>
      <c r="D85" s="396" t="s">
        <v>789</v>
      </c>
      <c r="E85" s="114"/>
      <c r="F85" s="43"/>
      <c r="G85" s="160"/>
      <c r="H85" s="367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3.8">
      <c r="B86" s="272" t="s">
        <v>668</v>
      </c>
      <c r="C86" s="536" t="s">
        <v>790</v>
      </c>
      <c r="D86" s="531"/>
      <c r="E86" s="532"/>
      <c r="F86" s="43"/>
      <c r="G86" s="225"/>
      <c r="H86" s="367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3.8">
      <c r="B87" s="272" t="s">
        <v>669</v>
      </c>
      <c r="C87" s="398" t="s">
        <v>808</v>
      </c>
      <c r="D87" s="147"/>
      <c r="E87" s="148"/>
      <c r="F87" s="43"/>
      <c r="G87" s="225"/>
      <c r="H87" s="367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ht="15" thickBot="1">
      <c r="B88" s="274"/>
      <c r="C88" s="74"/>
      <c r="D88" s="124"/>
      <c r="E88" s="125"/>
      <c r="F88" s="81"/>
      <c r="G88" s="164"/>
      <c r="H88" s="368"/>
      <c r="I88" s="168"/>
      <c r="J88" s="154"/>
      <c r="K88" s="153"/>
    </row>
    <row r="89" spans="2:9" ht="15" thickBot="1">
      <c r="B89" s="45"/>
      <c r="C89" s="46"/>
      <c r="D89" s="47"/>
      <c r="E89" s="46"/>
      <c r="F89" s="48"/>
      <c r="G89" s="49"/>
      <c r="H89" s="50"/>
      <c r="I89" s="51"/>
    </row>
    <row r="90" spans="2:11" ht="18.6" thickBot="1">
      <c r="B90" s="528" t="s">
        <v>708</v>
      </c>
      <c r="C90" s="529"/>
      <c r="D90" s="529"/>
      <c r="E90" s="529"/>
      <c r="F90" s="529"/>
      <c r="G90" s="530"/>
      <c r="H90" s="222">
        <f>SUM(H11:H88)</f>
        <v>55</v>
      </c>
      <c r="I90" s="189">
        <f>SUM(I11:I88)</f>
        <v>0</v>
      </c>
      <c r="J90" s="258">
        <f aca="true" t="shared" si="6" ref="J90:K90">SUM(J11:J88)</f>
        <v>0</v>
      </c>
      <c r="K90" s="259">
        <f t="shared" si="6"/>
        <v>0</v>
      </c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C86:E86"/>
    <mergeCell ref="B90:G90"/>
    <mergeCell ref="D55:E55"/>
    <mergeCell ref="D56:E56"/>
    <mergeCell ref="D57:E57"/>
    <mergeCell ref="D58:E58"/>
    <mergeCell ref="C79:E79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8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235</v>
      </c>
      <c r="C2" s="501" t="str">
        <f>Nábytek!D14</f>
        <v>Kontejnerové chladicí regály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38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834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1179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1191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835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740</v>
      </c>
      <c r="D9" s="518" t="s">
        <v>741</v>
      </c>
      <c r="E9" s="393" t="s">
        <v>742</v>
      </c>
      <c r="F9" s="393" t="s">
        <v>743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744</v>
      </c>
      <c r="G10" s="394" t="s">
        <v>744</v>
      </c>
      <c r="H10" s="519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541</v>
      </c>
      <c r="C12" s="143" t="s">
        <v>836</v>
      </c>
      <c r="D12" s="113"/>
      <c r="E12" s="114">
        <v>1400</v>
      </c>
      <c r="F12" s="43"/>
      <c r="G12" s="160"/>
      <c r="H12" s="367"/>
      <c r="I12" s="167">
        <f>J12+K12</f>
        <v>0</v>
      </c>
      <c r="J12" s="152">
        <f aca="true" t="shared" si="0" ref="J12:J40">F12*H12</f>
        <v>0</v>
      </c>
      <c r="K12" s="151">
        <f aca="true" t="shared" si="1" ref="K12:K40">G12*H12</f>
        <v>0</v>
      </c>
    </row>
    <row r="13" spans="2:11" s="72" customFormat="1" ht="13.8">
      <c r="B13" s="272" t="s">
        <v>542</v>
      </c>
      <c r="C13" s="143" t="s">
        <v>837</v>
      </c>
      <c r="D13" s="113"/>
      <c r="E13" s="114">
        <v>1875</v>
      </c>
      <c r="F13" s="43"/>
      <c r="G13" s="160"/>
      <c r="H13" s="367"/>
      <c r="I13" s="167">
        <f aca="true" t="shared" si="2" ref="I13">J13+K13</f>
        <v>0</v>
      </c>
      <c r="J13" s="152">
        <f aca="true" t="shared" si="3" ref="J13:J14">F13*H13</f>
        <v>0</v>
      </c>
      <c r="K13" s="151">
        <f aca="true" t="shared" si="4" ref="K13:K14">G13*H13</f>
        <v>0</v>
      </c>
    </row>
    <row r="14" spans="2:11" s="72" customFormat="1" ht="13.8">
      <c r="B14" s="272" t="s">
        <v>543</v>
      </c>
      <c r="C14" s="143" t="s">
        <v>838</v>
      </c>
      <c r="D14" s="113"/>
      <c r="E14" s="114">
        <v>2000</v>
      </c>
      <c r="F14" s="43"/>
      <c r="G14" s="160"/>
      <c r="H14" s="367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 t="s">
        <v>544</v>
      </c>
      <c r="C15" s="143" t="s">
        <v>839</v>
      </c>
      <c r="D15" s="113"/>
      <c r="E15" s="114">
        <v>2200</v>
      </c>
      <c r="F15" s="43"/>
      <c r="G15" s="160"/>
      <c r="H15" s="367"/>
      <c r="I15" s="167">
        <f aca="true" t="shared" si="5" ref="I15">J15+K15</f>
        <v>0</v>
      </c>
      <c r="J15" s="152">
        <f aca="true" t="shared" si="6" ref="J15">F15*H15</f>
        <v>0</v>
      </c>
      <c r="K15" s="151">
        <f aca="true" t="shared" si="7" ref="K15">G15*H15</f>
        <v>0</v>
      </c>
    </row>
    <row r="16" spans="2:11" s="72" customFormat="1" ht="13.8">
      <c r="B16" s="272" t="s">
        <v>540</v>
      </c>
      <c r="C16" s="143" t="s">
        <v>840</v>
      </c>
      <c r="D16" s="113"/>
      <c r="E16" s="114">
        <v>2500</v>
      </c>
      <c r="F16" s="43"/>
      <c r="G16" s="160"/>
      <c r="H16" s="367"/>
      <c r="I16" s="167">
        <f aca="true" t="shared" si="8" ref="I16:I40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545</v>
      </c>
      <c r="C17" s="143" t="s">
        <v>841</v>
      </c>
      <c r="D17" s="113"/>
      <c r="E17" s="114">
        <v>2800</v>
      </c>
      <c r="F17" s="43"/>
      <c r="G17" s="160"/>
      <c r="H17" s="367">
        <v>11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546</v>
      </c>
      <c r="C18" s="143" t="s">
        <v>842</v>
      </c>
      <c r="D18" s="113"/>
      <c r="E18" s="114">
        <v>3750</v>
      </c>
      <c r="F18" s="43"/>
      <c r="G18" s="160"/>
      <c r="H18" s="367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/>
      <c r="C19" s="144" t="s">
        <v>750</v>
      </c>
      <c r="D19" s="115"/>
      <c r="E19" s="116"/>
      <c r="F19" s="80"/>
      <c r="G19" s="162"/>
      <c r="H19" s="367"/>
      <c r="I19" s="167"/>
      <c r="J19" s="152"/>
      <c r="K19" s="151"/>
    </row>
    <row r="20" spans="2:11" s="72" customFormat="1" ht="13.8">
      <c r="B20" s="272" t="s">
        <v>547</v>
      </c>
      <c r="C20" s="143" t="s">
        <v>751</v>
      </c>
      <c r="D20" s="115"/>
      <c r="E20" s="114"/>
      <c r="F20" s="43"/>
      <c r="G20" s="224"/>
      <c r="H20" s="367">
        <v>2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548</v>
      </c>
      <c r="C21" s="143" t="s">
        <v>752</v>
      </c>
      <c r="D21" s="113"/>
      <c r="E21" s="114"/>
      <c r="F21" s="43"/>
      <c r="G21" s="225"/>
      <c r="H21" s="367">
        <v>3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549</v>
      </c>
      <c r="C22" s="143" t="s">
        <v>753</v>
      </c>
      <c r="D22" s="115"/>
      <c r="E22" s="114"/>
      <c r="F22" s="43"/>
      <c r="G22" s="225"/>
      <c r="H22" s="367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550</v>
      </c>
      <c r="C23" s="143" t="s">
        <v>754</v>
      </c>
      <c r="D23" s="113"/>
      <c r="E23" s="114"/>
      <c r="F23" s="43"/>
      <c r="G23" s="225"/>
      <c r="H23" s="367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551</v>
      </c>
      <c r="C24" s="112" t="s">
        <v>758</v>
      </c>
      <c r="D24" s="115"/>
      <c r="E24" s="116"/>
      <c r="F24" s="43"/>
      <c r="G24" s="225"/>
      <c r="H24" s="367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552</v>
      </c>
      <c r="C25" s="112" t="s">
        <v>820</v>
      </c>
      <c r="D25" s="115"/>
      <c r="E25" s="116"/>
      <c r="F25" s="43"/>
      <c r="G25" s="225"/>
      <c r="H25" s="367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 t="s">
        <v>539</v>
      </c>
      <c r="C26" s="112" t="s">
        <v>821</v>
      </c>
      <c r="D26" s="115"/>
      <c r="E26" s="116"/>
      <c r="F26" s="43"/>
      <c r="G26" s="225"/>
      <c r="H26" s="367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3.8">
      <c r="B27" s="272" t="s">
        <v>553</v>
      </c>
      <c r="C27" s="112" t="s">
        <v>759</v>
      </c>
      <c r="D27" s="115"/>
      <c r="E27" s="116"/>
      <c r="F27" s="43"/>
      <c r="G27" s="225"/>
      <c r="H27" s="367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554</v>
      </c>
      <c r="C28" s="143" t="s">
        <v>760</v>
      </c>
      <c r="D28" s="113"/>
      <c r="E28" s="116"/>
      <c r="F28" s="43"/>
      <c r="G28" s="225"/>
      <c r="H28" s="367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/>
      <c r="C29" s="415" t="s">
        <v>811</v>
      </c>
      <c r="D29" s="113"/>
      <c r="E29" s="116"/>
      <c r="F29" s="80"/>
      <c r="G29" s="162"/>
      <c r="H29" s="367"/>
      <c r="I29" s="167"/>
      <c r="J29" s="152"/>
      <c r="K29" s="151"/>
    </row>
    <row r="30" spans="2:11" s="72" customFormat="1" ht="13.8">
      <c r="B30" s="272" t="s">
        <v>555</v>
      </c>
      <c r="C30" s="112" t="s">
        <v>843</v>
      </c>
      <c r="D30" s="113"/>
      <c r="E30" s="114">
        <v>1400</v>
      </c>
      <c r="F30" s="43"/>
      <c r="G30" s="224"/>
      <c r="H30" s="367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556</v>
      </c>
      <c r="C31" s="112" t="s">
        <v>843</v>
      </c>
      <c r="D31" s="113"/>
      <c r="E31" s="114">
        <v>2200</v>
      </c>
      <c r="F31" s="43"/>
      <c r="G31" s="225"/>
      <c r="H31" s="367"/>
      <c r="I31" s="167">
        <f aca="true" t="shared" si="9" ref="I31">J31+K31</f>
        <v>0</v>
      </c>
      <c r="J31" s="152">
        <f aca="true" t="shared" si="10" ref="J31">F31*H31</f>
        <v>0</v>
      </c>
      <c r="K31" s="151">
        <f aca="true" t="shared" si="11" ref="K31">G31*H31</f>
        <v>0</v>
      </c>
    </row>
    <row r="32" spans="2:11" s="72" customFormat="1" ht="13.8">
      <c r="B32" s="272" t="s">
        <v>557</v>
      </c>
      <c r="C32" s="112" t="s">
        <v>843</v>
      </c>
      <c r="D32" s="113"/>
      <c r="E32" s="114">
        <v>2500</v>
      </c>
      <c r="F32" s="43"/>
      <c r="G32" s="225"/>
      <c r="H32" s="367"/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558</v>
      </c>
      <c r="C33" s="112" t="s">
        <v>843</v>
      </c>
      <c r="D33" s="113"/>
      <c r="E33" s="114">
        <v>2800</v>
      </c>
      <c r="F33" s="43"/>
      <c r="G33" s="225"/>
      <c r="H33" s="367">
        <v>11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559</v>
      </c>
      <c r="C34" s="112" t="s">
        <v>843</v>
      </c>
      <c r="D34" s="113"/>
      <c r="E34" s="114">
        <v>3750</v>
      </c>
      <c r="F34" s="43"/>
      <c r="G34" s="225"/>
      <c r="H34" s="367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560</v>
      </c>
      <c r="C35" s="143" t="s">
        <v>765</v>
      </c>
      <c r="D35" s="113"/>
      <c r="E35" s="116"/>
      <c r="F35" s="43"/>
      <c r="G35" s="225"/>
      <c r="H35" s="367">
        <v>11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 t="s">
        <v>511</v>
      </c>
      <c r="C36" s="143" t="s">
        <v>766</v>
      </c>
      <c r="D36" s="115" t="s">
        <v>817</v>
      </c>
      <c r="E36" s="114">
        <v>1400</v>
      </c>
      <c r="F36" s="43"/>
      <c r="G36" s="225"/>
      <c r="H36" s="367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3.8">
      <c r="B37" s="272" t="s">
        <v>512</v>
      </c>
      <c r="C37" s="143" t="s">
        <v>766</v>
      </c>
      <c r="D37" s="115" t="s">
        <v>817</v>
      </c>
      <c r="E37" s="114">
        <v>2200</v>
      </c>
      <c r="F37" s="43"/>
      <c r="G37" s="225"/>
      <c r="H37" s="367"/>
      <c r="I37" s="167">
        <f aca="true" t="shared" si="12" ref="I37">J37+K37</f>
        <v>0</v>
      </c>
      <c r="J37" s="152">
        <f aca="true" t="shared" si="13" ref="J37">F37*H37</f>
        <v>0</v>
      </c>
      <c r="K37" s="151">
        <f aca="true" t="shared" si="14" ref="K37">G37*H37</f>
        <v>0</v>
      </c>
    </row>
    <row r="38" spans="2:11" s="72" customFormat="1" ht="13.8">
      <c r="B38" s="272" t="s">
        <v>513</v>
      </c>
      <c r="C38" s="143" t="s">
        <v>766</v>
      </c>
      <c r="D38" s="115" t="s">
        <v>817</v>
      </c>
      <c r="E38" s="114">
        <v>2500</v>
      </c>
      <c r="F38" s="43"/>
      <c r="G38" s="225"/>
      <c r="H38" s="367"/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514</v>
      </c>
      <c r="C39" s="143" t="s">
        <v>766</v>
      </c>
      <c r="D39" s="115" t="s">
        <v>817</v>
      </c>
      <c r="E39" s="114">
        <v>2800</v>
      </c>
      <c r="F39" s="43"/>
      <c r="G39" s="225"/>
      <c r="H39" s="367">
        <v>11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515</v>
      </c>
      <c r="C40" s="143" t="s">
        <v>766</v>
      </c>
      <c r="D40" s="115" t="s">
        <v>817</v>
      </c>
      <c r="E40" s="114">
        <v>3750</v>
      </c>
      <c r="F40" s="43"/>
      <c r="G40" s="225"/>
      <c r="H40" s="367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/>
      <c r="C41" s="244" t="s">
        <v>767</v>
      </c>
      <c r="D41" s="119"/>
      <c r="E41" s="120"/>
      <c r="F41" s="80"/>
      <c r="G41" s="162"/>
      <c r="H41" s="367"/>
      <c r="I41" s="167"/>
      <c r="J41" s="152"/>
      <c r="K41" s="151"/>
    </row>
    <row r="42" spans="2:11" s="72" customFormat="1" ht="13.8">
      <c r="B42" s="272" t="s">
        <v>516</v>
      </c>
      <c r="C42" s="121" t="s">
        <v>855</v>
      </c>
      <c r="D42" s="122" t="s">
        <v>769</v>
      </c>
      <c r="E42" s="123"/>
      <c r="F42" s="43"/>
      <c r="G42" s="224"/>
      <c r="H42" s="367"/>
      <c r="I42" s="167">
        <f aca="true" t="shared" si="15" ref="I42:I67">J42+K42</f>
        <v>0</v>
      </c>
      <c r="J42" s="152">
        <f aca="true" t="shared" si="16" ref="J42:J67">F42*H42</f>
        <v>0</v>
      </c>
      <c r="K42" s="151">
        <f aca="true" t="shared" si="17" ref="K42:K67">G42*H42</f>
        <v>0</v>
      </c>
    </row>
    <row r="43" spans="2:11" s="72" customFormat="1" ht="13.8">
      <c r="B43" s="272" t="s">
        <v>517</v>
      </c>
      <c r="C43" s="121" t="s">
        <v>844</v>
      </c>
      <c r="D43" s="122" t="s">
        <v>769</v>
      </c>
      <c r="E43" s="123"/>
      <c r="F43" s="43"/>
      <c r="G43" s="225"/>
      <c r="H43" s="367"/>
      <c r="I43" s="167">
        <f aca="true" t="shared" si="18" ref="I43">J43+K43</f>
        <v>0</v>
      </c>
      <c r="J43" s="152">
        <f aca="true" t="shared" si="19" ref="J43">F43*H43</f>
        <v>0</v>
      </c>
      <c r="K43" s="151">
        <f aca="true" t="shared" si="20" ref="K43">G43*H43</f>
        <v>0</v>
      </c>
    </row>
    <row r="44" spans="2:11" s="72" customFormat="1" ht="13.8">
      <c r="B44" s="272" t="s">
        <v>518</v>
      </c>
      <c r="C44" s="121" t="s">
        <v>845</v>
      </c>
      <c r="D44" s="122" t="s">
        <v>769</v>
      </c>
      <c r="E44" s="123"/>
      <c r="F44" s="43"/>
      <c r="G44" s="225"/>
      <c r="H44" s="367"/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3.8">
      <c r="B45" s="272" t="s">
        <v>519</v>
      </c>
      <c r="C45" s="121" t="s">
        <v>846</v>
      </c>
      <c r="D45" s="122" t="s">
        <v>769</v>
      </c>
      <c r="E45" s="123"/>
      <c r="F45" s="43"/>
      <c r="G45" s="225"/>
      <c r="H45" s="367">
        <v>11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3.8">
      <c r="B46" s="272" t="s">
        <v>520</v>
      </c>
      <c r="C46" s="121" t="s">
        <v>847</v>
      </c>
      <c r="D46" s="122" t="s">
        <v>769</v>
      </c>
      <c r="E46" s="123"/>
      <c r="F46" s="43"/>
      <c r="G46" s="225"/>
      <c r="H46" s="367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3.8">
      <c r="B47" s="272" t="s">
        <v>521</v>
      </c>
      <c r="C47" s="121" t="s">
        <v>856</v>
      </c>
      <c r="D47" s="122" t="s">
        <v>769</v>
      </c>
      <c r="E47" s="123"/>
      <c r="F47" s="43"/>
      <c r="G47" s="224"/>
      <c r="H47" s="367"/>
      <c r="I47" s="167">
        <f aca="true" t="shared" si="21" ref="I47:I51">J47+K47</f>
        <v>0</v>
      </c>
      <c r="J47" s="152">
        <f aca="true" t="shared" si="22" ref="J47:J51">F47*H47</f>
        <v>0</v>
      </c>
      <c r="K47" s="151">
        <f aca="true" t="shared" si="23" ref="K47:K51">G47*H47</f>
        <v>0</v>
      </c>
    </row>
    <row r="48" spans="2:11" s="72" customFormat="1" ht="13.8">
      <c r="B48" s="272" t="s">
        <v>522</v>
      </c>
      <c r="C48" s="121" t="s">
        <v>848</v>
      </c>
      <c r="D48" s="122" t="s">
        <v>769</v>
      </c>
      <c r="E48" s="123"/>
      <c r="F48" s="43"/>
      <c r="G48" s="225"/>
      <c r="H48" s="367"/>
      <c r="I48" s="167">
        <f aca="true" t="shared" si="24" ref="I48">J48+K48</f>
        <v>0</v>
      </c>
      <c r="J48" s="152">
        <f aca="true" t="shared" si="25" ref="J48">F48*H48</f>
        <v>0</v>
      </c>
      <c r="K48" s="151">
        <f aca="true" t="shared" si="26" ref="K48">G48*H48</f>
        <v>0</v>
      </c>
    </row>
    <row r="49" spans="2:11" s="72" customFormat="1" ht="13.8">
      <c r="B49" s="272" t="s">
        <v>523</v>
      </c>
      <c r="C49" s="121" t="s">
        <v>849</v>
      </c>
      <c r="D49" s="122" t="s">
        <v>769</v>
      </c>
      <c r="E49" s="123"/>
      <c r="F49" s="43"/>
      <c r="G49" s="225"/>
      <c r="H49" s="367"/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3.8">
      <c r="B50" s="272" t="s">
        <v>524</v>
      </c>
      <c r="C50" s="121" t="s">
        <v>850</v>
      </c>
      <c r="D50" s="122" t="s">
        <v>769</v>
      </c>
      <c r="E50" s="123"/>
      <c r="F50" s="43"/>
      <c r="G50" s="225"/>
      <c r="H50" s="367">
        <v>11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3.8">
      <c r="B51" s="272" t="s">
        <v>525</v>
      </c>
      <c r="C51" s="121" t="s">
        <v>851</v>
      </c>
      <c r="D51" s="122" t="s">
        <v>769</v>
      </c>
      <c r="E51" s="123"/>
      <c r="F51" s="43"/>
      <c r="G51" s="225"/>
      <c r="H51" s="367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>
      <c r="B52" s="272" t="s">
        <v>526</v>
      </c>
      <c r="C52" s="240" t="s">
        <v>852</v>
      </c>
      <c r="D52" s="531" t="s">
        <v>777</v>
      </c>
      <c r="E52" s="532"/>
      <c r="F52" s="43"/>
      <c r="G52" s="225"/>
      <c r="H52" s="367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3.8">
      <c r="B53" s="272" t="s">
        <v>527</v>
      </c>
      <c r="C53" s="240" t="s">
        <v>853</v>
      </c>
      <c r="D53" s="531" t="s">
        <v>777</v>
      </c>
      <c r="E53" s="532"/>
      <c r="F53" s="43"/>
      <c r="G53" s="225"/>
      <c r="H53" s="367"/>
      <c r="I53" s="167">
        <f aca="true" t="shared" si="27" ref="I53">J53+K53</f>
        <v>0</v>
      </c>
      <c r="J53" s="152">
        <f aca="true" t="shared" si="28" ref="J53">F53*H53</f>
        <v>0</v>
      </c>
      <c r="K53" s="151">
        <f aca="true" t="shared" si="29" ref="K53">G53*H53</f>
        <v>0</v>
      </c>
    </row>
    <row r="54" spans="2:11" s="72" customFormat="1" ht="13.05" customHeight="1">
      <c r="B54" s="272" t="s">
        <v>528</v>
      </c>
      <c r="C54" s="240" t="s">
        <v>775</v>
      </c>
      <c r="D54" s="531" t="s">
        <v>777</v>
      </c>
      <c r="E54" s="532"/>
      <c r="F54" s="43"/>
      <c r="G54" s="225"/>
      <c r="H54" s="367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05" customHeight="1">
      <c r="B55" s="272" t="s">
        <v>510</v>
      </c>
      <c r="C55" s="240" t="s">
        <v>854</v>
      </c>
      <c r="D55" s="531" t="s">
        <v>777</v>
      </c>
      <c r="E55" s="532"/>
      <c r="F55" s="43"/>
      <c r="G55" s="225"/>
      <c r="H55" s="367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05" customHeight="1">
      <c r="B56" s="272" t="s">
        <v>529</v>
      </c>
      <c r="C56" s="240" t="s">
        <v>776</v>
      </c>
      <c r="D56" s="531" t="s">
        <v>777</v>
      </c>
      <c r="E56" s="532"/>
      <c r="F56" s="43"/>
      <c r="G56" s="225"/>
      <c r="H56" s="367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3.8">
      <c r="B57" s="272" t="s">
        <v>530</v>
      </c>
      <c r="C57" s="240" t="s">
        <v>778</v>
      </c>
      <c r="D57" s="531" t="s">
        <v>238</v>
      </c>
      <c r="E57" s="532"/>
      <c r="F57" s="217"/>
      <c r="G57" s="225"/>
      <c r="H57" s="367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3.8">
      <c r="B58" s="272" t="s">
        <v>531</v>
      </c>
      <c r="C58" s="240" t="s">
        <v>778</v>
      </c>
      <c r="D58" s="531" t="s">
        <v>232</v>
      </c>
      <c r="E58" s="532"/>
      <c r="F58" s="217"/>
      <c r="G58" s="225"/>
      <c r="H58" s="367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3.8">
      <c r="B59" s="272" t="s">
        <v>532</v>
      </c>
      <c r="C59" s="240" t="s">
        <v>778</v>
      </c>
      <c r="D59" s="531" t="s">
        <v>237</v>
      </c>
      <c r="E59" s="532"/>
      <c r="F59" s="217"/>
      <c r="G59" s="225"/>
      <c r="H59" s="367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3.8">
      <c r="B60" s="272" t="s">
        <v>533</v>
      </c>
      <c r="C60" s="240" t="s">
        <v>778</v>
      </c>
      <c r="D60" s="531" t="s">
        <v>233</v>
      </c>
      <c r="E60" s="532"/>
      <c r="F60" s="217"/>
      <c r="G60" s="225"/>
      <c r="H60" s="367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05" customHeight="1">
      <c r="B61" s="272" t="s">
        <v>534</v>
      </c>
      <c r="C61" s="240" t="s">
        <v>783</v>
      </c>
      <c r="D61" s="531" t="s">
        <v>804</v>
      </c>
      <c r="E61" s="532"/>
      <c r="F61" s="43"/>
      <c r="G61" s="225"/>
      <c r="H61" s="367"/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05" customHeight="1">
      <c r="B62" s="272" t="s">
        <v>535</v>
      </c>
      <c r="C62" s="240" t="s">
        <v>857</v>
      </c>
      <c r="D62" s="531" t="s">
        <v>804</v>
      </c>
      <c r="E62" s="532"/>
      <c r="F62" s="43"/>
      <c r="G62" s="225"/>
      <c r="H62" s="367">
        <v>44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3.8">
      <c r="B63" s="272" t="s">
        <v>536</v>
      </c>
      <c r="C63" s="240" t="s">
        <v>858</v>
      </c>
      <c r="D63" s="113"/>
      <c r="E63" s="114">
        <v>1400</v>
      </c>
      <c r="F63" s="43"/>
      <c r="G63" s="225"/>
      <c r="H63" s="367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3.8">
      <c r="B64" s="272" t="s">
        <v>537</v>
      </c>
      <c r="C64" s="240" t="s">
        <v>858</v>
      </c>
      <c r="D64" s="113"/>
      <c r="E64" s="114">
        <v>2200</v>
      </c>
      <c r="F64" s="43"/>
      <c r="G64" s="225"/>
      <c r="H64" s="367"/>
      <c r="I64" s="167">
        <f aca="true" t="shared" si="30" ref="I64">J64+K64</f>
        <v>0</v>
      </c>
      <c r="J64" s="152">
        <f aca="true" t="shared" si="31" ref="J64">F64*H64</f>
        <v>0</v>
      </c>
      <c r="K64" s="151">
        <f aca="true" t="shared" si="32" ref="K64">G64*H64</f>
        <v>0</v>
      </c>
    </row>
    <row r="65" spans="2:11" s="72" customFormat="1" ht="13.8">
      <c r="B65" s="272" t="s">
        <v>538</v>
      </c>
      <c r="C65" s="240" t="s">
        <v>858</v>
      </c>
      <c r="D65" s="113"/>
      <c r="E65" s="114">
        <v>2500</v>
      </c>
      <c r="F65" s="43"/>
      <c r="G65" s="225"/>
      <c r="H65" s="367"/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3.8">
      <c r="B66" s="272" t="s">
        <v>651</v>
      </c>
      <c r="C66" s="240" t="s">
        <v>858</v>
      </c>
      <c r="D66" s="113"/>
      <c r="E66" s="114">
        <v>2800</v>
      </c>
      <c r="F66" s="43"/>
      <c r="G66" s="225"/>
      <c r="H66" s="367">
        <v>11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3.8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7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05" customHeight="1">
      <c r="B68" s="273"/>
      <c r="C68" s="117" t="s">
        <v>793</v>
      </c>
      <c r="D68" s="379" t="s">
        <v>794</v>
      </c>
      <c r="E68" s="379" t="s">
        <v>740</v>
      </c>
      <c r="F68" s="80"/>
      <c r="G68" s="162"/>
      <c r="H68" s="367"/>
      <c r="I68" s="167"/>
      <c r="J68" s="152"/>
      <c r="K68" s="151"/>
    </row>
    <row r="69" spans="2:11" s="72" customFormat="1" ht="13.8">
      <c r="B69" s="272" t="s">
        <v>653</v>
      </c>
      <c r="C69" s="395" t="s">
        <v>795</v>
      </c>
      <c r="D69" s="256"/>
      <c r="E69" s="378"/>
      <c r="F69" s="43"/>
      <c r="G69" s="225"/>
      <c r="H69" s="367">
        <v>11</v>
      </c>
      <c r="I69" s="167">
        <f aca="true" t="shared" si="33" ref="I69:I78">J69+K69</f>
        <v>0</v>
      </c>
      <c r="J69" s="152">
        <f aca="true" t="shared" si="34" ref="J69:J78">F69*H69</f>
        <v>0</v>
      </c>
      <c r="K69" s="151">
        <f aca="true" t="shared" si="35" ref="K69:K78">G69*H69</f>
        <v>0</v>
      </c>
    </row>
    <row r="70" spans="2:11" s="72" customFormat="1" ht="13.05" customHeight="1">
      <c r="B70" s="272" t="s">
        <v>654</v>
      </c>
      <c r="C70" s="400" t="s">
        <v>796</v>
      </c>
      <c r="D70" s="256"/>
      <c r="E70" s="378"/>
      <c r="F70" s="43"/>
      <c r="G70" s="225"/>
      <c r="H70" s="367">
        <v>11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3.8">
      <c r="B71" s="272" t="s">
        <v>655</v>
      </c>
      <c r="C71" s="395" t="s">
        <v>797</v>
      </c>
      <c r="D71" s="256"/>
      <c r="E71" s="378"/>
      <c r="F71" s="43"/>
      <c r="G71" s="160"/>
      <c r="H71" s="367">
        <v>11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3.8">
      <c r="B72" s="272" t="s">
        <v>656</v>
      </c>
      <c r="C72" s="395" t="s">
        <v>922</v>
      </c>
      <c r="D72" s="256"/>
      <c r="E72" s="378"/>
      <c r="F72" s="43"/>
      <c r="G72" s="225"/>
      <c r="H72" s="367">
        <v>33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3.8">
      <c r="B73" s="272" t="s">
        <v>657</v>
      </c>
      <c r="C73" s="395" t="s">
        <v>798</v>
      </c>
      <c r="D73" s="256"/>
      <c r="E73" s="378"/>
      <c r="F73" s="43"/>
      <c r="G73" s="225"/>
      <c r="H73" s="367">
        <v>11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3.8">
      <c r="B74" s="272" t="s">
        <v>658</v>
      </c>
      <c r="C74" s="395" t="s">
        <v>799</v>
      </c>
      <c r="D74" s="256"/>
      <c r="E74" s="378"/>
      <c r="F74" s="43"/>
      <c r="G74" s="225"/>
      <c r="H74" s="367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3.8">
      <c r="B75" s="272" t="s">
        <v>659</v>
      </c>
      <c r="C75" s="400" t="s">
        <v>800</v>
      </c>
      <c r="D75" s="382"/>
      <c r="E75" s="382"/>
      <c r="F75" s="43"/>
      <c r="G75" s="160"/>
      <c r="H75" s="367">
        <v>11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3.8">
      <c r="B76" s="272" t="s">
        <v>660</v>
      </c>
      <c r="C76" s="395" t="s">
        <v>801</v>
      </c>
      <c r="D76" s="119"/>
      <c r="E76" s="120"/>
      <c r="F76" s="43"/>
      <c r="G76" s="160"/>
      <c r="H76" s="367">
        <v>11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3.8">
      <c r="B77" s="272" t="s">
        <v>670</v>
      </c>
      <c r="C77" s="112" t="s">
        <v>802</v>
      </c>
      <c r="D77" s="119"/>
      <c r="E77" s="120"/>
      <c r="F77" s="43"/>
      <c r="G77" s="160"/>
      <c r="H77" s="367">
        <v>9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3.8">
      <c r="B78" s="272" t="s">
        <v>671</v>
      </c>
      <c r="C78" s="533" t="s">
        <v>901</v>
      </c>
      <c r="D78" s="534"/>
      <c r="E78" s="535"/>
      <c r="F78" s="43"/>
      <c r="G78" s="160"/>
      <c r="H78" s="367">
        <v>11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3.8">
      <c r="B79" s="273"/>
      <c r="C79" s="117" t="s">
        <v>786</v>
      </c>
      <c r="D79" s="396"/>
      <c r="E79" s="397" t="s">
        <v>788</v>
      </c>
      <c r="F79" s="80"/>
      <c r="G79" s="162"/>
      <c r="H79" s="367"/>
      <c r="I79" s="167"/>
      <c r="J79" s="152"/>
      <c r="K79" s="151"/>
    </row>
    <row r="80" spans="2:11" s="72" customFormat="1" ht="13.8">
      <c r="B80" s="272" t="s">
        <v>672</v>
      </c>
      <c r="C80" s="400" t="s">
        <v>786</v>
      </c>
      <c r="D80" s="396" t="s">
        <v>787</v>
      </c>
      <c r="E80" s="114">
        <v>1400</v>
      </c>
      <c r="F80" s="43"/>
      <c r="G80" s="160"/>
      <c r="H80" s="367"/>
      <c r="I80" s="167">
        <f aca="true" t="shared" si="36" ref="I80:I84">J80+K80</f>
        <v>0</v>
      </c>
      <c r="J80" s="152">
        <f aca="true" t="shared" si="37" ref="J80:J84">F80*H80</f>
        <v>0</v>
      </c>
      <c r="K80" s="151">
        <f aca="true" t="shared" si="38" ref="K80:K84">G80*H80</f>
        <v>0</v>
      </c>
    </row>
    <row r="81" spans="2:11" s="72" customFormat="1" ht="13.8">
      <c r="B81" s="272" t="s">
        <v>673</v>
      </c>
      <c r="C81" s="400" t="s">
        <v>786</v>
      </c>
      <c r="D81" s="396" t="s">
        <v>787</v>
      </c>
      <c r="E81" s="114">
        <v>2200</v>
      </c>
      <c r="F81" s="43"/>
      <c r="G81" s="160"/>
      <c r="H81" s="367">
        <v>0</v>
      </c>
      <c r="I81" s="167">
        <f aca="true" t="shared" si="39" ref="I81">J81+K81</f>
        <v>0</v>
      </c>
      <c r="J81" s="152">
        <f aca="true" t="shared" si="40" ref="J81">F81*H81</f>
        <v>0</v>
      </c>
      <c r="K81" s="151">
        <f aca="true" t="shared" si="41" ref="K81">G81*H81</f>
        <v>0</v>
      </c>
    </row>
    <row r="82" spans="2:11" s="72" customFormat="1" ht="13.8">
      <c r="B82" s="272" t="s">
        <v>674</v>
      </c>
      <c r="C82" s="400" t="s">
        <v>786</v>
      </c>
      <c r="D82" s="396" t="s">
        <v>787</v>
      </c>
      <c r="E82" s="114">
        <v>2500</v>
      </c>
      <c r="F82" s="43"/>
      <c r="G82" s="160"/>
      <c r="H82" s="367">
        <v>0</v>
      </c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3.8">
      <c r="B83" s="272" t="s">
        <v>676</v>
      </c>
      <c r="C83" s="400" t="s">
        <v>786</v>
      </c>
      <c r="D83" s="396" t="s">
        <v>787</v>
      </c>
      <c r="E83" s="114">
        <v>2800</v>
      </c>
      <c r="F83" s="43"/>
      <c r="G83" s="160"/>
      <c r="H83" s="367">
        <v>0</v>
      </c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3.8">
      <c r="B84" s="272" t="s">
        <v>677</v>
      </c>
      <c r="C84" s="400" t="s">
        <v>786</v>
      </c>
      <c r="D84" s="396" t="s">
        <v>787</v>
      </c>
      <c r="E84" s="114">
        <v>3750</v>
      </c>
      <c r="F84" s="43"/>
      <c r="G84" s="160"/>
      <c r="H84" s="367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ht="15" thickBot="1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9" ht="15" thickBot="1">
      <c r="B86" s="45"/>
      <c r="C86" s="46"/>
      <c r="D86" s="47"/>
      <c r="E86" s="46"/>
      <c r="F86" s="48"/>
      <c r="G86" s="49"/>
      <c r="H86" s="50"/>
      <c r="I86" s="51"/>
    </row>
    <row r="87" spans="2:11" ht="18.6" thickBot="1">
      <c r="B87" s="528" t="s">
        <v>708</v>
      </c>
      <c r="C87" s="529"/>
      <c r="D87" s="529"/>
      <c r="E87" s="529"/>
      <c r="F87" s="529"/>
      <c r="G87" s="530"/>
      <c r="H87" s="222">
        <f>SUM(H11:H85)</f>
        <v>245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</sheetData>
  <protectedRanges>
    <protectedRange sqref="G11:H11 G41:H41 G68:H68 G29:H29 H20:H28 G19:H19 G85:H85 H80:H84 H30:H40 H42:H56 H63:H67 H12:H18" name="Bereich2_4_2"/>
    <protectedRange sqref="F41 F68 F85 F11:F29" name="Bereich2_1_3_1"/>
    <protectedRange sqref="G20:G28 G30:G40" name="Bereich2_4_1_1"/>
    <protectedRange sqref="F34:F40" name="Bereich2_1_3"/>
    <protectedRange sqref="H57:H62" name="Bereich2_4_1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H69:H78" name="Bereich2_4_3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:H79" name="Bereich2_4_2_1"/>
    <protectedRange sqref="F79:F84" name="Bereich2_1_3_1_1"/>
    <protectedRange sqref="G80:G84" name="Bereich2_4_5_1"/>
    <protectedRange sqref="E68" name="Bereich2_1_3_2_2"/>
  </protectedRanges>
  <mergeCells count="32"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6:K6"/>
    <mergeCell ref="B7:K7"/>
    <mergeCell ref="B8:K8"/>
    <mergeCell ref="B9:B10"/>
    <mergeCell ref="C9:C10"/>
    <mergeCell ref="D9:D10"/>
    <mergeCell ref="H9:H10"/>
    <mergeCell ref="J9:K9"/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</mergeCells>
  <conditionalFormatting sqref="C77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2019-07-19T21:14:28Z</cp:lastPrinted>
  <dcterms:created xsi:type="dcterms:W3CDTF">2018-06-11T13:27:27Z</dcterms:created>
  <dcterms:modified xsi:type="dcterms:W3CDTF">2020-01-07T22:30:29Z</dcterms:modified>
  <cp:category/>
  <cp:version/>
  <cp:contentType/>
  <cp:contentStatus/>
</cp:coreProperties>
</file>