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120" yWindow="0" windowWidth="21975" windowHeight="13080"/>
  </bookViews>
  <sheets>
    <sheet name="REKAP" sheetId="14" r:id="rId1"/>
    <sheet name="B_STR" sheetId="5" r:id="rId2"/>
    <sheet name="B_1NP" sheetId="16" r:id="rId3"/>
    <sheet name="B_1PP" sheetId="15" r:id="rId4"/>
    <sheet name="B_2PP" sheetId="12" r:id="rId5"/>
  </sheets>
  <definedNames>
    <definedName name="_xlnm._FilterDatabase" localSheetId="2" hidden="1">B_1NP!$A$2:$J$177</definedName>
    <definedName name="_xlnm._FilterDatabase" localSheetId="3" hidden="1">B_1PP!$A$2:$J$177</definedName>
    <definedName name="_xlnm._FilterDatabase" localSheetId="4" hidden="1">B_2PP!$A$2:$J$136</definedName>
    <definedName name="_xlnm._FilterDatabase" localSheetId="1" hidden="1">B_STR!$A$2:$J$102</definedName>
  </definedNames>
  <calcPr calcId="145621"/>
</workbook>
</file>

<file path=xl/calcChain.xml><?xml version="1.0" encoding="utf-8"?>
<calcChain xmlns="http://schemas.openxmlformats.org/spreadsheetml/2006/main">
  <c r="B21" i="12" l="1"/>
  <c r="H19" i="12"/>
  <c r="G19" i="12"/>
  <c r="H18" i="12"/>
  <c r="G18" i="12"/>
  <c r="I18" i="12" s="1"/>
  <c r="H17" i="12"/>
  <c r="G17" i="12"/>
  <c r="H16" i="12"/>
  <c r="G16" i="12"/>
  <c r="H15" i="12"/>
  <c r="G15" i="12"/>
  <c r="H14" i="12"/>
  <c r="G14" i="12"/>
  <c r="I14" i="12" s="1"/>
  <c r="H13" i="12"/>
  <c r="G13" i="12"/>
  <c r="H12" i="12"/>
  <c r="G12" i="12"/>
  <c r="I12" i="12" s="1"/>
  <c r="H11" i="12"/>
  <c r="G11" i="12"/>
  <c r="H10" i="12"/>
  <c r="G10" i="12"/>
  <c r="I10" i="12" s="1"/>
  <c r="B40" i="15"/>
  <c r="H38" i="15"/>
  <c r="G38" i="15"/>
  <c r="H37" i="15"/>
  <c r="G37" i="15"/>
  <c r="H36" i="15"/>
  <c r="G36" i="15"/>
  <c r="H35" i="15"/>
  <c r="G35" i="15"/>
  <c r="H34" i="15"/>
  <c r="G34" i="15"/>
  <c r="H33" i="15"/>
  <c r="G33" i="15"/>
  <c r="I33" i="15" s="1"/>
  <c r="H32" i="15"/>
  <c r="G32" i="15"/>
  <c r="H31" i="15"/>
  <c r="G31" i="15"/>
  <c r="H30" i="15"/>
  <c r="G30" i="15"/>
  <c r="I30" i="15" s="1"/>
  <c r="H29" i="15"/>
  <c r="G29" i="15"/>
  <c r="B26" i="15"/>
  <c r="H24" i="15"/>
  <c r="G24" i="15"/>
  <c r="H23" i="15"/>
  <c r="G23" i="15"/>
  <c r="H22" i="15"/>
  <c r="G22" i="15"/>
  <c r="H21" i="15"/>
  <c r="G21" i="15"/>
  <c r="H20" i="15"/>
  <c r="G20" i="15"/>
  <c r="H19" i="15"/>
  <c r="G19" i="15"/>
  <c r="H18" i="15"/>
  <c r="G18" i="15"/>
  <c r="H17" i="15"/>
  <c r="G17" i="15"/>
  <c r="H16" i="15"/>
  <c r="G16" i="15"/>
  <c r="H15" i="15"/>
  <c r="G15" i="15"/>
  <c r="H14" i="15"/>
  <c r="G14" i="15"/>
  <c r="H13" i="15"/>
  <c r="G13" i="15"/>
  <c r="H20" i="16"/>
  <c r="B26" i="16"/>
  <c r="H24" i="16"/>
  <c r="G24" i="16"/>
  <c r="H23" i="16"/>
  <c r="G23" i="16"/>
  <c r="H22" i="16"/>
  <c r="G22" i="16"/>
  <c r="H21" i="16"/>
  <c r="G21" i="16"/>
  <c r="G20" i="16"/>
  <c r="H19" i="16"/>
  <c r="G19" i="16"/>
  <c r="H18" i="16"/>
  <c r="G18" i="16"/>
  <c r="H17" i="16"/>
  <c r="G17" i="16"/>
  <c r="H16" i="16"/>
  <c r="G16" i="16"/>
  <c r="H15" i="16"/>
  <c r="G15" i="16"/>
  <c r="I15" i="16" s="1"/>
  <c r="H14" i="16"/>
  <c r="G14" i="16"/>
  <c r="H13" i="16"/>
  <c r="G13" i="16"/>
  <c r="B40" i="16"/>
  <c r="H38" i="16"/>
  <c r="G38" i="16"/>
  <c r="H37" i="16"/>
  <c r="G37" i="16"/>
  <c r="H36" i="16"/>
  <c r="G36" i="16"/>
  <c r="H35" i="16"/>
  <c r="G35" i="16"/>
  <c r="H34" i="16"/>
  <c r="G34" i="16"/>
  <c r="H33" i="16"/>
  <c r="G33" i="16"/>
  <c r="I33" i="16" s="1"/>
  <c r="H32" i="16"/>
  <c r="G32" i="16"/>
  <c r="H31" i="16"/>
  <c r="G31" i="16"/>
  <c r="H30" i="16"/>
  <c r="G30" i="16"/>
  <c r="I30" i="16" s="1"/>
  <c r="H29" i="16"/>
  <c r="G29" i="16"/>
  <c r="B156" i="16"/>
  <c r="H154" i="16"/>
  <c r="G154" i="16"/>
  <c r="H153" i="16"/>
  <c r="G153" i="16"/>
  <c r="H152" i="16"/>
  <c r="G152" i="16"/>
  <c r="H150" i="16"/>
  <c r="G150" i="16"/>
  <c r="H148" i="16"/>
  <c r="G148" i="16"/>
  <c r="H147" i="16"/>
  <c r="G147" i="16"/>
  <c r="H146" i="16"/>
  <c r="G146" i="16"/>
  <c r="H145" i="16"/>
  <c r="G145" i="16"/>
  <c r="H144" i="16"/>
  <c r="G144" i="16"/>
  <c r="H142" i="16"/>
  <c r="G142" i="16"/>
  <c r="H141" i="16"/>
  <c r="G141" i="16"/>
  <c r="I14" i="15" l="1"/>
  <c r="I37" i="15"/>
  <c r="I13" i="15"/>
  <c r="I15" i="15"/>
  <c r="I19" i="15"/>
  <c r="I34" i="15"/>
  <c r="I14" i="16"/>
  <c r="I37" i="16"/>
  <c r="I38" i="16"/>
  <c r="I24" i="16"/>
  <c r="I15" i="12"/>
  <c r="I16" i="12"/>
  <c r="I19" i="12"/>
  <c r="I13" i="12"/>
  <c r="I16" i="15"/>
  <c r="I23" i="15"/>
  <c r="I29" i="15"/>
  <c r="I20" i="15"/>
  <c r="I18" i="15"/>
  <c r="I32" i="15"/>
  <c r="I17" i="15"/>
  <c r="I22" i="15"/>
  <c r="I24" i="15"/>
  <c r="I31" i="15"/>
  <c r="I38" i="15"/>
  <c r="I21" i="15"/>
  <c r="I147" i="16"/>
  <c r="I29" i="16"/>
  <c r="J40" i="16" s="1"/>
  <c r="I31" i="16"/>
  <c r="I36" i="16"/>
  <c r="I16" i="16"/>
  <c r="I148" i="16"/>
  <c r="I152" i="16"/>
  <c r="I154" i="16"/>
  <c r="I23" i="16"/>
  <c r="I141" i="16"/>
  <c r="I144" i="16"/>
  <c r="I146" i="16"/>
  <c r="I32" i="16"/>
  <c r="I34" i="16"/>
  <c r="I13" i="16"/>
  <c r="I21" i="16"/>
  <c r="I142" i="16"/>
  <c r="I35" i="16"/>
  <c r="I17" i="12"/>
  <c r="I11" i="12"/>
  <c r="I36" i="15"/>
  <c r="J40" i="15" s="1"/>
  <c r="I35" i="15"/>
  <c r="I19" i="16"/>
  <c r="I18" i="16"/>
  <c r="I20" i="16"/>
  <c r="I17" i="16"/>
  <c r="I22" i="16"/>
  <c r="I145" i="16"/>
  <c r="I150" i="16"/>
  <c r="I153" i="16"/>
  <c r="G46" i="16"/>
  <c r="H46" i="16"/>
  <c r="G46" i="15"/>
  <c r="H46" i="15"/>
  <c r="J21" i="12" l="1"/>
  <c r="J26" i="15"/>
  <c r="I46" i="15"/>
  <c r="J156" i="16"/>
  <c r="J26" i="16"/>
  <c r="I46" i="16"/>
  <c r="H118" i="16" l="1"/>
  <c r="B8" i="14"/>
  <c r="B174" i="16"/>
  <c r="H172" i="16"/>
  <c r="G172" i="16"/>
  <c r="H171" i="16"/>
  <c r="G171" i="16"/>
  <c r="H170" i="16"/>
  <c r="G170" i="16"/>
  <c r="H169" i="16"/>
  <c r="G169" i="16"/>
  <c r="H168" i="16"/>
  <c r="G168" i="16"/>
  <c r="H167" i="16"/>
  <c r="G167" i="16"/>
  <c r="H166" i="16"/>
  <c r="G166" i="16"/>
  <c r="B162" i="16"/>
  <c r="H160" i="16"/>
  <c r="G160" i="16"/>
  <c r="H159" i="16"/>
  <c r="G159" i="16"/>
  <c r="B137" i="16"/>
  <c r="H135" i="16"/>
  <c r="G135" i="16"/>
  <c r="H134" i="16"/>
  <c r="G134" i="16"/>
  <c r="H133" i="16"/>
  <c r="G133" i="16"/>
  <c r="H132" i="16"/>
  <c r="G132" i="16"/>
  <c r="B128" i="16"/>
  <c r="H126" i="16"/>
  <c r="G126" i="16"/>
  <c r="H125" i="16"/>
  <c r="G125" i="16"/>
  <c r="H124" i="16"/>
  <c r="G124" i="16"/>
  <c r="H123" i="16"/>
  <c r="G123" i="16"/>
  <c r="H122" i="16"/>
  <c r="G122" i="16"/>
  <c r="H121" i="16"/>
  <c r="G121" i="16"/>
  <c r="H120" i="16"/>
  <c r="G120" i="16"/>
  <c r="H119" i="16"/>
  <c r="G119" i="16"/>
  <c r="G118" i="16"/>
  <c r="H117" i="16"/>
  <c r="G117" i="16"/>
  <c r="H116" i="16"/>
  <c r="G116" i="16"/>
  <c r="H115" i="16"/>
  <c r="G115" i="16"/>
  <c r="H114" i="16"/>
  <c r="G114" i="16"/>
  <c r="H113" i="16"/>
  <c r="G113" i="16"/>
  <c r="B109" i="16"/>
  <c r="G107" i="16"/>
  <c r="H107" i="16"/>
  <c r="G106" i="16"/>
  <c r="H106" i="16"/>
  <c r="G105" i="16"/>
  <c r="H105" i="16"/>
  <c r="B100" i="16"/>
  <c r="H98" i="16"/>
  <c r="G98" i="16"/>
  <c r="H97" i="16"/>
  <c r="G97" i="16"/>
  <c r="B92" i="16"/>
  <c r="G90" i="16"/>
  <c r="H90" i="16"/>
  <c r="G89" i="16"/>
  <c r="H89" i="16"/>
  <c r="H88" i="16"/>
  <c r="G88" i="16"/>
  <c r="G87" i="16"/>
  <c r="H87" i="16"/>
  <c r="G86" i="16"/>
  <c r="H86" i="16"/>
  <c r="G85" i="16"/>
  <c r="H85" i="16"/>
  <c r="G84" i="16"/>
  <c r="H84" i="16"/>
  <c r="G83" i="16"/>
  <c r="H83" i="16"/>
  <c r="G82" i="16"/>
  <c r="H82" i="16"/>
  <c r="B78" i="16"/>
  <c r="H76" i="16"/>
  <c r="G76" i="16"/>
  <c r="H75" i="16"/>
  <c r="G75" i="16"/>
  <c r="H74" i="16"/>
  <c r="G74" i="16"/>
  <c r="H73" i="16"/>
  <c r="G73" i="16"/>
  <c r="B69" i="16"/>
  <c r="H67" i="16"/>
  <c r="G67" i="16"/>
  <c r="H66" i="16"/>
  <c r="G66" i="16"/>
  <c r="H65" i="16"/>
  <c r="G65" i="16"/>
  <c r="H63" i="16"/>
  <c r="G63" i="16"/>
  <c r="H62" i="16"/>
  <c r="G62" i="16"/>
  <c r="H61" i="16"/>
  <c r="G61" i="16"/>
  <c r="H58" i="16"/>
  <c r="G58" i="16"/>
  <c r="H57" i="16"/>
  <c r="G57" i="16"/>
  <c r="H56" i="16"/>
  <c r="G56" i="16"/>
  <c r="H55" i="16"/>
  <c r="G55" i="16"/>
  <c r="H54" i="16"/>
  <c r="G54" i="16"/>
  <c r="H53" i="16"/>
  <c r="G53" i="16"/>
  <c r="H52" i="16"/>
  <c r="G52" i="16"/>
  <c r="H51" i="16"/>
  <c r="G51" i="16"/>
  <c r="H50" i="16"/>
  <c r="G50" i="16"/>
  <c r="H49" i="16"/>
  <c r="G49" i="16"/>
  <c r="H48" i="16"/>
  <c r="G48" i="16"/>
  <c r="H47" i="16"/>
  <c r="G47" i="16"/>
  <c r="H45" i="16"/>
  <c r="G45" i="16"/>
  <c r="H44" i="16"/>
  <c r="G44" i="16"/>
  <c r="H118" i="15"/>
  <c r="B7" i="14"/>
  <c r="B174" i="15"/>
  <c r="H172" i="15"/>
  <c r="G172" i="15"/>
  <c r="H171" i="15"/>
  <c r="G171" i="15"/>
  <c r="I171" i="15" s="1"/>
  <c r="H170" i="15"/>
  <c r="G170" i="15"/>
  <c r="H169" i="15"/>
  <c r="G169" i="15"/>
  <c r="H168" i="15"/>
  <c r="G168" i="15"/>
  <c r="H167" i="15"/>
  <c r="G167" i="15"/>
  <c r="H166" i="15"/>
  <c r="G166" i="15"/>
  <c r="B162" i="15"/>
  <c r="H160" i="15"/>
  <c r="G160" i="15"/>
  <c r="H159" i="15"/>
  <c r="G159" i="15"/>
  <c r="B156" i="15"/>
  <c r="H154" i="15"/>
  <c r="G154" i="15"/>
  <c r="H153" i="15"/>
  <c r="G153" i="15"/>
  <c r="I153" i="15" s="1"/>
  <c r="H152" i="15"/>
  <c r="G152" i="15"/>
  <c r="H150" i="15"/>
  <c r="G150" i="15"/>
  <c r="H148" i="15"/>
  <c r="G148" i="15"/>
  <c r="H147" i="15"/>
  <c r="G147" i="15"/>
  <c r="H146" i="15"/>
  <c r="G146" i="15"/>
  <c r="H145" i="15"/>
  <c r="G145" i="15"/>
  <c r="H144" i="15"/>
  <c r="G144" i="15"/>
  <c r="H142" i="15"/>
  <c r="G142" i="15"/>
  <c r="I142" i="15" s="1"/>
  <c r="H141" i="15"/>
  <c r="G141" i="15"/>
  <c r="B137" i="15"/>
  <c r="H135" i="15"/>
  <c r="G135" i="15"/>
  <c r="H134" i="15"/>
  <c r="G134" i="15"/>
  <c r="H133" i="15"/>
  <c r="G133" i="15"/>
  <c r="H132" i="15"/>
  <c r="G132" i="15"/>
  <c r="B128" i="15"/>
  <c r="H126" i="15"/>
  <c r="G126" i="15"/>
  <c r="I126" i="15" s="1"/>
  <c r="H125" i="15"/>
  <c r="G125" i="15"/>
  <c r="H124" i="15"/>
  <c r="G124" i="15"/>
  <c r="I124" i="15" s="1"/>
  <c r="H123" i="15"/>
  <c r="G123" i="15"/>
  <c r="H122" i="15"/>
  <c r="G122" i="15"/>
  <c r="I122" i="15" s="1"/>
  <c r="H121" i="15"/>
  <c r="G121" i="15"/>
  <c r="H120" i="15"/>
  <c r="G120" i="15"/>
  <c r="H119" i="15"/>
  <c r="G119" i="15"/>
  <c r="H117" i="15"/>
  <c r="G117" i="15"/>
  <c r="H116" i="15"/>
  <c r="G116" i="15"/>
  <c r="H115" i="15"/>
  <c r="G115" i="15"/>
  <c r="H114" i="15"/>
  <c r="G114" i="15"/>
  <c r="I114" i="15" s="1"/>
  <c r="H113" i="15"/>
  <c r="G113" i="15"/>
  <c r="B109" i="15"/>
  <c r="G107" i="15"/>
  <c r="H107" i="15"/>
  <c r="G106" i="15"/>
  <c r="H106" i="15"/>
  <c r="G105" i="15"/>
  <c r="H105" i="15"/>
  <c r="B100" i="15"/>
  <c r="H98" i="15"/>
  <c r="G98" i="15"/>
  <c r="H97" i="15"/>
  <c r="G97" i="15"/>
  <c r="B92" i="15"/>
  <c r="G90" i="15"/>
  <c r="H90" i="15"/>
  <c r="G89" i="15"/>
  <c r="H89" i="15"/>
  <c r="G88" i="15"/>
  <c r="H88" i="15"/>
  <c r="G87" i="15"/>
  <c r="H87" i="15"/>
  <c r="G86" i="15"/>
  <c r="H86" i="15"/>
  <c r="G85" i="15"/>
  <c r="H85" i="15"/>
  <c r="G84" i="15"/>
  <c r="H84" i="15"/>
  <c r="G83" i="15"/>
  <c r="H83" i="15"/>
  <c r="G82" i="15"/>
  <c r="H82" i="15"/>
  <c r="B78" i="15"/>
  <c r="H76" i="15"/>
  <c r="G76" i="15"/>
  <c r="H75" i="15"/>
  <c r="G75" i="15"/>
  <c r="H74" i="15"/>
  <c r="G74" i="15"/>
  <c r="H73" i="15"/>
  <c r="G73" i="15"/>
  <c r="B69" i="15"/>
  <c r="H67" i="15"/>
  <c r="G67" i="15"/>
  <c r="H66" i="15"/>
  <c r="G66" i="15"/>
  <c r="H65" i="15"/>
  <c r="G65" i="15"/>
  <c r="H63" i="15"/>
  <c r="G63" i="15"/>
  <c r="H62" i="15"/>
  <c r="G62" i="15"/>
  <c r="H61" i="15"/>
  <c r="G61" i="15"/>
  <c r="H58" i="15"/>
  <c r="G58" i="15"/>
  <c r="H57" i="15"/>
  <c r="G57" i="15"/>
  <c r="H56" i="15"/>
  <c r="G56" i="15"/>
  <c r="H55" i="15"/>
  <c r="G55" i="15"/>
  <c r="H54" i="15"/>
  <c r="G54" i="15"/>
  <c r="H53" i="15"/>
  <c r="G53" i="15"/>
  <c r="H52" i="15"/>
  <c r="G52" i="15"/>
  <c r="H51" i="15"/>
  <c r="G51" i="15"/>
  <c r="H50" i="15"/>
  <c r="G50" i="15"/>
  <c r="H49" i="15"/>
  <c r="G49" i="15"/>
  <c r="H48" i="15"/>
  <c r="G48" i="15"/>
  <c r="H47" i="15"/>
  <c r="G47" i="15"/>
  <c r="H45" i="15"/>
  <c r="G45" i="15"/>
  <c r="H44" i="15"/>
  <c r="G44" i="15"/>
  <c r="B9" i="14"/>
  <c r="B6" i="14"/>
  <c r="B133" i="12"/>
  <c r="H131" i="12"/>
  <c r="G131" i="12"/>
  <c r="H130" i="12"/>
  <c r="G130" i="12"/>
  <c r="H129" i="12"/>
  <c r="G129" i="12"/>
  <c r="H128" i="12"/>
  <c r="G128" i="12"/>
  <c r="H127" i="12"/>
  <c r="G127" i="12"/>
  <c r="H126" i="12"/>
  <c r="G126" i="12"/>
  <c r="H125" i="12"/>
  <c r="G125" i="12"/>
  <c r="B121" i="12"/>
  <c r="H119" i="12"/>
  <c r="G119" i="12"/>
  <c r="H118" i="12"/>
  <c r="G118" i="12"/>
  <c r="B115" i="12"/>
  <c r="H113" i="12"/>
  <c r="G113" i="12"/>
  <c r="H111" i="12"/>
  <c r="G111" i="12"/>
  <c r="H110" i="12"/>
  <c r="G110" i="12"/>
  <c r="H109" i="12"/>
  <c r="G109" i="12"/>
  <c r="B105" i="12"/>
  <c r="H103" i="12"/>
  <c r="G103" i="12"/>
  <c r="H102" i="12"/>
  <c r="G102" i="12"/>
  <c r="H101" i="12"/>
  <c r="G101" i="12"/>
  <c r="H100" i="12"/>
  <c r="G100" i="12"/>
  <c r="B96" i="12"/>
  <c r="H94" i="12"/>
  <c r="G94" i="12"/>
  <c r="H93" i="12"/>
  <c r="G93" i="12"/>
  <c r="H92" i="12"/>
  <c r="G92" i="12"/>
  <c r="H91" i="12"/>
  <c r="G91" i="12"/>
  <c r="H90" i="12"/>
  <c r="G90" i="12"/>
  <c r="H89" i="12"/>
  <c r="G89" i="12"/>
  <c r="H88" i="12"/>
  <c r="G88" i="12"/>
  <c r="H87" i="12"/>
  <c r="G87" i="12"/>
  <c r="H86" i="12"/>
  <c r="G86" i="12"/>
  <c r="H85" i="12"/>
  <c r="G85" i="12"/>
  <c r="B81" i="12"/>
  <c r="G79" i="12"/>
  <c r="H79" i="12"/>
  <c r="G78" i="12"/>
  <c r="H78" i="12"/>
  <c r="B73" i="12"/>
  <c r="H71" i="12"/>
  <c r="G71" i="12"/>
  <c r="H70" i="12"/>
  <c r="G70" i="12"/>
  <c r="B65" i="12"/>
  <c r="G63" i="12"/>
  <c r="H63" i="12"/>
  <c r="G62" i="12"/>
  <c r="H62" i="12"/>
  <c r="G61" i="12"/>
  <c r="H61" i="12"/>
  <c r="G60" i="12"/>
  <c r="H60" i="12"/>
  <c r="G59" i="12"/>
  <c r="H59" i="12"/>
  <c r="G58" i="12"/>
  <c r="H58" i="12"/>
  <c r="G57" i="12"/>
  <c r="H57" i="12"/>
  <c r="B53" i="12"/>
  <c r="H51" i="12"/>
  <c r="G51" i="12"/>
  <c r="H50" i="12"/>
  <c r="G50" i="12"/>
  <c r="H49" i="12"/>
  <c r="G49" i="12"/>
  <c r="H48" i="12"/>
  <c r="G48" i="12"/>
  <c r="B44" i="12"/>
  <c r="H42" i="12"/>
  <c r="G42" i="12"/>
  <c r="H41" i="12"/>
  <c r="G41" i="12"/>
  <c r="H39" i="12"/>
  <c r="G39" i="12"/>
  <c r="H38" i="12"/>
  <c r="G38" i="12"/>
  <c r="H37" i="12"/>
  <c r="G37" i="12"/>
  <c r="H35" i="12"/>
  <c r="G35" i="12"/>
  <c r="H34" i="12"/>
  <c r="G34" i="12"/>
  <c r="H33" i="12"/>
  <c r="G33" i="12"/>
  <c r="H32" i="12"/>
  <c r="G32" i="12"/>
  <c r="H31" i="12"/>
  <c r="G31" i="12"/>
  <c r="H30" i="12"/>
  <c r="G30" i="12"/>
  <c r="H29" i="12"/>
  <c r="G29" i="12"/>
  <c r="H28" i="12"/>
  <c r="G28" i="12"/>
  <c r="H27" i="12"/>
  <c r="G27" i="12"/>
  <c r="H26" i="12"/>
  <c r="G26" i="12"/>
  <c r="I170" i="16" l="1"/>
  <c r="I50" i="16"/>
  <c r="I54" i="16"/>
  <c r="I82" i="16"/>
  <c r="I113" i="16"/>
  <c r="I115" i="16"/>
  <c r="I117" i="16"/>
  <c r="I160" i="16"/>
  <c r="I167" i="16"/>
  <c r="I169" i="16"/>
  <c r="I66" i="16"/>
  <c r="I83" i="16"/>
  <c r="I87" i="16"/>
  <c r="I98" i="16"/>
  <c r="I133" i="16"/>
  <c r="I132" i="16"/>
  <c r="I75" i="16"/>
  <c r="I124" i="16"/>
  <c r="I74" i="16"/>
  <c r="I76" i="16"/>
  <c r="I86" i="16"/>
  <c r="I97" i="16"/>
  <c r="J100" i="16" s="1"/>
  <c r="I119" i="16"/>
  <c r="I123" i="16"/>
  <c r="I125" i="16"/>
  <c r="I44" i="16"/>
  <c r="I47" i="16"/>
  <c r="I49" i="16"/>
  <c r="I55" i="16"/>
  <c r="I57" i="16"/>
  <c r="I63" i="16"/>
  <c r="I135" i="16"/>
  <c r="I51" i="15"/>
  <c r="I63" i="15"/>
  <c r="I66" i="15"/>
  <c r="I83" i="15"/>
  <c r="I53" i="16"/>
  <c r="I73" i="16"/>
  <c r="I88" i="16"/>
  <c r="I114" i="16"/>
  <c r="I120" i="16"/>
  <c r="I122" i="16"/>
  <c r="I171" i="16"/>
  <c r="I62" i="16"/>
  <c r="I67" i="16"/>
  <c r="I85" i="16"/>
  <c r="I90" i="16"/>
  <c r="I89" i="16"/>
  <c r="I121" i="16"/>
  <c r="I172" i="16"/>
  <c r="I45" i="16"/>
  <c r="I126" i="16"/>
  <c r="I134" i="16"/>
  <c r="I48" i="16"/>
  <c r="I84" i="16"/>
  <c r="J92" i="16" s="1"/>
  <c r="I116" i="16"/>
  <c r="I159" i="16"/>
  <c r="J162" i="16" s="1"/>
  <c r="I52" i="16"/>
  <c r="I50" i="15"/>
  <c r="I52" i="15"/>
  <c r="I54" i="15"/>
  <c r="I86" i="15"/>
  <c r="I51" i="16"/>
  <c r="I56" i="16"/>
  <c r="I58" i="16"/>
  <c r="I65" i="16"/>
  <c r="I166" i="16"/>
  <c r="J174" i="16" s="1"/>
  <c r="I168" i="16"/>
  <c r="I118" i="16"/>
  <c r="I61" i="16"/>
  <c r="I105" i="16"/>
  <c r="I107" i="16"/>
  <c r="I106" i="16"/>
  <c r="G118" i="15"/>
  <c r="I118" i="15" s="1"/>
  <c r="I89" i="15"/>
  <c r="I133" i="15"/>
  <c r="I135" i="15"/>
  <c r="I144" i="15"/>
  <c r="I146" i="15"/>
  <c r="I148" i="15"/>
  <c r="I152" i="15"/>
  <c r="I167" i="15"/>
  <c r="I45" i="15"/>
  <c r="I62" i="15"/>
  <c r="I76" i="15"/>
  <c r="I113" i="15"/>
  <c r="I115" i="15"/>
  <c r="I117" i="15"/>
  <c r="I123" i="15"/>
  <c r="I125" i="15"/>
  <c r="I168" i="15"/>
  <c r="I132" i="15"/>
  <c r="I87" i="15"/>
  <c r="I98" i="15"/>
  <c r="I120" i="15"/>
  <c r="I49" i="15"/>
  <c r="I57" i="15"/>
  <c r="I65" i="15"/>
  <c r="I75" i="15"/>
  <c r="I82" i="15"/>
  <c r="I85" i="15"/>
  <c r="I90" i="15"/>
  <c r="I121" i="15"/>
  <c r="I134" i="15"/>
  <c r="I145" i="15"/>
  <c r="I147" i="15"/>
  <c r="I150" i="15"/>
  <c r="I154" i="15"/>
  <c r="I160" i="15"/>
  <c r="I166" i="15"/>
  <c r="I141" i="15"/>
  <c r="I58" i="15"/>
  <c r="I74" i="15"/>
  <c r="I159" i="15"/>
  <c r="I169" i="15"/>
  <c r="I48" i="15"/>
  <c r="I53" i="15"/>
  <c r="I55" i="15"/>
  <c r="I61" i="15"/>
  <c r="I67" i="15"/>
  <c r="I84" i="15"/>
  <c r="I88" i="15"/>
  <c r="I97" i="15"/>
  <c r="I116" i="15"/>
  <c r="I44" i="15"/>
  <c r="I47" i="15"/>
  <c r="I56" i="15"/>
  <c r="I73" i="15"/>
  <c r="I105" i="15"/>
  <c r="I107" i="15"/>
  <c r="I119" i="15"/>
  <c r="I170" i="15"/>
  <c r="I172" i="15"/>
  <c r="I106" i="15"/>
  <c r="I48" i="12"/>
  <c r="I29" i="12"/>
  <c r="I31" i="12"/>
  <c r="I33" i="12"/>
  <c r="I35" i="12"/>
  <c r="I38" i="12"/>
  <c r="I49" i="12"/>
  <c r="I58" i="12"/>
  <c r="I60" i="12"/>
  <c r="I62" i="12"/>
  <c r="I86" i="12"/>
  <c r="I88" i="12"/>
  <c r="I90" i="12"/>
  <c r="I92" i="12"/>
  <c r="I26" i="12"/>
  <c r="I28" i="12"/>
  <c r="I30" i="12"/>
  <c r="I34" i="12"/>
  <c r="I37" i="12"/>
  <c r="I93" i="12"/>
  <c r="I110" i="12"/>
  <c r="I113" i="12"/>
  <c r="I127" i="12"/>
  <c r="I131" i="12"/>
  <c r="I50" i="12"/>
  <c r="I126" i="12"/>
  <c r="I89" i="12"/>
  <c r="I100" i="12"/>
  <c r="I119" i="12"/>
  <c r="I78" i="12"/>
  <c r="I130" i="12"/>
  <c r="I27" i="12"/>
  <c r="I32" i="12"/>
  <c r="I51" i="12"/>
  <c r="I71" i="12"/>
  <c r="I85" i="12"/>
  <c r="I91" i="12"/>
  <c r="I101" i="12"/>
  <c r="I109" i="12"/>
  <c r="I103" i="12"/>
  <c r="I129" i="12"/>
  <c r="I39" i="12"/>
  <c r="I42" i="12"/>
  <c r="I57" i="12"/>
  <c r="I59" i="12"/>
  <c r="I61" i="12"/>
  <c r="I63" i="12"/>
  <c r="I70" i="12"/>
  <c r="I79" i="12"/>
  <c r="I87" i="12"/>
  <c r="I94" i="12"/>
  <c r="I102" i="12"/>
  <c r="I118" i="12"/>
  <c r="I128" i="12"/>
  <c r="I125" i="12"/>
  <c r="I41" i="12"/>
  <c r="I111" i="12"/>
  <c r="J137" i="16" l="1"/>
  <c r="J78" i="16"/>
  <c r="J128" i="16"/>
  <c r="J69" i="16"/>
  <c r="J109" i="16"/>
  <c r="J137" i="15"/>
  <c r="J156" i="15"/>
  <c r="J162" i="15"/>
  <c r="J100" i="15"/>
  <c r="J174" i="15"/>
  <c r="J109" i="15"/>
  <c r="J92" i="15"/>
  <c r="J78" i="15"/>
  <c r="J128" i="15"/>
  <c r="J69" i="15"/>
  <c r="J121" i="12"/>
  <c r="J53" i="12"/>
  <c r="J73" i="12"/>
  <c r="J65" i="12"/>
  <c r="J44" i="12"/>
  <c r="J105" i="12"/>
  <c r="J96" i="12"/>
  <c r="J133" i="12"/>
  <c r="J81" i="12"/>
  <c r="J115" i="12"/>
  <c r="B99" i="5"/>
  <c r="H97" i="5"/>
  <c r="G97" i="5"/>
  <c r="H96" i="5"/>
  <c r="G96" i="5"/>
  <c r="H94" i="5"/>
  <c r="G94" i="5"/>
  <c r="H93" i="5"/>
  <c r="G93" i="5"/>
  <c r="H92" i="5"/>
  <c r="G92" i="5"/>
  <c r="B89" i="5"/>
  <c r="H87" i="5"/>
  <c r="G87" i="5"/>
  <c r="H85" i="5"/>
  <c r="G85" i="5"/>
  <c r="H82" i="5"/>
  <c r="G82" i="5"/>
  <c r="H81" i="5"/>
  <c r="G81" i="5"/>
  <c r="H78" i="5"/>
  <c r="G78" i="5"/>
  <c r="H77" i="5"/>
  <c r="G77" i="5"/>
  <c r="H75" i="5"/>
  <c r="G75" i="5"/>
  <c r="H74" i="5"/>
  <c r="G74" i="5"/>
  <c r="H73" i="5"/>
  <c r="G73" i="5"/>
  <c r="H72" i="5"/>
  <c r="G72" i="5"/>
  <c r="H71" i="5"/>
  <c r="G71" i="5"/>
  <c r="H70" i="5"/>
  <c r="G70" i="5"/>
  <c r="H69" i="5"/>
  <c r="G69" i="5"/>
  <c r="H66" i="5"/>
  <c r="G66" i="5"/>
  <c r="H65" i="5"/>
  <c r="G65" i="5"/>
  <c r="H62" i="5"/>
  <c r="G62" i="5"/>
  <c r="H61" i="5"/>
  <c r="G61" i="5"/>
  <c r="H58" i="5"/>
  <c r="G58" i="5"/>
  <c r="H57" i="5"/>
  <c r="G57" i="5"/>
  <c r="H55" i="5"/>
  <c r="G55" i="5"/>
  <c r="H54" i="5"/>
  <c r="G54" i="5"/>
  <c r="H53" i="5"/>
  <c r="G53" i="5"/>
  <c r="B49" i="5"/>
  <c r="H47" i="5"/>
  <c r="G47" i="5"/>
  <c r="H46" i="5"/>
  <c r="G46" i="5"/>
  <c r="B42" i="5"/>
  <c r="G40" i="5"/>
  <c r="H40" i="5"/>
  <c r="G39" i="5"/>
  <c r="H39" i="5"/>
  <c r="H38" i="5"/>
  <c r="G38" i="5"/>
  <c r="H37" i="5"/>
  <c r="G37" i="5"/>
  <c r="H36" i="5"/>
  <c r="G36" i="5"/>
  <c r="B33" i="5"/>
  <c r="H30" i="5"/>
  <c r="G30" i="5"/>
  <c r="H29" i="5"/>
  <c r="G29" i="5"/>
  <c r="H28" i="5"/>
  <c r="G28" i="5"/>
  <c r="H27" i="5"/>
  <c r="G27" i="5"/>
  <c r="H25" i="5"/>
  <c r="G25" i="5"/>
  <c r="B20" i="5"/>
  <c r="H18" i="5"/>
  <c r="G18" i="5"/>
  <c r="H17" i="5"/>
  <c r="G17" i="5"/>
  <c r="H15" i="5"/>
  <c r="G15" i="5"/>
  <c r="H14" i="5"/>
  <c r="G14" i="5"/>
  <c r="H13" i="5"/>
  <c r="G13" i="5"/>
  <c r="I176" i="16" l="1"/>
  <c r="C8" i="14" s="1"/>
  <c r="I27" i="5"/>
  <c r="I176" i="15"/>
  <c r="C7" i="14" s="1"/>
  <c r="I135" i="12"/>
  <c r="C6" i="14" s="1"/>
  <c r="I13" i="5"/>
  <c r="I58" i="5"/>
  <c r="I77" i="5"/>
  <c r="I85" i="5"/>
  <c r="I15" i="5"/>
  <c r="I18" i="5"/>
  <c r="I37" i="5"/>
  <c r="I71" i="5"/>
  <c r="I75" i="5"/>
  <c r="I14" i="5"/>
  <c r="I53" i="5"/>
  <c r="I87" i="5"/>
  <c r="I94" i="5"/>
  <c r="I40" i="5"/>
  <c r="I25" i="5"/>
  <c r="I62" i="5"/>
  <c r="I66" i="5"/>
  <c r="I70" i="5"/>
  <c r="I72" i="5"/>
  <c r="I74" i="5"/>
  <c r="I36" i="5"/>
  <c r="I38" i="5"/>
  <c r="I46" i="5"/>
  <c r="I54" i="5"/>
  <c r="I61" i="5"/>
  <c r="I82" i="5"/>
  <c r="I93" i="5"/>
  <c r="I96" i="5"/>
  <c r="I39" i="5"/>
  <c r="I29" i="5"/>
  <c r="I81" i="5"/>
  <c r="I17" i="5"/>
  <c r="I28" i="5"/>
  <c r="I30" i="5"/>
  <c r="I47" i="5"/>
  <c r="I55" i="5"/>
  <c r="I65" i="5"/>
  <c r="I69" i="5"/>
  <c r="I78" i="5"/>
  <c r="I92" i="5"/>
  <c r="I73" i="5"/>
  <c r="I97" i="5"/>
  <c r="I57" i="5"/>
  <c r="D13" i="14" l="1"/>
  <c r="J20" i="5"/>
  <c r="J42" i="5"/>
  <c r="J89" i="5"/>
  <c r="J99" i="5"/>
  <c r="J49" i="5"/>
  <c r="J33" i="5"/>
  <c r="I101" i="5" l="1"/>
  <c r="C9" i="14" s="1"/>
  <c r="C13" i="14" l="1"/>
  <c r="C15" i="14" s="1"/>
</calcChain>
</file>

<file path=xl/sharedStrings.xml><?xml version="1.0" encoding="utf-8"?>
<sst xmlns="http://schemas.openxmlformats.org/spreadsheetml/2006/main" count="786" uniqueCount="190">
  <si>
    <t>m</t>
  </si>
  <si>
    <t>ks</t>
  </si>
  <si>
    <t>Popis výkonu</t>
  </si>
  <si>
    <t>Jednotka</t>
  </si>
  <si>
    <t>Kč</t>
  </si>
  <si>
    <t>Rozvaděče</t>
  </si>
  <si>
    <t>hod</t>
  </si>
  <si>
    <t>Kabelové štítky včetně popisu</t>
  </si>
  <si>
    <t>V jednotlivých cenách musí být zahrnuty: 
náklady na odvoz, skladovné, veškeré přesuny materiálu, odvoz na mezideponii, opětovné naložení a převoz, protiprašná opatření,</t>
  </si>
  <si>
    <t>trvalý úklid všech prostor dotčených stavbou, dokumentace skutečného provedení, pomocné ocelové konstrukce, výměny apd., vyhotovení řádů a manuálů</t>
  </si>
  <si>
    <t>Elektrorozvody</t>
  </si>
  <si>
    <t>Elektrorozvody - celkem</t>
  </si>
  <si>
    <t>Svítidla vč. světelných zdrojů, poplatků za likvidaci elektroodpadu, závěsů a upevňovacích konstrukcí</t>
  </si>
  <si>
    <t>Svítidla</t>
  </si>
  <si>
    <t>Přístroje</t>
  </si>
  <si>
    <t>CYKY-O 3x1,5</t>
  </si>
  <si>
    <t>CYKY-J 3x1,5</t>
  </si>
  <si>
    <t>CYKY-J 4x1,5</t>
  </si>
  <si>
    <t>CYKY-J 3x2,5</t>
  </si>
  <si>
    <t>CYKY-O 2x1,5</t>
  </si>
  <si>
    <t>jistič 1P, 16A/B</t>
  </si>
  <si>
    <t>jistič 1P, 10A/B</t>
  </si>
  <si>
    <t>jistič 1P, 6A/B</t>
  </si>
  <si>
    <t>Úložný materiál</t>
  </si>
  <si>
    <t>Přístrojová krabice - Kopos KP 68</t>
  </si>
  <si>
    <t>Dodávka a montáž nosných konstrukcí vč. upevňovacího materiálu a příslušenství (spojky, kolena, držáky, …)</t>
  </si>
  <si>
    <t>Odbočná krabice, vč. svorkovnice a víčka, pod omítku - Kopos KU 68-1903</t>
  </si>
  <si>
    <t>Vyfrézování a zapravení drážek pro uložení kabelů pod omítkou</t>
  </si>
  <si>
    <t>Vysekání kapes pro osazení krabic</t>
  </si>
  <si>
    <t>Zaškolení obsluhy</t>
  </si>
  <si>
    <t>Koordinace postupu prací s ostatními profesemi</t>
  </si>
  <si>
    <t>Hodinové zúčtovací sazby</t>
  </si>
  <si>
    <t>Zkušební provoz</t>
  </si>
  <si>
    <t>CYY 6</t>
  </si>
  <si>
    <t>Vypracování výchozí revize vč. revizní zprávy</t>
  </si>
  <si>
    <t>Dodávka a montáž rozvaděčů na stavbě včetně definitivního usazení, svorky, označovací šťítky, nesmazatelný popis, pouzdro na výkresy, popisové štítky</t>
  </si>
  <si>
    <t>Dodávka a montáž kabelů vč. upevnění-pevné uložení a ukončení</t>
  </si>
  <si>
    <t>Množství</t>
  </si>
  <si>
    <t>Jednotková cena</t>
  </si>
  <si>
    <t>Cena</t>
  </si>
  <si>
    <t>Cena celkem</t>
  </si>
  <si>
    <t>Mezisoučty</t>
  </si>
  <si>
    <t>Dodávka
Kč</t>
  </si>
  <si>
    <t>Montáž
Kč</t>
  </si>
  <si>
    <t>Jednopólový spínač, řazení 1, 230V/10AX, IP20, bílá</t>
  </si>
  <si>
    <t>Přepínač sériový, řazení 5, 230V/10AX, IP20, bílá</t>
  </si>
  <si>
    <t>Přepínač střídavý, řazení 6, 230V/10AX, IP20, bílá</t>
  </si>
  <si>
    <t>Tlačítkový ovládač, 230V/10AX, IP20, s orientační doutnavkou, bílá</t>
  </si>
  <si>
    <t>Jednopólový spínač, řazení 1, 230V/10AX, IP44, bílá</t>
  </si>
  <si>
    <t>Zásuvka 230V/16A, IP20, do parapetního kanálu, bílá</t>
  </si>
  <si>
    <t>Zásuvka 230V/16A, IP20, do parapetního kanálu, červená</t>
  </si>
  <si>
    <t>Zásuvka 230V/16A, IP20, do parapetního kanálu, červená, s ochranou proti přepětí, 3. stupeň</t>
  </si>
  <si>
    <t>Zásuvka 230V/16A, IP44, bílá</t>
  </si>
  <si>
    <t>Zásuvková skříň, IP44, 1x400V/32A, 1x400V/16A, 2x230V/16A, vč. jističů a proudového chrániče - Ires=30mA</t>
  </si>
  <si>
    <t>CYKY-J 5x1,5</t>
  </si>
  <si>
    <t>Nosná konstrukce do 10 kg, včetně nátěru</t>
  </si>
  <si>
    <t>CYKY-J 5x2,5</t>
  </si>
  <si>
    <t>Plastová trubka tuhá, prům. 36mm</t>
  </si>
  <si>
    <t>Plastová trubka ohebná, prům. 36mm</t>
  </si>
  <si>
    <t>CYY 10</t>
  </si>
  <si>
    <t>Zásuvka 400V/16A, IP44</t>
  </si>
  <si>
    <t>Ochrana před bleskem</t>
  </si>
  <si>
    <t>Páska 30x4 páska 30x4 (0,95 kg/m), pevně</t>
  </si>
  <si>
    <t>OCELOVÝ PÁSEK POZINKOVANÝ</t>
  </si>
  <si>
    <t>MONTÁŽNÍ PRÁCE</t>
  </si>
  <si>
    <t>Štítek pro označení svodu</t>
  </si>
  <si>
    <t xml:space="preserve">Tvarování mont. dílu </t>
  </si>
  <si>
    <t>Zabezpečení pracoviště</t>
  </si>
  <si>
    <t>JÍMACÍ TYČ</t>
  </si>
  <si>
    <t>PODPĚRA VEDENÍ</t>
  </si>
  <si>
    <t>Na ploché střechy,, plast se štěrkovou výplní o 144mm</t>
  </si>
  <si>
    <t>SVORKA HROMOSVODNÍ</t>
  </si>
  <si>
    <t>SS spojovací</t>
  </si>
  <si>
    <t>SP připojivací</t>
  </si>
  <si>
    <t>SK křížová</t>
  </si>
  <si>
    <t>SU univerzální</t>
  </si>
  <si>
    <t>HLOUBENÍ KABELOVÉ RÝHY</t>
  </si>
  <si>
    <t>zemina třídy3, šíře 350mm, hloubka 700mm</t>
  </si>
  <si>
    <t>ZÁHOZ KABELOVÉ RÝHY</t>
  </si>
  <si>
    <t>SR 2b svorka páska-páska</t>
  </si>
  <si>
    <t>Spolupráce s revizním technikem</t>
  </si>
  <si>
    <t xml:space="preserve">Svár včetně ochrany proti korozi dle ČSN 33 20005-54 ed.2 </t>
  </si>
  <si>
    <t>Nosná konstrukce do 5 kg, žárový pozink (pro vypínače VZT střecha)</t>
  </si>
  <si>
    <t>Měření poměrů v síti, výpadky, zkreslení, nastavení kompenzace</t>
  </si>
  <si>
    <t>kpl</t>
  </si>
  <si>
    <t>Odbočná krabice, vč. svorkovnice a víčka, na povrch, IP54 - Kopos 8110 KA</t>
  </si>
  <si>
    <t>Přepínač střídavý, dvojitý, řazení 6+6, 230V/10AX, IP20, bílá</t>
  </si>
  <si>
    <t>Přepínač křížový, řazení 7, 230V/10AX, IP20, bílá</t>
  </si>
  <si>
    <t>Dvoupólový spínač, řazení 2, 230V/10AX, IP20, bílá</t>
  </si>
  <si>
    <t>Jednopólový spínač, řazení 1, 230V/10AX, IP66</t>
  </si>
  <si>
    <t>Dvoutlačítkový ovládač, IP44</t>
  </si>
  <si>
    <t>Dvoutlačítkový ovládač, IP66</t>
  </si>
  <si>
    <t>Kabely - osvětlení</t>
  </si>
  <si>
    <t>CYKY-J 7x1,5</t>
  </si>
  <si>
    <t>Bezpečnostní tlačítko, hřib, červené, vypínací kontakt</t>
  </si>
  <si>
    <t>Trojpólový spínač, 400V/16A, IP20, se signalizační doutnavkou, bílá</t>
  </si>
  <si>
    <t>Jednopólový spínač, řazení 1, 230V/10AX, IP54, bílá, se signalizační doutnavkou</t>
  </si>
  <si>
    <t>CYKY-J 5x4</t>
  </si>
  <si>
    <t>CYY 16</t>
  </si>
  <si>
    <t>OCHRANNÝ ÚHELNÍK A DRŽÁKY</t>
  </si>
  <si>
    <t>OU , ochranný úhelník, L 1700mm</t>
  </si>
  <si>
    <t>Na opláštění budov, včetně příslušenství</t>
  </si>
  <si>
    <t>držák ochr. úhelníku na zeď z kovového pláště, včetně příslušenství</t>
  </si>
  <si>
    <t>Kabelový žlab, 250/100mm</t>
  </si>
  <si>
    <t>Tlačítkový ovladač TOTAL STOP / CENTRAL STOP kontakty 3/3</t>
  </si>
  <si>
    <t xml:space="preserve">Kabelový žlab, 62/50mm </t>
  </si>
  <si>
    <t xml:space="preserve">Kabelový žlab, 125/100mm </t>
  </si>
  <si>
    <t xml:space="preserve">Stoupací žebřík, 200/60mm </t>
  </si>
  <si>
    <t>Parapetní kanál plastový dvoukomorový, min 160x65 mm, s vnitřní oddělovací přepážkou, vč. víka, spojek, rohů a dělicí přepážky, nosné konstrukce</t>
  </si>
  <si>
    <t>Zásuvky do parapetního kanálu včetně přístrojové krabice</t>
  </si>
  <si>
    <t>1-CXKH-V P60-R J 7x2,5, vč. upevnění - pro připojení TOTAL-STOP/CENTRAL STOP</t>
  </si>
  <si>
    <t>Kabely hlavní trasy</t>
  </si>
  <si>
    <t>Kabely s funkční schopností při požáru</t>
  </si>
  <si>
    <t>Kabel celoplastový, Cu jádro, třída reakce na oheň B2ca,s1,d1, pro pevné uložení, v obyčejném i vlhkém prostředí, na hořlavých podkladech, funkční schopnost při požáru po dobu 60 minut, resp. 90 minut</t>
  </si>
  <si>
    <t>Požární ucpávka rozebiratelná, odolnost EI 60 DP1, 80%</t>
  </si>
  <si>
    <t>m2</t>
  </si>
  <si>
    <t>Protipožární tmel odolnost EI 60 DP1, 80%</t>
  </si>
  <si>
    <t>kg</t>
  </si>
  <si>
    <t>Přístroje řady ... vč. rámečku a krytu</t>
  </si>
  <si>
    <t>Kabely v prostorech PÚ vybraných druhů staveb</t>
  </si>
  <si>
    <t>1-CXKH-R 2x1,5</t>
  </si>
  <si>
    <t>1-CXKH-R 3x1,5</t>
  </si>
  <si>
    <t>1-CXKH-R 5x1,5</t>
  </si>
  <si>
    <t>Kabel celoplastový, Cu jádro, třída reakce na oheň B2ca,s1,d1, pro pevné uložení, v obyčejném i vlhkém prostředí, na hořlavých podkladech</t>
  </si>
  <si>
    <r>
      <rPr>
        <b/>
        <sz val="10"/>
        <rFont val="Arial CE"/>
        <charset val="238"/>
      </rPr>
      <t>G31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</si>
  <si>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G53</t>
    </r>
    <r>
      <rPr>
        <sz val="10"/>
        <rFont val="Arial CE"/>
        <charset val="238"/>
      </rPr>
      <t xml:space="preserve"> HAMSA G1  5k3 840 38W 5 350lm do stropních podhledů M600</t>
    </r>
  </si>
  <si>
    <r>
      <rPr>
        <b/>
        <sz val="10"/>
        <rFont val="Arial CE"/>
        <charset val="238"/>
      </rPr>
      <t>G58</t>
    </r>
    <r>
      <rPr>
        <sz val="10"/>
        <rFont val="Arial CE"/>
        <charset val="238"/>
      </rPr>
      <t xml:space="preserve"> HAMSA G1  5k8 840 42W 5 800lm do stropních podhledů M600</t>
    </r>
  </si>
  <si>
    <t xml:space="preserve">Stoupací žebřík, 125/60mm </t>
  </si>
  <si>
    <t>Doběhové relé ... pro ventilátor, montáž pod vypínač</t>
  </si>
  <si>
    <t>SZ svorka zkušební</t>
  </si>
  <si>
    <t>Nouzové osvětlení</t>
  </si>
  <si>
    <r>
      <rPr>
        <b/>
        <sz val="10"/>
        <rFont val="Arial CE"/>
        <charset val="238"/>
      </rPr>
      <t>O1</t>
    </r>
    <r>
      <rPr>
        <sz val="10"/>
        <rFont val="Arial CE"/>
        <charset val="238"/>
      </rPr>
      <t xml:space="preserve"> EDL LED G1 194M 2k0 840 IP20 Vestavné interiérové LED svítidlo - downlight (1807 lm; 19.0 W)   </t>
    </r>
  </si>
  <si>
    <r>
      <rPr>
        <b/>
        <sz val="10"/>
        <rFont val="Arial CE"/>
        <charset val="238"/>
      </rPr>
      <t>O11</t>
    </r>
    <r>
      <rPr>
        <sz val="10"/>
        <rFont val="Arial CE"/>
        <charset val="238"/>
      </rPr>
      <t xml:space="preserve">  BUFO 2k0 840 IP20 Přisazené interiérové LED svítidlo - downlight (2000 lm; 26.0 W)   </t>
    </r>
  </si>
  <si>
    <t>Systém vyhřívání okapových žlabů a svodů</t>
  </si>
  <si>
    <t>topné kabely vč. upevnění a připojení
topný výkon min. 30W/m</t>
  </si>
  <si>
    <t>topný kabel pro vyhřívání žlabu o délce 23m a 2 svodů o délkách á 7m</t>
  </si>
  <si>
    <t>držáky topného kabelu a ostatní montážní materiál</t>
  </si>
  <si>
    <t>Jímací tyč AlMgSi do výšky 2,0m včetně připojovací svorky a podstavce na plochou střechu</t>
  </si>
  <si>
    <t>Jímací tyč AlMgSi do výšky 4,0m včetně připojovací svorky a podstavce na plochou střechu</t>
  </si>
  <si>
    <t>pojistkový odpínač pro válcové vložky 3P, do 125A</t>
  </si>
  <si>
    <t>Digitální elektroměr 3f do 80A s dálkovým přenosem, montáž na DIN lištu</t>
  </si>
  <si>
    <t>Popisné štítky včetně popisu</t>
  </si>
  <si>
    <r>
      <rPr>
        <b/>
        <sz val="10"/>
        <rFont val="Arial CE"/>
        <charset val="238"/>
      </rPr>
      <t>OL127</t>
    </r>
    <r>
      <rPr>
        <sz val="10"/>
        <rFont val="Arial CE"/>
        <charset val="238"/>
      </rPr>
      <t xml:space="preserve"> Prachotěsné LED svítidlo 2700 lm 28W, krytí IP65, stropní</t>
    </r>
  </si>
  <si>
    <r>
      <rPr>
        <b/>
        <sz val="10"/>
        <rFont val="Arial CE"/>
        <charset val="238"/>
      </rPr>
      <t>LN15</t>
    </r>
    <r>
      <rPr>
        <sz val="10"/>
        <rFont val="Arial CE"/>
        <charset val="238"/>
      </rPr>
      <t xml:space="preserve">  PYTHON 290 1k5 840 IP20 montáž na povrch LED svítidlo(; 14 W)</t>
    </r>
  </si>
  <si>
    <r>
      <rPr>
        <b/>
        <sz val="10"/>
        <rFont val="Arial CE"/>
        <charset val="238"/>
      </rPr>
      <t>LN27</t>
    </r>
    <r>
      <rPr>
        <sz val="10"/>
        <rFont val="Arial CE"/>
        <charset val="238"/>
      </rPr>
      <t xml:space="preserve">  PYTHON 430 2k7 840 IP20 montáž na povrch LED svítidlo(; 24 W)</t>
    </r>
  </si>
  <si>
    <r>
      <rPr>
        <b/>
        <sz val="10"/>
        <rFont val="Arial CE"/>
        <charset val="238"/>
      </rPr>
      <t>ES1</t>
    </r>
    <r>
      <rPr>
        <sz val="10"/>
        <rFont val="Arial CE"/>
        <family val="2"/>
        <charset val="238"/>
      </rPr>
      <t xml:space="preserve"> Nouzové svítidlo stropní, LED, krytí min IP44, doba nezávislosti 1hod</t>
    </r>
  </si>
  <si>
    <r>
      <rPr>
        <b/>
        <sz val="10"/>
        <rFont val="Arial CE"/>
        <charset val="238"/>
      </rPr>
      <t>EP1</t>
    </r>
    <r>
      <rPr>
        <sz val="10"/>
        <rFont val="Arial CE"/>
        <family val="2"/>
        <charset val="238"/>
      </rPr>
      <t xml:space="preserve"> Nouzové svítidlo stropní s piktogramen, LED, krytí min IP44, doba nezávislosti 1hod</t>
    </r>
  </si>
  <si>
    <r>
      <rPr>
        <b/>
        <sz val="10"/>
        <rFont val="Arial CE"/>
        <charset val="238"/>
      </rPr>
      <t>EN1</t>
    </r>
    <r>
      <rPr>
        <sz val="10"/>
        <rFont val="Arial CE"/>
        <family val="2"/>
        <charset val="238"/>
      </rPr>
      <t xml:space="preserve"> Nouzové svítidlo nástěnné, LED, krytí min IP44, doba nezávislosti 1hod</t>
    </r>
  </si>
  <si>
    <r>
      <rPr>
        <b/>
        <sz val="10"/>
        <rFont val="Arial CE"/>
        <charset val="238"/>
      </rPr>
      <t>ENP1</t>
    </r>
    <r>
      <rPr>
        <sz val="10"/>
        <rFont val="Arial CE"/>
        <family val="2"/>
        <charset val="238"/>
      </rPr>
      <t xml:space="preserve"> Nouzové svítidlo nástěnné s piktogramen, LED, krytí min IP44, doba nezávislosti 1hod</t>
    </r>
  </si>
  <si>
    <t>Zapojení spotřebičů</t>
  </si>
  <si>
    <t>spotřebiče 1 fázové</t>
  </si>
  <si>
    <t>spotřebiče 3 fázové</t>
  </si>
  <si>
    <t>bm</t>
  </si>
  <si>
    <t>spotřebiče/zařízení 1 fázové</t>
  </si>
  <si>
    <t>spotřebiče/zařízení 3 fázové</t>
  </si>
  <si>
    <t>Drát AlMgSi  D=8mm AlMgSi T/4 (0,135kg/m) na atice</t>
  </si>
  <si>
    <t>Drát AlMgSi  D=8mm AlMgSi T/4 (0,135kg/m) na podpěrách</t>
  </si>
  <si>
    <t xml:space="preserve">Vodič FeZn D=10 - vývod ze zemnící soustavy pro napojení na jímací soustavu a ochrany proti korozi dle ČSN 33 20005-54 ed.2 </t>
  </si>
  <si>
    <t>Drát AlMgSi  D=8mm AlMgSi T/4 (0,135kg/m) na fasádě</t>
  </si>
  <si>
    <t>Infrapasívní spínač, 230V/10A, IP44, spínání min. 500 W - LED, montáž na strop nebo stěnu</t>
  </si>
  <si>
    <t>rozvodnice 730x1950x550, zapuštěná, uzamykatelná, IP40/20, vč. přípojnic TN-S a ostatního příslušenství, Ik=10kA</t>
  </si>
  <si>
    <t>uznatelné</t>
  </si>
  <si>
    <t>neuznatelné</t>
  </si>
  <si>
    <t>CELKEM</t>
  </si>
  <si>
    <t>SUM</t>
  </si>
  <si>
    <t xml:space="preserve">O2 EDL LED G1 228M XD 5k0 840 Vestavné interiérové LED svítidlo-downlight, sklo, IP65 (1678 lm; 19.0 W)   </t>
  </si>
  <si>
    <t>jistič 1P, 10A/C</t>
  </si>
  <si>
    <t>rozvodnice 300x400x150, zapuštěná, uzamykatelná, IP40/20, vč. přípojnic TN-S a ostatního příslušenství, Ik=10kA</t>
  </si>
  <si>
    <t>bezpečnostní trafo 230/24V AC</t>
  </si>
  <si>
    <t>stykač 24V/50Hz</t>
  </si>
  <si>
    <t>"B" - SO 02 - Elektrorozvody střecha a ochr.před bleskem</t>
  </si>
  <si>
    <t>"B" - SO 02 - Elektrorozvody 1NP</t>
  </si>
  <si>
    <t>"B" - SO 02 - Elektrorozvody 1PP</t>
  </si>
  <si>
    <t>"B" - SO 02 - Elektrorozvody 2PP</t>
  </si>
  <si>
    <t>Jistič 3P, 125A</t>
  </si>
  <si>
    <t>Jistič 3P, do 25A</t>
  </si>
  <si>
    <t>Jistič 3P, do 80A</t>
  </si>
  <si>
    <t>Svodič přepětí 3P</t>
  </si>
  <si>
    <t>Jistič 3P, 63A</t>
  </si>
  <si>
    <r>
      <rPr>
        <b/>
        <sz val="10"/>
        <rFont val="Arial CE"/>
        <charset val="238"/>
      </rPr>
      <t>GK42</t>
    </r>
    <r>
      <rPr>
        <sz val="10"/>
        <rFont val="Arial CE"/>
        <charset val="238"/>
      </rPr>
      <t xml:space="preserve"> HAMSA G1  4k2 840 28W 4 260lm do stropních podhledů M600</t>
    </r>
  </si>
  <si>
    <r>
      <rPr>
        <b/>
        <sz val="10"/>
        <rFont val="Arial CE"/>
        <charset val="238"/>
      </rPr>
      <t>GK23</t>
    </r>
    <r>
      <rPr>
        <sz val="10"/>
        <rFont val="Arial CE"/>
        <charset val="238"/>
      </rPr>
      <t xml:space="preserve"> HAMSA G1 2k3 840 14W 2 300lm do stropních podhledů M600</t>
    </r>
  </si>
  <si>
    <t>Svodič přepětí 3P+N</t>
  </si>
  <si>
    <t>chránič se zkratovou odolnodtí 16A/30mA</t>
  </si>
  <si>
    <t>Rozvaděč RE130</t>
  </si>
  <si>
    <t>Rozvaděč RPO105</t>
  </si>
  <si>
    <t>Rozvaděč RE030</t>
  </si>
  <si>
    <t>Rozvaděč RPO005</t>
  </si>
  <si>
    <r>
      <rPr>
        <b/>
        <sz val="10"/>
        <rFont val="Arial CE"/>
        <charset val="238"/>
      </rPr>
      <t>GK31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</si>
  <si>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GK53</t>
    </r>
    <r>
      <rPr>
        <sz val="10"/>
        <rFont val="Arial CE"/>
        <charset val="238"/>
      </rPr>
      <t xml:space="preserve"> HAMSA G1  5k3 840 38W 5 350lm do stropních podhledů M600</t>
    </r>
  </si>
  <si>
    <t>REKAPITULACE - 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</si>
</sst>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"/>
    <numFmt numFmtId="165" formatCode="#,##0.000"/>
    <numFmt numFmtId="166" formatCode="0.000"/>
    <numFmt numFmtId="167" formatCode="0.0"/>
    <numFmt numFmtId="168" formatCode="#,##0.00_ ;\-#,##0.00\ 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4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" fontId="3" fillId="0" borderId="0" applyBorder="0" applyProtection="0">
      <protection locked="0"/>
    </xf>
    <xf numFmtId="4" fontId="3" fillId="2" borderId="0"/>
    <xf numFmtId="44" fontId="11" fillId="0" borderId="0" applyFont="0" applyFill="0" applyBorder="0" applyAlignment="0" applyProtection="0"/>
    <xf numFmtId="0" fontId="3" fillId="2" borderId="0" applyBorder="0"/>
    <xf numFmtId="49" fontId="3" fillId="0" borderId="1" applyBorder="0" applyProtection="0">
      <alignment horizontal="left"/>
    </xf>
    <xf numFmtId="165" fontId="3" fillId="0" borderId="0" applyBorder="0" applyProtection="0"/>
    <xf numFmtId="49" fontId="7" fillId="0" borderId="0" applyBorder="0" applyProtection="0"/>
    <xf numFmtId="0" fontId="3" fillId="0" borderId="1" applyBorder="0" applyProtection="0">
      <alignment horizontal="left"/>
      <protection locked="0"/>
    </xf>
    <xf numFmtId="0" fontId="1" fillId="0" borderId="0"/>
    <xf numFmtId="0" fontId="2" fillId="0" borderId="0"/>
    <xf numFmtId="0" fontId="3" fillId="0" borderId="0"/>
    <xf numFmtId="0" fontId="3" fillId="0" borderId="0"/>
  </cellStyleXfs>
  <cellXfs count="156">
    <xf numFmtId="0" fontId="0" fillId="0" borderId="0" xfId="0"/>
    <xf numFmtId="3" fontId="4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2" fontId="3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2" fontId="3" fillId="0" borderId="2" xfId="0" applyNumberFormat="1" applyFont="1" applyBorder="1" applyAlignment="1">
      <alignment horizontal="right" vertical="center"/>
    </xf>
    <xf numFmtId="42" fontId="2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3" fontId="3" fillId="0" borderId="3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" fontId="0" fillId="0" borderId="2" xfId="0" applyNumberFormat="1" applyFill="1" applyBorder="1" applyAlignment="1">
      <alignment wrapText="1"/>
    </xf>
    <xf numFmtId="1" fontId="3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0" borderId="4" xfId="11" quotePrefix="1" applyNumberFormat="1" applyFont="1" applyBorder="1" applyAlignment="1">
      <alignment vertical="center" wrapText="1"/>
    </xf>
    <xf numFmtId="0" fontId="3" fillId="0" borderId="5" xfId="11" quotePrefix="1" applyNumberFormat="1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vertical="center"/>
    </xf>
    <xf numFmtId="0" fontId="12" fillId="0" borderId="2" xfId="0" applyNumberFormat="1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49" fontId="3" fillId="0" borderId="2" xfId="5" applyFont="1" applyFill="1" applyBorder="1" applyAlignment="1">
      <alignment horizontal="center" vertical="center"/>
    </xf>
    <xf numFmtId="0" fontId="0" fillId="0" borderId="2" xfId="0" applyNumberFormat="1" applyFill="1" applyBorder="1"/>
    <xf numFmtId="1" fontId="12" fillId="0" borderId="2" xfId="0" applyNumberFormat="1" applyFont="1" applyFill="1" applyBorder="1" applyAlignment="1">
      <alignment wrapText="1"/>
    </xf>
    <xf numFmtId="0" fontId="7" fillId="3" borderId="6" xfId="0" applyFont="1" applyFill="1" applyBorder="1" applyAlignment="1">
      <alignment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wrapText="1"/>
    </xf>
    <xf numFmtId="0" fontId="12" fillId="0" borderId="5" xfId="0" applyNumberFormat="1" applyFont="1" applyFill="1" applyBorder="1" applyAlignment="1">
      <alignment wrapText="1"/>
    </xf>
    <xf numFmtId="1" fontId="0" fillId="0" borderId="2" xfId="0" applyNumberFormat="1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/>
    </xf>
    <xf numFmtId="1" fontId="13" fillId="3" borderId="6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Border="1" applyAlignment="1">
      <alignment vertical="center"/>
    </xf>
    <xf numFmtId="1" fontId="3" fillId="0" borderId="5" xfId="6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7" fontId="0" fillId="0" borderId="2" xfId="0" applyNumberForma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2" fillId="0" borderId="2" xfId="10" applyNumberFormat="1" applyFont="1" applyFill="1" applyBorder="1" applyAlignment="1">
      <alignment horizontal="center" vertical="center"/>
    </xf>
    <xf numFmtId="166" fontId="3" fillId="3" borderId="6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1" fontId="16" fillId="4" borderId="2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Fill="1" applyBorder="1" applyAlignment="1">
      <alignment wrapText="1"/>
    </xf>
    <xf numFmtId="1" fontId="0" fillId="0" borderId="2" xfId="0" applyNumberFormat="1" applyFont="1" applyFill="1" applyBorder="1" applyAlignment="1">
      <alignment horizontal="right" vertical="center"/>
    </xf>
    <xf numFmtId="3" fontId="0" fillId="0" borderId="2" xfId="0" applyNumberFormat="1" applyFont="1" applyFill="1" applyBorder="1" applyAlignment="1" applyProtection="1">
      <alignment vertical="center" wrapText="1"/>
      <protection locked="0"/>
    </xf>
    <xf numFmtId="3" fontId="0" fillId="0" borderId="3" xfId="0" applyNumberFormat="1" applyFont="1" applyFill="1" applyBorder="1" applyAlignment="1" applyProtection="1">
      <alignment vertical="center" wrapText="1"/>
      <protection locked="0"/>
    </xf>
    <xf numFmtId="3" fontId="0" fillId="0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vertical="center" wrapText="1"/>
      <protection locked="0"/>
    </xf>
    <xf numFmtId="4" fontId="14" fillId="3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ill="1" applyBorder="1" applyAlignment="1" applyProtection="1">
      <alignment vertical="center" wrapText="1"/>
      <protection locked="0"/>
    </xf>
    <xf numFmtId="3" fontId="0" fillId="0" borderId="4" xfId="0" applyNumberFormat="1" applyFont="1" applyFill="1" applyBorder="1" applyAlignment="1" applyProtection="1">
      <alignment vertical="center" wrapText="1"/>
      <protection locked="0"/>
    </xf>
    <xf numFmtId="3" fontId="0" fillId="0" borderId="5" xfId="0" applyNumberFormat="1" applyFont="1" applyFill="1" applyBorder="1" applyAlignment="1" applyProtection="1">
      <alignment vertical="center" wrapText="1"/>
      <protection locked="0"/>
    </xf>
    <xf numFmtId="168" fontId="3" fillId="0" borderId="2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8" fontId="3" fillId="0" borderId="2" xfId="0" applyNumberFormat="1" applyFont="1" applyFill="1" applyBorder="1" applyAlignment="1">
      <alignment vertical="center" wrapText="1"/>
    </xf>
    <xf numFmtId="168" fontId="13" fillId="3" borderId="6" xfId="0" applyNumberFormat="1" applyFont="1" applyFill="1" applyBorder="1" applyAlignment="1">
      <alignment vertical="center" wrapText="1"/>
    </xf>
    <xf numFmtId="168" fontId="7" fillId="3" borderId="6" xfId="0" applyNumberFormat="1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horizontal="right" vertical="center"/>
    </xf>
    <xf numFmtId="168" fontId="2" fillId="0" borderId="2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 vertical="center" wrapText="1"/>
    </xf>
    <xf numFmtId="168" fontId="2" fillId="0" borderId="4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right" vertical="center" wrapText="1"/>
    </xf>
    <xf numFmtId="168" fontId="2" fillId="0" borderId="5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vertical="center" wrapText="1"/>
    </xf>
    <xf numFmtId="49" fontId="17" fillId="0" borderId="9" xfId="12" applyNumberFormat="1" applyFont="1" applyBorder="1" applyAlignment="1">
      <alignment horizontal="center" vertical="center" wrapText="1"/>
    </xf>
    <xf numFmtId="0" fontId="18" fillId="5" borderId="9" xfId="12" applyNumberFormat="1" applyFont="1" applyFill="1" applyBorder="1" applyAlignment="1">
      <alignment horizontal="left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vertical="center" wrapText="1"/>
    </xf>
    <xf numFmtId="0" fontId="15" fillId="0" borderId="2" xfId="0" applyNumberFormat="1" applyFont="1" applyFill="1" applyBorder="1" applyAlignment="1">
      <alignment wrapText="1"/>
    </xf>
    <xf numFmtId="1" fontId="20" fillId="0" borderId="2" xfId="0" applyNumberFormat="1" applyFont="1" applyFill="1" applyBorder="1" applyAlignment="1">
      <alignment wrapText="1"/>
    </xf>
    <xf numFmtId="164" fontId="16" fillId="4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wrapText="1"/>
    </xf>
    <xf numFmtId="0" fontId="9" fillId="0" borderId="0" xfId="0" applyNumberFormat="1" applyFont="1" applyFill="1" applyAlignment="1">
      <alignment vertical="center"/>
    </xf>
    <xf numFmtId="4" fontId="0" fillId="0" borderId="0" xfId="0" applyNumberFormat="1"/>
    <xf numFmtId="0" fontId="0" fillId="0" borderId="2" xfId="0" applyBorder="1"/>
    <xf numFmtId="4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4" xfId="0" applyBorder="1"/>
    <xf numFmtId="4" fontId="0" fillId="0" borderId="4" xfId="0" applyNumberFormat="1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19" fillId="0" borderId="14" xfId="0" applyFont="1" applyBorder="1"/>
    <xf numFmtId="0" fontId="19" fillId="0" borderId="6" xfId="0" applyFont="1" applyBorder="1"/>
    <xf numFmtId="4" fontId="19" fillId="0" borderId="6" xfId="0" applyNumberFormat="1" applyFont="1" applyBorder="1"/>
    <xf numFmtId="4" fontId="21" fillId="0" borderId="15" xfId="0" applyNumberFormat="1" applyFont="1" applyBorder="1"/>
    <xf numFmtId="0" fontId="0" fillId="0" borderId="16" xfId="0" applyBorder="1"/>
    <xf numFmtId="0" fontId="0" fillId="0" borderId="5" xfId="0" applyBorder="1"/>
    <xf numFmtId="0" fontId="0" fillId="0" borderId="17" xfId="0" applyBorder="1"/>
    <xf numFmtId="0" fontId="0" fillId="0" borderId="15" xfId="0" applyBorder="1"/>
    <xf numFmtId="0" fontId="6" fillId="0" borderId="0" xfId="0" applyFont="1"/>
    <xf numFmtId="4" fontId="6" fillId="0" borderId="0" xfId="0" applyNumberFormat="1" applyFont="1"/>
    <xf numFmtId="0" fontId="7" fillId="0" borderId="6" xfId="0" applyFont="1" applyFill="1" applyBorder="1" applyAlignment="1">
      <alignment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 applyProtection="1">
      <alignment vertical="center" wrapText="1"/>
      <protection locked="0"/>
    </xf>
    <xf numFmtId="168" fontId="13" fillId="0" borderId="6" xfId="0" applyNumberFormat="1" applyFont="1" applyFill="1" applyBorder="1" applyAlignment="1">
      <alignment vertical="center" wrapText="1"/>
    </xf>
    <xf numFmtId="168" fontId="7" fillId="0" borderId="6" xfId="0" applyNumberFormat="1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3" fontId="13" fillId="3" borderId="3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right" vertical="center" wrapText="1"/>
    </xf>
    <xf numFmtId="4" fontId="14" fillId="3" borderId="3" xfId="0" applyNumberFormat="1" applyFont="1" applyFill="1" applyBorder="1" applyAlignment="1" applyProtection="1">
      <alignment vertical="center" wrapText="1"/>
      <protection locked="0"/>
    </xf>
    <xf numFmtId="168" fontId="13" fillId="3" borderId="3" xfId="0" applyNumberFormat="1" applyFont="1" applyFill="1" applyBorder="1" applyAlignment="1">
      <alignment vertical="center" wrapText="1"/>
    </xf>
    <xf numFmtId="168" fontId="7" fillId="3" borderId="3" xfId="0" applyNumberFormat="1" applyFont="1" applyFill="1" applyBorder="1" applyAlignment="1">
      <alignment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" fontId="13" fillId="0" borderId="3" xfId="0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 applyProtection="1">
      <alignment vertical="center" wrapText="1"/>
      <protection locked="0"/>
    </xf>
    <xf numFmtId="168" fontId="13" fillId="0" borderId="3" xfId="0" applyNumberFormat="1" applyFont="1" applyFill="1" applyBorder="1" applyAlignment="1">
      <alignment vertical="center" wrapText="1"/>
    </xf>
    <xf numFmtId="168" fontId="7" fillId="0" borderId="3" xfId="0" applyNumberFormat="1" applyFont="1" applyFill="1" applyBorder="1" applyAlignment="1">
      <alignment vertical="center" wrapText="1"/>
    </xf>
    <xf numFmtId="14" fontId="0" fillId="0" borderId="0" xfId="0" applyNumberFormat="1"/>
    <xf numFmtId="166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166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7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7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</cellXfs>
  <cellStyles count="13">
    <cellStyle name="CenaJednPolozky" xfId="1"/>
    <cellStyle name="CenaPolozkyCelk" xfId="2"/>
    <cellStyle name="Currency_tender analyze 5.round" xfId="3"/>
    <cellStyle name="HmotnPolozkyCelk" xfId="4"/>
    <cellStyle name="MJPolozky" xfId="5"/>
    <cellStyle name="MnozstviPolozky" xfId="6"/>
    <cellStyle name="NazevOddilu" xfId="7"/>
    <cellStyle name="NazevPolozky" xfId="8"/>
    <cellStyle name="Normal_1.2.01 MAIN SUMMARY" xfId="9"/>
    <cellStyle name="Normální" xfId="0" builtinId="0"/>
    <cellStyle name="normální_POL.XLS" xfId="12"/>
    <cellStyle name="VykazPolozka" xfId="10"/>
    <cellStyle name="VykazVzorec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102</xdr:row>
      <xdr:rowOff>0</xdr:rowOff>
    </xdr:from>
    <xdr:to>
      <xdr:col>0</xdr:col>
      <xdr:colOff>0</xdr:colOff>
      <xdr:row>102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89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177</xdr:row>
      <xdr:rowOff>0</xdr:rowOff>
    </xdr:from>
    <xdr:to>
      <xdr:col>0</xdr:col>
      <xdr:colOff>0</xdr:colOff>
      <xdr:row>177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18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177</xdr:row>
      <xdr:rowOff>0</xdr:rowOff>
    </xdr:from>
    <xdr:to>
      <xdr:col>0</xdr:col>
      <xdr:colOff>0</xdr:colOff>
      <xdr:row>177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136</xdr:row>
      <xdr:rowOff>0</xdr:rowOff>
    </xdr:from>
    <xdr:to>
      <xdr:col>0</xdr:col>
      <xdr:colOff>0</xdr:colOff>
      <xdr:row>136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37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workbookViewId="0"/>
  </sheetViews>
  <sheetFormatPr defaultRowHeight="12.75" x14ac:dyDescent="0.2"/>
  <cols>
    <col min="2" max="2" width="48.85546875" bestFit="1" customWidth="1"/>
    <col min="3" max="3" width="14.7109375" bestFit="1" customWidth="1"/>
    <col min="4" max="4" width="10.140625" bestFit="1" customWidth="1"/>
  </cols>
  <sheetData>
    <row r="1" spans="1:4" ht="13.5" thickBot="1" x14ac:dyDescent="0.25">
      <c r="A1" s="110"/>
      <c r="B1" s="113" t="s">
        <v>189</v>
      </c>
      <c r="C1" s="111" t="s">
        <v>161</v>
      </c>
      <c r="D1" s="119" t="s">
        <v>162</v>
      </c>
    </row>
    <row r="2" spans="1:4" x14ac:dyDescent="0.2">
      <c r="A2" s="116"/>
      <c r="B2" s="117"/>
      <c r="C2" s="117"/>
      <c r="D2" s="118"/>
    </row>
    <row r="3" spans="1:4" x14ac:dyDescent="0.2">
      <c r="A3" s="104"/>
      <c r="B3" s="102"/>
      <c r="C3" s="103"/>
      <c r="D3" s="105"/>
    </row>
    <row r="4" spans="1:4" x14ac:dyDescent="0.2">
      <c r="A4" s="104"/>
      <c r="B4" s="102"/>
      <c r="C4" s="103"/>
      <c r="D4" s="105"/>
    </row>
    <row r="5" spans="1:4" x14ac:dyDescent="0.2">
      <c r="A5" s="104"/>
      <c r="B5" s="102"/>
      <c r="C5" s="103"/>
      <c r="D5" s="105"/>
    </row>
    <row r="6" spans="1:4" x14ac:dyDescent="0.2">
      <c r="A6" s="104"/>
      <c r="B6" s="102" t="str">
        <f>B_2PP!B4</f>
        <v>"B" - SO 02 - Elektrorozvody 2PP</v>
      </c>
      <c r="C6" s="103">
        <f>B_2PP!I135</f>
        <v>0</v>
      </c>
      <c r="D6" s="105"/>
    </row>
    <row r="7" spans="1:4" x14ac:dyDescent="0.2">
      <c r="A7" s="104"/>
      <c r="B7" s="102" t="str">
        <f>B_1PP!B4</f>
        <v>"B" - SO 02 - Elektrorozvody 1PP</v>
      </c>
      <c r="C7" s="103">
        <f>B_1PP!I176</f>
        <v>0</v>
      </c>
      <c r="D7" s="105"/>
    </row>
    <row r="8" spans="1:4" x14ac:dyDescent="0.2">
      <c r="A8" s="104"/>
      <c r="B8" s="102" t="str">
        <f>B_1NP!B4</f>
        <v>"B" - SO 02 - Elektrorozvody 1NP</v>
      </c>
      <c r="C8" s="103">
        <f>B_1NP!I176</f>
        <v>0</v>
      </c>
      <c r="D8" s="105"/>
    </row>
    <row r="9" spans="1:4" x14ac:dyDescent="0.2">
      <c r="A9" s="104"/>
      <c r="B9" s="102" t="str">
        <f>B_STR!B4</f>
        <v>"B" - SO 02 - Elektrorozvody střecha a ochr.před bleskem</v>
      </c>
      <c r="C9" s="103">
        <f>B_STR!I101</f>
        <v>0</v>
      </c>
      <c r="D9" s="105"/>
    </row>
    <row r="10" spans="1:4" x14ac:dyDescent="0.2">
      <c r="A10" s="104"/>
      <c r="B10" s="102"/>
      <c r="C10" s="103"/>
      <c r="D10" s="105"/>
    </row>
    <row r="11" spans="1:4" x14ac:dyDescent="0.2">
      <c r="A11" s="104"/>
      <c r="B11" s="102"/>
      <c r="C11" s="103"/>
      <c r="D11" s="105"/>
    </row>
    <row r="12" spans="1:4" ht="13.5" thickBot="1" x14ac:dyDescent="0.25">
      <c r="A12" s="106"/>
      <c r="B12" s="107"/>
      <c r="C12" s="108"/>
      <c r="D12" s="109"/>
    </row>
    <row r="13" spans="1:4" ht="13.5" thickBot="1" x14ac:dyDescent="0.25">
      <c r="A13" s="112"/>
      <c r="B13" s="113" t="s">
        <v>163</v>
      </c>
      <c r="C13" s="114">
        <f>SUM(C2:C12)</f>
        <v>0</v>
      </c>
      <c r="D13" s="115">
        <f>SUM(D2:D12)</f>
        <v>0</v>
      </c>
    </row>
    <row r="14" spans="1:4" x14ac:dyDescent="0.2">
      <c r="C14" s="101"/>
    </row>
    <row r="15" spans="1:4" ht="15.75" x14ac:dyDescent="0.25">
      <c r="A15" s="120"/>
      <c r="B15" s="120" t="s">
        <v>164</v>
      </c>
      <c r="C15" s="121">
        <f>C13+D13</f>
        <v>0</v>
      </c>
      <c r="D15" s="120"/>
    </row>
    <row r="16" spans="1:4" x14ac:dyDescent="0.2">
      <c r="C16" s="101"/>
    </row>
    <row r="17" spans="2:3" x14ac:dyDescent="0.2">
      <c r="B17" s="139">
        <v>43930</v>
      </c>
      <c r="C17" s="101"/>
    </row>
    <row r="18" spans="2:3" x14ac:dyDescent="0.2">
      <c r="C18" s="101"/>
    </row>
    <row r="19" spans="2:3" x14ac:dyDescent="0.2">
      <c r="C19" s="101"/>
    </row>
    <row r="20" spans="2:3" x14ac:dyDescent="0.2">
      <c r="C20" s="101"/>
    </row>
    <row r="21" spans="2:3" x14ac:dyDescent="0.2">
      <c r="C21" s="101"/>
    </row>
    <row r="22" spans="2:3" x14ac:dyDescent="0.2">
      <c r="C22" s="101"/>
    </row>
    <row r="23" spans="2:3" x14ac:dyDescent="0.2">
      <c r="C23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102"/>
  <sheetViews>
    <sheetView workbookViewId="0"/>
  </sheetViews>
  <sheetFormatPr defaultColWidth="35.5703125" defaultRowHeight="12.75" x14ac:dyDescent="0.2"/>
  <cols>
    <col min="1" max="1" width="8" style="56" customWidth="1"/>
    <col min="2" max="2" width="63.5703125" style="100" customWidth="1"/>
    <col min="3" max="3" width="9.7109375" style="5" customWidth="1"/>
    <col min="4" max="4" width="9.7109375" style="46" customWidth="1"/>
    <col min="5" max="5" width="12.42578125" style="47" bestFit="1" customWidth="1"/>
    <col min="6" max="6" width="9.7109375" style="47" customWidth="1"/>
    <col min="7" max="8" width="13.28515625" style="6" customWidth="1"/>
    <col min="9" max="10" width="15.5703125" style="6" bestFit="1" customWidth="1"/>
    <col min="11" max="11" width="17.7109375" style="6" customWidth="1"/>
    <col min="12" max="16384" width="35.5703125" style="6"/>
  </cols>
  <sheetData>
    <row r="1" spans="1:10" ht="27" customHeight="1" x14ac:dyDescent="0.2">
      <c r="A1" s="57"/>
      <c r="B1" s="98"/>
      <c r="C1" s="58"/>
      <c r="D1" s="59"/>
      <c r="E1" s="150" t="s">
        <v>38</v>
      </c>
      <c r="F1" s="150"/>
      <c r="G1" s="151" t="s">
        <v>39</v>
      </c>
      <c r="H1" s="152"/>
      <c r="I1" s="97" t="s">
        <v>40</v>
      </c>
      <c r="J1" s="97" t="s">
        <v>41</v>
      </c>
    </row>
    <row r="2" spans="1:10" s="10" customFormat="1" ht="24" x14ac:dyDescent="0.2">
      <c r="A2" s="57"/>
      <c r="B2" s="98" t="s">
        <v>2</v>
      </c>
      <c r="C2" s="58" t="s">
        <v>3</v>
      </c>
      <c r="D2" s="59" t="s">
        <v>37</v>
      </c>
      <c r="E2" s="97" t="s">
        <v>42</v>
      </c>
      <c r="F2" s="97" t="s">
        <v>43</v>
      </c>
      <c r="G2" s="97" t="s">
        <v>42</v>
      </c>
      <c r="H2" s="97" t="s">
        <v>43</v>
      </c>
      <c r="I2" s="97" t="s">
        <v>4</v>
      </c>
      <c r="J2" s="97" t="s">
        <v>4</v>
      </c>
    </row>
    <row r="3" spans="1:10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31.5" x14ac:dyDescent="0.2">
      <c r="A4" s="50"/>
      <c r="B4" s="17" t="s">
        <v>170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s="66" customFormat="1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18"/>
      <c r="C9" s="36"/>
      <c r="D9" s="35"/>
      <c r="E9" s="73"/>
      <c r="F9" s="73"/>
      <c r="G9" s="78"/>
      <c r="H9" s="78"/>
      <c r="I9" s="79"/>
      <c r="J9" s="80"/>
    </row>
    <row r="10" spans="1:10" s="7" customFormat="1" x14ac:dyDescent="0.2">
      <c r="A10" s="52"/>
      <c r="B10" s="25" t="s">
        <v>111</v>
      </c>
      <c r="C10" s="27"/>
      <c r="D10" s="42"/>
      <c r="E10" s="73"/>
      <c r="F10" s="73"/>
      <c r="G10" s="78"/>
      <c r="H10" s="78"/>
      <c r="I10" s="79"/>
      <c r="J10" s="79"/>
    </row>
    <row r="11" spans="1:10" s="7" customFormat="1" x14ac:dyDescent="0.2">
      <c r="A11" s="52"/>
      <c r="B11" s="29" t="s">
        <v>36</v>
      </c>
      <c r="C11" s="27"/>
      <c r="D11" s="42"/>
      <c r="E11" s="73"/>
      <c r="F11" s="73"/>
      <c r="G11" s="78"/>
      <c r="H11" s="78"/>
      <c r="I11" s="79"/>
      <c r="J11" s="79"/>
    </row>
    <row r="12" spans="1:10" s="7" customFormat="1" x14ac:dyDescent="0.2">
      <c r="A12" s="52"/>
      <c r="B12" s="14"/>
      <c r="C12" s="37"/>
      <c r="D12" s="35"/>
      <c r="E12" s="73"/>
      <c r="F12" s="73"/>
      <c r="G12" s="78"/>
      <c r="H12" s="78"/>
      <c r="I12" s="79"/>
      <c r="J12" s="79"/>
    </row>
    <row r="13" spans="1:10" s="7" customFormat="1" x14ac:dyDescent="0.2">
      <c r="A13" s="52">
        <v>21.001000000000001</v>
      </c>
      <c r="B13" s="14" t="s">
        <v>54</v>
      </c>
      <c r="C13" s="37" t="s">
        <v>0</v>
      </c>
      <c r="D13" s="35">
        <v>25</v>
      </c>
      <c r="E13" s="73"/>
      <c r="F13" s="73"/>
      <c r="G13" s="78">
        <f>D13*E13</f>
        <v>0</v>
      </c>
      <c r="H13" s="78">
        <f>D13*F13</f>
        <v>0</v>
      </c>
      <c r="I13" s="79">
        <f>G13+H13</f>
        <v>0</v>
      </c>
      <c r="J13" s="79"/>
    </row>
    <row r="14" spans="1:10" s="7" customFormat="1" x14ac:dyDescent="0.2">
      <c r="A14" s="52">
        <v>21.001999999999999</v>
      </c>
      <c r="B14" s="14" t="s">
        <v>56</v>
      </c>
      <c r="C14" s="37" t="s">
        <v>0</v>
      </c>
      <c r="D14" s="35">
        <v>25</v>
      </c>
      <c r="E14" s="73"/>
      <c r="F14" s="73"/>
      <c r="G14" s="78">
        <f>D14*E14</f>
        <v>0</v>
      </c>
      <c r="H14" s="78">
        <f>D14*F14</f>
        <v>0</v>
      </c>
      <c r="I14" s="79">
        <f>G14+H14</f>
        <v>0</v>
      </c>
      <c r="J14" s="79"/>
    </row>
    <row r="15" spans="1:10" s="7" customFormat="1" x14ac:dyDescent="0.2">
      <c r="A15" s="52">
        <v>21.003</v>
      </c>
      <c r="B15" s="14" t="s">
        <v>97</v>
      </c>
      <c r="C15" s="37" t="s">
        <v>0</v>
      </c>
      <c r="D15" s="35">
        <v>20</v>
      </c>
      <c r="E15" s="73"/>
      <c r="F15" s="73"/>
      <c r="G15" s="78">
        <f>D15*E15</f>
        <v>0</v>
      </c>
      <c r="H15" s="78">
        <f>D15*F15</f>
        <v>0</v>
      </c>
      <c r="I15" s="79">
        <f>G15+H15</f>
        <v>0</v>
      </c>
      <c r="J15" s="79"/>
    </row>
    <row r="16" spans="1:10" s="7" customFormat="1" x14ac:dyDescent="0.2">
      <c r="A16" s="52"/>
      <c r="B16" s="14"/>
      <c r="C16" s="37"/>
      <c r="D16" s="35"/>
      <c r="E16" s="73"/>
      <c r="F16" s="73"/>
      <c r="G16" s="78"/>
      <c r="H16" s="78"/>
      <c r="I16" s="79"/>
      <c r="J16" s="79"/>
    </row>
    <row r="17" spans="1:10" s="7" customFormat="1" x14ac:dyDescent="0.2">
      <c r="A17" s="52">
        <v>21.004000000000001</v>
      </c>
      <c r="B17" s="14" t="s">
        <v>33</v>
      </c>
      <c r="C17" s="37" t="s">
        <v>0</v>
      </c>
      <c r="D17" s="35">
        <v>30</v>
      </c>
      <c r="E17" s="73"/>
      <c r="F17" s="73"/>
      <c r="G17" s="78">
        <f t="shared" ref="G17:G18" si="0">D17*E17</f>
        <v>0</v>
      </c>
      <c r="H17" s="78">
        <f t="shared" ref="H17:H18" si="1">D17*F17</f>
        <v>0</v>
      </c>
      <c r="I17" s="79">
        <f t="shared" ref="I17:I18" si="2">G17+H17</f>
        <v>0</v>
      </c>
      <c r="J17" s="79"/>
    </row>
    <row r="18" spans="1:10" s="7" customFormat="1" x14ac:dyDescent="0.2">
      <c r="A18" s="52">
        <v>21.004999999999999</v>
      </c>
      <c r="B18" s="15" t="s">
        <v>7</v>
      </c>
      <c r="C18" s="38" t="s">
        <v>1</v>
      </c>
      <c r="D18" s="67">
        <v>10</v>
      </c>
      <c r="E18" s="73"/>
      <c r="F18" s="73"/>
      <c r="G18" s="78">
        <f t="shared" si="0"/>
        <v>0</v>
      </c>
      <c r="H18" s="78">
        <f t="shared" si="1"/>
        <v>0</v>
      </c>
      <c r="I18" s="79">
        <f t="shared" si="2"/>
        <v>0</v>
      </c>
      <c r="J18" s="79"/>
    </row>
    <row r="19" spans="1:10" s="7" customFormat="1" ht="13.5" thickBot="1" x14ac:dyDescent="0.25">
      <c r="A19" s="52"/>
      <c r="B19" s="14"/>
      <c r="C19" s="37"/>
      <c r="D19" s="35"/>
      <c r="E19" s="73"/>
      <c r="F19" s="73"/>
      <c r="G19" s="78"/>
      <c r="H19" s="78"/>
      <c r="I19" s="79"/>
      <c r="J19" s="79"/>
    </row>
    <row r="20" spans="1:10" s="7" customFormat="1" ht="15.75" thickBot="1" x14ac:dyDescent="0.25">
      <c r="A20" s="53"/>
      <c r="B20" s="30" t="str">
        <f>CONCATENATE(B10," ","CELKEM")</f>
        <v>Kabely hlavní trasy CELKEM</v>
      </c>
      <c r="C20" s="31"/>
      <c r="D20" s="43"/>
      <c r="E20" s="74"/>
      <c r="F20" s="74"/>
      <c r="G20" s="81"/>
      <c r="H20" s="81"/>
      <c r="I20" s="82"/>
      <c r="J20" s="82">
        <f>SUM(I9:I18)</f>
        <v>0</v>
      </c>
    </row>
    <row r="21" spans="1:10" s="7" customFormat="1" x14ac:dyDescent="0.2">
      <c r="A21" s="52"/>
      <c r="B21" s="18"/>
      <c r="C21" s="36"/>
      <c r="D21" s="35"/>
      <c r="E21" s="73"/>
      <c r="F21" s="73"/>
      <c r="G21" s="78"/>
      <c r="H21" s="78"/>
      <c r="I21" s="79"/>
      <c r="J21" s="80"/>
    </row>
    <row r="22" spans="1:10" s="7" customFormat="1" x14ac:dyDescent="0.2">
      <c r="A22" s="52"/>
      <c r="B22" s="18"/>
      <c r="C22" s="36"/>
      <c r="D22" s="35"/>
      <c r="E22" s="73"/>
      <c r="F22" s="73"/>
      <c r="G22" s="78"/>
      <c r="H22" s="78"/>
      <c r="I22" s="79"/>
      <c r="J22" s="80"/>
    </row>
    <row r="23" spans="1:10" s="7" customFormat="1" x14ac:dyDescent="0.2">
      <c r="A23" s="52"/>
      <c r="B23" s="25" t="s">
        <v>23</v>
      </c>
      <c r="C23" s="27"/>
      <c r="D23" s="42"/>
      <c r="E23" s="73"/>
      <c r="F23" s="73"/>
      <c r="G23" s="78"/>
      <c r="H23" s="78"/>
      <c r="I23" s="79"/>
      <c r="J23" s="80"/>
    </row>
    <row r="24" spans="1:10" s="7" customFormat="1" ht="25.5" x14ac:dyDescent="0.2">
      <c r="A24" s="52"/>
      <c r="B24" s="29" t="s">
        <v>25</v>
      </c>
      <c r="C24" s="39"/>
      <c r="D24" s="35"/>
      <c r="E24" s="73"/>
      <c r="F24" s="73"/>
      <c r="G24" s="78"/>
      <c r="H24" s="78"/>
      <c r="I24" s="79"/>
      <c r="J24" s="80"/>
    </row>
    <row r="25" spans="1:10" s="7" customFormat="1" x14ac:dyDescent="0.2">
      <c r="A25" s="52">
        <v>21.006</v>
      </c>
      <c r="B25" s="15" t="s">
        <v>105</v>
      </c>
      <c r="C25" s="38" t="s">
        <v>0</v>
      </c>
      <c r="D25" s="67">
        <v>15</v>
      </c>
      <c r="E25" s="73"/>
      <c r="F25" s="73"/>
      <c r="G25" s="78">
        <f>D25*E25</f>
        <v>0</v>
      </c>
      <c r="H25" s="78">
        <f>D25*F25</f>
        <v>0</v>
      </c>
      <c r="I25" s="79">
        <f t="shared" ref="I25:I30" si="3">G25+H25</f>
        <v>0</v>
      </c>
      <c r="J25" s="80"/>
    </row>
    <row r="26" spans="1:10" s="7" customFormat="1" x14ac:dyDescent="0.2">
      <c r="A26" s="52"/>
      <c r="B26" s="15"/>
      <c r="C26" s="38"/>
      <c r="D26" s="67"/>
      <c r="E26" s="73"/>
      <c r="F26" s="73"/>
      <c r="G26" s="78"/>
      <c r="H26" s="78"/>
      <c r="I26" s="79"/>
      <c r="J26" s="80"/>
    </row>
    <row r="27" spans="1:10" s="7" customFormat="1" ht="25.5" x14ac:dyDescent="0.2">
      <c r="A27" s="52">
        <v>21.007000000000001</v>
      </c>
      <c r="B27" s="15" t="s">
        <v>85</v>
      </c>
      <c r="C27" s="38" t="s">
        <v>1</v>
      </c>
      <c r="D27" s="67">
        <v>12</v>
      </c>
      <c r="E27" s="73"/>
      <c r="F27" s="73"/>
      <c r="G27" s="78">
        <f>D27*E27</f>
        <v>0</v>
      </c>
      <c r="H27" s="78">
        <f>D27*F27</f>
        <v>0</v>
      </c>
      <c r="I27" s="79">
        <f t="shared" si="3"/>
        <v>0</v>
      </c>
      <c r="J27" s="80"/>
    </row>
    <row r="28" spans="1:10" s="7" customFormat="1" x14ac:dyDescent="0.2">
      <c r="A28" s="52">
        <v>21.007999999999999</v>
      </c>
      <c r="B28" s="15" t="s">
        <v>57</v>
      </c>
      <c r="C28" s="38" t="s">
        <v>0</v>
      </c>
      <c r="D28" s="67">
        <v>15</v>
      </c>
      <c r="E28" s="73"/>
      <c r="F28" s="73"/>
      <c r="G28" s="78">
        <f t="shared" ref="G28:G30" si="4">D28*E28</f>
        <v>0</v>
      </c>
      <c r="H28" s="78">
        <f t="shared" ref="H28:H30" si="5">D28*F28</f>
        <v>0</v>
      </c>
      <c r="I28" s="79">
        <f t="shared" si="3"/>
        <v>0</v>
      </c>
      <c r="J28" s="80"/>
    </row>
    <row r="29" spans="1:10" s="7" customFormat="1" x14ac:dyDescent="0.2">
      <c r="A29" s="52">
        <v>21.009</v>
      </c>
      <c r="B29" s="15" t="s">
        <v>58</v>
      </c>
      <c r="C29" s="38" t="s">
        <v>0</v>
      </c>
      <c r="D29" s="67">
        <v>10</v>
      </c>
      <c r="E29" s="73"/>
      <c r="F29" s="73"/>
      <c r="G29" s="78">
        <f t="shared" si="4"/>
        <v>0</v>
      </c>
      <c r="H29" s="78">
        <f t="shared" si="5"/>
        <v>0</v>
      </c>
      <c r="I29" s="79">
        <f t="shared" si="3"/>
        <v>0</v>
      </c>
      <c r="J29" s="80"/>
    </row>
    <row r="30" spans="1:10" s="7" customFormat="1" x14ac:dyDescent="0.2">
      <c r="A30" s="52">
        <v>21.01</v>
      </c>
      <c r="B30" s="15" t="s">
        <v>82</v>
      </c>
      <c r="C30" s="38" t="s">
        <v>1</v>
      </c>
      <c r="D30" s="67">
        <v>4</v>
      </c>
      <c r="E30" s="73"/>
      <c r="F30" s="73"/>
      <c r="G30" s="78">
        <f t="shared" si="4"/>
        <v>0</v>
      </c>
      <c r="H30" s="78">
        <f t="shared" si="5"/>
        <v>0</v>
      </c>
      <c r="I30" s="79">
        <f t="shared" si="3"/>
        <v>0</v>
      </c>
      <c r="J30" s="80"/>
    </row>
    <row r="31" spans="1:10" s="7" customFormat="1" ht="12.75" customHeight="1" x14ac:dyDescent="0.2">
      <c r="A31" s="52">
        <v>21.010999999999999</v>
      </c>
      <c r="B31" s="24"/>
      <c r="C31" s="27"/>
      <c r="D31" s="42">
        <v>10</v>
      </c>
      <c r="E31" s="73"/>
      <c r="F31" s="73"/>
      <c r="G31" s="78"/>
      <c r="H31" s="78"/>
      <c r="I31" s="79"/>
      <c r="J31" s="80"/>
    </row>
    <row r="32" spans="1:10" s="7" customFormat="1" ht="12.75" customHeight="1" thickBot="1" x14ac:dyDescent="0.25">
      <c r="A32" s="52">
        <v>21.012</v>
      </c>
      <c r="B32" s="24" t="s">
        <v>21</v>
      </c>
      <c r="C32" s="27"/>
      <c r="D32" s="42">
        <v>10</v>
      </c>
      <c r="E32" s="73"/>
      <c r="F32" s="73"/>
      <c r="G32" s="78"/>
      <c r="H32" s="78"/>
      <c r="I32" s="79"/>
      <c r="J32" s="80"/>
    </row>
    <row r="33" spans="1:10" s="7" customFormat="1" ht="15.75" thickBot="1" x14ac:dyDescent="0.25">
      <c r="A33" s="53">
        <v>21.013000000000002</v>
      </c>
      <c r="B33" s="30" t="str">
        <f>CONCATENATE(B23," ","CELKEM")</f>
        <v>Úložný materiál CELKEM</v>
      </c>
      <c r="C33" s="31"/>
      <c r="D33" s="43">
        <v>5</v>
      </c>
      <c r="E33" s="74"/>
      <c r="F33" s="74"/>
      <c r="G33" s="81"/>
      <c r="H33" s="81"/>
      <c r="I33" s="82"/>
      <c r="J33" s="82">
        <f>SUM(I23:I31)</f>
        <v>0</v>
      </c>
    </row>
    <row r="34" spans="1:10" s="7" customFormat="1" ht="12" customHeight="1" x14ac:dyDescent="0.2">
      <c r="A34" s="52">
        <v>21.013999999999999</v>
      </c>
      <c r="B34" s="25"/>
      <c r="C34" s="27"/>
      <c r="D34" s="42">
        <v>5</v>
      </c>
      <c r="E34" s="73"/>
      <c r="F34" s="73"/>
      <c r="G34" s="78"/>
      <c r="H34" s="78"/>
      <c r="I34" s="79"/>
      <c r="J34" s="79"/>
    </row>
    <row r="35" spans="1:10" s="7" customFormat="1" ht="12" customHeight="1" x14ac:dyDescent="0.2">
      <c r="A35" s="52"/>
      <c r="B35" s="96" t="s">
        <v>133</v>
      </c>
      <c r="C35" s="39"/>
      <c r="D35" s="35"/>
      <c r="E35" s="73"/>
      <c r="F35" s="73"/>
      <c r="G35" s="78"/>
      <c r="H35" s="78"/>
      <c r="I35" s="79"/>
      <c r="J35" s="80"/>
    </row>
    <row r="36" spans="1:10" s="7" customFormat="1" ht="12" customHeight="1" x14ac:dyDescent="0.2">
      <c r="A36" s="52">
        <v>21.015000000000001</v>
      </c>
      <c r="B36" s="15" t="s">
        <v>134</v>
      </c>
      <c r="C36" s="38" t="s">
        <v>152</v>
      </c>
      <c r="D36" s="67">
        <v>14</v>
      </c>
      <c r="E36" s="73"/>
      <c r="F36" s="73"/>
      <c r="G36" s="78">
        <f t="shared" ref="G36:G40" si="6">D36*E36</f>
        <v>0</v>
      </c>
      <c r="H36" s="78">
        <f t="shared" ref="H36:H40" si="7">D36*F36</f>
        <v>0</v>
      </c>
      <c r="I36" s="79">
        <f t="shared" ref="I36:I40" si="8">G36+H36</f>
        <v>0</v>
      </c>
      <c r="J36" s="80"/>
    </row>
    <row r="37" spans="1:10" s="7" customFormat="1" ht="12" customHeight="1" x14ac:dyDescent="0.2">
      <c r="A37" s="52">
        <v>21.015999999999998</v>
      </c>
      <c r="B37" s="15" t="s">
        <v>135</v>
      </c>
      <c r="C37" s="38" t="s">
        <v>1</v>
      </c>
      <c r="D37" s="67">
        <v>1</v>
      </c>
      <c r="E37" s="73"/>
      <c r="F37" s="73"/>
      <c r="G37" s="78">
        <f t="shared" si="6"/>
        <v>0</v>
      </c>
      <c r="H37" s="78">
        <f t="shared" si="7"/>
        <v>0</v>
      </c>
      <c r="I37" s="79">
        <f t="shared" si="8"/>
        <v>0</v>
      </c>
      <c r="J37" s="80"/>
    </row>
    <row r="38" spans="1:10" s="7" customFormat="1" ht="12" customHeight="1" x14ac:dyDescent="0.2">
      <c r="A38" s="52">
        <v>21.016999999999999</v>
      </c>
      <c r="B38" s="15" t="s">
        <v>136</v>
      </c>
      <c r="C38" s="38" t="s">
        <v>84</v>
      </c>
      <c r="D38" s="67">
        <v>60</v>
      </c>
      <c r="E38" s="73"/>
      <c r="F38" s="73"/>
      <c r="G38" s="78">
        <f t="shared" si="6"/>
        <v>0</v>
      </c>
      <c r="H38" s="78">
        <f t="shared" si="7"/>
        <v>0</v>
      </c>
      <c r="I38" s="79">
        <f t="shared" si="8"/>
        <v>0</v>
      </c>
      <c r="J38" s="80"/>
    </row>
    <row r="39" spans="1:10" s="7" customFormat="1" ht="12" customHeight="1" x14ac:dyDescent="0.2">
      <c r="A39" s="52">
        <v>21.018000000000001</v>
      </c>
      <c r="B39" s="14" t="s">
        <v>18</v>
      </c>
      <c r="C39" s="37" t="s">
        <v>0</v>
      </c>
      <c r="D39" s="35">
        <v>20</v>
      </c>
      <c r="E39" s="73"/>
      <c r="F39" s="73"/>
      <c r="G39" s="78">
        <f t="shared" si="6"/>
        <v>0</v>
      </c>
      <c r="H39" s="78">
        <f t="shared" si="7"/>
        <v>0</v>
      </c>
      <c r="I39" s="79">
        <f t="shared" si="8"/>
        <v>0</v>
      </c>
      <c r="J39" s="79"/>
    </row>
    <row r="40" spans="1:10" s="7" customFormat="1" ht="12" customHeight="1" x14ac:dyDescent="0.2">
      <c r="A40" s="52">
        <v>21.018999999999998</v>
      </c>
      <c r="B40" s="14" t="s">
        <v>56</v>
      </c>
      <c r="C40" s="37" t="s">
        <v>0</v>
      </c>
      <c r="D40" s="35">
        <v>20</v>
      </c>
      <c r="E40" s="73"/>
      <c r="F40" s="73"/>
      <c r="G40" s="78">
        <f t="shared" si="6"/>
        <v>0</v>
      </c>
      <c r="H40" s="78">
        <f t="shared" si="7"/>
        <v>0</v>
      </c>
      <c r="I40" s="79">
        <f t="shared" si="8"/>
        <v>0</v>
      </c>
      <c r="J40" s="79"/>
    </row>
    <row r="41" spans="1:10" s="7" customFormat="1" ht="12" customHeight="1" thickBot="1" x14ac:dyDescent="0.25">
      <c r="A41" s="52"/>
      <c r="B41" s="24"/>
      <c r="C41" s="27"/>
      <c r="D41" s="42"/>
      <c r="E41" s="73"/>
      <c r="F41" s="73"/>
      <c r="G41" s="78"/>
      <c r="H41" s="78"/>
      <c r="I41" s="79"/>
      <c r="J41" s="80"/>
    </row>
    <row r="42" spans="1:10" s="7" customFormat="1" ht="12" customHeight="1" thickBot="1" x14ac:dyDescent="0.25">
      <c r="A42" s="53"/>
      <c r="B42" s="30" t="str">
        <f>CONCATENATE(B35," ","CELKEM")</f>
        <v>Systém vyhřívání okapových žlabů a svodů CELKEM</v>
      </c>
      <c r="C42" s="31"/>
      <c r="D42" s="43"/>
      <c r="E42" s="74"/>
      <c r="F42" s="74"/>
      <c r="G42" s="81"/>
      <c r="H42" s="81"/>
      <c r="I42" s="82"/>
      <c r="J42" s="82">
        <f>SUM(I35:I41)</f>
        <v>0</v>
      </c>
    </row>
    <row r="43" spans="1:10" s="7" customFormat="1" ht="12" customHeight="1" x14ac:dyDescent="0.2">
      <c r="A43" s="52"/>
      <c r="B43" s="25"/>
      <c r="C43" s="27"/>
      <c r="D43" s="42"/>
      <c r="E43" s="73"/>
      <c r="F43" s="73"/>
      <c r="G43" s="78"/>
      <c r="H43" s="78"/>
      <c r="I43" s="79"/>
      <c r="J43" s="79"/>
    </row>
    <row r="44" spans="1:10" s="7" customFormat="1" ht="13.5" thickBot="1" x14ac:dyDescent="0.25">
      <c r="A44" s="52"/>
      <c r="B44" s="14"/>
      <c r="C44" s="37"/>
      <c r="D44" s="35"/>
      <c r="E44" s="73"/>
      <c r="F44" s="73"/>
      <c r="G44" s="78"/>
      <c r="H44" s="78"/>
      <c r="I44" s="79"/>
      <c r="J44" s="79"/>
    </row>
    <row r="45" spans="1:10" s="7" customFormat="1" ht="15.75" thickBot="1" x14ac:dyDescent="0.25">
      <c r="A45" s="53"/>
      <c r="B45" s="30" t="s">
        <v>149</v>
      </c>
      <c r="C45" s="31"/>
      <c r="D45" s="43"/>
      <c r="E45" s="74"/>
      <c r="F45" s="74"/>
      <c r="G45" s="81"/>
      <c r="H45" s="81"/>
      <c r="I45" s="82"/>
      <c r="J45" s="82"/>
    </row>
    <row r="46" spans="1:10" s="7" customFormat="1" x14ac:dyDescent="0.2">
      <c r="A46" s="52">
        <v>21.02</v>
      </c>
      <c r="B46" s="14" t="s">
        <v>153</v>
      </c>
      <c r="C46" s="37" t="s">
        <v>1</v>
      </c>
      <c r="D46" s="35">
        <v>4</v>
      </c>
      <c r="E46" s="73"/>
      <c r="F46" s="73"/>
      <c r="G46" s="78">
        <f t="shared" ref="G46:G47" si="9">D46*E46</f>
        <v>0</v>
      </c>
      <c r="H46" s="78">
        <f t="shared" ref="H46:H47" si="10">D46*F46</f>
        <v>0</v>
      </c>
      <c r="I46" s="79">
        <f t="shared" ref="I46:I47" si="11">G46+H46</f>
        <v>0</v>
      </c>
      <c r="J46" s="79"/>
    </row>
    <row r="47" spans="1:10" s="7" customFormat="1" x14ac:dyDescent="0.2">
      <c r="A47" s="52">
        <v>21.021000000000001</v>
      </c>
      <c r="B47" s="14" t="s">
        <v>154</v>
      </c>
      <c r="C47" s="37" t="s">
        <v>1</v>
      </c>
      <c r="D47" s="35">
        <v>2</v>
      </c>
      <c r="E47" s="73"/>
      <c r="F47" s="73"/>
      <c r="G47" s="78">
        <f t="shared" si="9"/>
        <v>0</v>
      </c>
      <c r="H47" s="78">
        <f t="shared" si="10"/>
        <v>0</v>
      </c>
      <c r="I47" s="79">
        <f t="shared" si="11"/>
        <v>0</v>
      </c>
      <c r="J47" s="79"/>
    </row>
    <row r="48" spans="1:10" s="7" customFormat="1" ht="13.5" thickBot="1" x14ac:dyDescent="0.25">
      <c r="A48" s="52"/>
      <c r="B48" s="14"/>
      <c r="C48" s="37"/>
      <c r="D48" s="35"/>
      <c r="E48" s="73"/>
      <c r="F48" s="73"/>
      <c r="G48" s="78"/>
      <c r="H48" s="78"/>
      <c r="I48" s="79"/>
      <c r="J48" s="79"/>
    </row>
    <row r="49" spans="1:10" s="7" customFormat="1" ht="15.75" thickBot="1" x14ac:dyDescent="0.25">
      <c r="A49" s="53"/>
      <c r="B49" s="30" t="str">
        <f>CONCATENATE(B45," ","CELKEM")</f>
        <v>Zapojení spotřebičů CELKEM</v>
      </c>
      <c r="C49" s="31"/>
      <c r="D49" s="43"/>
      <c r="E49" s="74"/>
      <c r="F49" s="74"/>
      <c r="G49" s="81"/>
      <c r="H49" s="81"/>
      <c r="I49" s="82"/>
      <c r="J49" s="82">
        <f>SUM(I46:I48)</f>
        <v>0</v>
      </c>
    </row>
    <row r="50" spans="1:10" s="7" customFormat="1" ht="13.5" thickBot="1" x14ac:dyDescent="0.25">
      <c r="A50" s="52"/>
      <c r="B50" s="25"/>
      <c r="C50" s="27"/>
      <c r="D50" s="42"/>
      <c r="E50" s="73"/>
      <c r="F50" s="73"/>
      <c r="G50" s="78"/>
      <c r="H50" s="78"/>
      <c r="I50" s="79"/>
      <c r="J50" s="79"/>
    </row>
    <row r="51" spans="1:10" s="7" customFormat="1" ht="15.75" thickBot="1" x14ac:dyDescent="0.25">
      <c r="A51" s="53"/>
      <c r="B51" s="30" t="s">
        <v>61</v>
      </c>
      <c r="C51" s="31"/>
      <c r="D51" s="43"/>
      <c r="E51" s="74"/>
      <c r="F51" s="74"/>
      <c r="G51" s="81"/>
      <c r="H51" s="81"/>
      <c r="I51" s="82"/>
      <c r="J51" s="82"/>
    </row>
    <row r="52" spans="1:10" s="7" customFormat="1" x14ac:dyDescent="0.2">
      <c r="A52" s="52"/>
      <c r="B52" s="22"/>
      <c r="C52" s="36"/>
      <c r="D52" s="35"/>
      <c r="E52" s="73"/>
      <c r="F52" s="73"/>
      <c r="G52" s="78"/>
      <c r="H52" s="78"/>
      <c r="I52" s="79"/>
      <c r="J52" s="79"/>
    </row>
    <row r="53" spans="1:10" s="49" customFormat="1" x14ac:dyDescent="0.2">
      <c r="A53" s="52">
        <v>21.021999999999998</v>
      </c>
      <c r="B53" s="14" t="s">
        <v>155</v>
      </c>
      <c r="C53" s="36" t="s">
        <v>0</v>
      </c>
      <c r="D53" s="35">
        <v>70</v>
      </c>
      <c r="E53" s="73"/>
      <c r="F53" s="73"/>
      <c r="G53" s="83">
        <f>D53*E53</f>
        <v>0</v>
      </c>
      <c r="H53" s="83">
        <f>D53*F53</f>
        <v>0</v>
      </c>
      <c r="I53" s="84">
        <f>G53+H53</f>
        <v>0</v>
      </c>
      <c r="J53" s="84"/>
    </row>
    <row r="54" spans="1:10" s="49" customFormat="1" x14ac:dyDescent="0.2">
      <c r="A54" s="52">
        <v>21.023</v>
      </c>
      <c r="B54" s="14" t="s">
        <v>156</v>
      </c>
      <c r="C54" s="36" t="s">
        <v>0</v>
      </c>
      <c r="D54" s="35">
        <v>30</v>
      </c>
      <c r="E54" s="73"/>
      <c r="F54" s="73"/>
      <c r="G54" s="83">
        <f>D54*E54</f>
        <v>0</v>
      </c>
      <c r="H54" s="83">
        <f>D54*F54</f>
        <v>0</v>
      </c>
      <c r="I54" s="84">
        <f>G54+H54</f>
        <v>0</v>
      </c>
      <c r="J54" s="84"/>
    </row>
    <row r="55" spans="1:10" s="49" customFormat="1" x14ac:dyDescent="0.2">
      <c r="A55" s="52">
        <v>21.024000000000001</v>
      </c>
      <c r="B55" s="14" t="s">
        <v>158</v>
      </c>
      <c r="C55" s="36" t="s">
        <v>0</v>
      </c>
      <c r="D55" s="35">
        <v>60</v>
      </c>
      <c r="E55" s="73"/>
      <c r="F55" s="73"/>
      <c r="G55" s="83">
        <f>D55*E55</f>
        <v>0</v>
      </c>
      <c r="H55" s="83">
        <f>D55*F55</f>
        <v>0</v>
      </c>
      <c r="I55" s="84">
        <f>G55+H55</f>
        <v>0</v>
      </c>
      <c r="J55" s="84"/>
    </row>
    <row r="56" spans="1:10" s="49" customFormat="1" x14ac:dyDescent="0.2">
      <c r="A56" s="52"/>
      <c r="B56" s="14" t="s">
        <v>63</v>
      </c>
      <c r="C56" s="36"/>
      <c r="D56" s="35"/>
      <c r="E56" s="73"/>
      <c r="F56" s="73"/>
      <c r="G56" s="83"/>
      <c r="H56" s="83"/>
      <c r="I56" s="84"/>
      <c r="J56" s="84"/>
    </row>
    <row r="57" spans="1:10" s="49" customFormat="1" x14ac:dyDescent="0.2">
      <c r="A57" s="52">
        <v>21.024999999999999</v>
      </c>
      <c r="B57" s="14" t="s">
        <v>62</v>
      </c>
      <c r="C57" s="36" t="s">
        <v>0</v>
      </c>
      <c r="D57" s="35">
        <v>80</v>
      </c>
      <c r="E57" s="73"/>
      <c r="F57" s="73"/>
      <c r="G57" s="83">
        <f>D57*E57</f>
        <v>0</v>
      </c>
      <c r="H57" s="83">
        <f>D57*F57</f>
        <v>0</v>
      </c>
      <c r="I57" s="84">
        <f>G57+H57</f>
        <v>0</v>
      </c>
      <c r="J57" s="84"/>
    </row>
    <row r="58" spans="1:10" s="49" customFormat="1" ht="25.5" x14ac:dyDescent="0.2">
      <c r="A58" s="52">
        <v>21.026</v>
      </c>
      <c r="B58" s="14" t="s">
        <v>157</v>
      </c>
      <c r="C58" s="36" t="s">
        <v>1</v>
      </c>
      <c r="D58" s="35">
        <v>7</v>
      </c>
      <c r="E58" s="73"/>
      <c r="F58" s="73"/>
      <c r="G58" s="83">
        <f>D58*E58</f>
        <v>0</v>
      </c>
      <c r="H58" s="83">
        <f>D58*F58</f>
        <v>0</v>
      </c>
      <c r="I58" s="84">
        <f>G58+H58</f>
        <v>0</v>
      </c>
      <c r="J58" s="84"/>
    </row>
    <row r="59" spans="1:10" s="49" customFormat="1" x14ac:dyDescent="0.2">
      <c r="A59" s="52"/>
      <c r="B59" s="14"/>
      <c r="C59" s="36"/>
      <c r="D59" s="35"/>
      <c r="E59" s="73"/>
      <c r="F59" s="73"/>
      <c r="G59" s="83"/>
      <c r="H59" s="83"/>
      <c r="I59" s="84"/>
      <c r="J59" s="84"/>
    </row>
    <row r="60" spans="1:10" s="49" customFormat="1" x14ac:dyDescent="0.2">
      <c r="A60" s="52"/>
      <c r="B60" s="25" t="s">
        <v>68</v>
      </c>
      <c r="C60" s="36"/>
      <c r="D60" s="35"/>
      <c r="E60" s="73"/>
      <c r="F60" s="73"/>
      <c r="G60" s="83"/>
      <c r="H60" s="83"/>
      <c r="I60" s="84"/>
      <c r="J60" s="84"/>
    </row>
    <row r="61" spans="1:10" s="49" customFormat="1" ht="25.5" x14ac:dyDescent="0.2">
      <c r="A61" s="52">
        <v>21.027000000000001</v>
      </c>
      <c r="B61" s="14" t="s">
        <v>137</v>
      </c>
      <c r="C61" s="36" t="s">
        <v>1</v>
      </c>
      <c r="D61" s="35">
        <v>4</v>
      </c>
      <c r="E61" s="73"/>
      <c r="F61" s="73"/>
      <c r="G61" s="83">
        <f>D61*E61</f>
        <v>0</v>
      </c>
      <c r="H61" s="83">
        <f>D61*F61</f>
        <v>0</v>
      </c>
      <c r="I61" s="84">
        <f>G61+H61</f>
        <v>0</v>
      </c>
      <c r="J61" s="84"/>
    </row>
    <row r="62" spans="1:10" s="49" customFormat="1" ht="25.5" x14ac:dyDescent="0.2">
      <c r="A62" s="52">
        <v>21.027999999999999</v>
      </c>
      <c r="B62" s="14" t="s">
        <v>138</v>
      </c>
      <c r="C62" s="36" t="s">
        <v>1</v>
      </c>
      <c r="D62" s="35">
        <v>1</v>
      </c>
      <c r="E62" s="73"/>
      <c r="F62" s="73"/>
      <c r="G62" s="83">
        <f>D62*E62</f>
        <v>0</v>
      </c>
      <c r="H62" s="83">
        <f>D62*F62</f>
        <v>0</v>
      </c>
      <c r="I62" s="84">
        <f>G62+H62</f>
        <v>0</v>
      </c>
      <c r="J62" s="84"/>
    </row>
    <row r="63" spans="1:10" s="49" customFormat="1" x14ac:dyDescent="0.2">
      <c r="A63" s="52"/>
      <c r="B63" s="14"/>
      <c r="C63" s="36"/>
      <c r="D63" s="35"/>
      <c r="E63" s="73"/>
      <c r="F63" s="73"/>
      <c r="G63" s="83"/>
      <c r="H63" s="83"/>
      <c r="I63" s="84"/>
      <c r="J63" s="84"/>
    </row>
    <row r="64" spans="1:10" s="49" customFormat="1" x14ac:dyDescent="0.2">
      <c r="A64" s="52"/>
      <c r="B64" s="25" t="s">
        <v>69</v>
      </c>
      <c r="C64" s="36"/>
      <c r="D64" s="35"/>
      <c r="E64" s="73"/>
      <c r="F64" s="73"/>
      <c r="G64" s="83"/>
      <c r="H64" s="83"/>
      <c r="I64" s="84"/>
      <c r="J64" s="84"/>
    </row>
    <row r="65" spans="1:10" s="49" customFormat="1" x14ac:dyDescent="0.2">
      <c r="A65" s="52">
        <v>21.029</v>
      </c>
      <c r="B65" s="14" t="s">
        <v>70</v>
      </c>
      <c r="C65" s="36" t="s">
        <v>1</v>
      </c>
      <c r="D65" s="35">
        <v>220</v>
      </c>
      <c r="E65" s="73"/>
      <c r="F65" s="73"/>
      <c r="G65" s="83">
        <f>D65*E65</f>
        <v>0</v>
      </c>
      <c r="H65" s="83">
        <f>D65*F65</f>
        <v>0</v>
      </c>
      <c r="I65" s="84">
        <f>G65+H65</f>
        <v>0</v>
      </c>
      <c r="J65" s="84"/>
    </row>
    <row r="66" spans="1:10" s="49" customFormat="1" x14ac:dyDescent="0.2">
      <c r="A66" s="52">
        <v>21.03</v>
      </c>
      <c r="B66" s="14" t="s">
        <v>101</v>
      </c>
      <c r="C66" s="36" t="s">
        <v>1</v>
      </c>
      <c r="D66" s="35">
        <v>280</v>
      </c>
      <c r="E66" s="75"/>
      <c r="F66" s="73"/>
      <c r="G66" s="83">
        <f>D66*E66</f>
        <v>0</v>
      </c>
      <c r="H66" s="83">
        <f>D66*F66</f>
        <v>0</v>
      </c>
      <c r="I66" s="84">
        <f>G66+H66</f>
        <v>0</v>
      </c>
      <c r="J66" s="84"/>
    </row>
    <row r="67" spans="1:10" s="49" customFormat="1" x14ac:dyDescent="0.2">
      <c r="A67" s="52"/>
      <c r="B67" s="14"/>
      <c r="C67" s="36"/>
      <c r="D67" s="35"/>
      <c r="E67" s="73"/>
      <c r="F67" s="73"/>
      <c r="G67" s="83"/>
      <c r="H67" s="83"/>
      <c r="I67" s="84"/>
      <c r="J67" s="84"/>
    </row>
    <row r="68" spans="1:10" s="49" customFormat="1" x14ac:dyDescent="0.2">
      <c r="A68" s="52"/>
      <c r="B68" s="25" t="s">
        <v>71</v>
      </c>
      <c r="C68" s="36"/>
      <c r="D68" s="35"/>
      <c r="E68" s="73"/>
      <c r="F68" s="73"/>
      <c r="G68" s="83"/>
      <c r="H68" s="83"/>
      <c r="I68" s="84"/>
      <c r="J68" s="84"/>
    </row>
    <row r="69" spans="1:10" s="49" customFormat="1" x14ac:dyDescent="0.2">
      <c r="A69" s="52">
        <v>21.030999999999999</v>
      </c>
      <c r="B69" s="14" t="s">
        <v>72</v>
      </c>
      <c r="C69" s="36" t="s">
        <v>1</v>
      </c>
      <c r="D69" s="35">
        <v>15</v>
      </c>
      <c r="E69" s="73"/>
      <c r="F69" s="73"/>
      <c r="G69" s="83">
        <f t="shared" ref="G69:G75" si="12">D69*E69</f>
        <v>0</v>
      </c>
      <c r="H69" s="83">
        <f t="shared" ref="H69:H75" si="13">D69*F69</f>
        <v>0</v>
      </c>
      <c r="I69" s="84">
        <f t="shared" ref="I69:I75" si="14">G69+H69</f>
        <v>0</v>
      </c>
      <c r="J69" s="84"/>
    </row>
    <row r="70" spans="1:10" s="49" customFormat="1" x14ac:dyDescent="0.2">
      <c r="A70" s="52">
        <v>21.032</v>
      </c>
      <c r="B70" s="14" t="s">
        <v>73</v>
      </c>
      <c r="C70" s="36" t="s">
        <v>1</v>
      </c>
      <c r="D70" s="35">
        <v>17</v>
      </c>
      <c r="E70" s="73"/>
      <c r="F70" s="73"/>
      <c r="G70" s="83">
        <f t="shared" si="12"/>
        <v>0</v>
      </c>
      <c r="H70" s="83">
        <f t="shared" si="13"/>
        <v>0</v>
      </c>
      <c r="I70" s="84">
        <f t="shared" si="14"/>
        <v>0</v>
      </c>
      <c r="J70" s="84"/>
    </row>
    <row r="71" spans="1:10" s="49" customFormat="1" x14ac:dyDescent="0.2">
      <c r="A71" s="52">
        <v>21.033000000000001</v>
      </c>
      <c r="B71" s="14" t="s">
        <v>74</v>
      </c>
      <c r="C71" s="36" t="s">
        <v>1</v>
      </c>
      <c r="D71" s="35">
        <v>20</v>
      </c>
      <c r="E71" s="73"/>
      <c r="F71" s="73"/>
      <c r="G71" s="83">
        <f t="shared" si="12"/>
        <v>0</v>
      </c>
      <c r="H71" s="83">
        <f t="shared" si="13"/>
        <v>0</v>
      </c>
      <c r="I71" s="84">
        <f t="shared" si="14"/>
        <v>0</v>
      </c>
      <c r="J71" s="84"/>
    </row>
    <row r="72" spans="1:10" s="49" customFormat="1" x14ac:dyDescent="0.2">
      <c r="A72" s="52">
        <v>21.033999999999999</v>
      </c>
      <c r="B72" s="14" t="s">
        <v>75</v>
      </c>
      <c r="C72" s="36" t="s">
        <v>1</v>
      </c>
      <c r="D72" s="35">
        <v>20</v>
      </c>
      <c r="E72" s="73"/>
      <c r="F72" s="73"/>
      <c r="G72" s="83">
        <f t="shared" si="12"/>
        <v>0</v>
      </c>
      <c r="H72" s="83">
        <f t="shared" si="13"/>
        <v>0</v>
      </c>
      <c r="I72" s="84">
        <f t="shared" si="14"/>
        <v>0</v>
      </c>
      <c r="J72" s="84"/>
    </row>
    <row r="73" spans="1:10" s="49" customFormat="1" x14ac:dyDescent="0.2">
      <c r="A73" s="52">
        <v>21.035</v>
      </c>
      <c r="B73" s="14" t="s">
        <v>129</v>
      </c>
      <c r="C73" s="36" t="s">
        <v>1</v>
      </c>
      <c r="D73" s="35">
        <v>8</v>
      </c>
      <c r="E73" s="73"/>
      <c r="F73" s="73"/>
      <c r="G73" s="83">
        <f>D73*E73</f>
        <v>0</v>
      </c>
      <c r="H73" s="83">
        <f>D73*F73</f>
        <v>0</v>
      </c>
      <c r="I73" s="84">
        <f>G73+H73</f>
        <v>0</v>
      </c>
      <c r="J73" s="84"/>
    </row>
    <row r="74" spans="1:10" s="49" customFormat="1" x14ac:dyDescent="0.2">
      <c r="A74" s="52">
        <v>21.036000000000001</v>
      </c>
      <c r="B74" s="14" t="s">
        <v>79</v>
      </c>
      <c r="C74" s="36" t="s">
        <v>1</v>
      </c>
      <c r="D74" s="35">
        <v>30</v>
      </c>
      <c r="E74" s="73"/>
      <c r="F74" s="73"/>
      <c r="G74" s="83">
        <f t="shared" si="12"/>
        <v>0</v>
      </c>
      <c r="H74" s="83">
        <f t="shared" si="13"/>
        <v>0</v>
      </c>
      <c r="I74" s="84">
        <f t="shared" si="14"/>
        <v>0</v>
      </c>
      <c r="J74" s="84"/>
    </row>
    <row r="75" spans="1:10" s="49" customFormat="1" x14ac:dyDescent="0.2">
      <c r="A75" s="52">
        <v>21.036999999999999</v>
      </c>
      <c r="B75" s="14" t="s">
        <v>81</v>
      </c>
      <c r="C75" s="36" t="s">
        <v>1</v>
      </c>
      <c r="D75" s="35">
        <v>10</v>
      </c>
      <c r="E75" s="73"/>
      <c r="F75" s="73"/>
      <c r="G75" s="83">
        <f t="shared" si="12"/>
        <v>0</v>
      </c>
      <c r="H75" s="83">
        <f t="shared" si="13"/>
        <v>0</v>
      </c>
      <c r="I75" s="84">
        <f t="shared" si="14"/>
        <v>0</v>
      </c>
      <c r="J75" s="84"/>
    </row>
    <row r="76" spans="1:10" s="49" customFormat="1" x14ac:dyDescent="0.2">
      <c r="A76" s="52"/>
      <c r="B76" s="25" t="s">
        <v>99</v>
      </c>
      <c r="C76" s="36"/>
      <c r="D76" s="35"/>
      <c r="E76" s="73"/>
      <c r="F76" s="73"/>
      <c r="G76" s="83"/>
      <c r="H76" s="83"/>
      <c r="I76" s="84"/>
      <c r="J76" s="84"/>
    </row>
    <row r="77" spans="1:10" s="49" customFormat="1" x14ac:dyDescent="0.2">
      <c r="A77" s="52">
        <v>21.038</v>
      </c>
      <c r="B77" s="14" t="s">
        <v>100</v>
      </c>
      <c r="C77" s="36" t="s">
        <v>1</v>
      </c>
      <c r="D77" s="35">
        <v>7</v>
      </c>
      <c r="E77" s="73"/>
      <c r="F77" s="73"/>
      <c r="G77" s="83">
        <f>D77*E77</f>
        <v>0</v>
      </c>
      <c r="H77" s="83">
        <f>D77*F77</f>
        <v>0</v>
      </c>
      <c r="I77" s="84">
        <f>G77+H77</f>
        <v>0</v>
      </c>
      <c r="J77" s="84"/>
    </row>
    <row r="78" spans="1:10" s="49" customFormat="1" x14ac:dyDescent="0.2">
      <c r="A78" s="52">
        <v>21.039000000000001</v>
      </c>
      <c r="B78" s="14" t="s">
        <v>102</v>
      </c>
      <c r="C78" s="36" t="s">
        <v>1</v>
      </c>
      <c r="D78" s="35">
        <v>7</v>
      </c>
      <c r="E78" s="75"/>
      <c r="F78" s="73"/>
      <c r="G78" s="83">
        <f>D78*E78</f>
        <v>0</v>
      </c>
      <c r="H78" s="83">
        <f>D78*F78</f>
        <v>0</v>
      </c>
      <c r="I78" s="84">
        <f>G78+H78</f>
        <v>0</v>
      </c>
      <c r="J78" s="84"/>
    </row>
    <row r="79" spans="1:10" s="49" customFormat="1" x14ac:dyDescent="0.2">
      <c r="A79" s="52"/>
      <c r="B79" s="14"/>
      <c r="C79" s="36"/>
      <c r="D79" s="35"/>
      <c r="E79" s="73"/>
      <c r="F79" s="73"/>
      <c r="G79" s="83"/>
      <c r="H79" s="83"/>
      <c r="I79" s="84"/>
      <c r="J79" s="84"/>
    </row>
    <row r="80" spans="1:10" s="49" customFormat="1" x14ac:dyDescent="0.2">
      <c r="A80" s="52"/>
      <c r="B80" s="25" t="s">
        <v>64</v>
      </c>
      <c r="C80" s="36"/>
      <c r="D80" s="35"/>
      <c r="E80" s="73"/>
      <c r="F80" s="73"/>
      <c r="G80" s="83"/>
      <c r="H80" s="83"/>
      <c r="I80" s="84"/>
      <c r="J80" s="84"/>
    </row>
    <row r="81" spans="1:10" s="49" customFormat="1" x14ac:dyDescent="0.2">
      <c r="A81" s="52">
        <v>21.04</v>
      </c>
      <c r="B81" s="14" t="s">
        <v>65</v>
      </c>
      <c r="C81" s="36" t="s">
        <v>0</v>
      </c>
      <c r="D81" s="35">
        <v>7</v>
      </c>
      <c r="E81" s="73"/>
      <c r="F81" s="73"/>
      <c r="G81" s="83">
        <f>D81*E81</f>
        <v>0</v>
      </c>
      <c r="H81" s="83">
        <f>D81*F81</f>
        <v>0</v>
      </c>
      <c r="I81" s="84">
        <f>G81+H81</f>
        <v>0</v>
      </c>
      <c r="J81" s="84"/>
    </row>
    <row r="82" spans="1:10" s="49" customFormat="1" x14ac:dyDescent="0.2">
      <c r="A82" s="52">
        <v>21.041</v>
      </c>
      <c r="B82" s="14" t="s">
        <v>66</v>
      </c>
      <c r="C82" s="36" t="s">
        <v>1</v>
      </c>
      <c r="D82" s="35">
        <v>7</v>
      </c>
      <c r="E82" s="73"/>
      <c r="F82" s="73"/>
      <c r="G82" s="83">
        <f>D82*E82</f>
        <v>0</v>
      </c>
      <c r="H82" s="83">
        <f>D82*F82</f>
        <v>0</v>
      </c>
      <c r="I82" s="84">
        <f>G82+H82</f>
        <v>0</v>
      </c>
      <c r="J82" s="84"/>
    </row>
    <row r="83" spans="1:10" s="49" customFormat="1" x14ac:dyDescent="0.2">
      <c r="A83" s="52"/>
      <c r="B83" s="14"/>
      <c r="C83" s="36"/>
      <c r="D83" s="35"/>
      <c r="E83" s="73"/>
      <c r="F83" s="73"/>
      <c r="G83" s="83"/>
      <c r="H83" s="83"/>
      <c r="I83" s="84"/>
      <c r="J83" s="84"/>
    </row>
    <row r="84" spans="1:10" s="49" customFormat="1" x14ac:dyDescent="0.2">
      <c r="A84" s="52"/>
      <c r="B84" s="25" t="s">
        <v>76</v>
      </c>
      <c r="C84" s="36"/>
      <c r="D84" s="35"/>
      <c r="E84" s="73"/>
      <c r="F84" s="73"/>
      <c r="G84" s="83"/>
      <c r="H84" s="83"/>
      <c r="I84" s="84"/>
      <c r="J84" s="84"/>
    </row>
    <row r="85" spans="1:10" s="49" customFormat="1" x14ac:dyDescent="0.2">
      <c r="A85" s="52">
        <v>21.042000000000002</v>
      </c>
      <c r="B85" s="14" t="s">
        <v>77</v>
      </c>
      <c r="C85" s="36" t="s">
        <v>0</v>
      </c>
      <c r="D85" s="35">
        <v>80</v>
      </c>
      <c r="E85" s="73"/>
      <c r="F85" s="73"/>
      <c r="G85" s="83">
        <f>D85*E85</f>
        <v>0</v>
      </c>
      <c r="H85" s="83">
        <f>D85*F85</f>
        <v>0</v>
      </c>
      <c r="I85" s="84">
        <f>G85+H85</f>
        <v>0</v>
      </c>
      <c r="J85" s="84"/>
    </row>
    <row r="86" spans="1:10" s="49" customFormat="1" x14ac:dyDescent="0.2">
      <c r="A86" s="52">
        <v>21.042999999999999</v>
      </c>
      <c r="B86" s="25" t="s">
        <v>78</v>
      </c>
      <c r="C86" s="36"/>
      <c r="D86" s="69">
        <v>12</v>
      </c>
      <c r="E86" s="73"/>
      <c r="F86" s="73"/>
      <c r="G86" s="83"/>
      <c r="H86" s="83"/>
      <c r="I86" s="84"/>
      <c r="J86" s="84"/>
    </row>
    <row r="87" spans="1:10" s="49" customFormat="1" x14ac:dyDescent="0.2">
      <c r="A87" s="52">
        <v>21.044</v>
      </c>
      <c r="B87" s="14" t="s">
        <v>77</v>
      </c>
      <c r="C87" s="36" t="s">
        <v>0</v>
      </c>
      <c r="D87" s="35">
        <v>80</v>
      </c>
      <c r="E87" s="73"/>
      <c r="F87" s="73"/>
      <c r="G87" s="83">
        <f>D87*E87</f>
        <v>0</v>
      </c>
      <c r="H87" s="83">
        <f>D87*F87</f>
        <v>0</v>
      </c>
      <c r="I87" s="84">
        <f>G87+H87</f>
        <v>0</v>
      </c>
      <c r="J87" s="84"/>
    </row>
    <row r="88" spans="1:10" s="7" customFormat="1" ht="13.5" thickBot="1" x14ac:dyDescent="0.25">
      <c r="A88" s="52"/>
      <c r="B88" s="14"/>
      <c r="C88" s="36"/>
      <c r="D88" s="35"/>
      <c r="E88" s="73"/>
      <c r="F88" s="73"/>
      <c r="G88" s="78"/>
      <c r="H88" s="78"/>
      <c r="I88" s="79"/>
      <c r="J88" s="79"/>
    </row>
    <row r="89" spans="1:10" s="7" customFormat="1" ht="15.75" thickBot="1" x14ac:dyDescent="0.25">
      <c r="A89" s="53"/>
      <c r="B89" s="30" t="str">
        <f>CONCATENATE(B51," ","CELKEM")</f>
        <v>Ochrana před bleskem CELKEM</v>
      </c>
      <c r="C89" s="31"/>
      <c r="D89" s="43"/>
      <c r="E89" s="74"/>
      <c r="F89" s="74"/>
      <c r="G89" s="81"/>
      <c r="H89" s="81"/>
      <c r="I89" s="82"/>
      <c r="J89" s="82">
        <f>SUM(I51:I88)</f>
        <v>0</v>
      </c>
    </row>
    <row r="90" spans="1:10" s="7" customFormat="1" ht="15" x14ac:dyDescent="0.2">
      <c r="A90" s="52"/>
      <c r="B90" s="24"/>
      <c r="C90" s="27"/>
      <c r="D90" s="42"/>
      <c r="E90" s="73"/>
      <c r="F90" s="73"/>
      <c r="G90" s="78"/>
      <c r="H90" s="78"/>
      <c r="I90" s="79"/>
      <c r="J90" s="79"/>
    </row>
    <row r="91" spans="1:10" s="7" customFormat="1" x14ac:dyDescent="0.2">
      <c r="A91" s="52"/>
      <c r="B91" s="22" t="s">
        <v>31</v>
      </c>
      <c r="C91" s="36"/>
      <c r="D91" s="35"/>
      <c r="E91" s="73"/>
      <c r="F91" s="73"/>
      <c r="G91" s="78"/>
      <c r="H91" s="78"/>
      <c r="I91" s="79"/>
      <c r="J91" s="79"/>
    </row>
    <row r="92" spans="1:10" s="7" customFormat="1" x14ac:dyDescent="0.2">
      <c r="A92" s="52">
        <v>21.045000000000002</v>
      </c>
      <c r="B92" s="14" t="s">
        <v>30</v>
      </c>
      <c r="C92" s="36" t="s">
        <v>6</v>
      </c>
      <c r="D92" s="35">
        <v>2</v>
      </c>
      <c r="E92" s="73"/>
      <c r="F92" s="73"/>
      <c r="G92" s="78">
        <f t="shared" ref="G92:G97" si="15">D92*E92</f>
        <v>0</v>
      </c>
      <c r="H92" s="78">
        <f t="shared" ref="H92:H97" si="16">D92*F92</f>
        <v>0</v>
      </c>
      <c r="I92" s="79">
        <f t="shared" ref="I92:I97" si="17">G92+H92</f>
        <v>0</v>
      </c>
      <c r="J92" s="79"/>
    </row>
    <row r="93" spans="1:10" s="7" customFormat="1" x14ac:dyDescent="0.2">
      <c r="A93" s="52">
        <v>21.045999999999999</v>
      </c>
      <c r="B93" s="14" t="s">
        <v>67</v>
      </c>
      <c r="C93" s="36" t="s">
        <v>6</v>
      </c>
      <c r="D93" s="35">
        <v>4</v>
      </c>
      <c r="E93" s="73"/>
      <c r="F93" s="73"/>
      <c r="G93" s="78">
        <f t="shared" si="15"/>
        <v>0</v>
      </c>
      <c r="H93" s="78">
        <f t="shared" si="16"/>
        <v>0</v>
      </c>
      <c r="I93" s="79">
        <f t="shared" si="17"/>
        <v>0</v>
      </c>
      <c r="J93" s="79"/>
    </row>
    <row r="94" spans="1:10" s="7" customFormat="1" x14ac:dyDescent="0.2">
      <c r="A94" s="52">
        <v>21.047000000000001</v>
      </c>
      <c r="B94" s="14" t="s">
        <v>32</v>
      </c>
      <c r="C94" s="36" t="s">
        <v>6</v>
      </c>
      <c r="D94" s="35">
        <v>2</v>
      </c>
      <c r="E94" s="73"/>
      <c r="F94" s="73"/>
      <c r="G94" s="78">
        <f t="shared" si="15"/>
        <v>0</v>
      </c>
      <c r="H94" s="78">
        <f t="shared" si="16"/>
        <v>0</v>
      </c>
      <c r="I94" s="79">
        <f t="shared" si="17"/>
        <v>0</v>
      </c>
      <c r="J94" s="79"/>
    </row>
    <row r="95" spans="1:10" s="7" customFormat="1" x14ac:dyDescent="0.2">
      <c r="A95" s="52"/>
      <c r="B95" s="14"/>
      <c r="C95" s="36"/>
      <c r="D95" s="35"/>
      <c r="E95" s="73"/>
      <c r="F95" s="73"/>
      <c r="G95" s="78"/>
      <c r="H95" s="78"/>
      <c r="I95" s="79"/>
      <c r="J95" s="79"/>
    </row>
    <row r="96" spans="1:10" s="7" customFormat="1" x14ac:dyDescent="0.2">
      <c r="A96" s="52">
        <v>21.047999999999998</v>
      </c>
      <c r="B96" s="14" t="s">
        <v>34</v>
      </c>
      <c r="C96" s="36" t="s">
        <v>6</v>
      </c>
      <c r="D96" s="35">
        <v>2</v>
      </c>
      <c r="E96" s="73"/>
      <c r="F96" s="73"/>
      <c r="G96" s="78">
        <f t="shared" si="15"/>
        <v>0</v>
      </c>
      <c r="H96" s="78">
        <f t="shared" si="16"/>
        <v>0</v>
      </c>
      <c r="I96" s="79">
        <f t="shared" si="17"/>
        <v>0</v>
      </c>
      <c r="J96" s="79"/>
    </row>
    <row r="97" spans="1:10" s="7" customFormat="1" x14ac:dyDescent="0.2">
      <c r="A97" s="52">
        <v>21.048999999999999</v>
      </c>
      <c r="B97" s="14" t="s">
        <v>80</v>
      </c>
      <c r="C97" s="36" t="s">
        <v>6</v>
      </c>
      <c r="D97" s="35">
        <v>1</v>
      </c>
      <c r="E97" s="73"/>
      <c r="F97" s="73"/>
      <c r="G97" s="78">
        <f t="shared" si="15"/>
        <v>0</v>
      </c>
      <c r="H97" s="78">
        <f t="shared" si="16"/>
        <v>0</v>
      </c>
      <c r="I97" s="79">
        <f t="shared" si="17"/>
        <v>0</v>
      </c>
      <c r="J97" s="79"/>
    </row>
    <row r="98" spans="1:10" s="7" customFormat="1" ht="13.5" thickBot="1" x14ac:dyDescent="0.25">
      <c r="A98" s="52"/>
      <c r="B98" s="14"/>
      <c r="C98" s="36"/>
      <c r="D98" s="35"/>
      <c r="E98" s="73"/>
      <c r="F98" s="73"/>
      <c r="G98" s="78"/>
      <c r="H98" s="78"/>
      <c r="I98" s="79"/>
      <c r="J98" s="79"/>
    </row>
    <row r="99" spans="1:10" s="7" customFormat="1" ht="15.75" thickBot="1" x14ac:dyDescent="0.25">
      <c r="A99" s="53"/>
      <c r="B99" s="30" t="str">
        <f>CONCATENATE(B91," ","CELKEM")</f>
        <v>Hodinové zúčtovací sazby CELKEM</v>
      </c>
      <c r="C99" s="31"/>
      <c r="D99" s="43"/>
      <c r="E99" s="74"/>
      <c r="F99" s="74"/>
      <c r="G99" s="81"/>
      <c r="H99" s="81"/>
      <c r="I99" s="82"/>
      <c r="J99" s="82">
        <f>SUM(I92:I97)</f>
        <v>0</v>
      </c>
    </row>
    <row r="100" spans="1:10" ht="13.5" thickBot="1" x14ac:dyDescent="0.25">
      <c r="A100" s="54"/>
      <c r="B100" s="20"/>
      <c r="C100" s="12"/>
      <c r="D100" s="44"/>
      <c r="E100" s="76"/>
      <c r="F100" s="76"/>
      <c r="G100" s="85"/>
      <c r="H100" s="85"/>
      <c r="I100" s="86"/>
      <c r="J100" s="87"/>
    </row>
    <row r="101" spans="1:10" ht="15.75" thickBot="1" x14ac:dyDescent="0.25">
      <c r="A101" s="53"/>
      <c r="B101" s="30" t="s">
        <v>11</v>
      </c>
      <c r="C101" s="31"/>
      <c r="D101" s="43"/>
      <c r="E101" s="74"/>
      <c r="F101" s="74"/>
      <c r="G101" s="81"/>
      <c r="H101" s="81"/>
      <c r="I101" s="82">
        <f>SUM(J4:J99)</f>
        <v>0</v>
      </c>
      <c r="J101" s="82"/>
    </row>
    <row r="102" spans="1:10" x14ac:dyDescent="0.2">
      <c r="A102" s="55"/>
      <c r="B102" s="21"/>
      <c r="C102" s="13"/>
      <c r="D102" s="45"/>
      <c r="E102" s="77"/>
      <c r="F102" s="77"/>
      <c r="G102" s="88"/>
      <c r="H102" s="88"/>
      <c r="I102" s="89"/>
      <c r="J102" s="90"/>
    </row>
  </sheetData>
  <autoFilter ref="A2:J102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workbookViewId="0"/>
  </sheetViews>
  <sheetFormatPr defaultColWidth="35.5703125" defaultRowHeight="12.75" x14ac:dyDescent="0.2"/>
  <cols>
    <col min="1" max="1" width="8" style="145" customWidth="1"/>
    <col min="2" max="2" width="63.5703125" style="100" customWidth="1"/>
    <col min="3" max="3" width="9.7109375" style="146" customWidth="1"/>
    <col min="4" max="4" width="9.7109375" style="147" customWidth="1"/>
    <col min="5" max="5" width="12.42578125" style="148" bestFit="1" customWidth="1"/>
    <col min="6" max="6" width="9.7109375" style="148" customWidth="1"/>
    <col min="7" max="8" width="13.28515625" style="66" customWidth="1"/>
    <col min="9" max="10" width="15.5703125" style="66" bestFit="1" customWidth="1"/>
    <col min="11" max="11" width="17.7109375" style="66" customWidth="1"/>
    <col min="12" max="16384" width="35.5703125" style="66"/>
  </cols>
  <sheetData>
    <row r="1" spans="1:10" ht="27" customHeight="1" x14ac:dyDescent="0.2">
      <c r="A1" s="140"/>
      <c r="B1" s="98"/>
      <c r="C1" s="141"/>
      <c r="D1" s="142"/>
      <c r="E1" s="153" t="s">
        <v>38</v>
      </c>
      <c r="F1" s="153"/>
      <c r="G1" s="154" t="s">
        <v>39</v>
      </c>
      <c r="H1" s="155"/>
      <c r="I1" s="143" t="s">
        <v>40</v>
      </c>
      <c r="J1" s="143" t="s">
        <v>41</v>
      </c>
    </row>
    <row r="2" spans="1:10" s="144" customFormat="1" ht="24" x14ac:dyDescent="0.2">
      <c r="A2" s="140"/>
      <c r="B2" s="98" t="s">
        <v>2</v>
      </c>
      <c r="C2" s="141" t="s">
        <v>3</v>
      </c>
      <c r="D2" s="142" t="s">
        <v>37</v>
      </c>
      <c r="E2" s="143" t="s">
        <v>42</v>
      </c>
      <c r="F2" s="143" t="s">
        <v>43</v>
      </c>
      <c r="G2" s="143" t="s">
        <v>42</v>
      </c>
      <c r="H2" s="143" t="s">
        <v>43</v>
      </c>
      <c r="I2" s="143" t="s">
        <v>4</v>
      </c>
      <c r="J2" s="143" t="s">
        <v>4</v>
      </c>
    </row>
    <row r="3" spans="1:10" s="6" customFormat="1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15.75" x14ac:dyDescent="0.2">
      <c r="A4" s="50"/>
      <c r="B4" s="17" t="s">
        <v>171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25" t="s">
        <v>5</v>
      </c>
      <c r="C9" s="27"/>
      <c r="D9" s="42"/>
      <c r="E9" s="73"/>
      <c r="F9" s="73"/>
      <c r="G9" s="8"/>
      <c r="H9" s="8"/>
      <c r="I9" s="9"/>
      <c r="J9" s="4"/>
    </row>
    <row r="10" spans="1:10" s="7" customFormat="1" ht="38.25" x14ac:dyDescent="0.2">
      <c r="A10" s="52"/>
      <c r="B10" s="23" t="s">
        <v>35</v>
      </c>
      <c r="C10" s="27"/>
      <c r="D10" s="42"/>
      <c r="E10" s="73"/>
      <c r="F10" s="73"/>
      <c r="G10" s="8"/>
      <c r="H10" s="8"/>
      <c r="I10" s="9"/>
      <c r="J10" s="4"/>
    </row>
    <row r="11" spans="1:10" s="7" customFormat="1" x14ac:dyDescent="0.2">
      <c r="A11" s="52"/>
      <c r="B11" s="23"/>
      <c r="C11" s="27"/>
      <c r="D11" s="42"/>
      <c r="E11" s="73"/>
      <c r="F11" s="73"/>
      <c r="G11" s="8"/>
      <c r="H11" s="8"/>
      <c r="I11" s="9"/>
      <c r="J11" s="4"/>
    </row>
    <row r="12" spans="1:10" s="7" customFormat="1" x14ac:dyDescent="0.2">
      <c r="A12" s="52"/>
      <c r="B12" s="25" t="s">
        <v>183</v>
      </c>
      <c r="C12" s="3"/>
      <c r="D12" s="40"/>
      <c r="E12" s="73"/>
      <c r="F12" s="73"/>
      <c r="G12" s="8"/>
      <c r="H12" s="8"/>
      <c r="I12" s="9"/>
      <c r="J12" s="4"/>
    </row>
    <row r="13" spans="1:10" s="49" customFormat="1" ht="25.5" x14ac:dyDescent="0.2">
      <c r="A13" s="52">
        <v>23.001000000000001</v>
      </c>
      <c r="B13" s="19" t="s">
        <v>160</v>
      </c>
      <c r="C13" s="36" t="s">
        <v>84</v>
      </c>
      <c r="D13" s="35">
        <v>1</v>
      </c>
      <c r="E13" s="73"/>
      <c r="F13" s="73"/>
      <c r="G13" s="83">
        <f t="shared" ref="G13:G24" si="0">D13*E13</f>
        <v>0</v>
      </c>
      <c r="H13" s="83">
        <f t="shared" ref="H13:H24" si="1">D13*F13</f>
        <v>0</v>
      </c>
      <c r="I13" s="84">
        <f t="shared" ref="I13:I24" si="2">G13+H13</f>
        <v>0</v>
      </c>
      <c r="J13" s="80"/>
    </row>
    <row r="14" spans="1:10" s="49" customFormat="1" x14ac:dyDescent="0.2">
      <c r="A14" s="52">
        <v>23.001999999999999</v>
      </c>
      <c r="B14" s="18" t="s">
        <v>139</v>
      </c>
      <c r="C14" s="36" t="s">
        <v>1</v>
      </c>
      <c r="D14" s="35">
        <v>1</v>
      </c>
      <c r="E14" s="73"/>
      <c r="F14" s="73"/>
      <c r="G14" s="83">
        <f t="shared" si="0"/>
        <v>0</v>
      </c>
      <c r="H14" s="83">
        <f t="shared" si="1"/>
        <v>0</v>
      </c>
      <c r="I14" s="84">
        <f t="shared" si="2"/>
        <v>0</v>
      </c>
      <c r="J14" s="80"/>
    </row>
    <row r="15" spans="1:10" s="49" customFormat="1" x14ac:dyDescent="0.2">
      <c r="A15" s="52">
        <v>23.003</v>
      </c>
      <c r="B15" s="18" t="s">
        <v>178</v>
      </c>
      <c r="C15" s="36" t="s">
        <v>1</v>
      </c>
      <c r="D15" s="35">
        <v>3</v>
      </c>
      <c r="E15" s="73"/>
      <c r="F15" s="73"/>
      <c r="G15" s="83">
        <f t="shared" si="0"/>
        <v>0</v>
      </c>
      <c r="H15" s="83">
        <f t="shared" si="1"/>
        <v>0</v>
      </c>
      <c r="I15" s="84">
        <f t="shared" si="2"/>
        <v>0</v>
      </c>
      <c r="J15" s="80"/>
    </row>
    <row r="16" spans="1:10" s="49" customFormat="1" x14ac:dyDescent="0.2">
      <c r="A16" s="52">
        <v>23.004000000000001</v>
      </c>
      <c r="B16" s="28" t="s">
        <v>175</v>
      </c>
      <c r="C16" s="36" t="s">
        <v>1</v>
      </c>
      <c r="D16" s="35">
        <v>4</v>
      </c>
      <c r="E16" s="73"/>
      <c r="F16" s="73"/>
      <c r="G16" s="83">
        <f t="shared" si="0"/>
        <v>0</v>
      </c>
      <c r="H16" s="83">
        <f t="shared" si="1"/>
        <v>0</v>
      </c>
      <c r="I16" s="84">
        <f t="shared" si="2"/>
        <v>0</v>
      </c>
      <c r="J16" s="80"/>
    </row>
    <row r="17" spans="1:10" s="49" customFormat="1" x14ac:dyDescent="0.2">
      <c r="A17" s="52">
        <v>23.004999999999999</v>
      </c>
      <c r="B17" s="28" t="s">
        <v>176</v>
      </c>
      <c r="C17" s="36" t="s">
        <v>1</v>
      </c>
      <c r="D17" s="35">
        <v>2</v>
      </c>
      <c r="E17" s="73"/>
      <c r="F17" s="73"/>
      <c r="G17" s="83">
        <f t="shared" si="0"/>
        <v>0</v>
      </c>
      <c r="H17" s="83">
        <f t="shared" si="1"/>
        <v>0</v>
      </c>
      <c r="I17" s="84">
        <f t="shared" si="2"/>
        <v>0</v>
      </c>
      <c r="J17" s="80"/>
    </row>
    <row r="18" spans="1:10" s="49" customFormat="1" x14ac:dyDescent="0.2">
      <c r="A18" s="52">
        <v>23.006</v>
      </c>
      <c r="B18" s="28" t="s">
        <v>20</v>
      </c>
      <c r="C18" s="36" t="s">
        <v>1</v>
      </c>
      <c r="D18" s="35">
        <v>13</v>
      </c>
      <c r="E18" s="73"/>
      <c r="F18" s="73"/>
      <c r="G18" s="83">
        <f t="shared" si="0"/>
        <v>0</v>
      </c>
      <c r="H18" s="83">
        <f t="shared" si="1"/>
        <v>0</v>
      </c>
      <c r="I18" s="84">
        <f t="shared" si="2"/>
        <v>0</v>
      </c>
      <c r="J18" s="80"/>
    </row>
    <row r="19" spans="1:10" s="49" customFormat="1" x14ac:dyDescent="0.2">
      <c r="A19" s="52">
        <v>23.007000000000001</v>
      </c>
      <c r="B19" s="28" t="s">
        <v>21</v>
      </c>
      <c r="C19" s="36" t="s">
        <v>1</v>
      </c>
      <c r="D19" s="35">
        <v>2</v>
      </c>
      <c r="E19" s="73"/>
      <c r="F19" s="73"/>
      <c r="G19" s="83">
        <f t="shared" si="0"/>
        <v>0</v>
      </c>
      <c r="H19" s="83">
        <f t="shared" si="1"/>
        <v>0</v>
      </c>
      <c r="I19" s="84">
        <f t="shared" si="2"/>
        <v>0</v>
      </c>
      <c r="J19" s="80"/>
    </row>
    <row r="20" spans="1:10" s="49" customFormat="1" x14ac:dyDescent="0.2">
      <c r="A20" s="52">
        <v>23.007999999999999</v>
      </c>
      <c r="B20" s="28" t="s">
        <v>166</v>
      </c>
      <c r="C20" s="36" t="s">
        <v>1</v>
      </c>
      <c r="D20" s="35">
        <v>20</v>
      </c>
      <c r="E20" s="73"/>
      <c r="F20" s="73"/>
      <c r="G20" s="83">
        <f t="shared" si="0"/>
        <v>0</v>
      </c>
      <c r="H20" s="83">
        <f t="shared" si="1"/>
        <v>0</v>
      </c>
      <c r="I20" s="84">
        <f t="shared" si="2"/>
        <v>0</v>
      </c>
      <c r="J20" s="80"/>
    </row>
    <row r="21" spans="1:10" s="49" customFormat="1" x14ac:dyDescent="0.2">
      <c r="A21" s="52">
        <v>23.009</v>
      </c>
      <c r="B21" s="28" t="s">
        <v>182</v>
      </c>
      <c r="C21" s="36" t="s">
        <v>1</v>
      </c>
      <c r="D21" s="35">
        <v>26</v>
      </c>
      <c r="E21" s="73"/>
      <c r="F21" s="73"/>
      <c r="G21" s="83">
        <f t="shared" si="0"/>
        <v>0</v>
      </c>
      <c r="H21" s="83">
        <f t="shared" si="1"/>
        <v>0</v>
      </c>
      <c r="I21" s="84">
        <f t="shared" si="2"/>
        <v>0</v>
      </c>
      <c r="J21" s="80"/>
    </row>
    <row r="22" spans="1:10" s="49" customFormat="1" x14ac:dyDescent="0.2">
      <c r="A22" s="52">
        <v>23.01</v>
      </c>
      <c r="B22" s="28" t="s">
        <v>140</v>
      </c>
      <c r="C22" s="36" t="s">
        <v>84</v>
      </c>
      <c r="D22" s="35">
        <v>4</v>
      </c>
      <c r="E22" s="73"/>
      <c r="F22" s="73"/>
      <c r="G22" s="83">
        <f t="shared" si="0"/>
        <v>0</v>
      </c>
      <c r="H22" s="83">
        <f t="shared" si="1"/>
        <v>0</v>
      </c>
      <c r="I22" s="84">
        <f t="shared" si="2"/>
        <v>0</v>
      </c>
      <c r="J22" s="80"/>
    </row>
    <row r="23" spans="1:10" s="49" customFormat="1" x14ac:dyDescent="0.2">
      <c r="A23" s="52">
        <v>23.010999999999999</v>
      </c>
      <c r="B23" s="18" t="s">
        <v>181</v>
      </c>
      <c r="C23" s="36" t="s">
        <v>84</v>
      </c>
      <c r="D23" s="35">
        <v>1</v>
      </c>
      <c r="E23" s="73"/>
      <c r="F23" s="73"/>
      <c r="G23" s="83">
        <f t="shared" si="0"/>
        <v>0</v>
      </c>
      <c r="H23" s="83">
        <f t="shared" si="1"/>
        <v>0</v>
      </c>
      <c r="I23" s="84">
        <f t="shared" si="2"/>
        <v>0</v>
      </c>
      <c r="J23" s="80"/>
    </row>
    <row r="24" spans="1:10" s="49" customFormat="1" x14ac:dyDescent="0.2">
      <c r="A24" s="52">
        <v>23.012</v>
      </c>
      <c r="B24" s="18" t="s">
        <v>141</v>
      </c>
      <c r="C24" s="36" t="s">
        <v>1</v>
      </c>
      <c r="D24" s="35">
        <v>14</v>
      </c>
      <c r="E24" s="73"/>
      <c r="F24" s="73"/>
      <c r="G24" s="83">
        <f t="shared" si="0"/>
        <v>0</v>
      </c>
      <c r="H24" s="83">
        <f t="shared" si="1"/>
        <v>0</v>
      </c>
      <c r="I24" s="84">
        <f t="shared" si="2"/>
        <v>0</v>
      </c>
      <c r="J24" s="80"/>
    </row>
    <row r="25" spans="1:10" s="7" customFormat="1" ht="13.5" thickBot="1" x14ac:dyDescent="0.25">
      <c r="A25" s="52"/>
      <c r="B25" s="18"/>
      <c r="C25" s="36"/>
      <c r="D25" s="35"/>
      <c r="E25" s="73"/>
      <c r="F25" s="73"/>
      <c r="G25" s="78"/>
      <c r="H25" s="78"/>
      <c r="I25" s="79"/>
      <c r="J25" s="80"/>
    </row>
    <row r="26" spans="1:10" s="7" customFormat="1" ht="15.75" thickBot="1" x14ac:dyDescent="0.25">
      <c r="A26" s="52"/>
      <c r="B26" s="30" t="str">
        <f>CONCATENATE(B12," ","CELKEM")</f>
        <v>Rozvaděč RE130 CELKEM</v>
      </c>
      <c r="C26" s="31"/>
      <c r="D26" s="43"/>
      <c r="E26" s="74"/>
      <c r="F26" s="74"/>
      <c r="G26" s="81"/>
      <c r="H26" s="81"/>
      <c r="I26" s="82"/>
      <c r="J26" s="82">
        <f>SUM(I13:I25)</f>
        <v>0</v>
      </c>
    </row>
    <row r="27" spans="1:10" s="7" customFormat="1" ht="15" x14ac:dyDescent="0.2">
      <c r="A27" s="52"/>
      <c r="B27" s="128"/>
      <c r="C27" s="129"/>
      <c r="D27" s="130"/>
      <c r="E27" s="131"/>
      <c r="F27" s="131"/>
      <c r="G27" s="132"/>
      <c r="H27" s="132"/>
      <c r="I27" s="133"/>
      <c r="J27" s="133"/>
    </row>
    <row r="28" spans="1:10" s="7" customFormat="1" x14ac:dyDescent="0.2">
      <c r="A28" s="52"/>
      <c r="B28" s="25" t="s">
        <v>184</v>
      </c>
      <c r="C28" s="3"/>
      <c r="D28" s="40"/>
      <c r="E28" s="73"/>
      <c r="F28" s="73"/>
      <c r="G28" s="78"/>
      <c r="H28" s="78"/>
      <c r="I28" s="79"/>
      <c r="J28" s="80"/>
    </row>
    <row r="29" spans="1:10" s="49" customFormat="1" ht="25.5" x14ac:dyDescent="0.2">
      <c r="A29" s="52">
        <v>23.013000000000002</v>
      </c>
      <c r="B29" s="19" t="s">
        <v>167</v>
      </c>
      <c r="C29" s="36" t="s">
        <v>84</v>
      </c>
      <c r="D29" s="35">
        <v>1</v>
      </c>
      <c r="E29" s="73"/>
      <c r="F29" s="73"/>
      <c r="G29" s="83">
        <f t="shared" ref="G29:G38" si="3">D29*E29</f>
        <v>0</v>
      </c>
      <c r="H29" s="83">
        <f t="shared" ref="H29:H38" si="4">D29*F29</f>
        <v>0</v>
      </c>
      <c r="I29" s="84">
        <f t="shared" ref="I29:I38" si="5">G29+H29</f>
        <v>0</v>
      </c>
      <c r="J29" s="80"/>
    </row>
    <row r="30" spans="1:10" s="49" customFormat="1" x14ac:dyDescent="0.2">
      <c r="A30" s="52">
        <v>23.013999999999999</v>
      </c>
      <c r="B30" s="18" t="s">
        <v>139</v>
      </c>
      <c r="C30" s="36" t="s">
        <v>1</v>
      </c>
      <c r="D30" s="35">
        <v>1</v>
      </c>
      <c r="E30" s="73"/>
      <c r="F30" s="73"/>
      <c r="G30" s="83">
        <f t="shared" si="3"/>
        <v>0</v>
      </c>
      <c r="H30" s="83">
        <f t="shared" si="4"/>
        <v>0</v>
      </c>
      <c r="I30" s="84">
        <f t="shared" si="5"/>
        <v>0</v>
      </c>
      <c r="J30" s="80"/>
    </row>
    <row r="31" spans="1:10" s="49" customFormat="1" x14ac:dyDescent="0.2">
      <c r="A31" s="52">
        <v>23.015000000000001</v>
      </c>
      <c r="B31" s="18" t="s">
        <v>174</v>
      </c>
      <c r="C31" s="36" t="s">
        <v>1</v>
      </c>
      <c r="D31" s="35">
        <v>0</v>
      </c>
      <c r="E31" s="73"/>
      <c r="F31" s="73"/>
      <c r="G31" s="83">
        <f t="shared" si="3"/>
        <v>0</v>
      </c>
      <c r="H31" s="83">
        <f t="shared" si="4"/>
        <v>0</v>
      </c>
      <c r="I31" s="84">
        <f t="shared" si="5"/>
        <v>0</v>
      </c>
      <c r="J31" s="80"/>
    </row>
    <row r="32" spans="1:10" s="49" customFormat="1" x14ac:dyDescent="0.2">
      <c r="A32" s="52">
        <v>23.015999999999998</v>
      </c>
      <c r="B32" s="28" t="s">
        <v>175</v>
      </c>
      <c r="C32" s="36" t="s">
        <v>1</v>
      </c>
      <c r="D32" s="35">
        <v>1</v>
      </c>
      <c r="E32" s="73"/>
      <c r="F32" s="73"/>
      <c r="G32" s="83">
        <f t="shared" si="3"/>
        <v>0</v>
      </c>
      <c r="H32" s="83">
        <f t="shared" si="4"/>
        <v>0</v>
      </c>
      <c r="I32" s="84">
        <f t="shared" si="5"/>
        <v>0</v>
      </c>
      <c r="J32" s="80"/>
    </row>
    <row r="33" spans="1:10" s="49" customFormat="1" x14ac:dyDescent="0.2">
      <c r="A33" s="52">
        <v>23.016999999999999</v>
      </c>
      <c r="B33" s="28" t="s">
        <v>176</v>
      </c>
      <c r="C33" s="36" t="s">
        <v>1</v>
      </c>
      <c r="D33" s="35">
        <v>0</v>
      </c>
      <c r="E33" s="73"/>
      <c r="F33" s="73"/>
      <c r="G33" s="83">
        <f t="shared" si="3"/>
        <v>0</v>
      </c>
      <c r="H33" s="83">
        <f t="shared" si="4"/>
        <v>0</v>
      </c>
      <c r="I33" s="84">
        <f t="shared" si="5"/>
        <v>0</v>
      </c>
      <c r="J33" s="80"/>
    </row>
    <row r="34" spans="1:10" s="49" customFormat="1" x14ac:dyDescent="0.2">
      <c r="A34" s="52">
        <v>23.018000000000001</v>
      </c>
      <c r="B34" s="28" t="s">
        <v>22</v>
      </c>
      <c r="C34" s="36" t="s">
        <v>1</v>
      </c>
      <c r="D34" s="35">
        <v>10</v>
      </c>
      <c r="E34" s="73"/>
      <c r="F34" s="73"/>
      <c r="G34" s="83">
        <f t="shared" si="3"/>
        <v>0</v>
      </c>
      <c r="H34" s="83">
        <f t="shared" si="4"/>
        <v>0</v>
      </c>
      <c r="I34" s="84">
        <f t="shared" si="5"/>
        <v>0</v>
      </c>
      <c r="J34" s="80"/>
    </row>
    <row r="35" spans="1:10" s="49" customFormat="1" x14ac:dyDescent="0.2">
      <c r="A35" s="52">
        <v>23.018999999999998</v>
      </c>
      <c r="B35" s="28" t="s">
        <v>168</v>
      </c>
      <c r="C35" s="36" t="s">
        <v>1</v>
      </c>
      <c r="D35" s="35">
        <v>4</v>
      </c>
      <c r="E35" s="73"/>
      <c r="F35" s="73"/>
      <c r="G35" s="83">
        <f t="shared" si="3"/>
        <v>0</v>
      </c>
      <c r="H35" s="83">
        <f t="shared" si="4"/>
        <v>0</v>
      </c>
      <c r="I35" s="84">
        <f t="shared" si="5"/>
        <v>0</v>
      </c>
      <c r="J35" s="80"/>
    </row>
    <row r="36" spans="1:10" s="49" customFormat="1" x14ac:dyDescent="0.2">
      <c r="A36" s="52">
        <v>23.02</v>
      </c>
      <c r="B36" s="28" t="s">
        <v>169</v>
      </c>
      <c r="C36" s="36" t="s">
        <v>1</v>
      </c>
      <c r="D36" s="35">
        <v>4</v>
      </c>
      <c r="E36" s="73"/>
      <c r="F36" s="73"/>
      <c r="G36" s="83">
        <f t="shared" si="3"/>
        <v>0</v>
      </c>
      <c r="H36" s="83">
        <f t="shared" si="4"/>
        <v>0</v>
      </c>
      <c r="I36" s="84">
        <f t="shared" si="5"/>
        <v>0</v>
      </c>
      <c r="J36" s="80"/>
    </row>
    <row r="37" spans="1:10" s="49" customFormat="1" x14ac:dyDescent="0.2">
      <c r="A37" s="52">
        <v>23.021000000000001</v>
      </c>
      <c r="B37" s="18" t="s">
        <v>177</v>
      </c>
      <c r="C37" s="36" t="s">
        <v>84</v>
      </c>
      <c r="D37" s="35">
        <v>1</v>
      </c>
      <c r="E37" s="73"/>
      <c r="F37" s="73"/>
      <c r="G37" s="83">
        <f t="shared" si="3"/>
        <v>0</v>
      </c>
      <c r="H37" s="83">
        <f t="shared" si="4"/>
        <v>0</v>
      </c>
      <c r="I37" s="84">
        <f t="shared" si="5"/>
        <v>0</v>
      </c>
      <c r="J37" s="80"/>
    </row>
    <row r="38" spans="1:10" s="49" customFormat="1" x14ac:dyDescent="0.2">
      <c r="A38" s="52">
        <v>23.021999999999998</v>
      </c>
      <c r="B38" s="18" t="s">
        <v>141</v>
      </c>
      <c r="C38" s="36" t="s">
        <v>1</v>
      </c>
      <c r="D38" s="35">
        <v>18</v>
      </c>
      <c r="E38" s="73"/>
      <c r="F38" s="73"/>
      <c r="G38" s="83">
        <f t="shared" si="3"/>
        <v>0</v>
      </c>
      <c r="H38" s="83">
        <f t="shared" si="4"/>
        <v>0</v>
      </c>
      <c r="I38" s="84">
        <f t="shared" si="5"/>
        <v>0</v>
      </c>
      <c r="J38" s="80"/>
    </row>
    <row r="39" spans="1:10" s="7" customFormat="1" ht="13.5" thickBot="1" x14ac:dyDescent="0.25">
      <c r="A39" s="52"/>
      <c r="B39" s="18"/>
      <c r="C39" s="36"/>
      <c r="D39" s="35"/>
      <c r="E39" s="73"/>
      <c r="F39" s="73"/>
      <c r="G39" s="83"/>
      <c r="H39" s="83"/>
      <c r="I39" s="84"/>
      <c r="J39" s="80"/>
    </row>
    <row r="40" spans="1:10" s="7" customFormat="1" ht="15.75" thickBot="1" x14ac:dyDescent="0.25">
      <c r="A40" s="52"/>
      <c r="B40" s="122" t="str">
        <f>CONCATENATE(B28," ","CELKEM")</f>
        <v>Rozvaděč RPO105 CELKEM</v>
      </c>
      <c r="C40" s="123"/>
      <c r="D40" s="124"/>
      <c r="E40" s="125"/>
      <c r="F40" s="125"/>
      <c r="G40" s="126"/>
      <c r="H40" s="126"/>
      <c r="I40" s="127"/>
      <c r="J40" s="127">
        <f>SUM(I29:I39)</f>
        <v>0</v>
      </c>
    </row>
    <row r="41" spans="1:10" s="7" customFormat="1" x14ac:dyDescent="0.2">
      <c r="A41" s="52"/>
      <c r="B41" s="18"/>
      <c r="C41" s="36"/>
      <c r="D41" s="35"/>
      <c r="E41" s="73"/>
      <c r="F41" s="73"/>
      <c r="G41" s="78"/>
      <c r="H41" s="78"/>
      <c r="I41" s="79"/>
      <c r="J41" s="80"/>
    </row>
    <row r="42" spans="1:10" s="7" customFormat="1" x14ac:dyDescent="0.2">
      <c r="A42" s="52"/>
      <c r="B42" s="25" t="s">
        <v>14</v>
      </c>
      <c r="C42" s="27"/>
      <c r="D42" s="42"/>
      <c r="E42" s="73"/>
      <c r="F42" s="73"/>
      <c r="G42" s="78"/>
      <c r="H42" s="78"/>
      <c r="I42" s="79"/>
      <c r="J42" s="79"/>
    </row>
    <row r="43" spans="1:10" s="7" customFormat="1" x14ac:dyDescent="0.2">
      <c r="A43" s="52"/>
      <c r="B43" s="29" t="s">
        <v>118</v>
      </c>
      <c r="C43" s="27"/>
      <c r="D43" s="42"/>
      <c r="E43" s="73"/>
      <c r="F43" s="73"/>
      <c r="G43" s="78"/>
      <c r="H43" s="78"/>
      <c r="I43" s="79"/>
      <c r="J43" s="79"/>
    </row>
    <row r="44" spans="1:10" s="49" customFormat="1" x14ac:dyDescent="0.2">
      <c r="A44" s="52">
        <v>23.023</v>
      </c>
      <c r="B44" s="14" t="s">
        <v>44</v>
      </c>
      <c r="C44" s="27" t="s">
        <v>1</v>
      </c>
      <c r="D44" s="42">
        <v>1</v>
      </c>
      <c r="E44" s="73"/>
      <c r="F44" s="73"/>
      <c r="G44" s="83">
        <f t="shared" ref="G44:G55" si="6">D44*E44</f>
        <v>0</v>
      </c>
      <c r="H44" s="83">
        <f t="shared" ref="H44:H55" si="7">D44*F44</f>
        <v>0</v>
      </c>
      <c r="I44" s="84">
        <f t="shared" ref="I44:I55" si="8">G44+H44</f>
        <v>0</v>
      </c>
      <c r="J44" s="84"/>
    </row>
    <row r="45" spans="1:10" s="49" customFormat="1" x14ac:dyDescent="0.2">
      <c r="A45" s="52">
        <v>23.024000000000001</v>
      </c>
      <c r="B45" s="14" t="s">
        <v>88</v>
      </c>
      <c r="C45" s="27" t="s">
        <v>1</v>
      </c>
      <c r="D45" s="42">
        <v>0</v>
      </c>
      <c r="E45" s="73"/>
      <c r="F45" s="73"/>
      <c r="G45" s="83">
        <f>D45*E45</f>
        <v>0</v>
      </c>
      <c r="H45" s="83">
        <f>D45*F45</f>
        <v>0</v>
      </c>
      <c r="I45" s="84">
        <f>G45+H45</f>
        <v>0</v>
      </c>
      <c r="J45" s="84"/>
    </row>
    <row r="46" spans="1:10" s="49" customFormat="1" x14ac:dyDescent="0.2">
      <c r="A46" s="52">
        <v>23.024999999999999</v>
      </c>
      <c r="B46" s="14" t="s">
        <v>21</v>
      </c>
      <c r="C46" s="27" t="s">
        <v>1</v>
      </c>
      <c r="D46" s="42">
        <v>0</v>
      </c>
      <c r="E46" s="73"/>
      <c r="F46" s="73"/>
      <c r="G46" s="83">
        <f>D46*E46</f>
        <v>0</v>
      </c>
      <c r="H46" s="83">
        <f>D46*F46</f>
        <v>0</v>
      </c>
      <c r="I46" s="84">
        <f>G46+H46</f>
        <v>0</v>
      </c>
      <c r="J46" s="84"/>
    </row>
    <row r="47" spans="1:10" s="49" customFormat="1" x14ac:dyDescent="0.2">
      <c r="A47" s="52">
        <v>23.026</v>
      </c>
      <c r="B47" s="14" t="s">
        <v>45</v>
      </c>
      <c r="C47" s="27" t="s">
        <v>1</v>
      </c>
      <c r="D47" s="42">
        <v>16</v>
      </c>
      <c r="E47" s="73"/>
      <c r="F47" s="73"/>
      <c r="G47" s="83">
        <f t="shared" si="6"/>
        <v>0</v>
      </c>
      <c r="H47" s="83">
        <f t="shared" si="7"/>
        <v>0</v>
      </c>
      <c r="I47" s="84">
        <f t="shared" si="8"/>
        <v>0</v>
      </c>
      <c r="J47" s="84"/>
    </row>
    <row r="48" spans="1:10" s="49" customFormat="1" x14ac:dyDescent="0.2">
      <c r="A48" s="52">
        <v>23.027000000000001</v>
      </c>
      <c r="B48" s="14" t="s">
        <v>46</v>
      </c>
      <c r="C48" s="27" t="s">
        <v>1</v>
      </c>
      <c r="D48" s="42">
        <v>0</v>
      </c>
      <c r="E48" s="73"/>
      <c r="F48" s="73"/>
      <c r="G48" s="83">
        <f t="shared" si="6"/>
        <v>0</v>
      </c>
      <c r="H48" s="83">
        <f t="shared" si="7"/>
        <v>0</v>
      </c>
      <c r="I48" s="84">
        <f t="shared" si="8"/>
        <v>0</v>
      </c>
      <c r="J48" s="84"/>
    </row>
    <row r="49" spans="1:10" s="49" customFormat="1" x14ac:dyDescent="0.2">
      <c r="A49" s="52">
        <v>23.027999999999999</v>
      </c>
      <c r="B49" s="14" t="s">
        <v>86</v>
      </c>
      <c r="C49" s="27" t="s">
        <v>1</v>
      </c>
      <c r="D49" s="42">
        <v>0</v>
      </c>
      <c r="E49" s="73"/>
      <c r="F49" s="73"/>
      <c r="G49" s="83">
        <f>D49*E49</f>
        <v>0</v>
      </c>
      <c r="H49" s="83">
        <f>D49*F49</f>
        <v>0</v>
      </c>
      <c r="I49" s="84">
        <f>G49+H49</f>
        <v>0</v>
      </c>
      <c r="J49" s="84"/>
    </row>
    <row r="50" spans="1:10" s="49" customFormat="1" x14ac:dyDescent="0.2">
      <c r="A50" s="52">
        <v>23.029</v>
      </c>
      <c r="B50" s="14" t="s">
        <v>87</v>
      </c>
      <c r="C50" s="27" t="s">
        <v>1</v>
      </c>
      <c r="D50" s="42">
        <v>0</v>
      </c>
      <c r="E50" s="73"/>
      <c r="F50" s="73"/>
      <c r="G50" s="83">
        <f>D50*E50</f>
        <v>0</v>
      </c>
      <c r="H50" s="83">
        <f>D50*F50</f>
        <v>0</v>
      </c>
      <c r="I50" s="84">
        <f>G50+H50</f>
        <v>0</v>
      </c>
      <c r="J50" s="84"/>
    </row>
    <row r="51" spans="1:10" s="49" customFormat="1" x14ac:dyDescent="0.2">
      <c r="A51" s="52">
        <v>23.03</v>
      </c>
      <c r="B51" s="14" t="s">
        <v>47</v>
      </c>
      <c r="C51" s="27" t="s">
        <v>1</v>
      </c>
      <c r="D51" s="42">
        <v>0</v>
      </c>
      <c r="E51" s="73"/>
      <c r="F51" s="73"/>
      <c r="G51" s="83">
        <f>D51*E51</f>
        <v>0</v>
      </c>
      <c r="H51" s="83">
        <f>D51*F51</f>
        <v>0</v>
      </c>
      <c r="I51" s="84">
        <f>G51+H51</f>
        <v>0</v>
      </c>
      <c r="J51" s="84"/>
    </row>
    <row r="52" spans="1:10" s="49" customFormat="1" x14ac:dyDescent="0.2">
      <c r="A52" s="52">
        <v>23.030999999999999</v>
      </c>
      <c r="B52" s="14" t="s">
        <v>95</v>
      </c>
      <c r="C52" s="27" t="s">
        <v>1</v>
      </c>
      <c r="D52" s="42">
        <v>0</v>
      </c>
      <c r="E52" s="73"/>
      <c r="F52" s="73"/>
      <c r="G52" s="83">
        <f t="shared" si="6"/>
        <v>0</v>
      </c>
      <c r="H52" s="83">
        <f t="shared" si="7"/>
        <v>0</v>
      </c>
      <c r="I52" s="84">
        <f t="shared" si="8"/>
        <v>0</v>
      </c>
      <c r="J52" s="84"/>
    </row>
    <row r="53" spans="1:10" s="49" customFormat="1" x14ac:dyDescent="0.2">
      <c r="A53" s="52">
        <v>23.032</v>
      </c>
      <c r="B53" s="14" t="s">
        <v>48</v>
      </c>
      <c r="C53" s="27" t="s">
        <v>1</v>
      </c>
      <c r="D53" s="42">
        <v>0</v>
      </c>
      <c r="E53" s="73"/>
      <c r="F53" s="73"/>
      <c r="G53" s="83">
        <f t="shared" si="6"/>
        <v>0</v>
      </c>
      <c r="H53" s="83">
        <f t="shared" si="7"/>
        <v>0</v>
      </c>
      <c r="I53" s="84">
        <f t="shared" si="8"/>
        <v>0</v>
      </c>
      <c r="J53" s="84"/>
    </row>
    <row r="54" spans="1:10" s="49" customFormat="1" ht="25.5" x14ac:dyDescent="0.2">
      <c r="A54" s="52">
        <v>23.033000000000001</v>
      </c>
      <c r="B54" s="14" t="s">
        <v>96</v>
      </c>
      <c r="C54" s="27" t="s">
        <v>1</v>
      </c>
      <c r="D54" s="42">
        <v>0</v>
      </c>
      <c r="E54" s="73"/>
      <c r="F54" s="73"/>
      <c r="G54" s="83">
        <f>D54*E54</f>
        <v>0</v>
      </c>
      <c r="H54" s="83">
        <f>D54*F54</f>
        <v>0</v>
      </c>
      <c r="I54" s="84">
        <f>G54+H54</f>
        <v>0</v>
      </c>
      <c r="J54" s="84"/>
    </row>
    <row r="55" spans="1:10" s="49" customFormat="1" x14ac:dyDescent="0.2">
      <c r="A55" s="52">
        <v>23.033999999999999</v>
      </c>
      <c r="B55" s="14" t="s">
        <v>89</v>
      </c>
      <c r="C55" s="27" t="s">
        <v>1</v>
      </c>
      <c r="D55" s="42">
        <v>0</v>
      </c>
      <c r="E55" s="73"/>
      <c r="F55" s="73"/>
      <c r="G55" s="83">
        <f t="shared" si="6"/>
        <v>0</v>
      </c>
      <c r="H55" s="83">
        <f t="shared" si="7"/>
        <v>0</v>
      </c>
      <c r="I55" s="84">
        <f t="shared" si="8"/>
        <v>0</v>
      </c>
      <c r="J55" s="84"/>
    </row>
    <row r="56" spans="1:10" s="49" customFormat="1" x14ac:dyDescent="0.2">
      <c r="A56" s="52">
        <v>23.035</v>
      </c>
      <c r="B56" s="14" t="s">
        <v>90</v>
      </c>
      <c r="C56" s="27" t="s">
        <v>1</v>
      </c>
      <c r="D56" s="42">
        <v>0</v>
      </c>
      <c r="E56" s="73"/>
      <c r="F56" s="73"/>
      <c r="G56" s="83">
        <f>D56*E56</f>
        <v>0</v>
      </c>
      <c r="H56" s="83">
        <f>D56*F56</f>
        <v>0</v>
      </c>
      <c r="I56" s="84">
        <f>G56+H56</f>
        <v>0</v>
      </c>
      <c r="J56" s="84"/>
    </row>
    <row r="57" spans="1:10" s="49" customFormat="1" x14ac:dyDescent="0.2">
      <c r="A57" s="52">
        <v>23.036000000000001</v>
      </c>
      <c r="B57" s="14" t="s">
        <v>91</v>
      </c>
      <c r="C57" s="27" t="s">
        <v>1</v>
      </c>
      <c r="D57" s="42">
        <v>0</v>
      </c>
      <c r="E57" s="73"/>
      <c r="F57" s="73"/>
      <c r="G57" s="83">
        <f>D57*E57</f>
        <v>0</v>
      </c>
      <c r="H57" s="83">
        <f>D57*F57</f>
        <v>0</v>
      </c>
      <c r="I57" s="84">
        <f>G57+H57</f>
        <v>0</v>
      </c>
      <c r="J57" s="84"/>
    </row>
    <row r="58" spans="1:10" s="49" customFormat="1" x14ac:dyDescent="0.2">
      <c r="A58" s="52">
        <v>23.036999999999999</v>
      </c>
      <c r="B58" s="14" t="s">
        <v>94</v>
      </c>
      <c r="C58" s="27" t="s">
        <v>1</v>
      </c>
      <c r="D58" s="42">
        <v>0</v>
      </c>
      <c r="E58" s="73"/>
      <c r="F58" s="73"/>
      <c r="G58" s="83">
        <f>D58*E58</f>
        <v>0</v>
      </c>
      <c r="H58" s="83">
        <f>D58*F58</f>
        <v>0</v>
      </c>
      <c r="I58" s="84">
        <f>G58+H58</f>
        <v>0</v>
      </c>
      <c r="J58" s="84"/>
    </row>
    <row r="59" spans="1:10" s="7" customFormat="1" x14ac:dyDescent="0.2">
      <c r="A59" s="52"/>
      <c r="B59" s="14"/>
      <c r="C59" s="27"/>
      <c r="D59" s="42"/>
      <c r="E59" s="73"/>
      <c r="F59" s="73"/>
      <c r="G59" s="78"/>
      <c r="H59" s="78"/>
      <c r="I59" s="79"/>
      <c r="J59" s="79"/>
    </row>
    <row r="60" spans="1:10" s="7" customFormat="1" x14ac:dyDescent="0.2">
      <c r="A60" s="52"/>
      <c r="B60" s="29" t="s">
        <v>109</v>
      </c>
      <c r="C60" s="27"/>
      <c r="D60" s="42"/>
      <c r="E60" s="73"/>
      <c r="F60" s="73"/>
      <c r="G60" s="78"/>
      <c r="H60" s="78"/>
      <c r="I60" s="79"/>
      <c r="J60" s="79"/>
    </row>
    <row r="61" spans="1:10" s="49" customFormat="1" x14ac:dyDescent="0.2">
      <c r="A61" s="52">
        <v>23.038</v>
      </c>
      <c r="B61" s="14" t="s">
        <v>49</v>
      </c>
      <c r="C61" s="27" t="s">
        <v>84</v>
      </c>
      <c r="D61" s="42">
        <v>48</v>
      </c>
      <c r="E61" s="73"/>
      <c r="F61" s="73"/>
      <c r="G61" s="83">
        <f>D61*E61</f>
        <v>0</v>
      </c>
      <c r="H61" s="83">
        <f>D61*F61</f>
        <v>0</v>
      </c>
      <c r="I61" s="84">
        <f>G61+H61</f>
        <v>0</v>
      </c>
      <c r="J61" s="84"/>
    </row>
    <row r="62" spans="1:10" s="49" customFormat="1" x14ac:dyDescent="0.2">
      <c r="A62" s="52">
        <v>23.039000000000001</v>
      </c>
      <c r="B62" s="14" t="s">
        <v>50</v>
      </c>
      <c r="C62" s="27" t="s">
        <v>84</v>
      </c>
      <c r="D62" s="42">
        <v>24</v>
      </c>
      <c r="E62" s="73"/>
      <c r="F62" s="73"/>
      <c r="G62" s="83">
        <f>D62*E62</f>
        <v>0</v>
      </c>
      <c r="H62" s="83">
        <f>D62*F62</f>
        <v>0</v>
      </c>
      <c r="I62" s="84">
        <f>G62+H62</f>
        <v>0</v>
      </c>
      <c r="J62" s="84"/>
    </row>
    <row r="63" spans="1:10" s="49" customFormat="1" ht="25.5" x14ac:dyDescent="0.2">
      <c r="A63" s="52">
        <v>23.04</v>
      </c>
      <c r="B63" s="14" t="s">
        <v>51</v>
      </c>
      <c r="C63" s="27" t="s">
        <v>84</v>
      </c>
      <c r="D63" s="42">
        <v>24</v>
      </c>
      <c r="E63" s="73"/>
      <c r="F63" s="73"/>
      <c r="G63" s="83">
        <f>D63*E63</f>
        <v>0</v>
      </c>
      <c r="H63" s="83">
        <f>D63*F63</f>
        <v>0</v>
      </c>
      <c r="I63" s="84">
        <f>G63+H63</f>
        <v>0</v>
      </c>
      <c r="J63" s="84"/>
    </row>
    <row r="64" spans="1:10" s="7" customFormat="1" x14ac:dyDescent="0.2">
      <c r="A64" s="52"/>
      <c r="B64" s="14"/>
      <c r="C64" s="27"/>
      <c r="D64" s="42"/>
      <c r="E64" s="73"/>
      <c r="F64" s="73"/>
      <c r="G64" s="78"/>
      <c r="H64" s="78"/>
      <c r="I64" s="79"/>
      <c r="J64" s="79"/>
    </row>
    <row r="65" spans="1:10" s="49" customFormat="1" ht="25.5" x14ac:dyDescent="0.2">
      <c r="A65" s="52">
        <v>23.041</v>
      </c>
      <c r="B65" s="14" t="s">
        <v>159</v>
      </c>
      <c r="C65" s="48" t="s">
        <v>1</v>
      </c>
      <c r="D65" s="35">
        <v>15</v>
      </c>
      <c r="E65" s="73"/>
      <c r="F65" s="73"/>
      <c r="G65" s="83">
        <f>D65*E65</f>
        <v>0</v>
      </c>
      <c r="H65" s="83">
        <f>D65*F65</f>
        <v>0</v>
      </c>
      <c r="I65" s="84">
        <f>G65+H65</f>
        <v>0</v>
      </c>
      <c r="J65" s="84"/>
    </row>
    <row r="66" spans="1:10" s="49" customFormat="1" x14ac:dyDescent="0.2">
      <c r="A66" s="52">
        <v>23.042000000000002</v>
      </c>
      <c r="B66" s="14" t="s">
        <v>128</v>
      </c>
      <c r="C66" s="48" t="s">
        <v>1</v>
      </c>
      <c r="D66" s="35">
        <v>8</v>
      </c>
      <c r="E66" s="73"/>
      <c r="F66" s="73"/>
      <c r="G66" s="83">
        <f>D66*E66</f>
        <v>0</v>
      </c>
      <c r="H66" s="83">
        <f>D66*F66</f>
        <v>0</v>
      </c>
      <c r="I66" s="84">
        <f>G66+H66</f>
        <v>0</v>
      </c>
      <c r="J66" s="84"/>
    </row>
    <row r="67" spans="1:10" s="49" customFormat="1" ht="25.5" x14ac:dyDescent="0.2">
      <c r="A67" s="52">
        <v>23.042999999999999</v>
      </c>
      <c r="B67" s="99" t="s">
        <v>53</v>
      </c>
      <c r="C67" s="27" t="s">
        <v>1</v>
      </c>
      <c r="D67" s="42">
        <v>0</v>
      </c>
      <c r="E67" s="73"/>
      <c r="F67" s="73"/>
      <c r="G67" s="83">
        <f t="shared" ref="G67" si="9">D67*E67</f>
        <v>0</v>
      </c>
      <c r="H67" s="83">
        <f t="shared" ref="H67" si="10">D67*F67</f>
        <v>0</v>
      </c>
      <c r="I67" s="84">
        <f t="shared" ref="I67" si="11">G67+H67</f>
        <v>0</v>
      </c>
      <c r="J67" s="84"/>
    </row>
    <row r="68" spans="1:10" s="7" customFormat="1" ht="13.5" thickBot="1" x14ac:dyDescent="0.25">
      <c r="A68" s="52"/>
      <c r="B68" s="14"/>
      <c r="C68" s="37"/>
      <c r="D68" s="35"/>
      <c r="E68" s="73"/>
      <c r="F68" s="73"/>
      <c r="G68" s="78"/>
      <c r="H68" s="78"/>
      <c r="I68" s="79"/>
      <c r="J68" s="79"/>
    </row>
    <row r="69" spans="1:10" s="7" customFormat="1" ht="15.75" thickBot="1" x14ac:dyDescent="0.25">
      <c r="A69" s="52"/>
      <c r="B69" s="30" t="str">
        <f>CONCATENATE(B42," ","CELKEM")</f>
        <v>Přístroje CELKEM</v>
      </c>
      <c r="C69" s="31"/>
      <c r="D69" s="43"/>
      <c r="E69" s="74"/>
      <c r="F69" s="74"/>
      <c r="G69" s="81"/>
      <c r="H69" s="81"/>
      <c r="I69" s="82"/>
      <c r="J69" s="82">
        <f>SUM(I42:I68)</f>
        <v>0</v>
      </c>
    </row>
    <row r="70" spans="1:10" s="7" customFormat="1" x14ac:dyDescent="0.2">
      <c r="A70" s="52"/>
      <c r="B70" s="18"/>
      <c r="C70" s="36"/>
      <c r="D70" s="35"/>
      <c r="E70" s="73"/>
      <c r="F70" s="73"/>
      <c r="G70" s="78"/>
      <c r="H70" s="78"/>
      <c r="I70" s="79"/>
      <c r="J70" s="80"/>
    </row>
    <row r="71" spans="1:10" s="7" customFormat="1" x14ac:dyDescent="0.2">
      <c r="A71" s="52"/>
      <c r="B71" s="25" t="s">
        <v>111</v>
      </c>
      <c r="C71" s="27"/>
      <c r="D71" s="42"/>
      <c r="E71" s="73"/>
      <c r="F71" s="73"/>
      <c r="G71" s="78"/>
      <c r="H71" s="78"/>
      <c r="I71" s="79"/>
      <c r="J71" s="79"/>
    </row>
    <row r="72" spans="1:10" s="7" customFormat="1" x14ac:dyDescent="0.2">
      <c r="A72" s="52"/>
      <c r="B72" s="29" t="s">
        <v>36</v>
      </c>
      <c r="C72" s="27"/>
      <c r="D72" s="42"/>
      <c r="E72" s="73"/>
      <c r="F72" s="73"/>
      <c r="G72" s="78"/>
      <c r="H72" s="78"/>
      <c r="I72" s="79"/>
      <c r="J72" s="79"/>
    </row>
    <row r="73" spans="1:10" s="49" customFormat="1" x14ac:dyDescent="0.2">
      <c r="A73" s="52">
        <v>23.044</v>
      </c>
      <c r="B73" s="14" t="s">
        <v>33</v>
      </c>
      <c r="C73" s="37" t="s">
        <v>0</v>
      </c>
      <c r="D73" s="35">
        <v>120</v>
      </c>
      <c r="E73" s="73"/>
      <c r="F73" s="73"/>
      <c r="G73" s="83">
        <f t="shared" ref="G73:G76" si="12">D73*E73</f>
        <v>0</v>
      </c>
      <c r="H73" s="83">
        <f t="shared" ref="H73:H76" si="13">D73*F73</f>
        <v>0</v>
      </c>
      <c r="I73" s="84">
        <f t="shared" ref="I73:I76" si="14">G73+H73</f>
        <v>0</v>
      </c>
      <c r="J73" s="84"/>
    </row>
    <row r="74" spans="1:10" s="49" customFormat="1" x14ac:dyDescent="0.2">
      <c r="A74" s="52">
        <v>23.045000000000002</v>
      </c>
      <c r="B74" s="14" t="s">
        <v>59</v>
      </c>
      <c r="C74" s="37" t="s">
        <v>0</v>
      </c>
      <c r="D74" s="35">
        <v>60</v>
      </c>
      <c r="E74" s="73"/>
      <c r="F74" s="73"/>
      <c r="G74" s="83">
        <f t="shared" si="12"/>
        <v>0</v>
      </c>
      <c r="H74" s="83">
        <f t="shared" si="13"/>
        <v>0</v>
      </c>
      <c r="I74" s="84">
        <f t="shared" si="14"/>
        <v>0</v>
      </c>
      <c r="J74" s="84"/>
    </row>
    <row r="75" spans="1:10" s="49" customFormat="1" x14ac:dyDescent="0.2">
      <c r="A75" s="52">
        <v>23.045999999999999</v>
      </c>
      <c r="B75" s="14" t="s">
        <v>98</v>
      </c>
      <c r="C75" s="37" t="s">
        <v>0</v>
      </c>
      <c r="D75" s="35">
        <v>45</v>
      </c>
      <c r="E75" s="73"/>
      <c r="F75" s="73"/>
      <c r="G75" s="83">
        <f t="shared" si="12"/>
        <v>0</v>
      </c>
      <c r="H75" s="83">
        <f t="shared" si="13"/>
        <v>0</v>
      </c>
      <c r="I75" s="84">
        <f t="shared" si="14"/>
        <v>0</v>
      </c>
      <c r="J75" s="84"/>
    </row>
    <row r="76" spans="1:10" s="49" customFormat="1" x14ac:dyDescent="0.2">
      <c r="A76" s="52">
        <v>23.047000000000001</v>
      </c>
      <c r="B76" s="15" t="s">
        <v>7</v>
      </c>
      <c r="C76" s="38" t="s">
        <v>1</v>
      </c>
      <c r="D76" s="67">
        <v>120</v>
      </c>
      <c r="E76" s="73"/>
      <c r="F76" s="73"/>
      <c r="G76" s="83">
        <f t="shared" si="12"/>
        <v>0</v>
      </c>
      <c r="H76" s="83">
        <f t="shared" si="13"/>
        <v>0</v>
      </c>
      <c r="I76" s="84">
        <f t="shared" si="14"/>
        <v>0</v>
      </c>
      <c r="J76" s="84"/>
    </row>
    <row r="77" spans="1:10" s="7" customFormat="1" ht="13.5" thickBot="1" x14ac:dyDescent="0.25">
      <c r="A77" s="52"/>
      <c r="B77" s="14"/>
      <c r="C77" s="37"/>
      <c r="D77" s="35"/>
      <c r="E77" s="73"/>
      <c r="F77" s="73"/>
      <c r="G77" s="78"/>
      <c r="H77" s="78"/>
      <c r="I77" s="79"/>
      <c r="J77" s="79"/>
    </row>
    <row r="78" spans="1:10" s="7" customFormat="1" ht="15.75" thickBot="1" x14ac:dyDescent="0.25">
      <c r="A78" s="53"/>
      <c r="B78" s="30" t="str">
        <f>CONCATENATE(B71," ","CELKEM")</f>
        <v>Kabely hlavní trasy CELKEM</v>
      </c>
      <c r="C78" s="31"/>
      <c r="D78" s="43"/>
      <c r="E78" s="74"/>
      <c r="F78" s="74"/>
      <c r="G78" s="81"/>
      <c r="H78" s="81"/>
      <c r="I78" s="82"/>
      <c r="J78" s="82">
        <f>SUM(I71:I77)</f>
        <v>0</v>
      </c>
    </row>
    <row r="79" spans="1:10" s="7" customFormat="1" x14ac:dyDescent="0.2">
      <c r="A79" s="52"/>
      <c r="B79" s="18"/>
      <c r="C79" s="36"/>
      <c r="D79" s="35"/>
      <c r="E79" s="73"/>
      <c r="F79" s="73"/>
      <c r="G79" s="78"/>
      <c r="H79" s="78"/>
      <c r="I79" s="79"/>
      <c r="J79" s="80"/>
    </row>
    <row r="80" spans="1:10" s="7" customFormat="1" x14ac:dyDescent="0.2">
      <c r="A80" s="52"/>
      <c r="B80" s="25" t="s">
        <v>92</v>
      </c>
      <c r="C80" s="27"/>
      <c r="D80" s="42"/>
      <c r="E80" s="73"/>
      <c r="F80" s="73"/>
      <c r="G80" s="78"/>
      <c r="H80" s="78"/>
      <c r="I80" s="79"/>
      <c r="J80" s="79"/>
    </row>
    <row r="81" spans="1:10" s="7" customFormat="1" x14ac:dyDescent="0.2">
      <c r="A81" s="52"/>
      <c r="B81" s="29" t="s">
        <v>36</v>
      </c>
      <c r="C81" s="27"/>
      <c r="D81" s="42"/>
      <c r="E81" s="73"/>
      <c r="F81" s="73"/>
      <c r="G81" s="78"/>
      <c r="H81" s="78"/>
      <c r="I81" s="79"/>
      <c r="J81" s="79"/>
    </row>
    <row r="82" spans="1:10" s="49" customFormat="1" x14ac:dyDescent="0.2">
      <c r="A82" s="52">
        <v>23.047999999999998</v>
      </c>
      <c r="B82" s="14" t="s">
        <v>19</v>
      </c>
      <c r="C82" s="37" t="s">
        <v>0</v>
      </c>
      <c r="D82" s="35">
        <v>120</v>
      </c>
      <c r="E82" s="73"/>
      <c r="F82" s="73"/>
      <c r="G82" s="83">
        <f t="shared" ref="G82:G90" si="15">D82*E82</f>
        <v>0</v>
      </c>
      <c r="H82" s="83">
        <f t="shared" ref="H82:H90" si="16">D82*F82</f>
        <v>0</v>
      </c>
      <c r="I82" s="84">
        <f t="shared" ref="I82:I90" si="17">G82+H82</f>
        <v>0</v>
      </c>
      <c r="J82" s="84"/>
    </row>
    <row r="83" spans="1:10" s="49" customFormat="1" x14ac:dyDescent="0.2">
      <c r="A83" s="52">
        <v>23.048999999999999</v>
      </c>
      <c r="B83" s="14" t="s">
        <v>15</v>
      </c>
      <c r="C83" s="37" t="s">
        <v>0</v>
      </c>
      <c r="D83" s="35">
        <v>120</v>
      </c>
      <c r="E83" s="73"/>
      <c r="F83" s="73"/>
      <c r="G83" s="83">
        <f t="shared" si="15"/>
        <v>0</v>
      </c>
      <c r="H83" s="83">
        <f t="shared" si="16"/>
        <v>0</v>
      </c>
      <c r="I83" s="84">
        <f t="shared" si="17"/>
        <v>0</v>
      </c>
      <c r="J83" s="84"/>
    </row>
    <row r="84" spans="1:10" s="49" customFormat="1" x14ac:dyDescent="0.2">
      <c r="A84" s="52">
        <v>23.05</v>
      </c>
      <c r="B84" s="14" t="s">
        <v>16</v>
      </c>
      <c r="C84" s="37" t="s">
        <v>0</v>
      </c>
      <c r="D84" s="35">
        <v>1000</v>
      </c>
      <c r="E84" s="73"/>
      <c r="F84" s="73"/>
      <c r="G84" s="83">
        <f t="shared" si="15"/>
        <v>0</v>
      </c>
      <c r="H84" s="83">
        <f t="shared" si="16"/>
        <v>0</v>
      </c>
      <c r="I84" s="84">
        <f t="shared" si="17"/>
        <v>0</v>
      </c>
      <c r="J84" s="84"/>
    </row>
    <row r="85" spans="1:10" s="49" customFormat="1" x14ac:dyDescent="0.2">
      <c r="A85" s="52">
        <v>23.050999999999998</v>
      </c>
      <c r="B85" s="14" t="s">
        <v>17</v>
      </c>
      <c r="C85" s="37" t="s">
        <v>0</v>
      </c>
      <c r="D85" s="35">
        <v>50</v>
      </c>
      <c r="E85" s="73"/>
      <c r="F85" s="73"/>
      <c r="G85" s="83">
        <f t="shared" si="15"/>
        <v>0</v>
      </c>
      <c r="H85" s="83">
        <f t="shared" si="16"/>
        <v>0</v>
      </c>
      <c r="I85" s="84">
        <f t="shared" si="17"/>
        <v>0</v>
      </c>
      <c r="J85" s="84"/>
    </row>
    <row r="86" spans="1:10" s="49" customFormat="1" x14ac:dyDescent="0.2">
      <c r="A86" s="52">
        <v>23.052</v>
      </c>
      <c r="B86" s="14" t="s">
        <v>54</v>
      </c>
      <c r="C86" s="37" t="s">
        <v>0</v>
      </c>
      <c r="D86" s="35">
        <v>30</v>
      </c>
      <c r="E86" s="73"/>
      <c r="F86" s="73"/>
      <c r="G86" s="83">
        <f t="shared" si="15"/>
        <v>0</v>
      </c>
      <c r="H86" s="83">
        <f t="shared" si="16"/>
        <v>0</v>
      </c>
      <c r="I86" s="84">
        <f t="shared" si="17"/>
        <v>0</v>
      </c>
      <c r="J86" s="84"/>
    </row>
    <row r="87" spans="1:10" s="49" customFormat="1" x14ac:dyDescent="0.2">
      <c r="A87" s="52">
        <v>23.053000000000001</v>
      </c>
      <c r="B87" s="14" t="s">
        <v>93</v>
      </c>
      <c r="C87" s="37" t="s">
        <v>0</v>
      </c>
      <c r="D87" s="35">
        <v>60</v>
      </c>
      <c r="E87" s="73"/>
      <c r="F87" s="73"/>
      <c r="G87" s="83">
        <f t="shared" si="15"/>
        <v>0</v>
      </c>
      <c r="H87" s="83">
        <f t="shared" si="16"/>
        <v>0</v>
      </c>
      <c r="I87" s="84">
        <f t="shared" si="17"/>
        <v>0</v>
      </c>
      <c r="J87" s="84"/>
    </row>
    <row r="88" spans="1:10" s="49" customFormat="1" x14ac:dyDescent="0.2">
      <c r="A88" s="52">
        <v>23.053999999999998</v>
      </c>
      <c r="B88" s="14" t="s">
        <v>18</v>
      </c>
      <c r="C88" s="37" t="s">
        <v>0</v>
      </c>
      <c r="D88" s="35">
        <v>1520</v>
      </c>
      <c r="E88" s="73"/>
      <c r="F88" s="73"/>
      <c r="G88" s="83">
        <f t="shared" si="15"/>
        <v>0</v>
      </c>
      <c r="H88" s="83">
        <f t="shared" si="16"/>
        <v>0</v>
      </c>
      <c r="I88" s="84">
        <f t="shared" si="17"/>
        <v>0</v>
      </c>
      <c r="J88" s="84"/>
    </row>
    <row r="89" spans="1:10" s="49" customFormat="1" x14ac:dyDescent="0.2">
      <c r="A89" s="52">
        <v>23.055</v>
      </c>
      <c r="B89" s="14" t="s">
        <v>56</v>
      </c>
      <c r="C89" s="37" t="s">
        <v>0</v>
      </c>
      <c r="D89" s="35">
        <v>0</v>
      </c>
      <c r="E89" s="73"/>
      <c r="F89" s="73"/>
      <c r="G89" s="83">
        <f t="shared" si="15"/>
        <v>0</v>
      </c>
      <c r="H89" s="83">
        <f t="shared" si="16"/>
        <v>0</v>
      </c>
      <c r="I89" s="84">
        <f t="shared" si="17"/>
        <v>0</v>
      </c>
      <c r="J89" s="84"/>
    </row>
    <row r="90" spans="1:10" s="49" customFormat="1" x14ac:dyDescent="0.2">
      <c r="A90" s="52">
        <v>23.056000000000001</v>
      </c>
      <c r="B90" s="15" t="s">
        <v>7</v>
      </c>
      <c r="C90" s="38" t="s">
        <v>1</v>
      </c>
      <c r="D90" s="67">
        <v>160</v>
      </c>
      <c r="E90" s="73"/>
      <c r="F90" s="73"/>
      <c r="G90" s="83">
        <f t="shared" si="15"/>
        <v>0</v>
      </c>
      <c r="H90" s="83">
        <f t="shared" si="16"/>
        <v>0</v>
      </c>
      <c r="I90" s="84">
        <f t="shared" si="17"/>
        <v>0</v>
      </c>
      <c r="J90" s="84"/>
    </row>
    <row r="91" spans="1:10" s="7" customFormat="1" ht="13.5" thickBot="1" x14ac:dyDescent="0.25">
      <c r="A91" s="52"/>
      <c r="B91" s="14"/>
      <c r="C91" s="37"/>
      <c r="D91" s="35"/>
      <c r="E91" s="73"/>
      <c r="F91" s="73"/>
      <c r="G91" s="78"/>
      <c r="H91" s="78"/>
      <c r="I91" s="79"/>
      <c r="J91" s="79"/>
    </row>
    <row r="92" spans="1:10" s="7" customFormat="1" ht="15.75" thickBot="1" x14ac:dyDescent="0.25">
      <c r="A92" s="53"/>
      <c r="B92" s="30" t="str">
        <f>CONCATENATE(B80," ","CELKEM")</f>
        <v>Kabely - osvětlení CELKEM</v>
      </c>
      <c r="C92" s="31"/>
      <c r="D92" s="43"/>
      <c r="E92" s="74"/>
      <c r="F92" s="74"/>
      <c r="G92" s="81"/>
      <c r="H92" s="81"/>
      <c r="I92" s="82"/>
      <c r="J92" s="82">
        <f>SUM(I80:I91)</f>
        <v>0</v>
      </c>
    </row>
    <row r="93" spans="1:10" s="7" customFormat="1" x14ac:dyDescent="0.2">
      <c r="A93" s="52"/>
      <c r="B93" s="18"/>
      <c r="C93" s="36"/>
      <c r="D93" s="35"/>
      <c r="E93" s="73"/>
      <c r="F93" s="73"/>
      <c r="G93" s="78"/>
      <c r="H93" s="78"/>
      <c r="I93" s="79"/>
      <c r="J93" s="80"/>
    </row>
    <row r="94" spans="1:10" s="7" customFormat="1" ht="15" x14ac:dyDescent="0.2">
      <c r="A94" s="91"/>
      <c r="B94" s="92" t="s">
        <v>112</v>
      </c>
      <c r="C94" s="93"/>
      <c r="D94" s="94"/>
      <c r="E94" s="73"/>
      <c r="F94" s="73"/>
      <c r="G94" s="78"/>
      <c r="H94" s="78"/>
      <c r="I94" s="79"/>
      <c r="J94" s="80"/>
    </row>
    <row r="95" spans="1:10" s="7" customFormat="1" x14ac:dyDescent="0.2">
      <c r="A95" s="52"/>
      <c r="B95" s="95" t="s">
        <v>36</v>
      </c>
      <c r="C95" s="36"/>
      <c r="D95" s="35"/>
      <c r="E95" s="73"/>
      <c r="F95" s="73"/>
      <c r="G95" s="78"/>
      <c r="H95" s="78"/>
      <c r="I95" s="79"/>
      <c r="J95" s="80"/>
    </row>
    <row r="96" spans="1:10" s="7" customFormat="1" ht="38.25" x14ac:dyDescent="0.2">
      <c r="A96" s="52"/>
      <c r="B96" s="95" t="s">
        <v>113</v>
      </c>
      <c r="C96" s="36"/>
      <c r="D96" s="35"/>
      <c r="E96" s="73"/>
      <c r="F96" s="73"/>
      <c r="G96" s="78"/>
      <c r="H96" s="78"/>
      <c r="I96" s="79"/>
      <c r="J96" s="80"/>
    </row>
    <row r="97" spans="1:10" s="49" customFormat="1" x14ac:dyDescent="0.2">
      <c r="A97" s="52">
        <v>23.056999999999999</v>
      </c>
      <c r="B97" s="18" t="s">
        <v>114</v>
      </c>
      <c r="C97" s="36" t="s">
        <v>115</v>
      </c>
      <c r="D97" s="35">
        <v>1</v>
      </c>
      <c r="E97" s="73"/>
      <c r="F97" s="73"/>
      <c r="G97" s="83">
        <f t="shared" ref="G97:G98" si="18">D97*E97</f>
        <v>0</v>
      </c>
      <c r="H97" s="83">
        <f t="shared" ref="H97:H98" si="19">D97*F97</f>
        <v>0</v>
      </c>
      <c r="I97" s="84">
        <f t="shared" ref="I97:I98" si="20">G97+H97</f>
        <v>0</v>
      </c>
      <c r="J97" s="80"/>
    </row>
    <row r="98" spans="1:10" s="49" customFormat="1" x14ac:dyDescent="0.2">
      <c r="A98" s="52">
        <v>23.058</v>
      </c>
      <c r="B98" s="18" t="s">
        <v>116</v>
      </c>
      <c r="C98" s="36" t="s">
        <v>117</v>
      </c>
      <c r="D98" s="35">
        <v>1</v>
      </c>
      <c r="E98" s="73"/>
      <c r="F98" s="73"/>
      <c r="G98" s="83">
        <f t="shared" si="18"/>
        <v>0</v>
      </c>
      <c r="H98" s="83">
        <f t="shared" si="19"/>
        <v>0</v>
      </c>
      <c r="I98" s="84">
        <f t="shared" si="20"/>
        <v>0</v>
      </c>
      <c r="J98" s="80"/>
    </row>
    <row r="99" spans="1:10" s="7" customFormat="1" ht="13.5" thickBot="1" x14ac:dyDescent="0.25">
      <c r="A99" s="52"/>
      <c r="B99" s="18"/>
      <c r="C99" s="36"/>
      <c r="D99" s="35"/>
      <c r="E99" s="73"/>
      <c r="F99" s="73"/>
      <c r="G99" s="78"/>
      <c r="H99" s="78"/>
      <c r="I99" s="79"/>
      <c r="J99" s="80"/>
    </row>
    <row r="100" spans="1:10" s="7" customFormat="1" ht="15.75" thickBot="1" x14ac:dyDescent="0.25">
      <c r="A100" s="53">
        <v>23.059000000000001</v>
      </c>
      <c r="B100" s="30" t="str">
        <f>CONCATENATE(B94," ","CELKEM")</f>
        <v>Kabely s funkční schopností při požáru CELKEM</v>
      </c>
      <c r="C100" s="31"/>
      <c r="D100" s="43">
        <v>12</v>
      </c>
      <c r="E100" s="74"/>
      <c r="F100" s="74"/>
      <c r="G100" s="81"/>
      <c r="H100" s="81"/>
      <c r="I100" s="82"/>
      <c r="J100" s="82">
        <f>SUM(I96:I98)</f>
        <v>0</v>
      </c>
    </row>
    <row r="101" spans="1:10" s="7" customFormat="1" x14ac:dyDescent="0.2">
      <c r="A101" s="52"/>
      <c r="B101" s="18"/>
      <c r="C101" s="36"/>
      <c r="D101" s="35"/>
      <c r="E101" s="73"/>
      <c r="F101" s="73"/>
      <c r="G101" s="78"/>
      <c r="H101" s="78"/>
      <c r="I101" s="79"/>
      <c r="J101" s="80"/>
    </row>
    <row r="102" spans="1:10" s="7" customFormat="1" ht="15" x14ac:dyDescent="0.2">
      <c r="A102" s="91"/>
      <c r="B102" s="92" t="s">
        <v>119</v>
      </c>
      <c r="C102" s="93"/>
      <c r="D102" s="94"/>
      <c r="E102" s="73"/>
      <c r="F102" s="73"/>
      <c r="G102" s="78"/>
      <c r="H102" s="78"/>
      <c r="I102" s="79"/>
      <c r="J102" s="80"/>
    </row>
    <row r="103" spans="1:10" s="7" customFormat="1" x14ac:dyDescent="0.2">
      <c r="A103" s="52"/>
      <c r="B103" s="95" t="s">
        <v>36</v>
      </c>
      <c r="C103" s="36"/>
      <c r="D103" s="35"/>
      <c r="E103" s="73"/>
      <c r="F103" s="73"/>
      <c r="G103" s="78"/>
      <c r="H103" s="78"/>
      <c r="I103" s="79"/>
      <c r="J103" s="80"/>
    </row>
    <row r="104" spans="1:10" s="7" customFormat="1" ht="25.5" x14ac:dyDescent="0.2">
      <c r="A104" s="52"/>
      <c r="B104" s="95" t="s">
        <v>123</v>
      </c>
      <c r="C104" s="36"/>
      <c r="D104" s="35"/>
      <c r="E104" s="73"/>
      <c r="F104" s="73"/>
      <c r="G104" s="78"/>
      <c r="H104" s="78"/>
      <c r="I104" s="79"/>
      <c r="J104" s="80"/>
    </row>
    <row r="105" spans="1:10" s="49" customFormat="1" x14ac:dyDescent="0.2">
      <c r="A105" s="52">
        <v>23.06</v>
      </c>
      <c r="B105" s="18" t="s">
        <v>120</v>
      </c>
      <c r="C105" s="36" t="s">
        <v>0</v>
      </c>
      <c r="D105" s="35">
        <v>0</v>
      </c>
      <c r="E105" s="73"/>
      <c r="F105" s="73"/>
      <c r="G105" s="83">
        <f t="shared" ref="G105:G107" si="21">D105*E105</f>
        <v>0</v>
      </c>
      <c r="H105" s="83">
        <f t="shared" ref="H105:H107" si="22">D105*F105</f>
        <v>0</v>
      </c>
      <c r="I105" s="84">
        <f t="shared" ref="I105:I107" si="23">G105+H105</f>
        <v>0</v>
      </c>
      <c r="J105" s="80"/>
    </row>
    <row r="106" spans="1:10" s="49" customFormat="1" x14ac:dyDescent="0.2">
      <c r="A106" s="52">
        <v>23.061</v>
      </c>
      <c r="B106" s="18" t="s">
        <v>121</v>
      </c>
      <c r="C106" s="36" t="s">
        <v>0</v>
      </c>
      <c r="D106" s="35">
        <v>160</v>
      </c>
      <c r="E106" s="73"/>
      <c r="F106" s="73"/>
      <c r="G106" s="83">
        <f t="shared" si="21"/>
        <v>0</v>
      </c>
      <c r="H106" s="83">
        <f t="shared" si="22"/>
        <v>0</v>
      </c>
      <c r="I106" s="84">
        <f t="shared" si="23"/>
        <v>0</v>
      </c>
      <c r="J106" s="80"/>
    </row>
    <row r="107" spans="1:10" s="49" customFormat="1" x14ac:dyDescent="0.2">
      <c r="A107" s="52">
        <v>23.062000000000001</v>
      </c>
      <c r="B107" s="18" t="s">
        <v>122</v>
      </c>
      <c r="C107" s="36" t="s">
        <v>0</v>
      </c>
      <c r="D107" s="35">
        <v>25</v>
      </c>
      <c r="E107" s="73"/>
      <c r="F107" s="73"/>
      <c r="G107" s="83">
        <f t="shared" si="21"/>
        <v>0</v>
      </c>
      <c r="H107" s="83">
        <f t="shared" si="22"/>
        <v>0</v>
      </c>
      <c r="I107" s="84">
        <f t="shared" si="23"/>
        <v>0</v>
      </c>
      <c r="J107" s="80"/>
    </row>
    <row r="108" spans="1:10" s="7" customFormat="1" ht="13.5" thickBot="1" x14ac:dyDescent="0.25">
      <c r="A108" s="52"/>
      <c r="B108" s="18"/>
      <c r="C108" s="36"/>
      <c r="D108" s="35"/>
      <c r="E108" s="73"/>
      <c r="F108" s="73"/>
      <c r="G108" s="78"/>
      <c r="H108" s="78"/>
      <c r="I108" s="79"/>
      <c r="J108" s="80"/>
    </row>
    <row r="109" spans="1:10" s="7" customFormat="1" ht="15.75" thickBot="1" x14ac:dyDescent="0.25">
      <c r="A109" s="53"/>
      <c r="B109" s="30" t="str">
        <f>CONCATENATE(B102," ","CELKEM")</f>
        <v>Kabely v prostorech PÚ vybraných druhů staveb CELKEM</v>
      </c>
      <c r="C109" s="31"/>
      <c r="D109" s="43"/>
      <c r="E109" s="74"/>
      <c r="F109" s="74"/>
      <c r="G109" s="81"/>
      <c r="H109" s="81"/>
      <c r="I109" s="82"/>
      <c r="J109" s="82">
        <f>SUM(I104:I108)</f>
        <v>0</v>
      </c>
    </row>
    <row r="110" spans="1:10" s="7" customFormat="1" x14ac:dyDescent="0.2">
      <c r="A110" s="52"/>
      <c r="B110" s="18"/>
      <c r="C110" s="36"/>
      <c r="D110" s="35"/>
      <c r="E110" s="73"/>
      <c r="F110" s="73"/>
      <c r="G110" s="78"/>
      <c r="H110" s="78"/>
      <c r="I110" s="79"/>
      <c r="J110" s="80"/>
    </row>
    <row r="111" spans="1:10" s="7" customFormat="1" x14ac:dyDescent="0.2">
      <c r="A111" s="52"/>
      <c r="B111" s="25" t="s">
        <v>23</v>
      </c>
      <c r="C111" s="27"/>
      <c r="D111" s="42"/>
      <c r="E111" s="73"/>
      <c r="F111" s="73"/>
      <c r="G111" s="78"/>
      <c r="H111" s="78"/>
      <c r="I111" s="79"/>
      <c r="J111" s="80"/>
    </row>
    <row r="112" spans="1:10" s="7" customFormat="1" ht="25.5" x14ac:dyDescent="0.2">
      <c r="A112" s="52"/>
      <c r="B112" s="29" t="s">
        <v>25</v>
      </c>
      <c r="C112" s="39"/>
      <c r="D112" s="35"/>
      <c r="E112" s="73"/>
      <c r="F112" s="73"/>
      <c r="G112" s="78"/>
      <c r="H112" s="78"/>
      <c r="I112" s="79"/>
      <c r="J112" s="80"/>
    </row>
    <row r="113" spans="1:10" s="49" customFormat="1" x14ac:dyDescent="0.2">
      <c r="A113" s="52">
        <v>23.062999999999999</v>
      </c>
      <c r="B113" s="15" t="s">
        <v>105</v>
      </c>
      <c r="C113" s="38" t="s">
        <v>0</v>
      </c>
      <c r="D113" s="67">
        <v>40</v>
      </c>
      <c r="E113" s="73"/>
      <c r="F113" s="73"/>
      <c r="G113" s="83">
        <f>D113*E113</f>
        <v>0</v>
      </c>
      <c r="H113" s="83">
        <f>D113*F113</f>
        <v>0</v>
      </c>
      <c r="I113" s="84">
        <f t="shared" ref="I113:I126" si="24">G113+H113</f>
        <v>0</v>
      </c>
      <c r="J113" s="80"/>
    </row>
    <row r="114" spans="1:10" s="49" customFormat="1" x14ac:dyDescent="0.2">
      <c r="A114" s="52">
        <v>23.064</v>
      </c>
      <c r="B114" s="15" t="s">
        <v>106</v>
      </c>
      <c r="C114" s="38" t="s">
        <v>0</v>
      </c>
      <c r="D114" s="67">
        <v>120</v>
      </c>
      <c r="E114" s="73"/>
      <c r="F114" s="73"/>
      <c r="G114" s="83">
        <f>D114*E114</f>
        <v>0</v>
      </c>
      <c r="H114" s="83">
        <f>D114*F114</f>
        <v>0</v>
      </c>
      <c r="I114" s="84">
        <f t="shared" si="24"/>
        <v>0</v>
      </c>
      <c r="J114" s="80"/>
    </row>
    <row r="115" spans="1:10" s="49" customFormat="1" x14ac:dyDescent="0.2">
      <c r="A115" s="52">
        <v>23.065000000000001</v>
      </c>
      <c r="B115" s="15" t="s">
        <v>103</v>
      </c>
      <c r="C115" s="38" t="s">
        <v>0</v>
      </c>
      <c r="D115" s="67">
        <v>120</v>
      </c>
      <c r="E115" s="73"/>
      <c r="F115" s="73"/>
      <c r="G115" s="83">
        <f t="shared" ref="G115:G126" si="25">D115*E115</f>
        <v>0</v>
      </c>
      <c r="H115" s="83">
        <f t="shared" ref="H115:H126" si="26">D115*F115</f>
        <v>0</v>
      </c>
      <c r="I115" s="84">
        <f t="shared" si="24"/>
        <v>0</v>
      </c>
      <c r="J115" s="80"/>
    </row>
    <row r="116" spans="1:10" s="49" customFormat="1" x14ac:dyDescent="0.2">
      <c r="A116" s="52">
        <v>23.065999999999999</v>
      </c>
      <c r="B116" s="15" t="s">
        <v>127</v>
      </c>
      <c r="C116" s="38" t="s">
        <v>0</v>
      </c>
      <c r="D116" s="67">
        <v>6</v>
      </c>
      <c r="E116" s="73"/>
      <c r="F116" s="73"/>
      <c r="G116" s="83">
        <f t="shared" si="25"/>
        <v>0</v>
      </c>
      <c r="H116" s="83">
        <f t="shared" si="26"/>
        <v>0</v>
      </c>
      <c r="I116" s="84">
        <f>G116+H116</f>
        <v>0</v>
      </c>
      <c r="J116" s="80"/>
    </row>
    <row r="117" spans="1:10" s="49" customFormat="1" x14ac:dyDescent="0.2">
      <c r="A117" s="52">
        <v>23.067</v>
      </c>
      <c r="B117" s="15" t="s">
        <v>107</v>
      </c>
      <c r="C117" s="38" t="s">
        <v>0</v>
      </c>
      <c r="D117" s="67">
        <v>0</v>
      </c>
      <c r="E117" s="73"/>
      <c r="F117" s="73"/>
      <c r="G117" s="83">
        <f t="shared" si="25"/>
        <v>0</v>
      </c>
      <c r="H117" s="83">
        <f t="shared" si="26"/>
        <v>0</v>
      </c>
      <c r="I117" s="84">
        <f t="shared" si="24"/>
        <v>0</v>
      </c>
      <c r="J117" s="80"/>
    </row>
    <row r="118" spans="1:10" s="49" customFormat="1" ht="38.25" x14ac:dyDescent="0.2">
      <c r="A118" s="52">
        <v>23.068000000000001</v>
      </c>
      <c r="B118" s="15" t="s">
        <v>108</v>
      </c>
      <c r="C118" s="38" t="s">
        <v>0</v>
      </c>
      <c r="D118" s="67">
        <v>90</v>
      </c>
      <c r="E118" s="73"/>
      <c r="F118" s="73"/>
      <c r="G118" s="83">
        <f t="shared" si="25"/>
        <v>0</v>
      </c>
      <c r="H118" s="83">
        <f t="shared" si="26"/>
        <v>0</v>
      </c>
      <c r="I118" s="84">
        <f t="shared" si="24"/>
        <v>0</v>
      </c>
      <c r="J118" s="80"/>
    </row>
    <row r="119" spans="1:10" s="49" customFormat="1" x14ac:dyDescent="0.2">
      <c r="A119" s="52">
        <v>23.068999999999999</v>
      </c>
      <c r="B119" s="15" t="s">
        <v>24</v>
      </c>
      <c r="C119" s="38" t="s">
        <v>1</v>
      </c>
      <c r="D119" s="67">
        <v>60</v>
      </c>
      <c r="E119" s="73"/>
      <c r="F119" s="73"/>
      <c r="G119" s="83">
        <f t="shared" si="25"/>
        <v>0</v>
      </c>
      <c r="H119" s="83">
        <f t="shared" si="26"/>
        <v>0</v>
      </c>
      <c r="I119" s="84">
        <f t="shared" si="24"/>
        <v>0</v>
      </c>
      <c r="J119" s="80"/>
    </row>
    <row r="120" spans="1:10" s="49" customFormat="1" ht="25.5" x14ac:dyDescent="0.2">
      <c r="A120" s="52">
        <v>23.07</v>
      </c>
      <c r="B120" s="15" t="s">
        <v>26</v>
      </c>
      <c r="C120" s="38" t="s">
        <v>1</v>
      </c>
      <c r="D120" s="67">
        <v>60</v>
      </c>
      <c r="E120" s="73"/>
      <c r="F120" s="73"/>
      <c r="G120" s="83">
        <f t="shared" si="25"/>
        <v>0</v>
      </c>
      <c r="H120" s="83">
        <f t="shared" si="26"/>
        <v>0</v>
      </c>
      <c r="I120" s="84">
        <f t="shared" si="24"/>
        <v>0</v>
      </c>
      <c r="J120" s="80"/>
    </row>
    <row r="121" spans="1:10" s="49" customFormat="1" ht="25.5" x14ac:dyDescent="0.2">
      <c r="A121" s="52">
        <v>23.071000000000002</v>
      </c>
      <c r="B121" s="15" t="s">
        <v>85</v>
      </c>
      <c r="C121" s="38" t="s">
        <v>1</v>
      </c>
      <c r="D121" s="67">
        <v>40</v>
      </c>
      <c r="E121" s="73"/>
      <c r="F121" s="73"/>
      <c r="G121" s="83">
        <f>D121*E121</f>
        <v>0</v>
      </c>
      <c r="H121" s="83">
        <f>D121*F121</f>
        <v>0</v>
      </c>
      <c r="I121" s="84">
        <f t="shared" si="24"/>
        <v>0</v>
      </c>
      <c r="J121" s="80"/>
    </row>
    <row r="122" spans="1:10" s="49" customFormat="1" x14ac:dyDescent="0.2">
      <c r="A122" s="52">
        <v>23.071999999999999</v>
      </c>
      <c r="B122" s="15" t="s">
        <v>57</v>
      </c>
      <c r="C122" s="38" t="s">
        <v>1</v>
      </c>
      <c r="D122" s="67">
        <v>80</v>
      </c>
      <c r="E122" s="73"/>
      <c r="F122" s="73"/>
      <c r="G122" s="83">
        <f t="shared" si="25"/>
        <v>0</v>
      </c>
      <c r="H122" s="83">
        <f t="shared" si="26"/>
        <v>0</v>
      </c>
      <c r="I122" s="84">
        <f t="shared" si="24"/>
        <v>0</v>
      </c>
      <c r="J122" s="80"/>
    </row>
    <row r="123" spans="1:10" s="49" customFormat="1" x14ac:dyDescent="0.2">
      <c r="A123" s="52">
        <v>23.073</v>
      </c>
      <c r="B123" s="15" t="s">
        <v>58</v>
      </c>
      <c r="C123" s="38" t="s">
        <v>1</v>
      </c>
      <c r="D123" s="67">
        <v>95</v>
      </c>
      <c r="E123" s="73"/>
      <c r="F123" s="73"/>
      <c r="G123" s="83">
        <f t="shared" si="25"/>
        <v>0</v>
      </c>
      <c r="H123" s="83">
        <f t="shared" si="26"/>
        <v>0</v>
      </c>
      <c r="I123" s="84">
        <f t="shared" si="24"/>
        <v>0</v>
      </c>
      <c r="J123" s="80"/>
    </row>
    <row r="124" spans="1:10" s="49" customFormat="1" x14ac:dyDescent="0.2">
      <c r="A124" s="52">
        <v>23.074000000000002</v>
      </c>
      <c r="B124" s="15" t="s">
        <v>27</v>
      </c>
      <c r="C124" s="38" t="s">
        <v>0</v>
      </c>
      <c r="D124" s="67">
        <v>60</v>
      </c>
      <c r="E124" s="73"/>
      <c r="F124" s="73"/>
      <c r="G124" s="83">
        <f t="shared" si="25"/>
        <v>0</v>
      </c>
      <c r="H124" s="83">
        <f t="shared" si="26"/>
        <v>0</v>
      </c>
      <c r="I124" s="84">
        <f t="shared" si="24"/>
        <v>0</v>
      </c>
      <c r="J124" s="80"/>
    </row>
    <row r="125" spans="1:10" s="49" customFormat="1" x14ac:dyDescent="0.2">
      <c r="A125" s="52">
        <v>23.074999999999999</v>
      </c>
      <c r="B125" s="15" t="s">
        <v>28</v>
      </c>
      <c r="C125" s="38" t="s">
        <v>1</v>
      </c>
      <c r="D125" s="67">
        <v>10</v>
      </c>
      <c r="E125" s="73"/>
      <c r="F125" s="73"/>
      <c r="G125" s="83">
        <f t="shared" si="25"/>
        <v>0</v>
      </c>
      <c r="H125" s="83">
        <f t="shared" si="26"/>
        <v>0</v>
      </c>
      <c r="I125" s="84">
        <f t="shared" si="24"/>
        <v>0</v>
      </c>
      <c r="J125" s="80"/>
    </row>
    <row r="126" spans="1:10" s="49" customFormat="1" x14ac:dyDescent="0.2">
      <c r="A126" s="52">
        <v>23.076000000000001</v>
      </c>
      <c r="B126" s="15" t="s">
        <v>55</v>
      </c>
      <c r="C126" s="38" t="s">
        <v>1</v>
      </c>
      <c r="D126" s="67">
        <v>50</v>
      </c>
      <c r="E126" s="73"/>
      <c r="F126" s="73"/>
      <c r="G126" s="83">
        <f t="shared" si="25"/>
        <v>0</v>
      </c>
      <c r="H126" s="83">
        <f t="shared" si="26"/>
        <v>0</v>
      </c>
      <c r="I126" s="84">
        <f t="shared" si="24"/>
        <v>0</v>
      </c>
      <c r="J126" s="80"/>
    </row>
    <row r="127" spans="1:10" s="7" customFormat="1" ht="12.75" customHeight="1" thickBot="1" x14ac:dyDescent="0.25">
      <c r="A127" s="52"/>
      <c r="B127" s="24"/>
      <c r="C127" s="27"/>
      <c r="D127" s="42"/>
      <c r="E127" s="73"/>
      <c r="F127" s="73"/>
      <c r="G127" s="78"/>
      <c r="H127" s="78"/>
      <c r="I127" s="79"/>
      <c r="J127" s="80"/>
    </row>
    <row r="128" spans="1:10" s="7" customFormat="1" ht="15.75" thickBot="1" x14ac:dyDescent="0.25">
      <c r="A128" s="53"/>
      <c r="B128" s="30" t="str">
        <f>CONCATENATE(B111," ","CELKEM")</f>
        <v>Úložný materiál CELKEM</v>
      </c>
      <c r="C128" s="31"/>
      <c r="D128" s="43"/>
      <c r="E128" s="74"/>
      <c r="F128" s="74"/>
      <c r="G128" s="81"/>
      <c r="H128" s="81"/>
      <c r="I128" s="82"/>
      <c r="J128" s="82">
        <f>SUM(I111:I127)</f>
        <v>0</v>
      </c>
    </row>
    <row r="129" spans="1:10" s="7" customFormat="1" ht="12" customHeight="1" x14ac:dyDescent="0.2">
      <c r="A129" s="52"/>
      <c r="B129" s="25"/>
      <c r="C129" s="27"/>
      <c r="D129" s="42"/>
      <c r="E129" s="73"/>
      <c r="F129" s="73"/>
      <c r="G129" s="78"/>
      <c r="H129" s="78"/>
      <c r="I129" s="79"/>
      <c r="J129" s="79"/>
    </row>
    <row r="130" spans="1:10" s="7" customFormat="1" ht="12" customHeight="1" x14ac:dyDescent="0.2">
      <c r="A130" s="52"/>
      <c r="B130" s="25"/>
      <c r="C130" s="27"/>
      <c r="D130" s="42"/>
      <c r="E130" s="73"/>
      <c r="F130" s="73"/>
      <c r="G130" s="78"/>
      <c r="H130" s="78"/>
      <c r="I130" s="79"/>
      <c r="J130" s="79"/>
    </row>
    <row r="131" spans="1:10" s="7" customFormat="1" x14ac:dyDescent="0.2">
      <c r="A131" s="52"/>
      <c r="B131" s="96" t="s">
        <v>130</v>
      </c>
      <c r="C131" s="39"/>
      <c r="D131" s="35"/>
      <c r="E131" s="73"/>
      <c r="F131" s="73"/>
      <c r="G131" s="78"/>
      <c r="H131" s="78"/>
      <c r="I131" s="79"/>
      <c r="J131" s="80"/>
    </row>
    <row r="132" spans="1:10" s="49" customFormat="1" x14ac:dyDescent="0.2">
      <c r="A132" s="52">
        <v>23.077000000000002</v>
      </c>
      <c r="B132" s="99" t="s">
        <v>145</v>
      </c>
      <c r="C132" s="38" t="s">
        <v>1</v>
      </c>
      <c r="D132" s="67">
        <v>8</v>
      </c>
      <c r="E132" s="73"/>
      <c r="F132" s="73"/>
      <c r="G132" s="83">
        <f t="shared" ref="G132:G135" si="27">D132*E132</f>
        <v>0</v>
      </c>
      <c r="H132" s="83">
        <f t="shared" ref="H132:H135" si="28">D132*F132</f>
        <v>0</v>
      </c>
      <c r="I132" s="84">
        <f t="shared" ref="I132:I135" si="29">G132+H132</f>
        <v>0</v>
      </c>
      <c r="J132" s="80"/>
    </row>
    <row r="133" spans="1:10" s="49" customFormat="1" ht="25.5" x14ac:dyDescent="0.2">
      <c r="A133" s="52">
        <v>23.077999999999999</v>
      </c>
      <c r="B133" s="99" t="s">
        <v>146</v>
      </c>
      <c r="C133" s="38" t="s">
        <v>1</v>
      </c>
      <c r="D133" s="67">
        <v>8</v>
      </c>
      <c r="E133" s="73"/>
      <c r="F133" s="73"/>
      <c r="G133" s="83">
        <f t="shared" si="27"/>
        <v>0</v>
      </c>
      <c r="H133" s="83">
        <f t="shared" si="28"/>
        <v>0</v>
      </c>
      <c r="I133" s="84">
        <f t="shared" si="29"/>
        <v>0</v>
      </c>
      <c r="J133" s="80"/>
    </row>
    <row r="134" spans="1:10" s="49" customFormat="1" ht="25.5" x14ac:dyDescent="0.2">
      <c r="A134" s="52">
        <v>23.079000000000001</v>
      </c>
      <c r="B134" s="99" t="s">
        <v>147</v>
      </c>
      <c r="C134" s="38" t="s">
        <v>1</v>
      </c>
      <c r="D134" s="67">
        <v>2</v>
      </c>
      <c r="E134" s="73"/>
      <c r="F134" s="73"/>
      <c r="G134" s="83">
        <f t="shared" si="27"/>
        <v>0</v>
      </c>
      <c r="H134" s="83">
        <f t="shared" si="28"/>
        <v>0</v>
      </c>
      <c r="I134" s="84">
        <f t="shared" si="29"/>
        <v>0</v>
      </c>
      <c r="J134" s="80"/>
    </row>
    <row r="135" spans="1:10" s="49" customFormat="1" ht="25.5" x14ac:dyDescent="0.2">
      <c r="A135" s="52">
        <v>23.08</v>
      </c>
      <c r="B135" s="99" t="s">
        <v>148</v>
      </c>
      <c r="C135" s="38" t="s">
        <v>1</v>
      </c>
      <c r="D135" s="67">
        <v>0</v>
      </c>
      <c r="E135" s="73"/>
      <c r="F135" s="73"/>
      <c r="G135" s="83">
        <f t="shared" si="27"/>
        <v>0</v>
      </c>
      <c r="H135" s="83">
        <f t="shared" si="28"/>
        <v>0</v>
      </c>
      <c r="I135" s="84">
        <f t="shared" si="29"/>
        <v>0</v>
      </c>
      <c r="J135" s="80"/>
    </row>
    <row r="136" spans="1:10" s="7" customFormat="1" ht="12.75" customHeight="1" thickBot="1" x14ac:dyDescent="0.25">
      <c r="A136" s="52"/>
      <c r="B136" s="24"/>
      <c r="C136" s="27"/>
      <c r="D136" s="42"/>
      <c r="E136" s="73"/>
      <c r="F136" s="73"/>
      <c r="G136" s="78"/>
      <c r="H136" s="78"/>
      <c r="I136" s="79"/>
      <c r="J136" s="80"/>
    </row>
    <row r="137" spans="1:10" s="7" customFormat="1" ht="15.75" thickBot="1" x14ac:dyDescent="0.25">
      <c r="A137" s="53"/>
      <c r="B137" s="30" t="str">
        <f>CONCATENATE(B131," ","CELKEM")</f>
        <v>Nouzové osvětlení CELKEM</v>
      </c>
      <c r="C137" s="31"/>
      <c r="D137" s="43"/>
      <c r="E137" s="74"/>
      <c r="F137" s="74"/>
      <c r="G137" s="81"/>
      <c r="H137" s="81"/>
      <c r="I137" s="82"/>
      <c r="J137" s="82">
        <f>SUM(I131:I136)</f>
        <v>0</v>
      </c>
    </row>
    <row r="138" spans="1:10" s="7" customFormat="1" ht="12" customHeight="1" x14ac:dyDescent="0.2">
      <c r="A138" s="52"/>
      <c r="B138" s="25"/>
      <c r="C138" s="27"/>
      <c r="D138" s="42"/>
      <c r="E138" s="73"/>
      <c r="F138" s="73"/>
      <c r="G138" s="78"/>
      <c r="H138" s="78"/>
      <c r="I138" s="79"/>
      <c r="J138" s="79"/>
    </row>
    <row r="139" spans="1:10" s="7" customFormat="1" x14ac:dyDescent="0.2">
      <c r="A139" s="52"/>
      <c r="B139" s="25" t="s">
        <v>13</v>
      </c>
      <c r="C139" s="27"/>
      <c r="D139" s="42"/>
      <c r="E139" s="73"/>
      <c r="F139" s="73"/>
      <c r="G139" s="78"/>
      <c r="H139" s="78"/>
      <c r="I139" s="79"/>
      <c r="J139" s="79"/>
    </row>
    <row r="140" spans="1:10" s="7" customFormat="1" ht="25.5" x14ac:dyDescent="0.2">
      <c r="A140" s="52"/>
      <c r="B140" s="29" t="s">
        <v>12</v>
      </c>
      <c r="C140" s="27"/>
      <c r="D140" s="42"/>
      <c r="E140" s="73"/>
      <c r="F140" s="73"/>
      <c r="G140" s="78"/>
      <c r="H140" s="78"/>
      <c r="I140" s="79"/>
      <c r="J140" s="79"/>
    </row>
    <row r="141" spans="1:10" s="49" customFormat="1" x14ac:dyDescent="0.2">
      <c r="A141" s="52">
        <v>23.081</v>
      </c>
      <c r="B141" s="14" t="s">
        <v>143</v>
      </c>
      <c r="C141" s="37" t="s">
        <v>1</v>
      </c>
      <c r="D141" s="35">
        <v>0</v>
      </c>
      <c r="E141" s="73"/>
      <c r="F141" s="73"/>
      <c r="G141" s="83">
        <f>D141*E141</f>
        <v>0</v>
      </c>
      <c r="H141" s="83">
        <f>D141*F141</f>
        <v>0</v>
      </c>
      <c r="I141" s="84">
        <f>G141+H141</f>
        <v>0</v>
      </c>
      <c r="J141" s="84"/>
    </row>
    <row r="142" spans="1:10" s="49" customFormat="1" x14ac:dyDescent="0.2">
      <c r="A142" s="52">
        <v>23.082000000000001</v>
      </c>
      <c r="B142" s="14" t="s">
        <v>144</v>
      </c>
      <c r="C142" s="37" t="s">
        <v>1</v>
      </c>
      <c r="D142" s="35">
        <v>0</v>
      </c>
      <c r="E142" s="73"/>
      <c r="F142" s="73"/>
      <c r="G142" s="83">
        <f>D142*E142</f>
        <v>0</v>
      </c>
      <c r="H142" s="83">
        <f>D142*F142</f>
        <v>0</v>
      </c>
      <c r="I142" s="84">
        <f>G142+H142</f>
        <v>0</v>
      </c>
      <c r="J142" s="84"/>
    </row>
    <row r="143" spans="1:10" s="7" customFormat="1" x14ac:dyDescent="0.2">
      <c r="A143" s="52">
        <v>23.082999999999998</v>
      </c>
      <c r="B143" s="14"/>
      <c r="C143" s="37"/>
      <c r="D143" s="35">
        <v>0</v>
      </c>
      <c r="E143" s="73"/>
      <c r="F143" s="73"/>
      <c r="G143" s="78"/>
      <c r="H143" s="78"/>
      <c r="I143" s="79"/>
      <c r="J143" s="79"/>
    </row>
    <row r="144" spans="1:10" s="49" customFormat="1" x14ac:dyDescent="0.2">
      <c r="A144" s="52">
        <v>23.084</v>
      </c>
      <c r="B144" s="14" t="s">
        <v>180</v>
      </c>
      <c r="C144" s="37" t="s">
        <v>1</v>
      </c>
      <c r="D144" s="35">
        <v>0</v>
      </c>
      <c r="E144" s="73"/>
      <c r="F144" s="73"/>
      <c r="G144" s="83">
        <f>D144*E144</f>
        <v>0</v>
      </c>
      <c r="H144" s="83">
        <f>D144*F144</f>
        <v>0</v>
      </c>
      <c r="I144" s="84">
        <f t="shared" ref="I144:I148" si="30">G144+H144</f>
        <v>0</v>
      </c>
      <c r="J144" s="84"/>
    </row>
    <row r="145" spans="1:10" s="49" customFormat="1" x14ac:dyDescent="0.2">
      <c r="A145" s="52">
        <v>23.085000000000001</v>
      </c>
      <c r="B145" s="14" t="s">
        <v>124</v>
      </c>
      <c r="C145" s="37" t="s">
        <v>1</v>
      </c>
      <c r="D145" s="35">
        <v>0</v>
      </c>
      <c r="E145" s="73"/>
      <c r="F145" s="73"/>
      <c r="G145" s="83">
        <f t="shared" ref="G145:G148" si="31">D145*E145</f>
        <v>0</v>
      </c>
      <c r="H145" s="83">
        <f t="shared" ref="H145:H148" si="32">D145*F145</f>
        <v>0</v>
      </c>
      <c r="I145" s="84">
        <f t="shared" si="30"/>
        <v>0</v>
      </c>
      <c r="J145" s="84"/>
    </row>
    <row r="146" spans="1:10" s="49" customFormat="1" x14ac:dyDescent="0.2">
      <c r="A146" s="52">
        <v>23.085999999999999</v>
      </c>
      <c r="B146" s="14" t="s">
        <v>179</v>
      </c>
      <c r="C146" s="37" t="s">
        <v>1</v>
      </c>
      <c r="D146" s="35">
        <v>0</v>
      </c>
      <c r="E146" s="73"/>
      <c r="F146" s="73"/>
      <c r="G146" s="83">
        <f t="shared" si="31"/>
        <v>0</v>
      </c>
      <c r="H146" s="83">
        <f t="shared" si="32"/>
        <v>0</v>
      </c>
      <c r="I146" s="84">
        <f t="shared" si="30"/>
        <v>0</v>
      </c>
      <c r="J146" s="84"/>
    </row>
    <row r="147" spans="1:10" s="49" customFormat="1" x14ac:dyDescent="0.2">
      <c r="A147" s="52">
        <v>23.087</v>
      </c>
      <c r="B147" s="14" t="s">
        <v>125</v>
      </c>
      <c r="C147" s="37" t="s">
        <v>1</v>
      </c>
      <c r="D147" s="35">
        <v>0</v>
      </c>
      <c r="E147" s="73"/>
      <c r="F147" s="73"/>
      <c r="G147" s="83">
        <f>D147*E147</f>
        <v>0</v>
      </c>
      <c r="H147" s="83">
        <f>D147*F147</f>
        <v>0</v>
      </c>
      <c r="I147" s="84">
        <f t="shared" si="30"/>
        <v>0</v>
      </c>
      <c r="J147" s="84"/>
    </row>
    <row r="148" spans="1:10" s="49" customFormat="1" x14ac:dyDescent="0.2">
      <c r="A148" s="52">
        <v>23.088000000000001</v>
      </c>
      <c r="B148" s="14" t="s">
        <v>126</v>
      </c>
      <c r="C148" s="37" t="s">
        <v>1</v>
      </c>
      <c r="D148" s="35">
        <v>0</v>
      </c>
      <c r="E148" s="73"/>
      <c r="F148" s="73"/>
      <c r="G148" s="83">
        <f t="shared" si="31"/>
        <v>0</v>
      </c>
      <c r="H148" s="83">
        <f t="shared" si="32"/>
        <v>0</v>
      </c>
      <c r="I148" s="84">
        <f t="shared" si="30"/>
        <v>0</v>
      </c>
      <c r="J148" s="84"/>
    </row>
    <row r="149" spans="1:10" s="49" customFormat="1" x14ac:dyDescent="0.2">
      <c r="A149" s="52">
        <v>23.088999999999999</v>
      </c>
      <c r="B149" s="14"/>
      <c r="C149" s="37" t="s">
        <v>1</v>
      </c>
      <c r="D149" s="35">
        <v>0</v>
      </c>
      <c r="E149" s="73"/>
      <c r="F149" s="73"/>
      <c r="G149" s="83"/>
      <c r="H149" s="83"/>
      <c r="I149" s="84"/>
      <c r="J149" s="84"/>
    </row>
    <row r="150" spans="1:10" s="49" customFormat="1" x14ac:dyDescent="0.2">
      <c r="A150" s="52">
        <v>23.09</v>
      </c>
      <c r="B150" s="14" t="s">
        <v>142</v>
      </c>
      <c r="C150" s="37" t="s">
        <v>1</v>
      </c>
      <c r="D150" s="35">
        <v>3</v>
      </c>
      <c r="E150" s="73"/>
      <c r="F150" s="73"/>
      <c r="G150" s="83">
        <f t="shared" ref="G150:G154" si="33">D150*E150</f>
        <v>0</v>
      </c>
      <c r="H150" s="83">
        <f t="shared" ref="H150:H154" si="34">D150*F150</f>
        <v>0</v>
      </c>
      <c r="I150" s="84">
        <f t="shared" ref="I150:I154" si="35">G150+H150</f>
        <v>0</v>
      </c>
      <c r="J150" s="84"/>
    </row>
    <row r="151" spans="1:10" s="49" customFormat="1" x14ac:dyDescent="0.2">
      <c r="A151" s="52">
        <v>23.091000000000001</v>
      </c>
      <c r="B151" s="14"/>
      <c r="C151" s="37" t="s">
        <v>1</v>
      </c>
      <c r="D151" s="35">
        <v>0</v>
      </c>
      <c r="E151" s="73"/>
      <c r="F151" s="73"/>
      <c r="G151" s="83"/>
      <c r="H151" s="83"/>
      <c r="I151" s="84"/>
      <c r="J151" s="84"/>
    </row>
    <row r="152" spans="1:10" s="49" customFormat="1" ht="25.5" x14ac:dyDescent="0.2">
      <c r="A152" s="52">
        <v>23.091999999999999</v>
      </c>
      <c r="B152" s="14" t="s">
        <v>131</v>
      </c>
      <c r="C152" s="37" t="s">
        <v>1</v>
      </c>
      <c r="D152" s="35">
        <v>0</v>
      </c>
      <c r="E152" s="73"/>
      <c r="F152" s="73"/>
      <c r="G152" s="83">
        <f t="shared" si="33"/>
        <v>0</v>
      </c>
      <c r="H152" s="83">
        <f t="shared" si="34"/>
        <v>0</v>
      </c>
      <c r="I152" s="84">
        <f t="shared" si="35"/>
        <v>0</v>
      </c>
      <c r="J152" s="84"/>
    </row>
    <row r="153" spans="1:10" s="49" customFormat="1" ht="25.5" x14ac:dyDescent="0.2">
      <c r="A153" s="52">
        <v>23.093</v>
      </c>
      <c r="B153" s="14" t="s">
        <v>165</v>
      </c>
      <c r="C153" s="37" t="s">
        <v>1</v>
      </c>
      <c r="D153" s="35">
        <v>0</v>
      </c>
      <c r="E153" s="73"/>
      <c r="F153" s="73"/>
      <c r="G153" s="83">
        <f t="shared" si="33"/>
        <v>0</v>
      </c>
      <c r="H153" s="83">
        <f t="shared" si="34"/>
        <v>0</v>
      </c>
      <c r="I153" s="84">
        <f t="shared" si="35"/>
        <v>0</v>
      </c>
      <c r="J153" s="84"/>
    </row>
    <row r="154" spans="1:10" s="49" customFormat="1" ht="25.5" x14ac:dyDescent="0.2">
      <c r="A154" s="52">
        <v>23.094000000000001</v>
      </c>
      <c r="B154" s="14" t="s">
        <v>132</v>
      </c>
      <c r="C154" s="37" t="s">
        <v>1</v>
      </c>
      <c r="D154" s="35">
        <v>9</v>
      </c>
      <c r="E154" s="73"/>
      <c r="F154" s="73"/>
      <c r="G154" s="83">
        <f t="shared" si="33"/>
        <v>0</v>
      </c>
      <c r="H154" s="83">
        <f t="shared" si="34"/>
        <v>0</v>
      </c>
      <c r="I154" s="84">
        <f t="shared" si="35"/>
        <v>0</v>
      </c>
      <c r="J154" s="84"/>
    </row>
    <row r="155" spans="1:10" s="7" customFormat="1" ht="13.5" thickBot="1" x14ac:dyDescent="0.25">
      <c r="A155" s="52"/>
      <c r="B155" s="14"/>
      <c r="C155" s="37"/>
      <c r="D155" s="35"/>
      <c r="E155" s="73"/>
      <c r="F155" s="73"/>
      <c r="G155" s="78"/>
      <c r="H155" s="78"/>
      <c r="I155" s="79"/>
      <c r="J155" s="79"/>
    </row>
    <row r="156" spans="1:10" s="7" customFormat="1" ht="15.75" thickBot="1" x14ac:dyDescent="0.25">
      <c r="A156" s="53"/>
      <c r="B156" s="30" t="str">
        <f>CONCATENATE(B139," ","CELKEM")</f>
        <v>Svítidla CELKEM</v>
      </c>
      <c r="C156" s="31"/>
      <c r="D156" s="43"/>
      <c r="E156" s="74"/>
      <c r="F156" s="74"/>
      <c r="G156" s="81"/>
      <c r="H156" s="81"/>
      <c r="I156" s="82"/>
      <c r="J156" s="82">
        <f>SUM(I139:I155)</f>
        <v>0</v>
      </c>
    </row>
    <row r="157" spans="1:10" s="7" customFormat="1" ht="13.5" thickBot="1" x14ac:dyDescent="0.25">
      <c r="A157" s="52"/>
      <c r="B157" s="14"/>
      <c r="C157" s="37"/>
      <c r="D157" s="35"/>
      <c r="E157" s="73"/>
      <c r="F157" s="73"/>
      <c r="G157" s="78"/>
      <c r="H157" s="78"/>
      <c r="I157" s="79"/>
      <c r="J157" s="79"/>
    </row>
    <row r="158" spans="1:10" s="7" customFormat="1" ht="15.75" thickBot="1" x14ac:dyDescent="0.25">
      <c r="A158" s="53"/>
      <c r="B158" s="30" t="s">
        <v>149</v>
      </c>
      <c r="C158" s="31"/>
      <c r="D158" s="43"/>
      <c r="E158" s="74"/>
      <c r="F158" s="74"/>
      <c r="G158" s="81"/>
      <c r="H158" s="81"/>
      <c r="I158" s="82"/>
      <c r="J158" s="82"/>
    </row>
    <row r="159" spans="1:10" s="49" customFormat="1" x14ac:dyDescent="0.2">
      <c r="A159" s="52">
        <v>23.094999999999999</v>
      </c>
      <c r="B159" s="14" t="s">
        <v>150</v>
      </c>
      <c r="C159" s="37" t="s">
        <v>1</v>
      </c>
      <c r="D159" s="35">
        <v>18</v>
      </c>
      <c r="E159" s="73"/>
      <c r="F159" s="73"/>
      <c r="G159" s="83">
        <f t="shared" ref="G159:G160" si="36">D159*E159</f>
        <v>0</v>
      </c>
      <c r="H159" s="83">
        <f t="shared" ref="H159:H160" si="37">D159*F159</f>
        <v>0</v>
      </c>
      <c r="I159" s="84">
        <f t="shared" ref="I159:I160" si="38">G159+H159</f>
        <v>0</v>
      </c>
      <c r="J159" s="84"/>
    </row>
    <row r="160" spans="1:10" s="49" customFormat="1" x14ac:dyDescent="0.2">
      <c r="A160" s="52">
        <v>23.096</v>
      </c>
      <c r="B160" s="14" t="s">
        <v>151</v>
      </c>
      <c r="C160" s="37" t="s">
        <v>1</v>
      </c>
      <c r="D160" s="35">
        <v>6</v>
      </c>
      <c r="E160" s="73"/>
      <c r="F160" s="73"/>
      <c r="G160" s="83">
        <f t="shared" si="36"/>
        <v>0</v>
      </c>
      <c r="H160" s="83">
        <f t="shared" si="37"/>
        <v>0</v>
      </c>
      <c r="I160" s="84">
        <f t="shared" si="38"/>
        <v>0</v>
      </c>
      <c r="J160" s="84"/>
    </row>
    <row r="161" spans="1:10" s="7" customFormat="1" ht="13.5" thickBot="1" x14ac:dyDescent="0.25">
      <c r="A161" s="52"/>
      <c r="B161" s="14"/>
      <c r="C161" s="37"/>
      <c r="D161" s="35"/>
      <c r="E161" s="73"/>
      <c r="F161" s="73"/>
      <c r="G161" s="78"/>
      <c r="H161" s="78"/>
      <c r="I161" s="79"/>
      <c r="J161" s="79"/>
    </row>
    <row r="162" spans="1:10" s="7" customFormat="1" ht="15.75" thickBot="1" x14ac:dyDescent="0.25">
      <c r="A162" s="53"/>
      <c r="B162" s="30" t="str">
        <f>CONCATENATE(B158," ","CELKEM")</f>
        <v>Zapojení spotřebičů CELKEM</v>
      </c>
      <c r="C162" s="31"/>
      <c r="D162" s="43"/>
      <c r="E162" s="74"/>
      <c r="F162" s="74"/>
      <c r="G162" s="81"/>
      <c r="H162" s="81"/>
      <c r="I162" s="82"/>
      <c r="J162" s="82">
        <f>SUM(I159:I161)</f>
        <v>0</v>
      </c>
    </row>
    <row r="163" spans="1:10" s="7" customFormat="1" x14ac:dyDescent="0.2">
      <c r="A163" s="52"/>
      <c r="B163" s="25"/>
      <c r="C163" s="27"/>
      <c r="D163" s="42"/>
      <c r="E163" s="73"/>
      <c r="F163" s="73"/>
      <c r="G163" s="78"/>
      <c r="H163" s="78"/>
      <c r="I163" s="79"/>
      <c r="J163" s="79"/>
    </row>
    <row r="164" spans="1:10" s="7" customFormat="1" ht="15" x14ac:dyDescent="0.2">
      <c r="A164" s="52"/>
      <c r="B164" s="24"/>
      <c r="C164" s="27"/>
      <c r="D164" s="42"/>
      <c r="E164" s="73"/>
      <c r="F164" s="73"/>
      <c r="G164" s="78"/>
      <c r="H164" s="78"/>
      <c r="I164" s="79"/>
      <c r="J164" s="79"/>
    </row>
    <row r="165" spans="1:10" s="7" customFormat="1" x14ac:dyDescent="0.2">
      <c r="A165" s="52"/>
      <c r="B165" s="22" t="s">
        <v>31</v>
      </c>
      <c r="C165" s="36"/>
      <c r="D165" s="35"/>
      <c r="E165" s="73"/>
      <c r="F165" s="73"/>
      <c r="G165" s="78"/>
      <c r="H165" s="78"/>
      <c r="I165" s="79"/>
      <c r="J165" s="79"/>
    </row>
    <row r="166" spans="1:10" s="49" customFormat="1" x14ac:dyDescent="0.2">
      <c r="A166" s="52">
        <v>23.097000000000001</v>
      </c>
      <c r="B166" s="14" t="s">
        <v>30</v>
      </c>
      <c r="C166" s="36" t="s">
        <v>6</v>
      </c>
      <c r="D166" s="35">
        <v>15</v>
      </c>
      <c r="E166" s="73"/>
      <c r="F166" s="73"/>
      <c r="G166" s="83">
        <f t="shared" ref="G166:G172" si="39">D166*E166</f>
        <v>0</v>
      </c>
      <c r="H166" s="83">
        <f t="shared" ref="H166:H172" si="40">D166*F166</f>
        <v>0</v>
      </c>
      <c r="I166" s="84">
        <f t="shared" ref="I166:I172" si="41">G166+H166</f>
        <v>0</v>
      </c>
      <c r="J166" s="84"/>
    </row>
    <row r="167" spans="1:10" s="49" customFormat="1" x14ac:dyDescent="0.2">
      <c r="A167" s="52">
        <v>23.097999999999999</v>
      </c>
      <c r="B167" s="14" t="s">
        <v>67</v>
      </c>
      <c r="C167" s="36" t="s">
        <v>6</v>
      </c>
      <c r="D167" s="35">
        <v>8</v>
      </c>
      <c r="E167" s="73"/>
      <c r="F167" s="73"/>
      <c r="G167" s="83">
        <f t="shared" si="39"/>
        <v>0</v>
      </c>
      <c r="H167" s="83">
        <f t="shared" si="40"/>
        <v>0</v>
      </c>
      <c r="I167" s="84">
        <f t="shared" si="41"/>
        <v>0</v>
      </c>
      <c r="J167" s="84"/>
    </row>
    <row r="168" spans="1:10" s="49" customFormat="1" x14ac:dyDescent="0.2">
      <c r="A168" s="52">
        <v>23.099</v>
      </c>
      <c r="B168" s="14" t="s">
        <v>32</v>
      </c>
      <c r="C168" s="36" t="s">
        <v>6</v>
      </c>
      <c r="D168" s="35">
        <v>8</v>
      </c>
      <c r="E168" s="73"/>
      <c r="F168" s="73"/>
      <c r="G168" s="83">
        <f t="shared" si="39"/>
        <v>0</v>
      </c>
      <c r="H168" s="83">
        <f t="shared" si="40"/>
        <v>0</v>
      </c>
      <c r="I168" s="84">
        <f t="shared" si="41"/>
        <v>0</v>
      </c>
      <c r="J168" s="84"/>
    </row>
    <row r="169" spans="1:10" s="49" customFormat="1" x14ac:dyDescent="0.2">
      <c r="A169" s="52">
        <v>23.1</v>
      </c>
      <c r="B169" s="14" t="s">
        <v>83</v>
      </c>
      <c r="C169" s="36" t="s">
        <v>84</v>
      </c>
      <c r="D169" s="35">
        <v>0</v>
      </c>
      <c r="E169" s="73"/>
      <c r="F169" s="73"/>
      <c r="G169" s="83">
        <f t="shared" si="39"/>
        <v>0</v>
      </c>
      <c r="H169" s="83">
        <f t="shared" si="40"/>
        <v>0</v>
      </c>
      <c r="I169" s="84">
        <f t="shared" si="41"/>
        <v>0</v>
      </c>
      <c r="J169" s="84"/>
    </row>
    <row r="170" spans="1:10" s="49" customFormat="1" x14ac:dyDescent="0.2">
      <c r="A170" s="52">
        <v>23.100999999999999</v>
      </c>
      <c r="B170" s="14" t="s">
        <v>29</v>
      </c>
      <c r="C170" s="36" t="s">
        <v>6</v>
      </c>
      <c r="D170" s="35">
        <v>6</v>
      </c>
      <c r="E170" s="73"/>
      <c r="F170" s="73"/>
      <c r="G170" s="83">
        <f t="shared" si="39"/>
        <v>0</v>
      </c>
      <c r="H170" s="83">
        <f t="shared" si="40"/>
        <v>0</v>
      </c>
      <c r="I170" s="84">
        <f t="shared" si="41"/>
        <v>0</v>
      </c>
      <c r="J170" s="84"/>
    </row>
    <row r="171" spans="1:10" s="49" customFormat="1" x14ac:dyDescent="0.2">
      <c r="A171" s="52">
        <v>23.102</v>
      </c>
      <c r="B171" s="14" t="s">
        <v>34</v>
      </c>
      <c r="C171" s="36" t="s">
        <v>6</v>
      </c>
      <c r="D171" s="35">
        <v>6</v>
      </c>
      <c r="E171" s="73"/>
      <c r="F171" s="73"/>
      <c r="G171" s="83">
        <f t="shared" si="39"/>
        <v>0</v>
      </c>
      <c r="H171" s="83">
        <f t="shared" si="40"/>
        <v>0</v>
      </c>
      <c r="I171" s="84">
        <f t="shared" si="41"/>
        <v>0</v>
      </c>
      <c r="J171" s="84"/>
    </row>
    <row r="172" spans="1:10" s="49" customFormat="1" x14ac:dyDescent="0.2">
      <c r="A172" s="52">
        <v>23.103000000000002</v>
      </c>
      <c r="B172" s="14" t="s">
        <v>80</v>
      </c>
      <c r="C172" s="36" t="s">
        <v>6</v>
      </c>
      <c r="D172" s="35">
        <v>2</v>
      </c>
      <c r="E172" s="73"/>
      <c r="F172" s="73"/>
      <c r="G172" s="83">
        <f t="shared" si="39"/>
        <v>0</v>
      </c>
      <c r="H172" s="83">
        <f t="shared" si="40"/>
        <v>0</v>
      </c>
      <c r="I172" s="84">
        <f t="shared" si="41"/>
        <v>0</v>
      </c>
      <c r="J172" s="84"/>
    </row>
    <row r="173" spans="1:10" s="7" customFormat="1" ht="13.5" thickBot="1" x14ac:dyDescent="0.25">
      <c r="A173" s="52"/>
      <c r="B173" s="14"/>
      <c r="C173" s="36"/>
      <c r="D173" s="35"/>
      <c r="E173" s="73"/>
      <c r="F173" s="73"/>
      <c r="G173" s="78"/>
      <c r="H173" s="78"/>
      <c r="I173" s="79"/>
      <c r="J173" s="79"/>
    </row>
    <row r="174" spans="1:10" s="7" customFormat="1" ht="15.75" thickBot="1" x14ac:dyDescent="0.25">
      <c r="A174" s="53"/>
      <c r="B174" s="30" t="str">
        <f>CONCATENATE(B165," ","CELKEM")</f>
        <v>Hodinové zúčtovací sazby CELKEM</v>
      </c>
      <c r="C174" s="31"/>
      <c r="D174" s="43"/>
      <c r="E174" s="74"/>
      <c r="F174" s="74"/>
      <c r="G174" s="81"/>
      <c r="H174" s="81"/>
      <c r="I174" s="82"/>
      <c r="J174" s="82">
        <f>SUM(I165:I173)</f>
        <v>0</v>
      </c>
    </row>
    <row r="175" spans="1:10" s="6" customFormat="1" ht="13.5" thickBot="1" x14ac:dyDescent="0.25">
      <c r="A175" s="54"/>
      <c r="B175" s="20"/>
      <c r="C175" s="12"/>
      <c r="D175" s="44"/>
      <c r="E175" s="76"/>
      <c r="F175" s="76"/>
      <c r="G175" s="85"/>
      <c r="H175" s="85"/>
      <c r="I175" s="86"/>
      <c r="J175" s="87"/>
    </row>
    <row r="176" spans="1:10" s="6" customFormat="1" ht="15.75" thickBot="1" x14ac:dyDescent="0.25">
      <c r="A176" s="53"/>
      <c r="B176" s="30" t="s">
        <v>11</v>
      </c>
      <c r="C176" s="31"/>
      <c r="D176" s="43"/>
      <c r="E176" s="74"/>
      <c r="F176" s="74"/>
      <c r="G176" s="81"/>
      <c r="H176" s="81"/>
      <c r="I176" s="82">
        <f>SUM(J4:J174)</f>
        <v>0</v>
      </c>
      <c r="J176" s="82"/>
    </row>
    <row r="177" spans="1:10" s="6" customFormat="1" x14ac:dyDescent="0.2">
      <c r="A177" s="55"/>
      <c r="B177" s="21"/>
      <c r="C177" s="13"/>
      <c r="D177" s="45"/>
      <c r="E177" s="77"/>
      <c r="F177" s="77"/>
      <c r="G177" s="88"/>
      <c r="H177" s="88"/>
      <c r="I177" s="89"/>
      <c r="J177" s="90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workbookViewId="0"/>
  </sheetViews>
  <sheetFormatPr defaultColWidth="35.5703125" defaultRowHeight="12.75" x14ac:dyDescent="0.2"/>
  <cols>
    <col min="1" max="1" width="8" style="145" customWidth="1"/>
    <col min="2" max="2" width="63.5703125" style="100" customWidth="1"/>
    <col min="3" max="3" width="9.7109375" style="146" customWidth="1"/>
    <col min="4" max="4" width="9.7109375" style="147" customWidth="1"/>
    <col min="5" max="5" width="12.42578125" style="148" bestFit="1" customWidth="1"/>
    <col min="6" max="6" width="9.7109375" style="148" customWidth="1"/>
    <col min="7" max="8" width="13.28515625" style="66" customWidth="1"/>
    <col min="9" max="10" width="15.5703125" style="66" bestFit="1" customWidth="1"/>
    <col min="11" max="11" width="17.7109375" style="66" customWidth="1"/>
    <col min="12" max="16384" width="35.5703125" style="66"/>
  </cols>
  <sheetData>
    <row r="1" spans="1:10" ht="27" customHeight="1" x14ac:dyDescent="0.2">
      <c r="A1" s="140"/>
      <c r="B1" s="98"/>
      <c r="C1" s="141"/>
      <c r="D1" s="142"/>
      <c r="E1" s="153" t="s">
        <v>38</v>
      </c>
      <c r="F1" s="153"/>
      <c r="G1" s="154" t="s">
        <v>39</v>
      </c>
      <c r="H1" s="155"/>
      <c r="I1" s="143" t="s">
        <v>40</v>
      </c>
      <c r="J1" s="143" t="s">
        <v>41</v>
      </c>
    </row>
    <row r="2" spans="1:10" s="144" customFormat="1" ht="24" x14ac:dyDescent="0.2">
      <c r="A2" s="140"/>
      <c r="B2" s="98" t="s">
        <v>2</v>
      </c>
      <c r="C2" s="141" t="s">
        <v>3</v>
      </c>
      <c r="D2" s="142" t="s">
        <v>37</v>
      </c>
      <c r="E2" s="143" t="s">
        <v>42</v>
      </c>
      <c r="F2" s="143" t="s">
        <v>43</v>
      </c>
      <c r="G2" s="143" t="s">
        <v>42</v>
      </c>
      <c r="H2" s="143" t="s">
        <v>43</v>
      </c>
      <c r="I2" s="143" t="s">
        <v>4</v>
      </c>
      <c r="J2" s="143" t="s">
        <v>4</v>
      </c>
    </row>
    <row r="3" spans="1:10" s="6" customFormat="1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15.75" x14ac:dyDescent="0.2">
      <c r="A4" s="50"/>
      <c r="B4" s="17" t="s">
        <v>172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25" t="s">
        <v>5</v>
      </c>
      <c r="C9" s="27"/>
      <c r="D9" s="42"/>
      <c r="E9" s="73"/>
      <c r="F9" s="73"/>
      <c r="G9" s="8"/>
      <c r="H9" s="8"/>
      <c r="I9" s="9"/>
      <c r="J9" s="4"/>
    </row>
    <row r="10" spans="1:10" s="7" customFormat="1" ht="38.25" x14ac:dyDescent="0.2">
      <c r="A10" s="52"/>
      <c r="B10" s="23" t="s">
        <v>35</v>
      </c>
      <c r="C10" s="27"/>
      <c r="D10" s="42"/>
      <c r="E10" s="73"/>
      <c r="F10" s="73"/>
      <c r="G10" s="8"/>
      <c r="H10" s="8"/>
      <c r="I10" s="9"/>
      <c r="J10" s="4"/>
    </row>
    <row r="11" spans="1:10" s="7" customFormat="1" x14ac:dyDescent="0.2">
      <c r="A11" s="52"/>
      <c r="B11" s="23"/>
      <c r="C11" s="27"/>
      <c r="D11" s="42"/>
      <c r="E11" s="73"/>
      <c r="F11" s="73"/>
      <c r="G11" s="8"/>
      <c r="H11" s="8"/>
      <c r="I11" s="9"/>
      <c r="J11" s="4"/>
    </row>
    <row r="12" spans="1:10" s="7" customFormat="1" x14ac:dyDescent="0.2">
      <c r="A12" s="52"/>
      <c r="B12" s="25" t="s">
        <v>185</v>
      </c>
      <c r="C12" s="3"/>
      <c r="D12" s="40"/>
      <c r="E12" s="73"/>
      <c r="F12" s="73"/>
      <c r="G12" s="8"/>
      <c r="H12" s="8"/>
      <c r="I12" s="9"/>
      <c r="J12" s="4"/>
    </row>
    <row r="13" spans="1:10" s="49" customFormat="1" ht="25.5" x14ac:dyDescent="0.2">
      <c r="A13" s="52">
        <v>24.001000000000001</v>
      </c>
      <c r="B13" s="19" t="s">
        <v>160</v>
      </c>
      <c r="C13" s="36" t="s">
        <v>84</v>
      </c>
      <c r="D13" s="35">
        <v>1</v>
      </c>
      <c r="E13" s="73"/>
      <c r="F13" s="73"/>
      <c r="G13" s="83">
        <f t="shared" ref="G13:G24" si="0">D13*E13</f>
        <v>0</v>
      </c>
      <c r="H13" s="83">
        <f t="shared" ref="H13:H24" si="1">D13*F13</f>
        <v>0</v>
      </c>
      <c r="I13" s="84">
        <f t="shared" ref="I13:I24" si="2">G13+H13</f>
        <v>0</v>
      </c>
      <c r="J13" s="80"/>
    </row>
    <row r="14" spans="1:10" s="49" customFormat="1" x14ac:dyDescent="0.2">
      <c r="A14" s="52">
        <v>24.001999999999999</v>
      </c>
      <c r="B14" s="18" t="s">
        <v>139</v>
      </c>
      <c r="C14" s="36" t="s">
        <v>1</v>
      </c>
      <c r="D14" s="35">
        <v>1</v>
      </c>
      <c r="E14" s="73"/>
      <c r="F14" s="73"/>
      <c r="G14" s="83">
        <f t="shared" si="0"/>
        <v>0</v>
      </c>
      <c r="H14" s="83">
        <f t="shared" si="1"/>
        <v>0</v>
      </c>
      <c r="I14" s="84">
        <f t="shared" si="2"/>
        <v>0</v>
      </c>
      <c r="J14" s="80"/>
    </row>
    <row r="15" spans="1:10" s="49" customFormat="1" x14ac:dyDescent="0.2">
      <c r="A15" s="52">
        <v>24.003</v>
      </c>
      <c r="B15" s="18" t="s">
        <v>178</v>
      </c>
      <c r="C15" s="36" t="s">
        <v>1</v>
      </c>
      <c r="D15" s="35">
        <v>3</v>
      </c>
      <c r="E15" s="73"/>
      <c r="F15" s="73"/>
      <c r="G15" s="83">
        <f t="shared" si="0"/>
        <v>0</v>
      </c>
      <c r="H15" s="83">
        <f t="shared" si="1"/>
        <v>0</v>
      </c>
      <c r="I15" s="84">
        <f t="shared" si="2"/>
        <v>0</v>
      </c>
      <c r="J15" s="80"/>
    </row>
    <row r="16" spans="1:10" s="49" customFormat="1" x14ac:dyDescent="0.2">
      <c r="A16" s="52">
        <v>24.004000000000001</v>
      </c>
      <c r="B16" s="28" t="s">
        <v>175</v>
      </c>
      <c r="C16" s="36" t="s">
        <v>1</v>
      </c>
      <c r="D16" s="35">
        <v>4</v>
      </c>
      <c r="E16" s="73"/>
      <c r="F16" s="73"/>
      <c r="G16" s="83">
        <f t="shared" si="0"/>
        <v>0</v>
      </c>
      <c r="H16" s="83">
        <f t="shared" si="1"/>
        <v>0</v>
      </c>
      <c r="I16" s="84">
        <f t="shared" si="2"/>
        <v>0</v>
      </c>
      <c r="J16" s="80"/>
    </row>
    <row r="17" spans="1:10" s="49" customFormat="1" x14ac:dyDescent="0.2">
      <c r="A17" s="52">
        <v>24.004999999999999</v>
      </c>
      <c r="B17" s="28" t="s">
        <v>176</v>
      </c>
      <c r="C17" s="36" t="s">
        <v>1</v>
      </c>
      <c r="D17" s="35">
        <v>2</v>
      </c>
      <c r="E17" s="73"/>
      <c r="F17" s="73"/>
      <c r="G17" s="83">
        <f t="shared" si="0"/>
        <v>0</v>
      </c>
      <c r="H17" s="83">
        <f t="shared" si="1"/>
        <v>0</v>
      </c>
      <c r="I17" s="84">
        <f t="shared" si="2"/>
        <v>0</v>
      </c>
      <c r="J17" s="80"/>
    </row>
    <row r="18" spans="1:10" s="49" customFormat="1" x14ac:dyDescent="0.2">
      <c r="A18" s="52">
        <v>24.006</v>
      </c>
      <c r="B18" s="28" t="s">
        <v>20</v>
      </c>
      <c r="C18" s="36" t="s">
        <v>1</v>
      </c>
      <c r="D18" s="35">
        <v>13</v>
      </c>
      <c r="E18" s="73"/>
      <c r="F18" s="73"/>
      <c r="G18" s="83">
        <f t="shared" si="0"/>
        <v>0</v>
      </c>
      <c r="H18" s="83">
        <f t="shared" si="1"/>
        <v>0</v>
      </c>
      <c r="I18" s="84">
        <f t="shared" si="2"/>
        <v>0</v>
      </c>
      <c r="J18" s="80"/>
    </row>
    <row r="19" spans="1:10" s="49" customFormat="1" x14ac:dyDescent="0.2">
      <c r="A19" s="52">
        <v>24.007000000000001</v>
      </c>
      <c r="B19" s="28" t="s">
        <v>21</v>
      </c>
      <c r="C19" s="36" t="s">
        <v>1</v>
      </c>
      <c r="D19" s="35">
        <v>2</v>
      </c>
      <c r="E19" s="73"/>
      <c r="F19" s="73"/>
      <c r="G19" s="83">
        <f t="shared" si="0"/>
        <v>0</v>
      </c>
      <c r="H19" s="83">
        <f t="shared" si="1"/>
        <v>0</v>
      </c>
      <c r="I19" s="84">
        <f t="shared" si="2"/>
        <v>0</v>
      </c>
      <c r="J19" s="80"/>
    </row>
    <row r="20" spans="1:10" s="49" customFormat="1" x14ac:dyDescent="0.2">
      <c r="A20" s="52">
        <v>24.007999999999999</v>
      </c>
      <c r="B20" s="28" t="s">
        <v>166</v>
      </c>
      <c r="C20" s="36" t="s">
        <v>1</v>
      </c>
      <c r="D20" s="35">
        <v>20</v>
      </c>
      <c r="E20" s="73"/>
      <c r="F20" s="73"/>
      <c r="G20" s="83">
        <f t="shared" si="0"/>
        <v>0</v>
      </c>
      <c r="H20" s="83">
        <f t="shared" si="1"/>
        <v>0</v>
      </c>
      <c r="I20" s="84">
        <f t="shared" si="2"/>
        <v>0</v>
      </c>
      <c r="J20" s="80"/>
    </row>
    <row r="21" spans="1:10" s="49" customFormat="1" x14ac:dyDescent="0.2">
      <c r="A21" s="52">
        <v>24.009</v>
      </c>
      <c r="B21" s="28" t="s">
        <v>182</v>
      </c>
      <c r="C21" s="36" t="s">
        <v>1</v>
      </c>
      <c r="D21" s="35">
        <v>26</v>
      </c>
      <c r="E21" s="73"/>
      <c r="F21" s="73"/>
      <c r="G21" s="83">
        <f t="shared" si="0"/>
        <v>0</v>
      </c>
      <c r="H21" s="83">
        <f t="shared" si="1"/>
        <v>0</v>
      </c>
      <c r="I21" s="84">
        <f t="shared" si="2"/>
        <v>0</v>
      </c>
      <c r="J21" s="80"/>
    </row>
    <row r="22" spans="1:10" s="49" customFormat="1" x14ac:dyDescent="0.2">
      <c r="A22" s="52">
        <v>24.01</v>
      </c>
      <c r="B22" s="28" t="s">
        <v>140</v>
      </c>
      <c r="C22" s="36" t="s">
        <v>84</v>
      </c>
      <c r="D22" s="35">
        <v>4</v>
      </c>
      <c r="E22" s="73"/>
      <c r="F22" s="73"/>
      <c r="G22" s="83">
        <f t="shared" si="0"/>
        <v>0</v>
      </c>
      <c r="H22" s="83">
        <f t="shared" si="1"/>
        <v>0</v>
      </c>
      <c r="I22" s="84">
        <f t="shared" si="2"/>
        <v>0</v>
      </c>
      <c r="J22" s="80"/>
    </row>
    <row r="23" spans="1:10" s="49" customFormat="1" x14ac:dyDescent="0.2">
      <c r="A23" s="52">
        <v>24.010999999999999</v>
      </c>
      <c r="B23" s="18" t="s">
        <v>181</v>
      </c>
      <c r="C23" s="36" t="s">
        <v>84</v>
      </c>
      <c r="D23" s="35">
        <v>1</v>
      </c>
      <c r="E23" s="73"/>
      <c r="F23" s="73"/>
      <c r="G23" s="83">
        <f t="shared" si="0"/>
        <v>0</v>
      </c>
      <c r="H23" s="83">
        <f t="shared" si="1"/>
        <v>0</v>
      </c>
      <c r="I23" s="84">
        <f t="shared" si="2"/>
        <v>0</v>
      </c>
      <c r="J23" s="80"/>
    </row>
    <row r="24" spans="1:10" s="49" customFormat="1" x14ac:dyDescent="0.2">
      <c r="A24" s="52">
        <v>24.012</v>
      </c>
      <c r="B24" s="18" t="s">
        <v>141</v>
      </c>
      <c r="C24" s="36" t="s">
        <v>1</v>
      </c>
      <c r="D24" s="35">
        <v>14</v>
      </c>
      <c r="E24" s="73"/>
      <c r="F24" s="73"/>
      <c r="G24" s="83">
        <f t="shared" si="0"/>
        <v>0</v>
      </c>
      <c r="H24" s="83">
        <f t="shared" si="1"/>
        <v>0</v>
      </c>
      <c r="I24" s="84">
        <f t="shared" si="2"/>
        <v>0</v>
      </c>
      <c r="J24" s="80"/>
    </row>
    <row r="25" spans="1:10" s="7" customFormat="1" ht="13.5" thickBot="1" x14ac:dyDescent="0.25">
      <c r="A25" s="52"/>
      <c r="B25" s="18"/>
      <c r="C25" s="36"/>
      <c r="D25" s="35"/>
      <c r="E25" s="73"/>
      <c r="F25" s="73"/>
      <c r="G25" s="78"/>
      <c r="H25" s="78"/>
      <c r="I25" s="79"/>
      <c r="J25" s="80"/>
    </row>
    <row r="26" spans="1:10" s="7" customFormat="1" ht="15.75" thickBot="1" x14ac:dyDescent="0.25">
      <c r="A26" s="52"/>
      <c r="B26" s="30" t="str">
        <f>CONCATENATE(B12," ","CELKEM")</f>
        <v>Rozvaděč RE030 CELKEM</v>
      </c>
      <c r="C26" s="31"/>
      <c r="D26" s="43"/>
      <c r="E26" s="74"/>
      <c r="F26" s="74"/>
      <c r="G26" s="81"/>
      <c r="H26" s="81"/>
      <c r="I26" s="82"/>
      <c r="J26" s="82">
        <f>SUM(I13:I25)</f>
        <v>0</v>
      </c>
    </row>
    <row r="27" spans="1:10" s="7" customFormat="1" ht="15" x14ac:dyDescent="0.2">
      <c r="A27" s="52"/>
      <c r="B27" s="128"/>
      <c r="C27" s="129"/>
      <c r="D27" s="130"/>
      <c r="E27" s="131"/>
      <c r="F27" s="131"/>
      <c r="G27" s="132"/>
      <c r="H27" s="132"/>
      <c r="I27" s="133"/>
      <c r="J27" s="133"/>
    </row>
    <row r="28" spans="1:10" s="7" customFormat="1" x14ac:dyDescent="0.2">
      <c r="A28" s="52"/>
      <c r="B28" s="25" t="s">
        <v>186</v>
      </c>
      <c r="C28" s="3"/>
      <c r="D28" s="40"/>
      <c r="E28" s="73"/>
      <c r="F28" s="73"/>
      <c r="G28" s="78"/>
      <c r="H28" s="78"/>
      <c r="I28" s="79"/>
      <c r="J28" s="80"/>
    </row>
    <row r="29" spans="1:10" s="49" customFormat="1" ht="25.5" x14ac:dyDescent="0.2">
      <c r="A29" s="52">
        <v>24.013000000000002</v>
      </c>
      <c r="B29" s="19" t="s">
        <v>167</v>
      </c>
      <c r="C29" s="36" t="s">
        <v>84</v>
      </c>
      <c r="D29" s="35">
        <v>1</v>
      </c>
      <c r="E29" s="73"/>
      <c r="F29" s="73"/>
      <c r="G29" s="83">
        <f t="shared" ref="G29:G38" si="3">D29*E29</f>
        <v>0</v>
      </c>
      <c r="H29" s="83">
        <f t="shared" ref="H29:H38" si="4">D29*F29</f>
        <v>0</v>
      </c>
      <c r="I29" s="84">
        <f t="shared" ref="I29:I38" si="5">G29+H29</f>
        <v>0</v>
      </c>
      <c r="J29" s="80"/>
    </row>
    <row r="30" spans="1:10" s="49" customFormat="1" x14ac:dyDescent="0.2">
      <c r="A30" s="52">
        <v>24.013999999999999</v>
      </c>
      <c r="B30" s="18" t="s">
        <v>139</v>
      </c>
      <c r="C30" s="36" t="s">
        <v>1</v>
      </c>
      <c r="D30" s="35">
        <v>1</v>
      </c>
      <c r="E30" s="73"/>
      <c r="F30" s="73"/>
      <c r="G30" s="83">
        <f t="shared" si="3"/>
        <v>0</v>
      </c>
      <c r="H30" s="83">
        <f t="shared" si="4"/>
        <v>0</v>
      </c>
      <c r="I30" s="84">
        <f t="shared" si="5"/>
        <v>0</v>
      </c>
      <c r="J30" s="80"/>
    </row>
    <row r="31" spans="1:10" s="49" customFormat="1" x14ac:dyDescent="0.2">
      <c r="A31" s="52">
        <v>24.015000000000001</v>
      </c>
      <c r="B31" s="18" t="s">
        <v>174</v>
      </c>
      <c r="C31" s="36" t="s">
        <v>1</v>
      </c>
      <c r="D31" s="35">
        <v>0</v>
      </c>
      <c r="E31" s="73"/>
      <c r="F31" s="73"/>
      <c r="G31" s="83">
        <f t="shared" si="3"/>
        <v>0</v>
      </c>
      <c r="H31" s="83">
        <f t="shared" si="4"/>
        <v>0</v>
      </c>
      <c r="I31" s="84">
        <f t="shared" si="5"/>
        <v>0</v>
      </c>
      <c r="J31" s="80"/>
    </row>
    <row r="32" spans="1:10" s="49" customFormat="1" x14ac:dyDescent="0.2">
      <c r="A32" s="52">
        <v>24.015999999999998</v>
      </c>
      <c r="B32" s="28" t="s">
        <v>175</v>
      </c>
      <c r="C32" s="36" t="s">
        <v>1</v>
      </c>
      <c r="D32" s="35">
        <v>1</v>
      </c>
      <c r="E32" s="73"/>
      <c r="F32" s="73"/>
      <c r="G32" s="83">
        <f t="shared" si="3"/>
        <v>0</v>
      </c>
      <c r="H32" s="83">
        <f t="shared" si="4"/>
        <v>0</v>
      </c>
      <c r="I32" s="84">
        <f t="shared" si="5"/>
        <v>0</v>
      </c>
      <c r="J32" s="80"/>
    </row>
    <row r="33" spans="1:10" s="49" customFormat="1" x14ac:dyDescent="0.2">
      <c r="A33" s="52">
        <v>24.016999999999999</v>
      </c>
      <c r="B33" s="28" t="s">
        <v>176</v>
      </c>
      <c r="C33" s="36" t="s">
        <v>1</v>
      </c>
      <c r="D33" s="35">
        <v>0</v>
      </c>
      <c r="E33" s="73"/>
      <c r="F33" s="73"/>
      <c r="G33" s="83">
        <f t="shared" si="3"/>
        <v>0</v>
      </c>
      <c r="H33" s="83">
        <f t="shared" si="4"/>
        <v>0</v>
      </c>
      <c r="I33" s="84">
        <f t="shared" si="5"/>
        <v>0</v>
      </c>
      <c r="J33" s="80"/>
    </row>
    <row r="34" spans="1:10" s="49" customFormat="1" x14ac:dyDescent="0.2">
      <c r="A34" s="52">
        <v>24.018000000000001</v>
      </c>
      <c r="B34" s="28" t="s">
        <v>22</v>
      </c>
      <c r="C34" s="36" t="s">
        <v>1</v>
      </c>
      <c r="D34" s="35">
        <v>10</v>
      </c>
      <c r="E34" s="73"/>
      <c r="F34" s="73"/>
      <c r="G34" s="83">
        <f t="shared" si="3"/>
        <v>0</v>
      </c>
      <c r="H34" s="83">
        <f t="shared" si="4"/>
        <v>0</v>
      </c>
      <c r="I34" s="84">
        <f t="shared" si="5"/>
        <v>0</v>
      </c>
      <c r="J34" s="80"/>
    </row>
    <row r="35" spans="1:10" s="49" customFormat="1" x14ac:dyDescent="0.2">
      <c r="A35" s="52">
        <v>24.018999999999998</v>
      </c>
      <c r="B35" s="28" t="s">
        <v>168</v>
      </c>
      <c r="C35" s="36" t="s">
        <v>1</v>
      </c>
      <c r="D35" s="35">
        <v>5</v>
      </c>
      <c r="E35" s="73"/>
      <c r="F35" s="73"/>
      <c r="G35" s="83">
        <f t="shared" si="3"/>
        <v>0</v>
      </c>
      <c r="H35" s="83">
        <f t="shared" si="4"/>
        <v>0</v>
      </c>
      <c r="I35" s="84">
        <f t="shared" si="5"/>
        <v>0</v>
      </c>
      <c r="J35" s="80"/>
    </row>
    <row r="36" spans="1:10" s="49" customFormat="1" x14ac:dyDescent="0.2">
      <c r="A36" s="52">
        <v>24.02</v>
      </c>
      <c r="B36" s="28" t="s">
        <v>169</v>
      </c>
      <c r="C36" s="36" t="s">
        <v>1</v>
      </c>
      <c r="D36" s="35">
        <v>5</v>
      </c>
      <c r="E36" s="73"/>
      <c r="F36" s="73"/>
      <c r="G36" s="83">
        <f t="shared" si="3"/>
        <v>0</v>
      </c>
      <c r="H36" s="83">
        <f t="shared" si="4"/>
        <v>0</v>
      </c>
      <c r="I36" s="84">
        <f t="shared" si="5"/>
        <v>0</v>
      </c>
      <c r="J36" s="80"/>
    </row>
    <row r="37" spans="1:10" s="49" customFormat="1" x14ac:dyDescent="0.2">
      <c r="A37" s="52">
        <v>24.021000000000001</v>
      </c>
      <c r="B37" s="18" t="s">
        <v>177</v>
      </c>
      <c r="C37" s="36" t="s">
        <v>84</v>
      </c>
      <c r="D37" s="35">
        <v>1</v>
      </c>
      <c r="E37" s="73"/>
      <c r="F37" s="73"/>
      <c r="G37" s="83">
        <f t="shared" si="3"/>
        <v>0</v>
      </c>
      <c r="H37" s="83">
        <f t="shared" si="4"/>
        <v>0</v>
      </c>
      <c r="I37" s="84">
        <f t="shared" si="5"/>
        <v>0</v>
      </c>
      <c r="J37" s="80"/>
    </row>
    <row r="38" spans="1:10" s="49" customFormat="1" x14ac:dyDescent="0.2">
      <c r="A38" s="52">
        <v>24.021999999999998</v>
      </c>
      <c r="B38" s="18" t="s">
        <v>141</v>
      </c>
      <c r="C38" s="36" t="s">
        <v>1</v>
      </c>
      <c r="D38" s="35">
        <v>18</v>
      </c>
      <c r="E38" s="73"/>
      <c r="F38" s="73"/>
      <c r="G38" s="83">
        <f t="shared" si="3"/>
        <v>0</v>
      </c>
      <c r="H38" s="83">
        <f t="shared" si="4"/>
        <v>0</v>
      </c>
      <c r="I38" s="84">
        <f t="shared" si="5"/>
        <v>0</v>
      </c>
      <c r="J38" s="80"/>
    </row>
    <row r="39" spans="1:10" s="7" customFormat="1" ht="13.5" thickBot="1" x14ac:dyDescent="0.25">
      <c r="A39" s="52"/>
      <c r="B39" s="18"/>
      <c r="C39" s="36"/>
      <c r="D39" s="35"/>
      <c r="E39" s="73"/>
      <c r="F39" s="73"/>
      <c r="G39" s="83"/>
      <c r="H39" s="83"/>
      <c r="I39" s="84"/>
      <c r="J39" s="80"/>
    </row>
    <row r="40" spans="1:10" s="7" customFormat="1" ht="15.75" thickBot="1" x14ac:dyDescent="0.25">
      <c r="A40" s="52"/>
      <c r="B40" s="122" t="str">
        <f>CONCATENATE(B28," ","CELKEM")</f>
        <v>Rozvaděč RPO005 CELKEM</v>
      </c>
      <c r="C40" s="123"/>
      <c r="D40" s="124"/>
      <c r="E40" s="125"/>
      <c r="F40" s="125"/>
      <c r="G40" s="126"/>
      <c r="H40" s="126"/>
      <c r="I40" s="127"/>
      <c r="J40" s="127">
        <f>SUM(I29:I39)</f>
        <v>0</v>
      </c>
    </row>
    <row r="41" spans="1:10" s="7" customFormat="1" ht="15" x14ac:dyDescent="0.2">
      <c r="A41" s="52"/>
      <c r="B41" s="149"/>
      <c r="C41" s="134"/>
      <c r="D41" s="135"/>
      <c r="E41" s="136"/>
      <c r="F41" s="136"/>
      <c r="G41" s="137"/>
      <c r="H41" s="137"/>
      <c r="I41" s="138"/>
      <c r="J41" s="138"/>
    </row>
    <row r="42" spans="1:10" s="7" customFormat="1" x14ac:dyDescent="0.2">
      <c r="A42" s="52"/>
      <c r="B42" s="25" t="s">
        <v>14</v>
      </c>
      <c r="C42" s="27"/>
      <c r="D42" s="42"/>
      <c r="E42" s="73"/>
      <c r="F42" s="73"/>
      <c r="G42" s="78"/>
      <c r="H42" s="78"/>
      <c r="I42" s="79"/>
      <c r="J42" s="79"/>
    </row>
    <row r="43" spans="1:10" s="7" customFormat="1" x14ac:dyDescent="0.2">
      <c r="A43" s="52"/>
      <c r="B43" s="29" t="s">
        <v>118</v>
      </c>
      <c r="C43" s="27"/>
      <c r="D43" s="42"/>
      <c r="E43" s="73"/>
      <c r="F43" s="73"/>
      <c r="G43" s="78"/>
      <c r="H43" s="78"/>
      <c r="I43" s="79"/>
      <c r="J43" s="79"/>
    </row>
    <row r="44" spans="1:10" s="49" customFormat="1" x14ac:dyDescent="0.2">
      <c r="A44" s="52">
        <v>24.023</v>
      </c>
      <c r="B44" s="14" t="s">
        <v>44</v>
      </c>
      <c r="C44" s="27" t="s">
        <v>1</v>
      </c>
      <c r="D44" s="42">
        <v>50</v>
      </c>
      <c r="E44" s="73"/>
      <c r="F44" s="73"/>
      <c r="G44" s="83">
        <f t="shared" ref="G44:G55" si="6">D44*E44</f>
        <v>0</v>
      </c>
      <c r="H44" s="83">
        <f t="shared" ref="H44:H55" si="7">D44*F44</f>
        <v>0</v>
      </c>
      <c r="I44" s="84">
        <f t="shared" ref="I44:I55" si="8">G44+H44</f>
        <v>0</v>
      </c>
      <c r="J44" s="84"/>
    </row>
    <row r="45" spans="1:10" s="49" customFormat="1" x14ac:dyDescent="0.2">
      <c r="A45" s="52">
        <v>24.024000000000001</v>
      </c>
      <c r="B45" s="14" t="s">
        <v>88</v>
      </c>
      <c r="C45" s="27" t="s">
        <v>1</v>
      </c>
      <c r="D45" s="42">
        <v>10</v>
      </c>
      <c r="E45" s="73"/>
      <c r="F45" s="73"/>
      <c r="G45" s="83">
        <f>D45*E45</f>
        <v>0</v>
      </c>
      <c r="H45" s="83">
        <f>D45*F45</f>
        <v>0</v>
      </c>
      <c r="I45" s="84">
        <f>G45+H45</f>
        <v>0</v>
      </c>
      <c r="J45" s="84"/>
    </row>
    <row r="46" spans="1:10" s="49" customFormat="1" x14ac:dyDescent="0.2">
      <c r="A46" s="52">
        <v>24.024999999999999</v>
      </c>
      <c r="B46" s="14" t="s">
        <v>21</v>
      </c>
      <c r="C46" s="27" t="s">
        <v>1</v>
      </c>
      <c r="D46" s="42">
        <v>10</v>
      </c>
      <c r="E46" s="73"/>
      <c r="F46" s="73"/>
      <c r="G46" s="83">
        <f>D46*E46</f>
        <v>0</v>
      </c>
      <c r="H46" s="83">
        <f>D46*F46</f>
        <v>0</v>
      </c>
      <c r="I46" s="84">
        <f>G46+H46</f>
        <v>0</v>
      </c>
      <c r="J46" s="84"/>
    </row>
    <row r="47" spans="1:10" s="49" customFormat="1" x14ac:dyDescent="0.2">
      <c r="A47" s="52">
        <v>24.026</v>
      </c>
      <c r="B47" s="14" t="s">
        <v>45</v>
      </c>
      <c r="C47" s="27" t="s">
        <v>1</v>
      </c>
      <c r="D47" s="42">
        <v>5</v>
      </c>
      <c r="E47" s="73"/>
      <c r="F47" s="73"/>
      <c r="G47" s="83">
        <f t="shared" si="6"/>
        <v>0</v>
      </c>
      <c r="H47" s="83">
        <f t="shared" si="7"/>
        <v>0</v>
      </c>
      <c r="I47" s="84">
        <f t="shared" si="8"/>
        <v>0</v>
      </c>
      <c r="J47" s="84"/>
    </row>
    <row r="48" spans="1:10" s="49" customFormat="1" x14ac:dyDescent="0.2">
      <c r="A48" s="52">
        <v>24.027000000000001</v>
      </c>
      <c r="B48" s="14" t="s">
        <v>46</v>
      </c>
      <c r="C48" s="27" t="s">
        <v>1</v>
      </c>
      <c r="D48" s="42">
        <v>5</v>
      </c>
      <c r="E48" s="73"/>
      <c r="F48" s="73"/>
      <c r="G48" s="83">
        <f t="shared" si="6"/>
        <v>0</v>
      </c>
      <c r="H48" s="83">
        <f t="shared" si="7"/>
        <v>0</v>
      </c>
      <c r="I48" s="84">
        <f t="shared" si="8"/>
        <v>0</v>
      </c>
      <c r="J48" s="84"/>
    </row>
    <row r="49" spans="1:10" s="49" customFormat="1" x14ac:dyDescent="0.2">
      <c r="A49" s="52">
        <v>24.027999999999999</v>
      </c>
      <c r="B49" s="14" t="s">
        <v>86</v>
      </c>
      <c r="C49" s="27" t="s">
        <v>1</v>
      </c>
      <c r="D49" s="42">
        <v>12</v>
      </c>
      <c r="E49" s="73"/>
      <c r="F49" s="73"/>
      <c r="G49" s="83">
        <f>D49*E49</f>
        <v>0</v>
      </c>
      <c r="H49" s="83">
        <f>D49*F49</f>
        <v>0</v>
      </c>
      <c r="I49" s="84">
        <f>G49+H49</f>
        <v>0</v>
      </c>
      <c r="J49" s="84"/>
    </row>
    <row r="50" spans="1:10" s="49" customFormat="1" x14ac:dyDescent="0.2">
      <c r="A50" s="52">
        <v>24.029</v>
      </c>
      <c r="B50" s="14" t="s">
        <v>87</v>
      </c>
      <c r="C50" s="27" t="s">
        <v>1</v>
      </c>
      <c r="D50" s="42">
        <v>14</v>
      </c>
      <c r="E50" s="73"/>
      <c r="F50" s="73"/>
      <c r="G50" s="83">
        <f>D50*E50</f>
        <v>0</v>
      </c>
      <c r="H50" s="83">
        <f>D50*F50</f>
        <v>0</v>
      </c>
      <c r="I50" s="84">
        <f>G50+H50</f>
        <v>0</v>
      </c>
      <c r="J50" s="84"/>
    </row>
    <row r="51" spans="1:10" s="49" customFormat="1" x14ac:dyDescent="0.2">
      <c r="A51" s="52">
        <v>24.03</v>
      </c>
      <c r="B51" s="14" t="s">
        <v>47</v>
      </c>
      <c r="C51" s="27" t="s">
        <v>1</v>
      </c>
      <c r="D51" s="42">
        <v>4</v>
      </c>
      <c r="E51" s="73"/>
      <c r="F51" s="73"/>
      <c r="G51" s="83">
        <f>D51*E51</f>
        <v>0</v>
      </c>
      <c r="H51" s="83">
        <f>D51*F51</f>
        <v>0</v>
      </c>
      <c r="I51" s="84">
        <f>G51+H51</f>
        <v>0</v>
      </c>
      <c r="J51" s="84"/>
    </row>
    <row r="52" spans="1:10" s="49" customFormat="1" x14ac:dyDescent="0.2">
      <c r="A52" s="52">
        <v>24.030999999999999</v>
      </c>
      <c r="B52" s="14" t="s">
        <v>95</v>
      </c>
      <c r="C52" s="27" t="s">
        <v>1</v>
      </c>
      <c r="D52" s="42">
        <v>0</v>
      </c>
      <c r="E52" s="73"/>
      <c r="F52" s="73"/>
      <c r="G52" s="83">
        <f t="shared" si="6"/>
        <v>0</v>
      </c>
      <c r="H52" s="83">
        <f t="shared" si="7"/>
        <v>0</v>
      </c>
      <c r="I52" s="84">
        <f t="shared" si="8"/>
        <v>0</v>
      </c>
      <c r="J52" s="84"/>
    </row>
    <row r="53" spans="1:10" s="49" customFormat="1" x14ac:dyDescent="0.2">
      <c r="A53" s="52">
        <v>24.032</v>
      </c>
      <c r="B53" s="14" t="s">
        <v>48</v>
      </c>
      <c r="C53" s="27" t="s">
        <v>1</v>
      </c>
      <c r="D53" s="42">
        <v>2</v>
      </c>
      <c r="E53" s="73"/>
      <c r="F53" s="73"/>
      <c r="G53" s="83">
        <f t="shared" si="6"/>
        <v>0</v>
      </c>
      <c r="H53" s="83">
        <f t="shared" si="7"/>
        <v>0</v>
      </c>
      <c r="I53" s="84">
        <f t="shared" si="8"/>
        <v>0</v>
      </c>
      <c r="J53" s="84"/>
    </row>
    <row r="54" spans="1:10" s="49" customFormat="1" ht="25.5" x14ac:dyDescent="0.2">
      <c r="A54" s="52">
        <v>24.033000000000001</v>
      </c>
      <c r="B54" s="14" t="s">
        <v>96</v>
      </c>
      <c r="C54" s="27" t="s">
        <v>1</v>
      </c>
      <c r="D54" s="42">
        <v>2</v>
      </c>
      <c r="E54" s="73"/>
      <c r="F54" s="73"/>
      <c r="G54" s="83">
        <f>D54*E54</f>
        <v>0</v>
      </c>
      <c r="H54" s="83">
        <f>D54*F54</f>
        <v>0</v>
      </c>
      <c r="I54" s="84">
        <f>G54+H54</f>
        <v>0</v>
      </c>
      <c r="J54" s="84"/>
    </row>
    <row r="55" spans="1:10" s="49" customFormat="1" x14ac:dyDescent="0.2">
      <c r="A55" s="52">
        <v>24.033999999999999</v>
      </c>
      <c r="B55" s="14" t="s">
        <v>89</v>
      </c>
      <c r="C55" s="27" t="s">
        <v>1</v>
      </c>
      <c r="D55" s="42">
        <v>0</v>
      </c>
      <c r="E55" s="73"/>
      <c r="F55" s="73"/>
      <c r="G55" s="83">
        <f t="shared" si="6"/>
        <v>0</v>
      </c>
      <c r="H55" s="83">
        <f t="shared" si="7"/>
        <v>0</v>
      </c>
      <c r="I55" s="84">
        <f t="shared" si="8"/>
        <v>0</v>
      </c>
      <c r="J55" s="84"/>
    </row>
    <row r="56" spans="1:10" s="49" customFormat="1" x14ac:dyDescent="0.2">
      <c r="A56" s="52">
        <v>24.035</v>
      </c>
      <c r="B56" s="14" t="s">
        <v>90</v>
      </c>
      <c r="C56" s="27" t="s">
        <v>1</v>
      </c>
      <c r="D56" s="42">
        <v>0</v>
      </c>
      <c r="E56" s="73"/>
      <c r="F56" s="73"/>
      <c r="G56" s="83">
        <f>D56*E56</f>
        <v>0</v>
      </c>
      <c r="H56" s="83">
        <f>D56*F56</f>
        <v>0</v>
      </c>
      <c r="I56" s="84">
        <f>G56+H56</f>
        <v>0</v>
      </c>
      <c r="J56" s="84"/>
    </row>
    <row r="57" spans="1:10" s="49" customFormat="1" x14ac:dyDescent="0.2">
      <c r="A57" s="52">
        <v>24.036000000000001</v>
      </c>
      <c r="B57" s="14" t="s">
        <v>91</v>
      </c>
      <c r="C57" s="27" t="s">
        <v>1</v>
      </c>
      <c r="D57" s="42">
        <v>0</v>
      </c>
      <c r="E57" s="73"/>
      <c r="F57" s="73"/>
      <c r="G57" s="83">
        <f>D57*E57</f>
        <v>0</v>
      </c>
      <c r="H57" s="83">
        <f>D57*F57</f>
        <v>0</v>
      </c>
      <c r="I57" s="84">
        <f>G57+H57</f>
        <v>0</v>
      </c>
      <c r="J57" s="84"/>
    </row>
    <row r="58" spans="1:10" s="49" customFormat="1" x14ac:dyDescent="0.2">
      <c r="A58" s="52">
        <v>24.036999999999999</v>
      </c>
      <c r="B58" s="14" t="s">
        <v>94</v>
      </c>
      <c r="C58" s="27" t="s">
        <v>1</v>
      </c>
      <c r="D58" s="42">
        <v>0</v>
      </c>
      <c r="E58" s="73"/>
      <c r="F58" s="73"/>
      <c r="G58" s="83">
        <f>D58*E58</f>
        <v>0</v>
      </c>
      <c r="H58" s="83">
        <f>D58*F58</f>
        <v>0</v>
      </c>
      <c r="I58" s="84">
        <f>G58+H58</f>
        <v>0</v>
      </c>
      <c r="J58" s="84"/>
    </row>
    <row r="59" spans="1:10" s="7" customFormat="1" x14ac:dyDescent="0.2">
      <c r="A59" s="52"/>
      <c r="B59" s="14"/>
      <c r="C59" s="27"/>
      <c r="D59" s="42"/>
      <c r="E59" s="73"/>
      <c r="F59" s="73"/>
      <c r="G59" s="78"/>
      <c r="H59" s="78"/>
      <c r="I59" s="79"/>
      <c r="J59" s="79"/>
    </row>
    <row r="60" spans="1:10" s="7" customFormat="1" x14ac:dyDescent="0.2">
      <c r="A60" s="52"/>
      <c r="B60" s="29" t="s">
        <v>109</v>
      </c>
      <c r="C60" s="27"/>
      <c r="D60" s="42"/>
      <c r="E60" s="73"/>
      <c r="F60" s="73"/>
      <c r="G60" s="78"/>
      <c r="H60" s="78"/>
      <c r="I60" s="79"/>
      <c r="J60" s="79"/>
    </row>
    <row r="61" spans="1:10" s="49" customFormat="1" x14ac:dyDescent="0.2">
      <c r="A61" s="52">
        <v>24.038</v>
      </c>
      <c r="B61" s="14" t="s">
        <v>49</v>
      </c>
      <c r="C61" s="27" t="s">
        <v>84</v>
      </c>
      <c r="D61" s="42">
        <v>52</v>
      </c>
      <c r="E61" s="73"/>
      <c r="F61" s="73"/>
      <c r="G61" s="83">
        <f>D61*E61</f>
        <v>0</v>
      </c>
      <c r="H61" s="83">
        <f>D61*F61</f>
        <v>0</v>
      </c>
      <c r="I61" s="84">
        <f>G61+H61</f>
        <v>0</v>
      </c>
      <c r="J61" s="84"/>
    </row>
    <row r="62" spans="1:10" s="49" customFormat="1" x14ac:dyDescent="0.2">
      <c r="A62" s="52">
        <v>24.039000000000001</v>
      </c>
      <c r="B62" s="14" t="s">
        <v>50</v>
      </c>
      <c r="C62" s="27" t="s">
        <v>84</v>
      </c>
      <c r="D62" s="42">
        <v>26</v>
      </c>
      <c r="E62" s="73"/>
      <c r="F62" s="73"/>
      <c r="G62" s="83">
        <f>D62*E62</f>
        <v>0</v>
      </c>
      <c r="H62" s="83">
        <f>D62*F62</f>
        <v>0</v>
      </c>
      <c r="I62" s="84">
        <f>G62+H62</f>
        <v>0</v>
      </c>
      <c r="J62" s="84"/>
    </row>
    <row r="63" spans="1:10" s="49" customFormat="1" ht="25.5" x14ac:dyDescent="0.2">
      <c r="A63" s="52">
        <v>24.04</v>
      </c>
      <c r="B63" s="14" t="s">
        <v>51</v>
      </c>
      <c r="C63" s="27" t="s">
        <v>84</v>
      </c>
      <c r="D63" s="42">
        <v>26</v>
      </c>
      <c r="E63" s="73"/>
      <c r="F63" s="73"/>
      <c r="G63" s="83">
        <f>D63*E63</f>
        <v>0</v>
      </c>
      <c r="H63" s="83">
        <f>D63*F63</f>
        <v>0</v>
      </c>
      <c r="I63" s="84">
        <f>G63+H63</f>
        <v>0</v>
      </c>
      <c r="J63" s="84"/>
    </row>
    <row r="64" spans="1:10" s="7" customFormat="1" x14ac:dyDescent="0.2">
      <c r="A64" s="52"/>
      <c r="B64" s="14"/>
      <c r="C64" s="27"/>
      <c r="D64" s="42"/>
      <c r="E64" s="73"/>
      <c r="F64" s="73"/>
      <c r="G64" s="78"/>
      <c r="H64" s="78"/>
      <c r="I64" s="79"/>
      <c r="J64" s="79"/>
    </row>
    <row r="65" spans="1:10" s="49" customFormat="1" ht="25.5" x14ac:dyDescent="0.2">
      <c r="A65" s="52">
        <v>24.041</v>
      </c>
      <c r="B65" s="14" t="s">
        <v>159</v>
      </c>
      <c r="C65" s="48" t="s">
        <v>1</v>
      </c>
      <c r="D65" s="35">
        <v>23</v>
      </c>
      <c r="E65" s="73"/>
      <c r="F65" s="73"/>
      <c r="G65" s="83">
        <f>D65*E65</f>
        <v>0</v>
      </c>
      <c r="H65" s="83">
        <f>D65*F65</f>
        <v>0</v>
      </c>
      <c r="I65" s="84">
        <f>G65+H65</f>
        <v>0</v>
      </c>
      <c r="J65" s="84"/>
    </row>
    <row r="66" spans="1:10" s="49" customFormat="1" x14ac:dyDescent="0.2">
      <c r="A66" s="52">
        <v>24.042000000000002</v>
      </c>
      <c r="B66" s="14" t="s">
        <v>128</v>
      </c>
      <c r="C66" s="48" t="s">
        <v>1</v>
      </c>
      <c r="D66" s="35">
        <v>1</v>
      </c>
      <c r="E66" s="73"/>
      <c r="F66" s="73"/>
      <c r="G66" s="83">
        <f>D66*E66</f>
        <v>0</v>
      </c>
      <c r="H66" s="83">
        <f>D66*F66</f>
        <v>0</v>
      </c>
      <c r="I66" s="84">
        <f>G66+H66</f>
        <v>0</v>
      </c>
      <c r="J66" s="84"/>
    </row>
    <row r="67" spans="1:10" s="49" customFormat="1" ht="25.5" x14ac:dyDescent="0.2">
      <c r="A67" s="52">
        <v>24.042999999999999</v>
      </c>
      <c r="B67" s="99" t="s">
        <v>53</v>
      </c>
      <c r="C67" s="27" t="s">
        <v>1</v>
      </c>
      <c r="D67" s="42">
        <v>0</v>
      </c>
      <c r="E67" s="73"/>
      <c r="F67" s="73"/>
      <c r="G67" s="83">
        <f t="shared" ref="G67" si="9">D67*E67</f>
        <v>0</v>
      </c>
      <c r="H67" s="83">
        <f t="shared" ref="H67" si="10">D67*F67</f>
        <v>0</v>
      </c>
      <c r="I67" s="84">
        <f t="shared" ref="I67" si="11">G67+H67</f>
        <v>0</v>
      </c>
      <c r="J67" s="84"/>
    </row>
    <row r="68" spans="1:10" s="7" customFormat="1" ht="13.5" thickBot="1" x14ac:dyDescent="0.25">
      <c r="A68" s="52"/>
      <c r="B68" s="14"/>
      <c r="C68" s="37"/>
      <c r="D68" s="35"/>
      <c r="E68" s="73"/>
      <c r="F68" s="73"/>
      <c r="G68" s="78"/>
      <c r="H68" s="78"/>
      <c r="I68" s="79"/>
      <c r="J68" s="79"/>
    </row>
    <row r="69" spans="1:10" s="7" customFormat="1" ht="15.75" thickBot="1" x14ac:dyDescent="0.25">
      <c r="A69" s="52"/>
      <c r="B69" s="30" t="str">
        <f>CONCATENATE(B42," ","CELKEM")</f>
        <v>Přístroje CELKEM</v>
      </c>
      <c r="C69" s="31"/>
      <c r="D69" s="43"/>
      <c r="E69" s="74"/>
      <c r="F69" s="74"/>
      <c r="G69" s="81"/>
      <c r="H69" s="81"/>
      <c r="I69" s="82"/>
      <c r="J69" s="82">
        <f>SUM(I42:I68)</f>
        <v>0</v>
      </c>
    </row>
    <row r="70" spans="1:10" s="7" customFormat="1" x14ac:dyDescent="0.2">
      <c r="A70" s="52"/>
      <c r="B70" s="18"/>
      <c r="C70" s="36"/>
      <c r="D70" s="35"/>
      <c r="E70" s="73"/>
      <c r="F70" s="73"/>
      <c r="G70" s="78"/>
      <c r="H70" s="78"/>
      <c r="I70" s="79"/>
      <c r="J70" s="80"/>
    </row>
    <row r="71" spans="1:10" s="7" customFormat="1" x14ac:dyDescent="0.2">
      <c r="A71" s="52"/>
      <c r="B71" s="25" t="s">
        <v>111</v>
      </c>
      <c r="C71" s="27"/>
      <c r="D71" s="42"/>
      <c r="E71" s="73"/>
      <c r="F71" s="73"/>
      <c r="G71" s="78"/>
      <c r="H71" s="78"/>
      <c r="I71" s="79"/>
      <c r="J71" s="79"/>
    </row>
    <row r="72" spans="1:10" s="7" customFormat="1" x14ac:dyDescent="0.2">
      <c r="A72" s="52"/>
      <c r="B72" s="29" t="s">
        <v>36</v>
      </c>
      <c r="C72" s="27"/>
      <c r="D72" s="42"/>
      <c r="E72" s="73"/>
      <c r="F72" s="73"/>
      <c r="G72" s="78"/>
      <c r="H72" s="78"/>
      <c r="I72" s="79"/>
      <c r="J72" s="79"/>
    </row>
    <row r="73" spans="1:10" s="49" customFormat="1" x14ac:dyDescent="0.2">
      <c r="A73" s="52">
        <v>24.044</v>
      </c>
      <c r="B73" s="14" t="s">
        <v>33</v>
      </c>
      <c r="C73" s="37" t="s">
        <v>0</v>
      </c>
      <c r="D73" s="35">
        <v>120</v>
      </c>
      <c r="E73" s="73"/>
      <c r="F73" s="73"/>
      <c r="G73" s="83">
        <f t="shared" ref="G73:G76" si="12">D73*E73</f>
        <v>0</v>
      </c>
      <c r="H73" s="83">
        <f t="shared" ref="H73:H76" si="13">D73*F73</f>
        <v>0</v>
      </c>
      <c r="I73" s="84">
        <f t="shared" ref="I73:I76" si="14">G73+H73</f>
        <v>0</v>
      </c>
      <c r="J73" s="84"/>
    </row>
    <row r="74" spans="1:10" s="49" customFormat="1" x14ac:dyDescent="0.2">
      <c r="A74" s="52">
        <v>24.045000000000002</v>
      </c>
      <c r="B74" s="14" t="s">
        <v>59</v>
      </c>
      <c r="C74" s="37" t="s">
        <v>0</v>
      </c>
      <c r="D74" s="35">
        <v>60</v>
      </c>
      <c r="E74" s="73"/>
      <c r="F74" s="73"/>
      <c r="G74" s="83">
        <f t="shared" si="12"/>
        <v>0</v>
      </c>
      <c r="H74" s="83">
        <f t="shared" si="13"/>
        <v>0</v>
      </c>
      <c r="I74" s="84">
        <f t="shared" si="14"/>
        <v>0</v>
      </c>
      <c r="J74" s="84"/>
    </row>
    <row r="75" spans="1:10" s="49" customFormat="1" x14ac:dyDescent="0.2">
      <c r="A75" s="52">
        <v>24.045999999999999</v>
      </c>
      <c r="B75" s="14" t="s">
        <v>98</v>
      </c>
      <c r="C75" s="37" t="s">
        <v>0</v>
      </c>
      <c r="D75" s="35">
        <v>45</v>
      </c>
      <c r="E75" s="73"/>
      <c r="F75" s="73"/>
      <c r="G75" s="83">
        <f t="shared" si="12"/>
        <v>0</v>
      </c>
      <c r="H75" s="83">
        <f t="shared" si="13"/>
        <v>0</v>
      </c>
      <c r="I75" s="84">
        <f t="shared" si="14"/>
        <v>0</v>
      </c>
      <c r="J75" s="84"/>
    </row>
    <row r="76" spans="1:10" s="49" customFormat="1" x14ac:dyDescent="0.2">
      <c r="A76" s="52">
        <v>24.047000000000001</v>
      </c>
      <c r="B76" s="15" t="s">
        <v>7</v>
      </c>
      <c r="C76" s="38" t="s">
        <v>1</v>
      </c>
      <c r="D76" s="67">
        <v>120</v>
      </c>
      <c r="E76" s="73"/>
      <c r="F76" s="73"/>
      <c r="G76" s="83">
        <f t="shared" si="12"/>
        <v>0</v>
      </c>
      <c r="H76" s="83">
        <f t="shared" si="13"/>
        <v>0</v>
      </c>
      <c r="I76" s="84">
        <f t="shared" si="14"/>
        <v>0</v>
      </c>
      <c r="J76" s="84"/>
    </row>
    <row r="77" spans="1:10" s="7" customFormat="1" ht="13.5" thickBot="1" x14ac:dyDescent="0.25">
      <c r="A77" s="52"/>
      <c r="B77" s="14"/>
      <c r="C77" s="37"/>
      <c r="D77" s="35"/>
      <c r="E77" s="73"/>
      <c r="F77" s="73"/>
      <c r="G77" s="78"/>
      <c r="H77" s="78"/>
      <c r="I77" s="79"/>
      <c r="J77" s="79"/>
    </row>
    <row r="78" spans="1:10" s="7" customFormat="1" ht="15.75" thickBot="1" x14ac:dyDescent="0.25">
      <c r="A78" s="53"/>
      <c r="B78" s="30" t="str">
        <f>CONCATENATE(B71," ","CELKEM")</f>
        <v>Kabely hlavní trasy CELKEM</v>
      </c>
      <c r="C78" s="31"/>
      <c r="D78" s="43"/>
      <c r="E78" s="74"/>
      <c r="F78" s="74"/>
      <c r="G78" s="81"/>
      <c r="H78" s="81"/>
      <c r="I78" s="82"/>
      <c r="J78" s="82">
        <f>SUM(I71:I77)</f>
        <v>0</v>
      </c>
    </row>
    <row r="79" spans="1:10" s="7" customFormat="1" x14ac:dyDescent="0.2">
      <c r="A79" s="52"/>
      <c r="B79" s="18"/>
      <c r="C79" s="36"/>
      <c r="D79" s="35"/>
      <c r="E79" s="73"/>
      <c r="F79" s="73"/>
      <c r="G79" s="78"/>
      <c r="H79" s="78"/>
      <c r="I79" s="79"/>
      <c r="J79" s="80"/>
    </row>
    <row r="80" spans="1:10" s="7" customFormat="1" x14ac:dyDescent="0.2">
      <c r="A80" s="52"/>
      <c r="B80" s="25" t="s">
        <v>92</v>
      </c>
      <c r="C80" s="27"/>
      <c r="D80" s="42"/>
      <c r="E80" s="73"/>
      <c r="F80" s="73"/>
      <c r="G80" s="78"/>
      <c r="H80" s="78"/>
      <c r="I80" s="79"/>
      <c r="J80" s="79"/>
    </row>
    <row r="81" spans="1:10" s="7" customFormat="1" x14ac:dyDescent="0.2">
      <c r="A81" s="52"/>
      <c r="B81" s="29" t="s">
        <v>36</v>
      </c>
      <c r="C81" s="27"/>
      <c r="D81" s="42"/>
      <c r="E81" s="73"/>
      <c r="F81" s="73"/>
      <c r="G81" s="78"/>
      <c r="H81" s="78"/>
      <c r="I81" s="79"/>
      <c r="J81" s="79"/>
    </row>
    <row r="82" spans="1:10" s="49" customFormat="1" x14ac:dyDescent="0.2">
      <c r="A82" s="52">
        <v>24.047999999999998</v>
      </c>
      <c r="B82" s="14" t="s">
        <v>19</v>
      </c>
      <c r="C82" s="37" t="s">
        <v>0</v>
      </c>
      <c r="D82" s="35">
        <v>120</v>
      </c>
      <c r="E82" s="73"/>
      <c r="F82" s="73"/>
      <c r="G82" s="83">
        <f t="shared" ref="G82:G90" si="15">D82*E82</f>
        <v>0</v>
      </c>
      <c r="H82" s="83">
        <f t="shared" ref="H82:H90" si="16">D82*F82</f>
        <v>0</v>
      </c>
      <c r="I82" s="84">
        <f t="shared" ref="I82:I90" si="17">G82+H82</f>
        <v>0</v>
      </c>
      <c r="J82" s="84"/>
    </row>
    <row r="83" spans="1:10" s="49" customFormat="1" x14ac:dyDescent="0.2">
      <c r="A83" s="52">
        <v>24.048999999999999</v>
      </c>
      <c r="B83" s="14" t="s">
        <v>15</v>
      </c>
      <c r="C83" s="37" t="s">
        <v>0</v>
      </c>
      <c r="D83" s="35">
        <v>120</v>
      </c>
      <c r="E83" s="73"/>
      <c r="F83" s="73"/>
      <c r="G83" s="83">
        <f t="shared" si="15"/>
        <v>0</v>
      </c>
      <c r="H83" s="83">
        <f t="shared" si="16"/>
        <v>0</v>
      </c>
      <c r="I83" s="84">
        <f t="shared" si="17"/>
        <v>0</v>
      </c>
      <c r="J83" s="84"/>
    </row>
    <row r="84" spans="1:10" s="49" customFormat="1" x14ac:dyDescent="0.2">
      <c r="A84" s="52">
        <v>24.05</v>
      </c>
      <c r="B84" s="14" t="s">
        <v>16</v>
      </c>
      <c r="C84" s="37" t="s">
        <v>0</v>
      </c>
      <c r="D84" s="35">
        <v>1000</v>
      </c>
      <c r="E84" s="73"/>
      <c r="F84" s="73"/>
      <c r="G84" s="83">
        <f t="shared" si="15"/>
        <v>0</v>
      </c>
      <c r="H84" s="83">
        <f t="shared" si="16"/>
        <v>0</v>
      </c>
      <c r="I84" s="84">
        <f t="shared" si="17"/>
        <v>0</v>
      </c>
      <c r="J84" s="84"/>
    </row>
    <row r="85" spans="1:10" s="49" customFormat="1" x14ac:dyDescent="0.2">
      <c r="A85" s="52">
        <v>24.050999999999998</v>
      </c>
      <c r="B85" s="14" t="s">
        <v>17</v>
      </c>
      <c r="C85" s="37" t="s">
        <v>0</v>
      </c>
      <c r="D85" s="35">
        <v>50</v>
      </c>
      <c r="E85" s="73"/>
      <c r="F85" s="73"/>
      <c r="G85" s="83">
        <f t="shared" si="15"/>
        <v>0</v>
      </c>
      <c r="H85" s="83">
        <f t="shared" si="16"/>
        <v>0</v>
      </c>
      <c r="I85" s="84">
        <f t="shared" si="17"/>
        <v>0</v>
      </c>
      <c r="J85" s="84"/>
    </row>
    <row r="86" spans="1:10" s="49" customFormat="1" x14ac:dyDescent="0.2">
      <c r="A86" s="52">
        <v>24.052</v>
      </c>
      <c r="B86" s="14" t="s">
        <v>54</v>
      </c>
      <c r="C86" s="37" t="s">
        <v>0</v>
      </c>
      <c r="D86" s="35">
        <v>30</v>
      </c>
      <c r="E86" s="73"/>
      <c r="F86" s="73"/>
      <c r="G86" s="83">
        <f t="shared" si="15"/>
        <v>0</v>
      </c>
      <c r="H86" s="83">
        <f t="shared" si="16"/>
        <v>0</v>
      </c>
      <c r="I86" s="84">
        <f t="shared" si="17"/>
        <v>0</v>
      </c>
      <c r="J86" s="84"/>
    </row>
    <row r="87" spans="1:10" s="49" customFormat="1" x14ac:dyDescent="0.2">
      <c r="A87" s="52">
        <v>24.053000000000001</v>
      </c>
      <c r="B87" s="14" t="s">
        <v>93</v>
      </c>
      <c r="C87" s="37" t="s">
        <v>0</v>
      </c>
      <c r="D87" s="35">
        <v>60</v>
      </c>
      <c r="E87" s="73"/>
      <c r="F87" s="73"/>
      <c r="G87" s="83">
        <f t="shared" si="15"/>
        <v>0</v>
      </c>
      <c r="H87" s="83">
        <f t="shared" si="16"/>
        <v>0</v>
      </c>
      <c r="I87" s="84">
        <f t="shared" si="17"/>
        <v>0</v>
      </c>
      <c r="J87" s="84"/>
    </row>
    <row r="88" spans="1:10" s="49" customFormat="1" x14ac:dyDescent="0.2">
      <c r="A88" s="52">
        <v>24.053999999999998</v>
      </c>
      <c r="B88" s="14" t="s">
        <v>18</v>
      </c>
      <c r="C88" s="37" t="s">
        <v>0</v>
      </c>
      <c r="D88" s="35">
        <v>1520</v>
      </c>
      <c r="E88" s="73"/>
      <c r="F88" s="73"/>
      <c r="G88" s="83">
        <f t="shared" si="15"/>
        <v>0</v>
      </c>
      <c r="H88" s="83">
        <f t="shared" si="16"/>
        <v>0</v>
      </c>
      <c r="I88" s="84">
        <f t="shared" si="17"/>
        <v>0</v>
      </c>
      <c r="J88" s="84"/>
    </row>
    <row r="89" spans="1:10" s="49" customFormat="1" x14ac:dyDescent="0.2">
      <c r="A89" s="52">
        <v>24.055</v>
      </c>
      <c r="B89" s="14" t="s">
        <v>56</v>
      </c>
      <c r="C89" s="37" t="s">
        <v>0</v>
      </c>
      <c r="D89" s="35">
        <v>0</v>
      </c>
      <c r="E89" s="73"/>
      <c r="F89" s="73"/>
      <c r="G89" s="83">
        <f t="shared" si="15"/>
        <v>0</v>
      </c>
      <c r="H89" s="83">
        <f t="shared" si="16"/>
        <v>0</v>
      </c>
      <c r="I89" s="84">
        <f t="shared" si="17"/>
        <v>0</v>
      </c>
      <c r="J89" s="84"/>
    </row>
    <row r="90" spans="1:10" s="49" customFormat="1" x14ac:dyDescent="0.2">
      <c r="A90" s="52">
        <v>24.056000000000001</v>
      </c>
      <c r="B90" s="15" t="s">
        <v>7</v>
      </c>
      <c r="C90" s="38" t="s">
        <v>1</v>
      </c>
      <c r="D90" s="67">
        <v>160</v>
      </c>
      <c r="E90" s="73"/>
      <c r="F90" s="73"/>
      <c r="G90" s="83">
        <f t="shared" si="15"/>
        <v>0</v>
      </c>
      <c r="H90" s="83">
        <f t="shared" si="16"/>
        <v>0</v>
      </c>
      <c r="I90" s="84">
        <f t="shared" si="17"/>
        <v>0</v>
      </c>
      <c r="J90" s="84"/>
    </row>
    <row r="91" spans="1:10" s="7" customFormat="1" ht="13.5" thickBot="1" x14ac:dyDescent="0.25">
      <c r="A91" s="52"/>
      <c r="B91" s="14"/>
      <c r="C91" s="37"/>
      <c r="D91" s="35"/>
      <c r="E91" s="73"/>
      <c r="F91" s="73"/>
      <c r="G91" s="78"/>
      <c r="H91" s="78"/>
      <c r="I91" s="79"/>
      <c r="J91" s="79"/>
    </row>
    <row r="92" spans="1:10" s="7" customFormat="1" ht="15.75" thickBot="1" x14ac:dyDescent="0.25">
      <c r="A92" s="53"/>
      <c r="B92" s="30" t="str">
        <f>CONCATENATE(B80," ","CELKEM")</f>
        <v>Kabely - osvětlení CELKEM</v>
      </c>
      <c r="C92" s="31"/>
      <c r="D92" s="43"/>
      <c r="E92" s="74"/>
      <c r="F92" s="74"/>
      <c r="G92" s="81"/>
      <c r="H92" s="81"/>
      <c r="I92" s="82"/>
      <c r="J92" s="82">
        <f>SUM(I80:I91)</f>
        <v>0</v>
      </c>
    </row>
    <row r="93" spans="1:10" s="7" customFormat="1" x14ac:dyDescent="0.2">
      <c r="A93" s="52"/>
      <c r="B93" s="18"/>
      <c r="C93" s="36"/>
      <c r="D93" s="35"/>
      <c r="E93" s="73"/>
      <c r="F93" s="73"/>
      <c r="G93" s="78"/>
      <c r="H93" s="78"/>
      <c r="I93" s="79"/>
      <c r="J93" s="80"/>
    </row>
    <row r="94" spans="1:10" s="7" customFormat="1" ht="15" x14ac:dyDescent="0.2">
      <c r="A94" s="91"/>
      <c r="B94" s="92" t="s">
        <v>112</v>
      </c>
      <c r="C94" s="93"/>
      <c r="D94" s="94"/>
      <c r="E94" s="73"/>
      <c r="F94" s="73"/>
      <c r="G94" s="78"/>
      <c r="H94" s="78"/>
      <c r="I94" s="79"/>
      <c r="J94" s="80"/>
    </row>
    <row r="95" spans="1:10" s="7" customFormat="1" x14ac:dyDescent="0.2">
      <c r="A95" s="52"/>
      <c r="B95" s="95" t="s">
        <v>36</v>
      </c>
      <c r="C95" s="36"/>
      <c r="D95" s="35"/>
      <c r="E95" s="73"/>
      <c r="F95" s="73"/>
      <c r="G95" s="78"/>
      <c r="H95" s="78"/>
      <c r="I95" s="79"/>
      <c r="J95" s="80"/>
    </row>
    <row r="96" spans="1:10" s="7" customFormat="1" ht="38.25" x14ac:dyDescent="0.2">
      <c r="A96" s="52"/>
      <c r="B96" s="95" t="s">
        <v>113</v>
      </c>
      <c r="C96" s="36"/>
      <c r="D96" s="35"/>
      <c r="E96" s="73"/>
      <c r="F96" s="73"/>
      <c r="G96" s="78"/>
      <c r="H96" s="78"/>
      <c r="I96" s="79"/>
      <c r="J96" s="80"/>
    </row>
    <row r="97" spans="1:10" s="49" customFormat="1" x14ac:dyDescent="0.2">
      <c r="A97" s="52">
        <v>24.056999999999999</v>
      </c>
      <c r="B97" s="18" t="s">
        <v>114</v>
      </c>
      <c r="C97" s="36" t="s">
        <v>115</v>
      </c>
      <c r="D97" s="35">
        <v>1</v>
      </c>
      <c r="E97" s="73"/>
      <c r="F97" s="73"/>
      <c r="G97" s="83">
        <f t="shared" ref="G97:G98" si="18">D97*E97</f>
        <v>0</v>
      </c>
      <c r="H97" s="83">
        <f t="shared" ref="H97:H98" si="19">D97*F97</f>
        <v>0</v>
      </c>
      <c r="I97" s="84">
        <f t="shared" ref="I97:I98" si="20">G97+H97</f>
        <v>0</v>
      </c>
      <c r="J97" s="80"/>
    </row>
    <row r="98" spans="1:10" s="49" customFormat="1" x14ac:dyDescent="0.2">
      <c r="A98" s="52">
        <v>24.058</v>
      </c>
      <c r="B98" s="18" t="s">
        <v>116</v>
      </c>
      <c r="C98" s="36" t="s">
        <v>117</v>
      </c>
      <c r="D98" s="35">
        <v>1</v>
      </c>
      <c r="E98" s="73"/>
      <c r="F98" s="73"/>
      <c r="G98" s="83">
        <f t="shared" si="18"/>
        <v>0</v>
      </c>
      <c r="H98" s="83">
        <f t="shared" si="19"/>
        <v>0</v>
      </c>
      <c r="I98" s="84">
        <f t="shared" si="20"/>
        <v>0</v>
      </c>
      <c r="J98" s="80"/>
    </row>
    <row r="99" spans="1:10" s="7" customFormat="1" ht="13.5" thickBot="1" x14ac:dyDescent="0.25">
      <c r="A99" s="52"/>
      <c r="B99" s="18"/>
      <c r="C99" s="36"/>
      <c r="D99" s="35"/>
      <c r="E99" s="73"/>
      <c r="F99" s="73"/>
      <c r="G99" s="78"/>
      <c r="H99" s="78"/>
      <c r="I99" s="79"/>
      <c r="J99" s="80"/>
    </row>
    <row r="100" spans="1:10" s="7" customFormat="1" ht="15.75" thickBot="1" x14ac:dyDescent="0.25">
      <c r="A100" s="53">
        <v>24.059000000000001</v>
      </c>
      <c r="B100" s="30" t="str">
        <f>CONCATENATE(B94," ","CELKEM")</f>
        <v>Kabely s funkční schopností při požáru CELKEM</v>
      </c>
      <c r="C100" s="31"/>
      <c r="D100" s="43">
        <v>12</v>
      </c>
      <c r="E100" s="74"/>
      <c r="F100" s="74"/>
      <c r="G100" s="81"/>
      <c r="H100" s="81"/>
      <c r="I100" s="82"/>
      <c r="J100" s="82">
        <f>SUM(I96:I98)</f>
        <v>0</v>
      </c>
    </row>
    <row r="101" spans="1:10" s="7" customFormat="1" x14ac:dyDescent="0.2">
      <c r="A101" s="52"/>
      <c r="B101" s="18"/>
      <c r="C101" s="36"/>
      <c r="D101" s="35"/>
      <c r="E101" s="73"/>
      <c r="F101" s="73"/>
      <c r="G101" s="78"/>
      <c r="H101" s="78"/>
      <c r="I101" s="79"/>
      <c r="J101" s="80"/>
    </row>
    <row r="102" spans="1:10" s="7" customFormat="1" ht="15" x14ac:dyDescent="0.2">
      <c r="A102" s="91"/>
      <c r="B102" s="92" t="s">
        <v>119</v>
      </c>
      <c r="C102" s="93"/>
      <c r="D102" s="94"/>
      <c r="E102" s="73"/>
      <c r="F102" s="73"/>
      <c r="G102" s="78"/>
      <c r="H102" s="78"/>
      <c r="I102" s="79"/>
      <c r="J102" s="80"/>
    </row>
    <row r="103" spans="1:10" s="7" customFormat="1" x14ac:dyDescent="0.2">
      <c r="A103" s="52"/>
      <c r="B103" s="95" t="s">
        <v>36</v>
      </c>
      <c r="C103" s="36"/>
      <c r="D103" s="35"/>
      <c r="E103" s="73"/>
      <c r="F103" s="73"/>
      <c r="G103" s="78"/>
      <c r="H103" s="78"/>
      <c r="I103" s="79"/>
      <c r="J103" s="80"/>
    </row>
    <row r="104" spans="1:10" s="7" customFormat="1" ht="25.5" x14ac:dyDescent="0.2">
      <c r="A104" s="52"/>
      <c r="B104" s="95" t="s">
        <v>123</v>
      </c>
      <c r="C104" s="36"/>
      <c r="D104" s="35"/>
      <c r="E104" s="73"/>
      <c r="F104" s="73"/>
      <c r="G104" s="78"/>
      <c r="H104" s="78"/>
      <c r="I104" s="79"/>
      <c r="J104" s="80"/>
    </row>
    <row r="105" spans="1:10" s="49" customFormat="1" x14ac:dyDescent="0.2">
      <c r="A105" s="52">
        <v>24.06</v>
      </c>
      <c r="B105" s="18" t="s">
        <v>120</v>
      </c>
      <c r="C105" s="36" t="s">
        <v>0</v>
      </c>
      <c r="D105" s="35">
        <v>0</v>
      </c>
      <c r="E105" s="73"/>
      <c r="F105" s="73"/>
      <c r="G105" s="83">
        <f t="shared" ref="G105:G107" si="21">D105*E105</f>
        <v>0</v>
      </c>
      <c r="H105" s="83">
        <f t="shared" ref="H105:H107" si="22">D105*F105</f>
        <v>0</v>
      </c>
      <c r="I105" s="84">
        <f t="shared" ref="I105:I107" si="23">G105+H105</f>
        <v>0</v>
      </c>
      <c r="J105" s="80"/>
    </row>
    <row r="106" spans="1:10" s="49" customFormat="1" x14ac:dyDescent="0.2">
      <c r="A106" s="52">
        <v>24.061</v>
      </c>
      <c r="B106" s="18" t="s">
        <v>121</v>
      </c>
      <c r="C106" s="36" t="s">
        <v>0</v>
      </c>
      <c r="D106" s="35">
        <v>160</v>
      </c>
      <c r="E106" s="73"/>
      <c r="F106" s="73"/>
      <c r="G106" s="83">
        <f t="shared" si="21"/>
        <v>0</v>
      </c>
      <c r="H106" s="83">
        <f t="shared" si="22"/>
        <v>0</v>
      </c>
      <c r="I106" s="84">
        <f t="shared" si="23"/>
        <v>0</v>
      </c>
      <c r="J106" s="80"/>
    </row>
    <row r="107" spans="1:10" s="49" customFormat="1" x14ac:dyDescent="0.2">
      <c r="A107" s="52">
        <v>24.062000000000001</v>
      </c>
      <c r="B107" s="18" t="s">
        <v>122</v>
      </c>
      <c r="C107" s="36" t="s">
        <v>0</v>
      </c>
      <c r="D107" s="35">
        <v>25</v>
      </c>
      <c r="E107" s="73"/>
      <c r="F107" s="73"/>
      <c r="G107" s="83">
        <f t="shared" si="21"/>
        <v>0</v>
      </c>
      <c r="H107" s="83">
        <f t="shared" si="22"/>
        <v>0</v>
      </c>
      <c r="I107" s="84">
        <f t="shared" si="23"/>
        <v>0</v>
      </c>
      <c r="J107" s="80"/>
    </row>
    <row r="108" spans="1:10" s="7" customFormat="1" ht="13.5" thickBot="1" x14ac:dyDescent="0.25">
      <c r="A108" s="52"/>
      <c r="B108" s="18"/>
      <c r="C108" s="36"/>
      <c r="D108" s="35"/>
      <c r="E108" s="73"/>
      <c r="F108" s="73"/>
      <c r="G108" s="78"/>
      <c r="H108" s="78"/>
      <c r="I108" s="79"/>
      <c r="J108" s="80"/>
    </row>
    <row r="109" spans="1:10" s="7" customFormat="1" ht="15.75" thickBot="1" x14ac:dyDescent="0.25">
      <c r="A109" s="53"/>
      <c r="B109" s="30" t="str">
        <f>CONCATENATE(B102," ","CELKEM")</f>
        <v>Kabely v prostorech PÚ vybraných druhů staveb CELKEM</v>
      </c>
      <c r="C109" s="31"/>
      <c r="D109" s="43"/>
      <c r="E109" s="74"/>
      <c r="F109" s="74"/>
      <c r="G109" s="81"/>
      <c r="H109" s="81"/>
      <c r="I109" s="82"/>
      <c r="J109" s="82">
        <f>SUM(I104:I108)</f>
        <v>0</v>
      </c>
    </row>
    <row r="110" spans="1:10" s="7" customFormat="1" x14ac:dyDescent="0.2">
      <c r="A110" s="52"/>
      <c r="B110" s="18"/>
      <c r="C110" s="36"/>
      <c r="D110" s="35"/>
      <c r="E110" s="73"/>
      <c r="F110" s="73"/>
      <c r="G110" s="78"/>
      <c r="H110" s="78"/>
      <c r="I110" s="79"/>
      <c r="J110" s="80"/>
    </row>
    <row r="111" spans="1:10" s="7" customFormat="1" x14ac:dyDescent="0.2">
      <c r="A111" s="52"/>
      <c r="B111" s="25" t="s">
        <v>23</v>
      </c>
      <c r="C111" s="27"/>
      <c r="D111" s="42"/>
      <c r="E111" s="73"/>
      <c r="F111" s="73"/>
      <c r="G111" s="78"/>
      <c r="H111" s="78"/>
      <c r="I111" s="79"/>
      <c r="J111" s="80"/>
    </row>
    <row r="112" spans="1:10" s="7" customFormat="1" ht="25.5" x14ac:dyDescent="0.2">
      <c r="A112" s="52"/>
      <c r="B112" s="29" t="s">
        <v>25</v>
      </c>
      <c r="C112" s="39"/>
      <c r="D112" s="35"/>
      <c r="E112" s="73"/>
      <c r="F112" s="73"/>
      <c r="G112" s="78"/>
      <c r="H112" s="78"/>
      <c r="I112" s="79"/>
      <c r="J112" s="80"/>
    </row>
    <row r="113" spans="1:10" s="49" customFormat="1" x14ac:dyDescent="0.2">
      <c r="A113" s="52">
        <v>24.062999999999999</v>
      </c>
      <c r="B113" s="15" t="s">
        <v>105</v>
      </c>
      <c r="C113" s="38" t="s">
        <v>0</v>
      </c>
      <c r="D113" s="67">
        <v>40</v>
      </c>
      <c r="E113" s="73"/>
      <c r="F113" s="73"/>
      <c r="G113" s="83">
        <f>D113*E113</f>
        <v>0</v>
      </c>
      <c r="H113" s="83">
        <f>D113*F113</f>
        <v>0</v>
      </c>
      <c r="I113" s="84">
        <f t="shared" ref="I113:I126" si="24">G113+H113</f>
        <v>0</v>
      </c>
      <c r="J113" s="80"/>
    </row>
    <row r="114" spans="1:10" s="49" customFormat="1" x14ac:dyDescent="0.2">
      <c r="A114" s="52">
        <v>24.064</v>
      </c>
      <c r="B114" s="15" t="s">
        <v>106</v>
      </c>
      <c r="C114" s="38" t="s">
        <v>0</v>
      </c>
      <c r="D114" s="67">
        <v>120</v>
      </c>
      <c r="E114" s="73"/>
      <c r="F114" s="73"/>
      <c r="G114" s="83">
        <f>D114*E114</f>
        <v>0</v>
      </c>
      <c r="H114" s="83">
        <f>D114*F114</f>
        <v>0</v>
      </c>
      <c r="I114" s="84">
        <f t="shared" si="24"/>
        <v>0</v>
      </c>
      <c r="J114" s="80"/>
    </row>
    <row r="115" spans="1:10" s="49" customFormat="1" x14ac:dyDescent="0.2">
      <c r="A115" s="52">
        <v>24.065000000000001</v>
      </c>
      <c r="B115" s="15" t="s">
        <v>103</v>
      </c>
      <c r="C115" s="38" t="s">
        <v>0</v>
      </c>
      <c r="D115" s="67">
        <v>120</v>
      </c>
      <c r="E115" s="73"/>
      <c r="F115" s="73"/>
      <c r="G115" s="83">
        <f t="shared" ref="G115:G126" si="25">D115*E115</f>
        <v>0</v>
      </c>
      <c r="H115" s="83">
        <f t="shared" ref="H115:H126" si="26">D115*F115</f>
        <v>0</v>
      </c>
      <c r="I115" s="84">
        <f t="shared" si="24"/>
        <v>0</v>
      </c>
      <c r="J115" s="80"/>
    </row>
    <row r="116" spans="1:10" s="49" customFormat="1" x14ac:dyDescent="0.2">
      <c r="A116" s="52">
        <v>24.065999999999999</v>
      </c>
      <c r="B116" s="15" t="s">
        <v>127</v>
      </c>
      <c r="C116" s="38" t="s">
        <v>0</v>
      </c>
      <c r="D116" s="67">
        <v>45</v>
      </c>
      <c r="E116" s="73"/>
      <c r="F116" s="73"/>
      <c r="G116" s="83">
        <f t="shared" si="25"/>
        <v>0</v>
      </c>
      <c r="H116" s="83">
        <f t="shared" si="26"/>
        <v>0</v>
      </c>
      <c r="I116" s="84">
        <f>G116+H116</f>
        <v>0</v>
      </c>
      <c r="J116" s="80"/>
    </row>
    <row r="117" spans="1:10" s="49" customFormat="1" x14ac:dyDescent="0.2">
      <c r="A117" s="52">
        <v>24.067</v>
      </c>
      <c r="B117" s="15" t="s">
        <v>107</v>
      </c>
      <c r="C117" s="38" t="s">
        <v>0</v>
      </c>
      <c r="D117" s="67">
        <v>0</v>
      </c>
      <c r="E117" s="73"/>
      <c r="F117" s="73"/>
      <c r="G117" s="83">
        <f t="shared" si="25"/>
        <v>0</v>
      </c>
      <c r="H117" s="83">
        <f t="shared" si="26"/>
        <v>0</v>
      </c>
      <c r="I117" s="84">
        <f t="shared" si="24"/>
        <v>0</v>
      </c>
      <c r="J117" s="80"/>
    </row>
    <row r="118" spans="1:10" s="49" customFormat="1" ht="38.25" x14ac:dyDescent="0.2">
      <c r="A118" s="52">
        <v>24.068000000000001</v>
      </c>
      <c r="B118" s="15" t="s">
        <v>108</v>
      </c>
      <c r="C118" s="38" t="s">
        <v>0</v>
      </c>
      <c r="D118" s="67">
        <v>100</v>
      </c>
      <c r="E118" s="73"/>
      <c r="F118" s="73"/>
      <c r="G118" s="83">
        <f t="shared" si="25"/>
        <v>0</v>
      </c>
      <c r="H118" s="83">
        <f t="shared" si="26"/>
        <v>0</v>
      </c>
      <c r="I118" s="84">
        <f t="shared" si="24"/>
        <v>0</v>
      </c>
      <c r="J118" s="80"/>
    </row>
    <row r="119" spans="1:10" s="49" customFormat="1" x14ac:dyDescent="0.2">
      <c r="A119" s="52">
        <v>24.068999999999999</v>
      </c>
      <c r="B119" s="15" t="s">
        <v>24</v>
      </c>
      <c r="C119" s="38" t="s">
        <v>1</v>
      </c>
      <c r="D119" s="67">
        <v>60</v>
      </c>
      <c r="E119" s="73"/>
      <c r="F119" s="73"/>
      <c r="G119" s="83">
        <f t="shared" si="25"/>
        <v>0</v>
      </c>
      <c r="H119" s="83">
        <f t="shared" si="26"/>
        <v>0</v>
      </c>
      <c r="I119" s="84">
        <f t="shared" si="24"/>
        <v>0</v>
      </c>
      <c r="J119" s="80"/>
    </row>
    <row r="120" spans="1:10" s="49" customFormat="1" ht="25.5" x14ac:dyDescent="0.2">
      <c r="A120" s="52">
        <v>24.07</v>
      </c>
      <c r="B120" s="15" t="s">
        <v>26</v>
      </c>
      <c r="C120" s="38" t="s">
        <v>1</v>
      </c>
      <c r="D120" s="67">
        <v>60</v>
      </c>
      <c r="E120" s="73"/>
      <c r="F120" s="73"/>
      <c r="G120" s="83">
        <f t="shared" si="25"/>
        <v>0</v>
      </c>
      <c r="H120" s="83">
        <f t="shared" si="26"/>
        <v>0</v>
      </c>
      <c r="I120" s="84">
        <f t="shared" si="24"/>
        <v>0</v>
      </c>
      <c r="J120" s="80"/>
    </row>
    <row r="121" spans="1:10" s="49" customFormat="1" ht="25.5" x14ac:dyDescent="0.2">
      <c r="A121" s="52">
        <v>24.071000000000002</v>
      </c>
      <c r="B121" s="15" t="s">
        <v>85</v>
      </c>
      <c r="C121" s="38" t="s">
        <v>1</v>
      </c>
      <c r="D121" s="67">
        <v>40</v>
      </c>
      <c r="E121" s="73"/>
      <c r="F121" s="73"/>
      <c r="G121" s="83">
        <f>D121*E121</f>
        <v>0</v>
      </c>
      <c r="H121" s="83">
        <f>D121*F121</f>
        <v>0</v>
      </c>
      <c r="I121" s="84">
        <f t="shared" si="24"/>
        <v>0</v>
      </c>
      <c r="J121" s="80"/>
    </row>
    <row r="122" spans="1:10" s="49" customFormat="1" x14ac:dyDescent="0.2">
      <c r="A122" s="52">
        <v>24.071999999999999</v>
      </c>
      <c r="B122" s="15" t="s">
        <v>57</v>
      </c>
      <c r="C122" s="38" t="s">
        <v>1</v>
      </c>
      <c r="D122" s="67">
        <v>80</v>
      </c>
      <c r="E122" s="73"/>
      <c r="F122" s="73"/>
      <c r="G122" s="83">
        <f t="shared" si="25"/>
        <v>0</v>
      </c>
      <c r="H122" s="83">
        <f t="shared" si="26"/>
        <v>0</v>
      </c>
      <c r="I122" s="84">
        <f t="shared" si="24"/>
        <v>0</v>
      </c>
      <c r="J122" s="80"/>
    </row>
    <row r="123" spans="1:10" s="49" customFormat="1" x14ac:dyDescent="0.2">
      <c r="A123" s="52">
        <v>24.073</v>
      </c>
      <c r="B123" s="15" t="s">
        <v>58</v>
      </c>
      <c r="C123" s="38" t="s">
        <v>1</v>
      </c>
      <c r="D123" s="67">
        <v>95</v>
      </c>
      <c r="E123" s="73"/>
      <c r="F123" s="73"/>
      <c r="G123" s="83">
        <f t="shared" si="25"/>
        <v>0</v>
      </c>
      <c r="H123" s="83">
        <f t="shared" si="26"/>
        <v>0</v>
      </c>
      <c r="I123" s="84">
        <f t="shared" si="24"/>
        <v>0</v>
      </c>
      <c r="J123" s="80"/>
    </row>
    <row r="124" spans="1:10" s="49" customFormat="1" x14ac:dyDescent="0.2">
      <c r="A124" s="52">
        <v>24.074000000000002</v>
      </c>
      <c r="B124" s="15" t="s">
        <v>27</v>
      </c>
      <c r="C124" s="38" t="s">
        <v>0</v>
      </c>
      <c r="D124" s="67">
        <v>60</v>
      </c>
      <c r="E124" s="73"/>
      <c r="F124" s="73"/>
      <c r="G124" s="83">
        <f t="shared" si="25"/>
        <v>0</v>
      </c>
      <c r="H124" s="83">
        <f t="shared" si="26"/>
        <v>0</v>
      </c>
      <c r="I124" s="84">
        <f t="shared" si="24"/>
        <v>0</v>
      </c>
      <c r="J124" s="80"/>
    </row>
    <row r="125" spans="1:10" s="49" customFormat="1" x14ac:dyDescent="0.2">
      <c r="A125" s="52">
        <v>24.074999999999999</v>
      </c>
      <c r="B125" s="15" t="s">
        <v>28</v>
      </c>
      <c r="C125" s="38" t="s">
        <v>1</v>
      </c>
      <c r="D125" s="67">
        <v>10</v>
      </c>
      <c r="E125" s="73"/>
      <c r="F125" s="73"/>
      <c r="G125" s="83">
        <f t="shared" si="25"/>
        <v>0</v>
      </c>
      <c r="H125" s="83">
        <f t="shared" si="26"/>
        <v>0</v>
      </c>
      <c r="I125" s="84">
        <f t="shared" si="24"/>
        <v>0</v>
      </c>
      <c r="J125" s="80"/>
    </row>
    <row r="126" spans="1:10" s="49" customFormat="1" x14ac:dyDescent="0.2">
      <c r="A126" s="52">
        <v>24.076000000000001</v>
      </c>
      <c r="B126" s="15" t="s">
        <v>55</v>
      </c>
      <c r="C126" s="38" t="s">
        <v>1</v>
      </c>
      <c r="D126" s="67">
        <v>50</v>
      </c>
      <c r="E126" s="73"/>
      <c r="F126" s="73"/>
      <c r="G126" s="83">
        <f t="shared" si="25"/>
        <v>0</v>
      </c>
      <c r="H126" s="83">
        <f t="shared" si="26"/>
        <v>0</v>
      </c>
      <c r="I126" s="84">
        <f t="shared" si="24"/>
        <v>0</v>
      </c>
      <c r="J126" s="80"/>
    </row>
    <row r="127" spans="1:10" s="7" customFormat="1" ht="12.75" customHeight="1" thickBot="1" x14ac:dyDescent="0.25">
      <c r="A127" s="52"/>
      <c r="B127" s="24"/>
      <c r="C127" s="27"/>
      <c r="D127" s="42"/>
      <c r="E127" s="73"/>
      <c r="F127" s="73"/>
      <c r="G127" s="78"/>
      <c r="H127" s="78"/>
      <c r="I127" s="79"/>
      <c r="J127" s="80"/>
    </row>
    <row r="128" spans="1:10" s="7" customFormat="1" ht="15.75" thickBot="1" x14ac:dyDescent="0.25">
      <c r="A128" s="53"/>
      <c r="B128" s="30" t="str">
        <f>CONCATENATE(B111," ","CELKEM")</f>
        <v>Úložný materiál CELKEM</v>
      </c>
      <c r="C128" s="31"/>
      <c r="D128" s="43"/>
      <c r="E128" s="74"/>
      <c r="F128" s="74"/>
      <c r="G128" s="81"/>
      <c r="H128" s="81"/>
      <c r="I128" s="82"/>
      <c r="J128" s="82">
        <f>SUM(I111:I127)</f>
        <v>0</v>
      </c>
    </row>
    <row r="129" spans="1:10" s="7" customFormat="1" ht="12" customHeight="1" x14ac:dyDescent="0.2">
      <c r="A129" s="52"/>
      <c r="B129" s="25"/>
      <c r="C129" s="27"/>
      <c r="D129" s="42"/>
      <c r="E129" s="73"/>
      <c r="F129" s="73"/>
      <c r="G129" s="78"/>
      <c r="H129" s="78"/>
      <c r="I129" s="79"/>
      <c r="J129" s="79"/>
    </row>
    <row r="130" spans="1:10" s="7" customFormat="1" ht="12" customHeight="1" x14ac:dyDescent="0.2">
      <c r="A130" s="52"/>
      <c r="B130" s="25"/>
      <c r="C130" s="27"/>
      <c r="D130" s="42"/>
      <c r="E130" s="73"/>
      <c r="F130" s="73"/>
      <c r="G130" s="78"/>
      <c r="H130" s="78"/>
      <c r="I130" s="79"/>
      <c r="J130" s="79"/>
    </row>
    <row r="131" spans="1:10" s="7" customFormat="1" x14ac:dyDescent="0.2">
      <c r="A131" s="52"/>
      <c r="B131" s="96" t="s">
        <v>130</v>
      </c>
      <c r="C131" s="39"/>
      <c r="D131" s="35"/>
      <c r="E131" s="73"/>
      <c r="F131" s="73"/>
      <c r="G131" s="78"/>
      <c r="H131" s="78"/>
      <c r="I131" s="79"/>
      <c r="J131" s="80"/>
    </row>
    <row r="132" spans="1:10" s="49" customFormat="1" x14ac:dyDescent="0.2">
      <c r="A132" s="52">
        <v>24.077000000000002</v>
      </c>
      <c r="B132" s="99" t="s">
        <v>145</v>
      </c>
      <c r="C132" s="38" t="s">
        <v>1</v>
      </c>
      <c r="D132" s="67">
        <v>7</v>
      </c>
      <c r="E132" s="73"/>
      <c r="F132" s="73"/>
      <c r="G132" s="83">
        <f t="shared" ref="G132:G135" si="27">D132*E132</f>
        <v>0</v>
      </c>
      <c r="H132" s="83">
        <f t="shared" ref="H132:H135" si="28">D132*F132</f>
        <v>0</v>
      </c>
      <c r="I132" s="84">
        <f t="shared" ref="I132:I135" si="29">G132+H132</f>
        <v>0</v>
      </c>
      <c r="J132" s="80"/>
    </row>
    <row r="133" spans="1:10" s="49" customFormat="1" ht="25.5" x14ac:dyDescent="0.2">
      <c r="A133" s="52">
        <v>24.077999999999999</v>
      </c>
      <c r="B133" s="99" t="s">
        <v>146</v>
      </c>
      <c r="C133" s="38" t="s">
        <v>1</v>
      </c>
      <c r="D133" s="67">
        <v>0</v>
      </c>
      <c r="E133" s="73"/>
      <c r="F133" s="73"/>
      <c r="G133" s="83">
        <f t="shared" si="27"/>
        <v>0</v>
      </c>
      <c r="H133" s="83">
        <f t="shared" si="28"/>
        <v>0</v>
      </c>
      <c r="I133" s="84">
        <f t="shared" si="29"/>
        <v>0</v>
      </c>
      <c r="J133" s="80"/>
    </row>
    <row r="134" spans="1:10" s="49" customFormat="1" ht="25.5" x14ac:dyDescent="0.2">
      <c r="A134" s="52">
        <v>24.079000000000001</v>
      </c>
      <c r="B134" s="99" t="s">
        <v>147</v>
      </c>
      <c r="C134" s="38" t="s">
        <v>1</v>
      </c>
      <c r="D134" s="67">
        <v>0</v>
      </c>
      <c r="E134" s="73"/>
      <c r="F134" s="73"/>
      <c r="G134" s="83">
        <f t="shared" si="27"/>
        <v>0</v>
      </c>
      <c r="H134" s="83">
        <f t="shared" si="28"/>
        <v>0</v>
      </c>
      <c r="I134" s="84">
        <f t="shared" si="29"/>
        <v>0</v>
      </c>
      <c r="J134" s="80"/>
    </row>
    <row r="135" spans="1:10" s="49" customFormat="1" ht="25.5" x14ac:dyDescent="0.2">
      <c r="A135" s="52">
        <v>24.08</v>
      </c>
      <c r="B135" s="99" t="s">
        <v>148</v>
      </c>
      <c r="C135" s="38" t="s">
        <v>1</v>
      </c>
      <c r="D135" s="67">
        <v>11</v>
      </c>
      <c r="E135" s="73"/>
      <c r="F135" s="73"/>
      <c r="G135" s="83">
        <f t="shared" si="27"/>
        <v>0</v>
      </c>
      <c r="H135" s="83">
        <f t="shared" si="28"/>
        <v>0</v>
      </c>
      <c r="I135" s="84">
        <f t="shared" si="29"/>
        <v>0</v>
      </c>
      <c r="J135" s="80"/>
    </row>
    <row r="136" spans="1:10" s="7" customFormat="1" ht="12.75" customHeight="1" thickBot="1" x14ac:dyDescent="0.25">
      <c r="A136" s="52"/>
      <c r="B136" s="24"/>
      <c r="C136" s="27"/>
      <c r="D136" s="42"/>
      <c r="E136" s="73"/>
      <c r="F136" s="73"/>
      <c r="G136" s="78"/>
      <c r="H136" s="78"/>
      <c r="I136" s="79"/>
      <c r="J136" s="80"/>
    </row>
    <row r="137" spans="1:10" s="7" customFormat="1" ht="15.75" thickBot="1" x14ac:dyDescent="0.25">
      <c r="A137" s="53"/>
      <c r="B137" s="30" t="str">
        <f>CONCATENATE(B131," ","CELKEM")</f>
        <v>Nouzové osvětlení CELKEM</v>
      </c>
      <c r="C137" s="31"/>
      <c r="D137" s="43"/>
      <c r="E137" s="74"/>
      <c r="F137" s="74"/>
      <c r="G137" s="81"/>
      <c r="H137" s="81"/>
      <c r="I137" s="82"/>
      <c r="J137" s="82">
        <f>SUM(I131:I136)</f>
        <v>0</v>
      </c>
    </row>
    <row r="138" spans="1:10" s="7" customFormat="1" ht="12" customHeight="1" x14ac:dyDescent="0.2">
      <c r="A138" s="52"/>
      <c r="B138" s="25"/>
      <c r="C138" s="27"/>
      <c r="D138" s="42"/>
      <c r="E138" s="73"/>
      <c r="F138" s="73"/>
      <c r="G138" s="78"/>
      <c r="H138" s="78"/>
      <c r="I138" s="79"/>
      <c r="J138" s="79"/>
    </row>
    <row r="139" spans="1:10" s="7" customFormat="1" x14ac:dyDescent="0.2">
      <c r="A139" s="52"/>
      <c r="B139" s="25" t="s">
        <v>13</v>
      </c>
      <c r="C139" s="27"/>
      <c r="D139" s="42"/>
      <c r="E139" s="73"/>
      <c r="F139" s="73"/>
      <c r="G139" s="78"/>
      <c r="H139" s="78"/>
      <c r="I139" s="79"/>
      <c r="J139" s="79"/>
    </row>
    <row r="140" spans="1:10" s="7" customFormat="1" ht="25.5" x14ac:dyDescent="0.2">
      <c r="A140" s="52"/>
      <c r="B140" s="29" t="s">
        <v>12</v>
      </c>
      <c r="C140" s="27"/>
      <c r="D140" s="42"/>
      <c r="E140" s="73"/>
      <c r="F140" s="73"/>
      <c r="G140" s="78"/>
      <c r="H140" s="78"/>
      <c r="I140" s="79"/>
      <c r="J140" s="79"/>
    </row>
    <row r="141" spans="1:10" s="49" customFormat="1" x14ac:dyDescent="0.2">
      <c r="A141" s="52">
        <v>24.081</v>
      </c>
      <c r="B141" s="14" t="s">
        <v>143</v>
      </c>
      <c r="C141" s="37" t="s">
        <v>1</v>
      </c>
      <c r="D141" s="35">
        <v>0</v>
      </c>
      <c r="E141" s="73"/>
      <c r="F141" s="73"/>
      <c r="G141" s="83">
        <f>D141*E141</f>
        <v>0</v>
      </c>
      <c r="H141" s="83">
        <f>D141*F141</f>
        <v>0</v>
      </c>
      <c r="I141" s="84">
        <f>G141+H141</f>
        <v>0</v>
      </c>
      <c r="J141" s="84"/>
    </row>
    <row r="142" spans="1:10" s="49" customFormat="1" x14ac:dyDescent="0.2">
      <c r="A142" s="52">
        <v>24.082000000000001</v>
      </c>
      <c r="B142" s="14" t="s">
        <v>144</v>
      </c>
      <c r="C142" s="37" t="s">
        <v>1</v>
      </c>
      <c r="D142" s="35">
        <v>0</v>
      </c>
      <c r="E142" s="73"/>
      <c r="F142" s="73"/>
      <c r="G142" s="83">
        <f>D142*E142</f>
        <v>0</v>
      </c>
      <c r="H142" s="83">
        <f>D142*F142</f>
        <v>0</v>
      </c>
      <c r="I142" s="84">
        <f>G142+H142</f>
        <v>0</v>
      </c>
      <c r="J142" s="84"/>
    </row>
    <row r="143" spans="1:10" s="7" customFormat="1" x14ac:dyDescent="0.2">
      <c r="A143" s="52"/>
      <c r="B143" s="14"/>
      <c r="C143" s="37"/>
      <c r="D143" s="35"/>
      <c r="E143" s="73"/>
      <c r="F143" s="73"/>
      <c r="G143" s="78"/>
      <c r="H143" s="78"/>
      <c r="I143" s="79"/>
      <c r="J143" s="79"/>
    </row>
    <row r="144" spans="1:10" s="49" customFormat="1" x14ac:dyDescent="0.2">
      <c r="A144" s="52">
        <v>24.082999999999998</v>
      </c>
      <c r="B144" s="14" t="s">
        <v>180</v>
      </c>
      <c r="C144" s="37" t="s">
        <v>1</v>
      </c>
      <c r="D144" s="35">
        <v>6</v>
      </c>
      <c r="E144" s="73"/>
      <c r="F144" s="73"/>
      <c r="G144" s="83">
        <f>D144*E144</f>
        <v>0</v>
      </c>
      <c r="H144" s="83">
        <f>D144*F144</f>
        <v>0</v>
      </c>
      <c r="I144" s="84">
        <f t="shared" ref="I144:I148" si="30">G144+H144</f>
        <v>0</v>
      </c>
      <c r="J144" s="84"/>
    </row>
    <row r="145" spans="1:10" s="49" customFormat="1" x14ac:dyDescent="0.2">
      <c r="A145" s="52">
        <v>24.084</v>
      </c>
      <c r="B145" s="14" t="s">
        <v>187</v>
      </c>
      <c r="C145" s="37" t="s">
        <v>1</v>
      </c>
      <c r="D145" s="35">
        <v>15</v>
      </c>
      <c r="E145" s="73"/>
      <c r="F145" s="73"/>
      <c r="G145" s="83">
        <f t="shared" ref="G145:G148" si="31">D145*E145</f>
        <v>0</v>
      </c>
      <c r="H145" s="83">
        <f t="shared" ref="H145:H148" si="32">D145*F145</f>
        <v>0</v>
      </c>
      <c r="I145" s="84">
        <f t="shared" si="30"/>
        <v>0</v>
      </c>
      <c r="J145" s="84"/>
    </row>
    <row r="146" spans="1:10" s="49" customFormat="1" x14ac:dyDescent="0.2">
      <c r="A146" s="52">
        <v>24.085000000000001</v>
      </c>
      <c r="B146" s="14" t="s">
        <v>179</v>
      </c>
      <c r="C146" s="37" t="s">
        <v>1</v>
      </c>
      <c r="D146" s="35">
        <v>29</v>
      </c>
      <c r="E146" s="73"/>
      <c r="F146" s="73"/>
      <c r="G146" s="83">
        <f t="shared" si="31"/>
        <v>0</v>
      </c>
      <c r="H146" s="83">
        <f t="shared" si="32"/>
        <v>0</v>
      </c>
      <c r="I146" s="84">
        <f t="shared" si="30"/>
        <v>0</v>
      </c>
      <c r="J146" s="84"/>
    </row>
    <row r="147" spans="1:10" s="49" customFormat="1" x14ac:dyDescent="0.2">
      <c r="A147" s="52">
        <v>24.085999999999999</v>
      </c>
      <c r="B147" s="14" t="s">
        <v>188</v>
      </c>
      <c r="C147" s="37" t="s">
        <v>1</v>
      </c>
      <c r="D147" s="35">
        <v>6</v>
      </c>
      <c r="E147" s="73"/>
      <c r="F147" s="73"/>
      <c r="G147" s="83">
        <f>D147*E147</f>
        <v>0</v>
      </c>
      <c r="H147" s="83">
        <f>D147*F147</f>
        <v>0</v>
      </c>
      <c r="I147" s="84">
        <f t="shared" si="30"/>
        <v>0</v>
      </c>
      <c r="J147" s="84"/>
    </row>
    <row r="148" spans="1:10" s="49" customFormat="1" x14ac:dyDescent="0.2">
      <c r="A148" s="52">
        <v>24.087</v>
      </c>
      <c r="B148" s="14" t="s">
        <v>126</v>
      </c>
      <c r="C148" s="37" t="s">
        <v>1</v>
      </c>
      <c r="D148" s="35">
        <v>0</v>
      </c>
      <c r="E148" s="73"/>
      <c r="F148" s="73"/>
      <c r="G148" s="83">
        <f t="shared" si="31"/>
        <v>0</v>
      </c>
      <c r="H148" s="83">
        <f t="shared" si="32"/>
        <v>0</v>
      </c>
      <c r="I148" s="84">
        <f t="shared" si="30"/>
        <v>0</v>
      </c>
      <c r="J148" s="84"/>
    </row>
    <row r="149" spans="1:10" s="49" customFormat="1" x14ac:dyDescent="0.2">
      <c r="A149" s="52"/>
      <c r="B149" s="14"/>
      <c r="C149" s="37" t="s">
        <v>1</v>
      </c>
      <c r="D149" s="35"/>
      <c r="E149" s="73"/>
      <c r="F149" s="73"/>
      <c r="G149" s="83"/>
      <c r="H149" s="83"/>
      <c r="I149" s="84"/>
      <c r="J149" s="84"/>
    </row>
    <row r="150" spans="1:10" s="49" customFormat="1" x14ac:dyDescent="0.2">
      <c r="A150" s="52">
        <v>24.088000000000001</v>
      </c>
      <c r="B150" s="14" t="s">
        <v>142</v>
      </c>
      <c r="C150" s="37" t="s">
        <v>1</v>
      </c>
      <c r="D150" s="35">
        <v>4</v>
      </c>
      <c r="E150" s="73"/>
      <c r="F150" s="73"/>
      <c r="G150" s="83">
        <f t="shared" ref="G150:G154" si="33">D150*E150</f>
        <v>0</v>
      </c>
      <c r="H150" s="83">
        <f t="shared" ref="H150:H154" si="34">D150*F150</f>
        <v>0</v>
      </c>
      <c r="I150" s="84">
        <f t="shared" ref="I150:I154" si="35">G150+H150</f>
        <v>0</v>
      </c>
      <c r="J150" s="84"/>
    </row>
    <row r="151" spans="1:10" s="49" customFormat="1" x14ac:dyDescent="0.2">
      <c r="A151" s="52"/>
      <c r="B151" s="14"/>
      <c r="C151" s="37" t="s">
        <v>1</v>
      </c>
      <c r="D151" s="35"/>
      <c r="E151" s="73"/>
      <c r="F151" s="73"/>
      <c r="G151" s="83"/>
      <c r="H151" s="83"/>
      <c r="I151" s="84"/>
      <c r="J151" s="84"/>
    </row>
    <row r="152" spans="1:10" s="49" customFormat="1" ht="25.5" x14ac:dyDescent="0.2">
      <c r="A152" s="52">
        <v>24.088999999999999</v>
      </c>
      <c r="B152" s="14" t="s">
        <v>131</v>
      </c>
      <c r="C152" s="37" t="s">
        <v>1</v>
      </c>
      <c r="D152" s="35">
        <v>0</v>
      </c>
      <c r="E152" s="73"/>
      <c r="F152" s="73"/>
      <c r="G152" s="83">
        <f t="shared" si="33"/>
        <v>0</v>
      </c>
      <c r="H152" s="83">
        <f t="shared" si="34"/>
        <v>0</v>
      </c>
      <c r="I152" s="84">
        <f t="shared" si="35"/>
        <v>0</v>
      </c>
      <c r="J152" s="84"/>
    </row>
    <row r="153" spans="1:10" s="49" customFormat="1" ht="25.5" x14ac:dyDescent="0.2">
      <c r="A153" s="52">
        <v>24.09</v>
      </c>
      <c r="B153" s="14" t="s">
        <v>165</v>
      </c>
      <c r="C153" s="37" t="s">
        <v>1</v>
      </c>
      <c r="D153" s="35">
        <v>0</v>
      </c>
      <c r="E153" s="73"/>
      <c r="F153" s="73"/>
      <c r="G153" s="83">
        <f t="shared" si="33"/>
        <v>0</v>
      </c>
      <c r="H153" s="83">
        <f t="shared" si="34"/>
        <v>0</v>
      </c>
      <c r="I153" s="84">
        <f t="shared" si="35"/>
        <v>0</v>
      </c>
      <c r="J153" s="84"/>
    </row>
    <row r="154" spans="1:10" s="49" customFormat="1" ht="25.5" x14ac:dyDescent="0.2">
      <c r="A154" s="52">
        <v>24.091000000000001</v>
      </c>
      <c r="B154" s="14" t="s">
        <v>132</v>
      </c>
      <c r="C154" s="37" t="s">
        <v>1</v>
      </c>
      <c r="D154" s="35">
        <v>0</v>
      </c>
      <c r="E154" s="73"/>
      <c r="F154" s="73"/>
      <c r="G154" s="83">
        <f t="shared" si="33"/>
        <v>0</v>
      </c>
      <c r="H154" s="83">
        <f t="shared" si="34"/>
        <v>0</v>
      </c>
      <c r="I154" s="84">
        <f t="shared" si="35"/>
        <v>0</v>
      </c>
      <c r="J154" s="84"/>
    </row>
    <row r="155" spans="1:10" s="7" customFormat="1" ht="13.5" thickBot="1" x14ac:dyDescent="0.25">
      <c r="A155" s="52"/>
      <c r="B155" s="14"/>
      <c r="C155" s="37"/>
      <c r="D155" s="35"/>
      <c r="E155" s="73"/>
      <c r="F155" s="73"/>
      <c r="G155" s="78"/>
      <c r="H155" s="78"/>
      <c r="I155" s="79"/>
      <c r="J155" s="79"/>
    </row>
    <row r="156" spans="1:10" s="7" customFormat="1" ht="15.75" thickBot="1" x14ac:dyDescent="0.25">
      <c r="A156" s="53"/>
      <c r="B156" s="30" t="str">
        <f>CONCATENATE(B139," ","CELKEM")</f>
        <v>Svítidla CELKEM</v>
      </c>
      <c r="C156" s="31"/>
      <c r="D156" s="43"/>
      <c r="E156" s="74"/>
      <c r="F156" s="74"/>
      <c r="G156" s="81"/>
      <c r="H156" s="81"/>
      <c r="I156" s="82"/>
      <c r="J156" s="82">
        <f>SUM(I139:I155)</f>
        <v>0</v>
      </c>
    </row>
    <row r="157" spans="1:10" s="7" customFormat="1" ht="13.5" thickBot="1" x14ac:dyDescent="0.25">
      <c r="A157" s="52"/>
      <c r="B157" s="14"/>
      <c r="C157" s="37"/>
      <c r="D157" s="35"/>
      <c r="E157" s="73"/>
      <c r="F157" s="73"/>
      <c r="G157" s="78"/>
      <c r="H157" s="78"/>
      <c r="I157" s="79"/>
      <c r="J157" s="79"/>
    </row>
    <row r="158" spans="1:10" s="7" customFormat="1" ht="15.75" thickBot="1" x14ac:dyDescent="0.25">
      <c r="A158" s="53"/>
      <c r="B158" s="30" t="s">
        <v>149</v>
      </c>
      <c r="C158" s="31"/>
      <c r="D158" s="43"/>
      <c r="E158" s="74"/>
      <c r="F158" s="74"/>
      <c r="G158" s="81"/>
      <c r="H158" s="81"/>
      <c r="I158" s="82"/>
      <c r="J158" s="82"/>
    </row>
    <row r="159" spans="1:10" s="49" customFormat="1" x14ac:dyDescent="0.2">
      <c r="A159" s="52">
        <v>24.091999999999999</v>
      </c>
      <c r="B159" s="14" t="s">
        <v>150</v>
      </c>
      <c r="C159" s="37" t="s">
        <v>1</v>
      </c>
      <c r="D159" s="35">
        <v>20</v>
      </c>
      <c r="E159" s="73"/>
      <c r="F159" s="73"/>
      <c r="G159" s="83">
        <f t="shared" ref="G159:G160" si="36">D159*E159</f>
        <v>0</v>
      </c>
      <c r="H159" s="83">
        <f t="shared" ref="H159:H160" si="37">D159*F159</f>
        <v>0</v>
      </c>
      <c r="I159" s="84">
        <f t="shared" ref="I159:I160" si="38">G159+H159</f>
        <v>0</v>
      </c>
      <c r="J159" s="84"/>
    </row>
    <row r="160" spans="1:10" s="49" customFormat="1" x14ac:dyDescent="0.2">
      <c r="A160" s="52">
        <v>24.093</v>
      </c>
      <c r="B160" s="14" t="s">
        <v>151</v>
      </c>
      <c r="C160" s="37" t="s">
        <v>1</v>
      </c>
      <c r="D160" s="35">
        <v>6</v>
      </c>
      <c r="E160" s="73"/>
      <c r="F160" s="73"/>
      <c r="G160" s="83">
        <f t="shared" si="36"/>
        <v>0</v>
      </c>
      <c r="H160" s="83">
        <f t="shared" si="37"/>
        <v>0</v>
      </c>
      <c r="I160" s="84">
        <f t="shared" si="38"/>
        <v>0</v>
      </c>
      <c r="J160" s="84"/>
    </row>
    <row r="161" spans="1:10" s="7" customFormat="1" ht="13.5" thickBot="1" x14ac:dyDescent="0.25">
      <c r="A161" s="52"/>
      <c r="B161" s="14"/>
      <c r="C161" s="37"/>
      <c r="D161" s="35"/>
      <c r="E161" s="73"/>
      <c r="F161" s="73"/>
      <c r="G161" s="78"/>
      <c r="H161" s="78"/>
      <c r="I161" s="79"/>
      <c r="J161" s="79"/>
    </row>
    <row r="162" spans="1:10" s="7" customFormat="1" ht="15.75" thickBot="1" x14ac:dyDescent="0.25">
      <c r="A162" s="53"/>
      <c r="B162" s="30" t="str">
        <f>CONCATENATE(B158," ","CELKEM")</f>
        <v>Zapojení spotřebičů CELKEM</v>
      </c>
      <c r="C162" s="31"/>
      <c r="D162" s="43"/>
      <c r="E162" s="74"/>
      <c r="F162" s="74"/>
      <c r="G162" s="81"/>
      <c r="H162" s="81"/>
      <c r="I162" s="82"/>
      <c r="J162" s="82">
        <f>SUM(I159:I161)</f>
        <v>0</v>
      </c>
    </row>
    <row r="163" spans="1:10" s="7" customFormat="1" x14ac:dyDescent="0.2">
      <c r="A163" s="52"/>
      <c r="B163" s="25"/>
      <c r="C163" s="27"/>
      <c r="D163" s="42"/>
      <c r="E163" s="73"/>
      <c r="F163" s="73"/>
      <c r="G163" s="78"/>
      <c r="H163" s="78"/>
      <c r="I163" s="79"/>
      <c r="J163" s="79"/>
    </row>
    <row r="164" spans="1:10" s="7" customFormat="1" ht="15" x14ac:dyDescent="0.2">
      <c r="A164" s="52"/>
      <c r="B164" s="24"/>
      <c r="C164" s="27"/>
      <c r="D164" s="42"/>
      <c r="E164" s="73"/>
      <c r="F164" s="73"/>
      <c r="G164" s="78"/>
      <c r="H164" s="78"/>
      <c r="I164" s="79"/>
      <c r="J164" s="79"/>
    </row>
    <row r="165" spans="1:10" s="7" customFormat="1" x14ac:dyDescent="0.2">
      <c r="A165" s="52"/>
      <c r="B165" s="22" t="s">
        <v>31</v>
      </c>
      <c r="C165" s="36"/>
      <c r="D165" s="35"/>
      <c r="E165" s="73"/>
      <c r="F165" s="73"/>
      <c r="G165" s="78"/>
      <c r="H165" s="78"/>
      <c r="I165" s="79"/>
      <c r="J165" s="79"/>
    </row>
    <row r="166" spans="1:10" s="49" customFormat="1" x14ac:dyDescent="0.2">
      <c r="A166" s="52">
        <v>24.094000000000001</v>
      </c>
      <c r="B166" s="14" t="s">
        <v>30</v>
      </c>
      <c r="C166" s="36" t="s">
        <v>6</v>
      </c>
      <c r="D166" s="35">
        <v>15</v>
      </c>
      <c r="E166" s="73"/>
      <c r="F166" s="73"/>
      <c r="G166" s="83">
        <f t="shared" ref="G166:G172" si="39">D166*E166</f>
        <v>0</v>
      </c>
      <c r="H166" s="83">
        <f t="shared" ref="H166:H172" si="40">D166*F166</f>
        <v>0</v>
      </c>
      <c r="I166" s="84">
        <f t="shared" ref="I166:I172" si="41">G166+H166</f>
        <v>0</v>
      </c>
      <c r="J166" s="84"/>
    </row>
    <row r="167" spans="1:10" s="49" customFormat="1" x14ac:dyDescent="0.2">
      <c r="A167" s="52">
        <v>24.094999999999999</v>
      </c>
      <c r="B167" s="14" t="s">
        <v>67</v>
      </c>
      <c r="C167" s="36" t="s">
        <v>6</v>
      </c>
      <c r="D167" s="35">
        <v>8</v>
      </c>
      <c r="E167" s="73"/>
      <c r="F167" s="73"/>
      <c r="G167" s="83">
        <f t="shared" si="39"/>
        <v>0</v>
      </c>
      <c r="H167" s="83">
        <f t="shared" si="40"/>
        <v>0</v>
      </c>
      <c r="I167" s="84">
        <f t="shared" si="41"/>
        <v>0</v>
      </c>
      <c r="J167" s="84"/>
    </row>
    <row r="168" spans="1:10" s="49" customFormat="1" x14ac:dyDescent="0.2">
      <c r="A168" s="52">
        <v>24.096</v>
      </c>
      <c r="B168" s="14" t="s">
        <v>32</v>
      </c>
      <c r="C168" s="36" t="s">
        <v>6</v>
      </c>
      <c r="D168" s="35">
        <v>8</v>
      </c>
      <c r="E168" s="73"/>
      <c r="F168" s="73"/>
      <c r="G168" s="83">
        <f t="shared" si="39"/>
        <v>0</v>
      </c>
      <c r="H168" s="83">
        <f t="shared" si="40"/>
        <v>0</v>
      </c>
      <c r="I168" s="84">
        <f t="shared" si="41"/>
        <v>0</v>
      </c>
      <c r="J168" s="84"/>
    </row>
    <row r="169" spans="1:10" s="49" customFormat="1" x14ac:dyDescent="0.2">
      <c r="A169" s="52">
        <v>24.097000000000001</v>
      </c>
      <c r="B169" s="14" t="s">
        <v>83</v>
      </c>
      <c r="C169" s="36" t="s">
        <v>84</v>
      </c>
      <c r="D169" s="35">
        <v>0</v>
      </c>
      <c r="E169" s="73"/>
      <c r="F169" s="73"/>
      <c r="G169" s="83">
        <f t="shared" si="39"/>
        <v>0</v>
      </c>
      <c r="H169" s="83">
        <f t="shared" si="40"/>
        <v>0</v>
      </c>
      <c r="I169" s="84">
        <f t="shared" si="41"/>
        <v>0</v>
      </c>
      <c r="J169" s="84"/>
    </row>
    <row r="170" spans="1:10" s="49" customFormat="1" x14ac:dyDescent="0.2">
      <c r="A170" s="52">
        <v>24.097999999999999</v>
      </c>
      <c r="B170" s="14" t="s">
        <v>29</v>
      </c>
      <c r="C170" s="36" t="s">
        <v>6</v>
      </c>
      <c r="D170" s="35">
        <v>6</v>
      </c>
      <c r="E170" s="73"/>
      <c r="F170" s="73"/>
      <c r="G170" s="83">
        <f t="shared" si="39"/>
        <v>0</v>
      </c>
      <c r="H170" s="83">
        <f t="shared" si="40"/>
        <v>0</v>
      </c>
      <c r="I170" s="84">
        <f t="shared" si="41"/>
        <v>0</v>
      </c>
      <c r="J170" s="84"/>
    </row>
    <row r="171" spans="1:10" s="49" customFormat="1" x14ac:dyDescent="0.2">
      <c r="A171" s="52">
        <v>24.099</v>
      </c>
      <c r="B171" s="14" t="s">
        <v>34</v>
      </c>
      <c r="C171" s="36" t="s">
        <v>6</v>
      </c>
      <c r="D171" s="35">
        <v>6</v>
      </c>
      <c r="E171" s="73"/>
      <c r="F171" s="73"/>
      <c r="G171" s="83">
        <f t="shared" si="39"/>
        <v>0</v>
      </c>
      <c r="H171" s="83">
        <f t="shared" si="40"/>
        <v>0</v>
      </c>
      <c r="I171" s="84">
        <f t="shared" si="41"/>
        <v>0</v>
      </c>
      <c r="J171" s="84"/>
    </row>
    <row r="172" spans="1:10" s="49" customFormat="1" x14ac:dyDescent="0.2">
      <c r="A172" s="52">
        <v>24.1</v>
      </c>
      <c r="B172" s="14" t="s">
        <v>80</v>
      </c>
      <c r="C172" s="36" t="s">
        <v>6</v>
      </c>
      <c r="D172" s="35">
        <v>2</v>
      </c>
      <c r="E172" s="73"/>
      <c r="F172" s="73"/>
      <c r="G172" s="83">
        <f t="shared" si="39"/>
        <v>0</v>
      </c>
      <c r="H172" s="83">
        <f t="shared" si="40"/>
        <v>0</v>
      </c>
      <c r="I172" s="84">
        <f t="shared" si="41"/>
        <v>0</v>
      </c>
      <c r="J172" s="84"/>
    </row>
    <row r="173" spans="1:10" s="7" customFormat="1" ht="13.5" thickBot="1" x14ac:dyDescent="0.25">
      <c r="A173" s="52"/>
      <c r="B173" s="14"/>
      <c r="C173" s="36"/>
      <c r="D173" s="35"/>
      <c r="E173" s="73"/>
      <c r="F173" s="73"/>
      <c r="G173" s="78"/>
      <c r="H173" s="78"/>
      <c r="I173" s="79"/>
      <c r="J173" s="79"/>
    </row>
    <row r="174" spans="1:10" s="7" customFormat="1" ht="15.75" thickBot="1" x14ac:dyDescent="0.25">
      <c r="A174" s="53"/>
      <c r="B174" s="30" t="str">
        <f>CONCATENATE(B165," ","CELKEM")</f>
        <v>Hodinové zúčtovací sazby CELKEM</v>
      </c>
      <c r="C174" s="31"/>
      <c r="D174" s="43"/>
      <c r="E174" s="74"/>
      <c r="F174" s="74"/>
      <c r="G174" s="81"/>
      <c r="H174" s="81"/>
      <c r="I174" s="82"/>
      <c r="J174" s="82">
        <f>SUM(I165:I173)</f>
        <v>0</v>
      </c>
    </row>
    <row r="175" spans="1:10" s="6" customFormat="1" ht="13.5" thickBot="1" x14ac:dyDescent="0.25">
      <c r="A175" s="54"/>
      <c r="B175" s="20"/>
      <c r="C175" s="12"/>
      <c r="D175" s="44"/>
      <c r="E175" s="76"/>
      <c r="F175" s="76"/>
      <c r="G175" s="85"/>
      <c r="H175" s="85"/>
      <c r="I175" s="86"/>
      <c r="J175" s="87"/>
    </row>
    <row r="176" spans="1:10" s="6" customFormat="1" ht="15.75" thickBot="1" x14ac:dyDescent="0.25">
      <c r="A176" s="53"/>
      <c r="B176" s="30" t="s">
        <v>11</v>
      </c>
      <c r="C176" s="31"/>
      <c r="D176" s="43"/>
      <c r="E176" s="74"/>
      <c r="F176" s="74"/>
      <c r="G176" s="81"/>
      <c r="H176" s="81"/>
      <c r="I176" s="82">
        <f>SUM(J4:J174)</f>
        <v>0</v>
      </c>
      <c r="J176" s="82"/>
    </row>
    <row r="177" spans="1:10" s="6" customFormat="1" x14ac:dyDescent="0.2">
      <c r="A177" s="55"/>
      <c r="B177" s="21"/>
      <c r="C177" s="13"/>
      <c r="D177" s="45"/>
      <c r="E177" s="77"/>
      <c r="F177" s="77"/>
      <c r="G177" s="88"/>
      <c r="H177" s="88"/>
      <c r="I177" s="89"/>
      <c r="J177" s="90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workbookViewId="0"/>
  </sheetViews>
  <sheetFormatPr defaultColWidth="35.5703125" defaultRowHeight="12.75" x14ac:dyDescent="0.2"/>
  <cols>
    <col min="1" max="1" width="8" style="145" customWidth="1"/>
    <col min="2" max="2" width="63.5703125" style="100" customWidth="1"/>
    <col min="3" max="3" width="9.7109375" style="146" customWidth="1"/>
    <col min="4" max="4" width="9.7109375" style="147" customWidth="1"/>
    <col min="5" max="5" width="12.42578125" style="148" bestFit="1" customWidth="1"/>
    <col min="6" max="6" width="9.7109375" style="148" customWidth="1"/>
    <col min="7" max="8" width="13.28515625" style="66" customWidth="1"/>
    <col min="9" max="10" width="15.5703125" style="66" bestFit="1" customWidth="1"/>
    <col min="11" max="11" width="17.7109375" style="66" customWidth="1"/>
    <col min="12" max="16384" width="35.5703125" style="66"/>
  </cols>
  <sheetData>
    <row r="1" spans="1:10" ht="27" customHeight="1" x14ac:dyDescent="0.2">
      <c r="A1" s="140"/>
      <c r="B1" s="98"/>
      <c r="C1" s="141"/>
      <c r="D1" s="142"/>
      <c r="E1" s="153" t="s">
        <v>38</v>
      </c>
      <c r="F1" s="153"/>
      <c r="G1" s="154" t="s">
        <v>39</v>
      </c>
      <c r="H1" s="155"/>
      <c r="I1" s="143" t="s">
        <v>40</v>
      </c>
      <c r="J1" s="143" t="s">
        <v>41</v>
      </c>
    </row>
    <row r="2" spans="1:10" s="144" customFormat="1" ht="24" x14ac:dyDescent="0.2">
      <c r="A2" s="140"/>
      <c r="B2" s="98" t="s">
        <v>2</v>
      </c>
      <c r="C2" s="141" t="s">
        <v>3</v>
      </c>
      <c r="D2" s="142" t="s">
        <v>37</v>
      </c>
      <c r="E2" s="143" t="s">
        <v>42</v>
      </c>
      <c r="F2" s="143" t="s">
        <v>43</v>
      </c>
      <c r="G2" s="143" t="s">
        <v>42</v>
      </c>
      <c r="H2" s="143" t="s">
        <v>43</v>
      </c>
      <c r="I2" s="143" t="s">
        <v>4</v>
      </c>
      <c r="J2" s="143" t="s">
        <v>4</v>
      </c>
    </row>
    <row r="3" spans="1:10" s="6" customFormat="1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15.75" x14ac:dyDescent="0.2">
      <c r="A4" s="50"/>
      <c r="B4" s="17" t="s">
        <v>173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25" t="s">
        <v>186</v>
      </c>
      <c r="C9" s="3"/>
      <c r="D9" s="40"/>
      <c r="E9" s="73"/>
      <c r="F9" s="73"/>
      <c r="G9" s="78"/>
      <c r="H9" s="78"/>
      <c r="I9" s="79"/>
      <c r="J9" s="80"/>
    </row>
    <row r="10" spans="1:10" s="49" customFormat="1" ht="25.5" x14ac:dyDescent="0.2">
      <c r="A10" s="52">
        <v>25.001000000000001</v>
      </c>
      <c r="B10" s="19" t="s">
        <v>167</v>
      </c>
      <c r="C10" s="36" t="s">
        <v>84</v>
      </c>
      <c r="D10" s="35">
        <v>1</v>
      </c>
      <c r="E10" s="73"/>
      <c r="F10" s="73"/>
      <c r="G10" s="83">
        <f t="shared" ref="G10:G19" si="0">D10*E10</f>
        <v>0</v>
      </c>
      <c r="H10" s="83">
        <f t="shared" ref="H10:H19" si="1">D10*F10</f>
        <v>0</v>
      </c>
      <c r="I10" s="84">
        <f t="shared" ref="I10:I19" si="2">G10+H10</f>
        <v>0</v>
      </c>
      <c r="J10" s="80"/>
    </row>
    <row r="11" spans="1:10" s="49" customFormat="1" x14ac:dyDescent="0.2">
      <c r="A11" s="52">
        <v>25.001999999999999</v>
      </c>
      <c r="B11" s="18" t="s">
        <v>139</v>
      </c>
      <c r="C11" s="36" t="s">
        <v>1</v>
      </c>
      <c r="D11" s="35">
        <v>1</v>
      </c>
      <c r="E11" s="73"/>
      <c r="F11" s="73"/>
      <c r="G11" s="83">
        <f t="shared" si="0"/>
        <v>0</v>
      </c>
      <c r="H11" s="83">
        <f t="shared" si="1"/>
        <v>0</v>
      </c>
      <c r="I11" s="84">
        <f t="shared" si="2"/>
        <v>0</v>
      </c>
      <c r="J11" s="80"/>
    </row>
    <row r="12" spans="1:10" s="49" customFormat="1" x14ac:dyDescent="0.2">
      <c r="A12" s="52">
        <v>25.003</v>
      </c>
      <c r="B12" s="18" t="s">
        <v>174</v>
      </c>
      <c r="C12" s="36" t="s">
        <v>1</v>
      </c>
      <c r="D12" s="35">
        <v>0</v>
      </c>
      <c r="E12" s="73"/>
      <c r="F12" s="73"/>
      <c r="G12" s="83">
        <f t="shared" si="0"/>
        <v>0</v>
      </c>
      <c r="H12" s="83">
        <f t="shared" si="1"/>
        <v>0</v>
      </c>
      <c r="I12" s="84">
        <f t="shared" si="2"/>
        <v>0</v>
      </c>
      <c r="J12" s="80"/>
    </row>
    <row r="13" spans="1:10" s="49" customFormat="1" x14ac:dyDescent="0.2">
      <c r="A13" s="52">
        <v>25.004000000000001</v>
      </c>
      <c r="B13" s="28" t="s">
        <v>175</v>
      </c>
      <c r="C13" s="36" t="s">
        <v>1</v>
      </c>
      <c r="D13" s="35">
        <v>1</v>
      </c>
      <c r="E13" s="73"/>
      <c r="F13" s="73"/>
      <c r="G13" s="83">
        <f t="shared" si="0"/>
        <v>0</v>
      </c>
      <c r="H13" s="83">
        <f t="shared" si="1"/>
        <v>0</v>
      </c>
      <c r="I13" s="84">
        <f t="shared" si="2"/>
        <v>0</v>
      </c>
      <c r="J13" s="80"/>
    </row>
    <row r="14" spans="1:10" s="49" customFormat="1" x14ac:dyDescent="0.2">
      <c r="A14" s="52">
        <v>25.004999999999999</v>
      </c>
      <c r="B14" s="28" t="s">
        <v>176</v>
      </c>
      <c r="C14" s="36" t="s">
        <v>1</v>
      </c>
      <c r="D14" s="35">
        <v>0</v>
      </c>
      <c r="E14" s="73"/>
      <c r="F14" s="73"/>
      <c r="G14" s="83">
        <f t="shared" si="0"/>
        <v>0</v>
      </c>
      <c r="H14" s="83">
        <f t="shared" si="1"/>
        <v>0</v>
      </c>
      <c r="I14" s="84">
        <f t="shared" si="2"/>
        <v>0</v>
      </c>
      <c r="J14" s="80"/>
    </row>
    <row r="15" spans="1:10" s="49" customFormat="1" x14ac:dyDescent="0.2">
      <c r="A15" s="52">
        <v>25.006</v>
      </c>
      <c r="B15" s="28" t="s">
        <v>22</v>
      </c>
      <c r="C15" s="36" t="s">
        <v>1</v>
      </c>
      <c r="D15" s="35">
        <v>10</v>
      </c>
      <c r="E15" s="73"/>
      <c r="F15" s="73"/>
      <c r="G15" s="83">
        <f t="shared" si="0"/>
        <v>0</v>
      </c>
      <c r="H15" s="83">
        <f t="shared" si="1"/>
        <v>0</v>
      </c>
      <c r="I15" s="84">
        <f t="shared" si="2"/>
        <v>0</v>
      </c>
      <c r="J15" s="80"/>
    </row>
    <row r="16" spans="1:10" s="49" customFormat="1" x14ac:dyDescent="0.2">
      <c r="A16" s="52">
        <v>25.007000000000001</v>
      </c>
      <c r="B16" s="28" t="s">
        <v>168</v>
      </c>
      <c r="C16" s="36" t="s">
        <v>1</v>
      </c>
      <c r="D16" s="35">
        <v>5</v>
      </c>
      <c r="E16" s="73"/>
      <c r="F16" s="73"/>
      <c r="G16" s="83">
        <f t="shared" si="0"/>
        <v>0</v>
      </c>
      <c r="H16" s="83">
        <f t="shared" si="1"/>
        <v>0</v>
      </c>
      <c r="I16" s="84">
        <f t="shared" si="2"/>
        <v>0</v>
      </c>
      <c r="J16" s="80"/>
    </row>
    <row r="17" spans="1:10" s="49" customFormat="1" x14ac:dyDescent="0.2">
      <c r="A17" s="52">
        <v>25.007999999999999</v>
      </c>
      <c r="B17" s="28" t="s">
        <v>169</v>
      </c>
      <c r="C17" s="36" t="s">
        <v>1</v>
      </c>
      <c r="D17" s="35">
        <v>5</v>
      </c>
      <c r="E17" s="73"/>
      <c r="F17" s="73"/>
      <c r="G17" s="83">
        <f t="shared" si="0"/>
        <v>0</v>
      </c>
      <c r="H17" s="83">
        <f t="shared" si="1"/>
        <v>0</v>
      </c>
      <c r="I17" s="84">
        <f t="shared" si="2"/>
        <v>0</v>
      </c>
      <c r="J17" s="80"/>
    </row>
    <row r="18" spans="1:10" s="49" customFormat="1" x14ac:dyDescent="0.2">
      <c r="A18" s="52">
        <v>25.009</v>
      </c>
      <c r="B18" s="18" t="s">
        <v>177</v>
      </c>
      <c r="C18" s="36" t="s">
        <v>84</v>
      </c>
      <c r="D18" s="35">
        <v>1</v>
      </c>
      <c r="E18" s="73"/>
      <c r="F18" s="73"/>
      <c r="G18" s="83">
        <f t="shared" si="0"/>
        <v>0</v>
      </c>
      <c r="H18" s="83">
        <f t="shared" si="1"/>
        <v>0</v>
      </c>
      <c r="I18" s="84">
        <f t="shared" si="2"/>
        <v>0</v>
      </c>
      <c r="J18" s="80"/>
    </row>
    <row r="19" spans="1:10" s="49" customFormat="1" x14ac:dyDescent="0.2">
      <c r="A19" s="52">
        <v>25.01</v>
      </c>
      <c r="B19" s="18" t="s">
        <v>141</v>
      </c>
      <c r="C19" s="36" t="s">
        <v>1</v>
      </c>
      <c r="D19" s="35">
        <v>18</v>
      </c>
      <c r="E19" s="73"/>
      <c r="F19" s="73"/>
      <c r="G19" s="83">
        <f t="shared" si="0"/>
        <v>0</v>
      </c>
      <c r="H19" s="83">
        <f t="shared" si="1"/>
        <v>0</v>
      </c>
      <c r="I19" s="84">
        <f t="shared" si="2"/>
        <v>0</v>
      </c>
      <c r="J19" s="80"/>
    </row>
    <row r="20" spans="1:10" s="7" customFormat="1" ht="13.5" thickBot="1" x14ac:dyDescent="0.25">
      <c r="A20" s="52"/>
      <c r="B20" s="18"/>
      <c r="C20" s="36"/>
      <c r="D20" s="35"/>
      <c r="E20" s="73"/>
      <c r="F20" s="73"/>
      <c r="G20" s="83"/>
      <c r="H20" s="83"/>
      <c r="I20" s="84"/>
      <c r="J20" s="80"/>
    </row>
    <row r="21" spans="1:10" s="7" customFormat="1" ht="15.75" thickBot="1" x14ac:dyDescent="0.25">
      <c r="A21" s="52"/>
      <c r="B21" s="122" t="str">
        <f>CONCATENATE(B9," ","CELKEM")</f>
        <v>Rozvaděč RPO005 CELKEM</v>
      </c>
      <c r="C21" s="123"/>
      <c r="D21" s="124"/>
      <c r="E21" s="125"/>
      <c r="F21" s="125"/>
      <c r="G21" s="126"/>
      <c r="H21" s="126"/>
      <c r="I21" s="127"/>
      <c r="J21" s="127">
        <f>SUM(I10:I20)</f>
        <v>0</v>
      </c>
    </row>
    <row r="22" spans="1:10" s="7" customFormat="1" x14ac:dyDescent="0.2">
      <c r="A22" s="52"/>
      <c r="B22" s="26"/>
      <c r="C22" s="27"/>
      <c r="D22" s="42"/>
      <c r="E22" s="73"/>
      <c r="F22" s="73"/>
      <c r="G22" s="8"/>
      <c r="H22" s="8"/>
      <c r="I22" s="9"/>
      <c r="J22" s="4"/>
    </row>
    <row r="23" spans="1:10" s="7" customFormat="1" x14ac:dyDescent="0.2">
      <c r="A23" s="52"/>
      <c r="B23" s="68"/>
      <c r="C23" s="27"/>
      <c r="D23" s="42"/>
      <c r="E23" s="73"/>
      <c r="F23" s="73"/>
      <c r="G23" s="78"/>
      <c r="H23" s="78"/>
      <c r="I23" s="79"/>
      <c r="J23" s="80"/>
    </row>
    <row r="24" spans="1:10" s="7" customFormat="1" x14ac:dyDescent="0.2">
      <c r="A24" s="52"/>
      <c r="B24" s="25" t="s">
        <v>14</v>
      </c>
      <c r="C24" s="27"/>
      <c r="D24" s="42"/>
      <c r="E24" s="73"/>
      <c r="F24" s="73"/>
      <c r="G24" s="78"/>
      <c r="H24" s="78"/>
      <c r="I24" s="79"/>
      <c r="J24" s="79"/>
    </row>
    <row r="25" spans="1:10" s="7" customFormat="1" x14ac:dyDescent="0.2">
      <c r="A25" s="52"/>
      <c r="B25" s="29" t="s">
        <v>118</v>
      </c>
      <c r="C25" s="27"/>
      <c r="D25" s="42"/>
      <c r="E25" s="73"/>
      <c r="F25" s="73"/>
      <c r="G25" s="78"/>
      <c r="H25" s="78"/>
      <c r="I25" s="79"/>
      <c r="J25" s="79"/>
    </row>
    <row r="26" spans="1:10" s="49" customFormat="1" x14ac:dyDescent="0.2">
      <c r="A26" s="52">
        <v>25.010999999999999</v>
      </c>
      <c r="B26" s="14" t="s">
        <v>44</v>
      </c>
      <c r="C26" s="27" t="s">
        <v>1</v>
      </c>
      <c r="D26" s="42">
        <v>6</v>
      </c>
      <c r="E26" s="73"/>
      <c r="F26" s="73"/>
      <c r="G26" s="83">
        <f t="shared" ref="G26:G31" si="3">D26*E26</f>
        <v>0</v>
      </c>
      <c r="H26" s="83">
        <f t="shared" ref="H26:H31" si="4">D26*F26</f>
        <v>0</v>
      </c>
      <c r="I26" s="84">
        <f t="shared" ref="I26:I31" si="5">G26+H26</f>
        <v>0</v>
      </c>
      <c r="J26" s="84"/>
    </row>
    <row r="27" spans="1:10" s="49" customFormat="1" x14ac:dyDescent="0.2">
      <c r="A27" s="52">
        <v>25.012</v>
      </c>
      <c r="B27" s="14" t="s">
        <v>88</v>
      </c>
      <c r="C27" s="27" t="s">
        <v>1</v>
      </c>
      <c r="D27" s="42">
        <v>0</v>
      </c>
      <c r="E27" s="73"/>
      <c r="F27" s="73"/>
      <c r="G27" s="83">
        <f>D27*E27</f>
        <v>0</v>
      </c>
      <c r="H27" s="83">
        <f>D27*F27</f>
        <v>0</v>
      </c>
      <c r="I27" s="84">
        <f>G27+H27</f>
        <v>0</v>
      </c>
      <c r="J27" s="84"/>
    </row>
    <row r="28" spans="1:10" s="49" customFormat="1" x14ac:dyDescent="0.2">
      <c r="A28" s="52">
        <v>25.013000000000002</v>
      </c>
      <c r="B28" s="14" t="s">
        <v>45</v>
      </c>
      <c r="C28" s="27" t="s">
        <v>1</v>
      </c>
      <c r="D28" s="42">
        <v>0</v>
      </c>
      <c r="E28" s="73"/>
      <c r="F28" s="73"/>
      <c r="G28" s="83">
        <f t="shared" si="3"/>
        <v>0</v>
      </c>
      <c r="H28" s="83">
        <f t="shared" si="4"/>
        <v>0</v>
      </c>
      <c r="I28" s="84">
        <f t="shared" si="5"/>
        <v>0</v>
      </c>
      <c r="J28" s="84"/>
    </row>
    <row r="29" spans="1:10" s="49" customFormat="1" x14ac:dyDescent="0.2">
      <c r="A29" s="52">
        <v>25.013999999999999</v>
      </c>
      <c r="B29" s="14" t="s">
        <v>48</v>
      </c>
      <c r="C29" s="27" t="s">
        <v>1</v>
      </c>
      <c r="D29" s="42">
        <v>2</v>
      </c>
      <c r="E29" s="73"/>
      <c r="F29" s="73"/>
      <c r="G29" s="83">
        <f t="shared" si="3"/>
        <v>0</v>
      </c>
      <c r="H29" s="83">
        <f t="shared" si="4"/>
        <v>0</v>
      </c>
      <c r="I29" s="84">
        <f t="shared" si="5"/>
        <v>0</v>
      </c>
      <c r="J29" s="84"/>
    </row>
    <row r="30" spans="1:10" s="49" customFormat="1" ht="25.5" x14ac:dyDescent="0.2">
      <c r="A30" s="52">
        <v>25.015000000000001</v>
      </c>
      <c r="B30" s="14" t="s">
        <v>96</v>
      </c>
      <c r="C30" s="27" t="s">
        <v>1</v>
      </c>
      <c r="D30" s="42">
        <v>2</v>
      </c>
      <c r="E30" s="73"/>
      <c r="F30" s="73"/>
      <c r="G30" s="83">
        <f>D30*E30</f>
        <v>0</v>
      </c>
      <c r="H30" s="83">
        <f>D30*F30</f>
        <v>0</v>
      </c>
      <c r="I30" s="84">
        <f>G30+H30</f>
        <v>0</v>
      </c>
      <c r="J30" s="84"/>
    </row>
    <row r="31" spans="1:10" s="49" customFormat="1" x14ac:dyDescent="0.2">
      <c r="A31" s="52">
        <v>25.015999999999998</v>
      </c>
      <c r="B31" s="14" t="s">
        <v>89</v>
      </c>
      <c r="C31" s="27" t="s">
        <v>1</v>
      </c>
      <c r="D31" s="42">
        <v>0</v>
      </c>
      <c r="E31" s="73"/>
      <c r="F31" s="73"/>
      <c r="G31" s="83">
        <f t="shared" si="3"/>
        <v>0</v>
      </c>
      <c r="H31" s="83">
        <f t="shared" si="4"/>
        <v>0</v>
      </c>
      <c r="I31" s="84">
        <f t="shared" si="5"/>
        <v>0</v>
      </c>
      <c r="J31" s="84"/>
    </row>
    <row r="32" spans="1:10" s="49" customFormat="1" x14ac:dyDescent="0.2">
      <c r="A32" s="52">
        <v>25.016999999999999</v>
      </c>
      <c r="B32" s="14" t="s">
        <v>52</v>
      </c>
      <c r="C32" s="27" t="s">
        <v>84</v>
      </c>
      <c r="D32" s="42">
        <v>0</v>
      </c>
      <c r="E32" s="73"/>
      <c r="F32" s="73"/>
      <c r="G32" s="83">
        <f>D32*E32</f>
        <v>0</v>
      </c>
      <c r="H32" s="83">
        <f>D32*F32</f>
        <v>0</v>
      </c>
      <c r="I32" s="84">
        <f>G32+H32</f>
        <v>0</v>
      </c>
      <c r="J32" s="84"/>
    </row>
    <row r="33" spans="1:10" s="49" customFormat="1" x14ac:dyDescent="0.2">
      <c r="A33" s="52">
        <v>25.018000000000001</v>
      </c>
      <c r="B33" s="14" t="s">
        <v>60</v>
      </c>
      <c r="C33" s="27" t="s">
        <v>84</v>
      </c>
      <c r="D33" s="42">
        <v>0</v>
      </c>
      <c r="E33" s="73"/>
      <c r="F33" s="73"/>
      <c r="G33" s="83">
        <f>D33*E33</f>
        <v>0</v>
      </c>
      <c r="H33" s="83">
        <f>D33*F33</f>
        <v>0</v>
      </c>
      <c r="I33" s="84">
        <f>G33+H33</f>
        <v>0</v>
      </c>
      <c r="J33" s="84"/>
    </row>
    <row r="34" spans="1:10" s="49" customFormat="1" x14ac:dyDescent="0.2">
      <c r="A34" s="52">
        <v>25.018999999999998</v>
      </c>
      <c r="B34" s="14" t="s">
        <v>104</v>
      </c>
      <c r="C34" s="36" t="s">
        <v>84</v>
      </c>
      <c r="D34" s="35">
        <v>1</v>
      </c>
      <c r="E34" s="73"/>
      <c r="F34" s="73"/>
      <c r="G34" s="83">
        <f t="shared" ref="G34:G35" si="6">D34*E34</f>
        <v>0</v>
      </c>
      <c r="H34" s="83">
        <f t="shared" ref="H34:H35" si="7">D34*F34</f>
        <v>0</v>
      </c>
      <c r="I34" s="84">
        <f t="shared" ref="I34:I35" si="8">G34+H34</f>
        <v>0</v>
      </c>
      <c r="J34" s="84"/>
    </row>
    <row r="35" spans="1:10" s="49" customFormat="1" ht="25.5" x14ac:dyDescent="0.2">
      <c r="A35" s="52">
        <v>25.02</v>
      </c>
      <c r="B35" s="18" t="s">
        <v>110</v>
      </c>
      <c r="C35" s="36" t="s">
        <v>0</v>
      </c>
      <c r="D35" s="35">
        <v>1</v>
      </c>
      <c r="E35" s="73"/>
      <c r="F35" s="73"/>
      <c r="G35" s="83">
        <f t="shared" si="6"/>
        <v>0</v>
      </c>
      <c r="H35" s="83">
        <f t="shared" si="7"/>
        <v>0</v>
      </c>
      <c r="I35" s="84">
        <f t="shared" si="8"/>
        <v>0</v>
      </c>
      <c r="J35" s="84"/>
    </row>
    <row r="36" spans="1:10" s="7" customFormat="1" x14ac:dyDescent="0.2">
      <c r="A36" s="52"/>
      <c r="B36" s="29" t="s">
        <v>109</v>
      </c>
      <c r="C36" s="27"/>
      <c r="D36" s="42"/>
      <c r="E36" s="73"/>
      <c r="F36" s="73"/>
      <c r="G36" s="78"/>
      <c r="H36" s="78"/>
      <c r="I36" s="79"/>
      <c r="J36" s="79"/>
    </row>
    <row r="37" spans="1:10" s="49" customFormat="1" x14ac:dyDescent="0.2">
      <c r="A37" s="52">
        <v>25.021000000000001</v>
      </c>
      <c r="B37" s="14" t="s">
        <v>49</v>
      </c>
      <c r="C37" s="27" t="s">
        <v>84</v>
      </c>
      <c r="D37" s="42">
        <v>4</v>
      </c>
      <c r="E37" s="73"/>
      <c r="F37" s="73"/>
      <c r="G37" s="83">
        <f>D37*E37</f>
        <v>0</v>
      </c>
      <c r="H37" s="83">
        <f>D37*F37</f>
        <v>0</v>
      </c>
      <c r="I37" s="84">
        <f>G37+H37</f>
        <v>0</v>
      </c>
      <c r="J37" s="84"/>
    </row>
    <row r="38" spans="1:10" s="49" customFormat="1" x14ac:dyDescent="0.2">
      <c r="A38" s="52">
        <v>25.021999999999998</v>
      </c>
      <c r="B38" s="14" t="s">
        <v>50</v>
      </c>
      <c r="C38" s="27" t="s">
        <v>84</v>
      </c>
      <c r="D38" s="42">
        <v>2</v>
      </c>
      <c r="E38" s="73"/>
      <c r="F38" s="73"/>
      <c r="G38" s="83">
        <f>D38*E38</f>
        <v>0</v>
      </c>
      <c r="H38" s="83">
        <f>D38*F38</f>
        <v>0</v>
      </c>
      <c r="I38" s="84">
        <f>G38+H38</f>
        <v>0</v>
      </c>
      <c r="J38" s="84"/>
    </row>
    <row r="39" spans="1:10" s="49" customFormat="1" ht="25.5" x14ac:dyDescent="0.2">
      <c r="A39" s="52">
        <v>25.023</v>
      </c>
      <c r="B39" s="14" t="s">
        <v>51</v>
      </c>
      <c r="C39" s="27" t="s">
        <v>84</v>
      </c>
      <c r="D39" s="42">
        <v>2</v>
      </c>
      <c r="E39" s="73"/>
      <c r="F39" s="73"/>
      <c r="G39" s="83">
        <f>D39*E39</f>
        <v>0</v>
      </c>
      <c r="H39" s="83">
        <f>D39*F39</f>
        <v>0</v>
      </c>
      <c r="I39" s="84">
        <f>G39+H39</f>
        <v>0</v>
      </c>
      <c r="J39" s="84"/>
    </row>
    <row r="40" spans="1:10" s="7" customFormat="1" x14ac:dyDescent="0.2">
      <c r="A40" s="52"/>
      <c r="B40" s="14"/>
      <c r="C40" s="27"/>
      <c r="D40" s="42"/>
      <c r="E40" s="73"/>
      <c r="F40" s="73"/>
      <c r="G40" s="78"/>
      <c r="H40" s="78"/>
      <c r="I40" s="79"/>
      <c r="J40" s="79"/>
    </row>
    <row r="41" spans="1:10" s="49" customFormat="1" ht="25.5" x14ac:dyDescent="0.2">
      <c r="A41" s="52">
        <v>25.024000000000001</v>
      </c>
      <c r="B41" s="14" t="s">
        <v>159</v>
      </c>
      <c r="C41" s="48" t="s">
        <v>1</v>
      </c>
      <c r="D41" s="35">
        <v>5</v>
      </c>
      <c r="E41" s="73"/>
      <c r="F41" s="73"/>
      <c r="G41" s="83">
        <f>D41*E41</f>
        <v>0</v>
      </c>
      <c r="H41" s="83">
        <f>D41*F41</f>
        <v>0</v>
      </c>
      <c r="I41" s="84">
        <f>G41+H41</f>
        <v>0</v>
      </c>
      <c r="J41" s="84"/>
    </row>
    <row r="42" spans="1:10" s="49" customFormat="1" x14ac:dyDescent="0.2">
      <c r="A42" s="52">
        <v>25.024999999999999</v>
      </c>
      <c r="B42" s="14" t="s">
        <v>128</v>
      </c>
      <c r="C42" s="48" t="s">
        <v>1</v>
      </c>
      <c r="D42" s="35">
        <v>2</v>
      </c>
      <c r="E42" s="73"/>
      <c r="F42" s="73"/>
      <c r="G42" s="83">
        <f>D42*E42</f>
        <v>0</v>
      </c>
      <c r="H42" s="83">
        <f>D42*F42</f>
        <v>0</v>
      </c>
      <c r="I42" s="84">
        <f>G42+H42</f>
        <v>0</v>
      </c>
      <c r="J42" s="84"/>
    </row>
    <row r="43" spans="1:10" s="7" customFormat="1" ht="13.5" thickBot="1" x14ac:dyDescent="0.25">
      <c r="A43" s="52"/>
      <c r="B43" s="14"/>
      <c r="C43" s="37"/>
      <c r="D43" s="35"/>
      <c r="E43" s="73"/>
      <c r="F43" s="73"/>
      <c r="G43" s="78"/>
      <c r="H43" s="78"/>
      <c r="I43" s="79"/>
      <c r="J43" s="79"/>
    </row>
    <row r="44" spans="1:10" s="7" customFormat="1" ht="15.75" thickBot="1" x14ac:dyDescent="0.25">
      <c r="A44" s="52">
        <v>25.026</v>
      </c>
      <c r="B44" s="30" t="str">
        <f>CONCATENATE(B24," ","CELKEM")</f>
        <v>Přístroje CELKEM</v>
      </c>
      <c r="C44" s="31"/>
      <c r="D44" s="43">
        <v>10</v>
      </c>
      <c r="E44" s="74"/>
      <c r="F44" s="74"/>
      <c r="G44" s="81"/>
      <c r="H44" s="81"/>
      <c r="I44" s="82"/>
      <c r="J44" s="82">
        <f>SUM(I24:I43)</f>
        <v>0</v>
      </c>
    </row>
    <row r="45" spans="1:10" s="7" customFormat="1" x14ac:dyDescent="0.2">
      <c r="A45" s="52">
        <v>25.027000000000001</v>
      </c>
      <c r="B45" s="18"/>
      <c r="C45" s="36"/>
      <c r="D45" s="35">
        <v>5</v>
      </c>
      <c r="E45" s="73"/>
      <c r="F45" s="73"/>
      <c r="G45" s="78"/>
      <c r="H45" s="78"/>
      <c r="I45" s="79"/>
      <c r="J45" s="80"/>
    </row>
    <row r="46" spans="1:10" s="7" customFormat="1" x14ac:dyDescent="0.2">
      <c r="A46" s="52">
        <v>25.027999999999999</v>
      </c>
      <c r="B46" s="25" t="s">
        <v>111</v>
      </c>
      <c r="C46" s="27"/>
      <c r="D46" s="42">
        <v>5</v>
      </c>
      <c r="E46" s="73"/>
      <c r="F46" s="73"/>
      <c r="G46" s="78"/>
      <c r="H46" s="78"/>
      <c r="I46" s="79"/>
      <c r="J46" s="79"/>
    </row>
    <row r="47" spans="1:10" s="7" customFormat="1" x14ac:dyDescent="0.2">
      <c r="A47" s="52"/>
      <c r="B47" s="29" t="s">
        <v>36</v>
      </c>
      <c r="C47" s="27"/>
      <c r="D47" s="42"/>
      <c r="E47" s="73"/>
      <c r="F47" s="73"/>
      <c r="G47" s="78"/>
      <c r="H47" s="78"/>
      <c r="I47" s="79"/>
      <c r="J47" s="79"/>
    </row>
    <row r="48" spans="1:10" s="49" customFormat="1" x14ac:dyDescent="0.2">
      <c r="A48" s="52">
        <v>25.029</v>
      </c>
      <c r="B48" s="14" t="s">
        <v>33</v>
      </c>
      <c r="C48" s="37" t="s">
        <v>0</v>
      </c>
      <c r="D48" s="35">
        <v>14</v>
      </c>
      <c r="E48" s="73"/>
      <c r="F48" s="73"/>
      <c r="G48" s="83">
        <f t="shared" ref="G48:G51" si="9">D48*E48</f>
        <v>0</v>
      </c>
      <c r="H48" s="83">
        <f t="shared" ref="H48:H51" si="10">D48*F48</f>
        <v>0</v>
      </c>
      <c r="I48" s="84">
        <f t="shared" ref="I48:I51" si="11">G48+H48</f>
        <v>0</v>
      </c>
      <c r="J48" s="84"/>
    </row>
    <row r="49" spans="1:10" s="49" customFormat="1" x14ac:dyDescent="0.2">
      <c r="A49" s="52">
        <v>25.03</v>
      </c>
      <c r="B49" s="14" t="s">
        <v>59</v>
      </c>
      <c r="C49" s="37" t="s">
        <v>0</v>
      </c>
      <c r="D49" s="35">
        <v>40</v>
      </c>
      <c r="E49" s="73"/>
      <c r="F49" s="73"/>
      <c r="G49" s="83">
        <f t="shared" si="9"/>
        <v>0</v>
      </c>
      <c r="H49" s="83">
        <f t="shared" si="10"/>
        <v>0</v>
      </c>
      <c r="I49" s="84">
        <f t="shared" si="11"/>
        <v>0</v>
      </c>
      <c r="J49" s="84"/>
    </row>
    <row r="50" spans="1:10" s="49" customFormat="1" x14ac:dyDescent="0.2">
      <c r="A50" s="52">
        <v>25.030999999999999</v>
      </c>
      <c r="B50" s="14" t="s">
        <v>98</v>
      </c>
      <c r="C50" s="37" t="s">
        <v>0</v>
      </c>
      <c r="D50" s="35">
        <v>35</v>
      </c>
      <c r="E50" s="73"/>
      <c r="F50" s="73"/>
      <c r="G50" s="83">
        <f t="shared" si="9"/>
        <v>0</v>
      </c>
      <c r="H50" s="83">
        <f t="shared" si="10"/>
        <v>0</v>
      </c>
      <c r="I50" s="84">
        <f t="shared" si="11"/>
        <v>0</v>
      </c>
      <c r="J50" s="84"/>
    </row>
    <row r="51" spans="1:10" s="49" customFormat="1" x14ac:dyDescent="0.2">
      <c r="A51" s="52">
        <v>25.032</v>
      </c>
      <c r="B51" s="15" t="s">
        <v>7</v>
      </c>
      <c r="C51" s="38" t="s">
        <v>1</v>
      </c>
      <c r="D51" s="67">
        <v>44</v>
      </c>
      <c r="E51" s="73"/>
      <c r="F51" s="73"/>
      <c r="G51" s="83">
        <f t="shared" si="9"/>
        <v>0</v>
      </c>
      <c r="H51" s="83">
        <f t="shared" si="10"/>
        <v>0</v>
      </c>
      <c r="I51" s="84">
        <f t="shared" si="11"/>
        <v>0</v>
      </c>
      <c r="J51" s="84"/>
    </row>
    <row r="52" spans="1:10" s="7" customFormat="1" ht="13.5" thickBot="1" x14ac:dyDescent="0.25">
      <c r="A52" s="52"/>
      <c r="B52" s="14"/>
      <c r="C52" s="37"/>
      <c r="D52" s="35"/>
      <c r="E52" s="73"/>
      <c r="F52" s="73"/>
      <c r="G52" s="78"/>
      <c r="H52" s="78"/>
      <c r="I52" s="79"/>
      <c r="J52" s="79"/>
    </row>
    <row r="53" spans="1:10" s="7" customFormat="1" ht="15.75" thickBot="1" x14ac:dyDescent="0.25">
      <c r="A53" s="53"/>
      <c r="B53" s="30" t="str">
        <f>CONCATENATE(B46," ","CELKEM")</f>
        <v>Kabely hlavní trasy CELKEM</v>
      </c>
      <c r="C53" s="31"/>
      <c r="D53" s="43"/>
      <c r="E53" s="74"/>
      <c r="F53" s="74"/>
      <c r="G53" s="81"/>
      <c r="H53" s="81"/>
      <c r="I53" s="82"/>
      <c r="J53" s="82">
        <f>SUM(I46:I52)</f>
        <v>0</v>
      </c>
    </row>
    <row r="54" spans="1:10" s="7" customFormat="1" x14ac:dyDescent="0.2">
      <c r="A54" s="52"/>
      <c r="B54" s="18"/>
      <c r="C54" s="36"/>
      <c r="D54" s="35"/>
      <c r="E54" s="73"/>
      <c r="F54" s="73"/>
      <c r="G54" s="78"/>
      <c r="H54" s="78"/>
      <c r="I54" s="79"/>
      <c r="J54" s="80"/>
    </row>
    <row r="55" spans="1:10" s="7" customFormat="1" x14ac:dyDescent="0.2">
      <c r="A55" s="52"/>
      <c r="B55" s="25" t="s">
        <v>92</v>
      </c>
      <c r="C55" s="27"/>
      <c r="D55" s="42"/>
      <c r="E55" s="73"/>
      <c r="F55" s="73"/>
      <c r="G55" s="78"/>
      <c r="H55" s="78"/>
      <c r="I55" s="79"/>
      <c r="J55" s="79"/>
    </row>
    <row r="56" spans="1:10" s="7" customFormat="1" x14ac:dyDescent="0.2">
      <c r="A56" s="52"/>
      <c r="B56" s="29" t="s">
        <v>36</v>
      </c>
      <c r="C56" s="27"/>
      <c r="D56" s="42"/>
      <c r="E56" s="73"/>
      <c r="F56" s="73"/>
      <c r="G56" s="78"/>
      <c r="H56" s="78"/>
      <c r="I56" s="79"/>
      <c r="J56" s="79"/>
    </row>
    <row r="57" spans="1:10" s="49" customFormat="1" x14ac:dyDescent="0.2">
      <c r="A57" s="52">
        <v>25.033000000000001</v>
      </c>
      <c r="B57" s="14" t="s">
        <v>16</v>
      </c>
      <c r="C57" s="37" t="s">
        <v>0</v>
      </c>
      <c r="D57" s="35">
        <v>30</v>
      </c>
      <c r="E57" s="73"/>
      <c r="F57" s="73"/>
      <c r="G57" s="83">
        <f t="shared" ref="G57:G63" si="12">D57*E57</f>
        <v>0</v>
      </c>
      <c r="H57" s="83">
        <f t="shared" ref="H57:H63" si="13">D57*F57</f>
        <v>0</v>
      </c>
      <c r="I57" s="84">
        <f t="shared" ref="I57:I63" si="14">G57+H57</f>
        <v>0</v>
      </c>
      <c r="J57" s="84"/>
    </row>
    <row r="58" spans="1:10" s="49" customFormat="1" x14ac:dyDescent="0.2">
      <c r="A58" s="52">
        <v>25.033999999999999</v>
      </c>
      <c r="B58" s="14" t="s">
        <v>17</v>
      </c>
      <c r="C58" s="37" t="s">
        <v>0</v>
      </c>
      <c r="D58" s="35">
        <v>15</v>
      </c>
      <c r="E58" s="73"/>
      <c r="F58" s="73"/>
      <c r="G58" s="83">
        <f t="shared" si="12"/>
        <v>0</v>
      </c>
      <c r="H58" s="83">
        <f t="shared" si="13"/>
        <v>0</v>
      </c>
      <c r="I58" s="84">
        <f t="shared" si="14"/>
        <v>0</v>
      </c>
      <c r="J58" s="84"/>
    </row>
    <row r="59" spans="1:10" s="49" customFormat="1" x14ac:dyDescent="0.2">
      <c r="A59" s="52">
        <v>25.035</v>
      </c>
      <c r="B59" s="14" t="s">
        <v>54</v>
      </c>
      <c r="C59" s="37" t="s">
        <v>0</v>
      </c>
      <c r="D59" s="35">
        <v>9</v>
      </c>
      <c r="E59" s="73"/>
      <c r="F59" s="73"/>
      <c r="G59" s="83">
        <f t="shared" si="12"/>
        <v>0</v>
      </c>
      <c r="H59" s="83">
        <f t="shared" si="13"/>
        <v>0</v>
      </c>
      <c r="I59" s="84">
        <f t="shared" si="14"/>
        <v>0</v>
      </c>
      <c r="J59" s="84"/>
    </row>
    <row r="60" spans="1:10" s="49" customFormat="1" x14ac:dyDescent="0.2">
      <c r="A60" s="52">
        <v>25.036000000000001</v>
      </c>
      <c r="B60" s="14" t="s">
        <v>93</v>
      </c>
      <c r="C60" s="37" t="s">
        <v>0</v>
      </c>
      <c r="D60" s="35">
        <v>18</v>
      </c>
      <c r="E60" s="73"/>
      <c r="F60" s="73"/>
      <c r="G60" s="83">
        <f t="shared" si="12"/>
        <v>0</v>
      </c>
      <c r="H60" s="83">
        <f t="shared" si="13"/>
        <v>0</v>
      </c>
      <c r="I60" s="84">
        <f t="shared" si="14"/>
        <v>0</v>
      </c>
      <c r="J60" s="84"/>
    </row>
    <row r="61" spans="1:10" s="49" customFormat="1" x14ac:dyDescent="0.2">
      <c r="A61" s="52">
        <v>25.036999999999999</v>
      </c>
      <c r="B61" s="14" t="s">
        <v>18</v>
      </c>
      <c r="C61" s="37" t="s">
        <v>0</v>
      </c>
      <c r="D61" s="35">
        <v>80</v>
      </c>
      <c r="E61" s="73"/>
      <c r="F61" s="73"/>
      <c r="G61" s="83">
        <f t="shared" si="12"/>
        <v>0</v>
      </c>
      <c r="H61" s="83">
        <f t="shared" si="13"/>
        <v>0</v>
      </c>
      <c r="I61" s="84">
        <f t="shared" si="14"/>
        <v>0</v>
      </c>
      <c r="J61" s="84"/>
    </row>
    <row r="62" spans="1:10" s="49" customFormat="1" x14ac:dyDescent="0.2">
      <c r="A62" s="52">
        <v>25.038</v>
      </c>
      <c r="B62" s="14" t="s">
        <v>56</v>
      </c>
      <c r="C62" s="37" t="s">
        <v>0</v>
      </c>
      <c r="D62" s="35">
        <v>0</v>
      </c>
      <c r="E62" s="73"/>
      <c r="F62" s="73"/>
      <c r="G62" s="83">
        <f t="shared" si="12"/>
        <v>0</v>
      </c>
      <c r="H62" s="83">
        <f t="shared" si="13"/>
        <v>0</v>
      </c>
      <c r="I62" s="84">
        <f t="shared" si="14"/>
        <v>0</v>
      </c>
      <c r="J62" s="84"/>
    </row>
    <row r="63" spans="1:10" s="49" customFormat="1" x14ac:dyDescent="0.2">
      <c r="A63" s="52">
        <v>25.039000000000001</v>
      </c>
      <c r="B63" s="15" t="s">
        <v>7</v>
      </c>
      <c r="C63" s="38" t="s">
        <v>1</v>
      </c>
      <c r="D63" s="67">
        <v>48</v>
      </c>
      <c r="E63" s="73"/>
      <c r="F63" s="73"/>
      <c r="G63" s="83">
        <f t="shared" si="12"/>
        <v>0</v>
      </c>
      <c r="H63" s="83">
        <f t="shared" si="13"/>
        <v>0</v>
      </c>
      <c r="I63" s="84">
        <f t="shared" si="14"/>
        <v>0</v>
      </c>
      <c r="J63" s="84"/>
    </row>
    <row r="64" spans="1:10" s="7" customFormat="1" ht="13.5" thickBot="1" x14ac:dyDescent="0.25">
      <c r="A64" s="52"/>
      <c r="B64" s="14"/>
      <c r="C64" s="37"/>
      <c r="D64" s="35"/>
      <c r="E64" s="73"/>
      <c r="F64" s="73"/>
      <c r="G64" s="78"/>
      <c r="H64" s="78"/>
      <c r="I64" s="79"/>
      <c r="J64" s="79"/>
    </row>
    <row r="65" spans="1:10" s="7" customFormat="1" ht="15.75" thickBot="1" x14ac:dyDescent="0.25">
      <c r="A65" s="53"/>
      <c r="B65" s="30" t="str">
        <f>CONCATENATE(B55," ","CELKEM")</f>
        <v>Kabely - osvětlení CELKEM</v>
      </c>
      <c r="C65" s="31"/>
      <c r="D65" s="43"/>
      <c r="E65" s="74"/>
      <c r="F65" s="74"/>
      <c r="G65" s="81"/>
      <c r="H65" s="81"/>
      <c r="I65" s="82"/>
      <c r="J65" s="82">
        <f>SUM(I55:I64)</f>
        <v>0</v>
      </c>
    </row>
    <row r="66" spans="1:10" s="7" customFormat="1" x14ac:dyDescent="0.2">
      <c r="A66" s="52"/>
      <c r="B66" s="18"/>
      <c r="C66" s="36"/>
      <c r="D66" s="35"/>
      <c r="E66" s="73"/>
      <c r="F66" s="73"/>
      <c r="G66" s="78"/>
      <c r="H66" s="78"/>
      <c r="I66" s="79"/>
      <c r="J66" s="80"/>
    </row>
    <row r="67" spans="1:10" s="7" customFormat="1" ht="15" x14ac:dyDescent="0.2">
      <c r="A67" s="91"/>
      <c r="B67" s="92" t="s">
        <v>112</v>
      </c>
      <c r="C67" s="93"/>
      <c r="D67" s="94"/>
      <c r="E67" s="73"/>
      <c r="F67" s="73"/>
      <c r="G67" s="78"/>
      <c r="H67" s="78"/>
      <c r="I67" s="79"/>
      <c r="J67" s="80"/>
    </row>
    <row r="68" spans="1:10" s="7" customFormat="1" x14ac:dyDescent="0.2">
      <c r="A68" s="52"/>
      <c r="B68" s="95" t="s">
        <v>36</v>
      </c>
      <c r="C68" s="36"/>
      <c r="D68" s="35"/>
      <c r="E68" s="73"/>
      <c r="F68" s="73"/>
      <c r="G68" s="78"/>
      <c r="H68" s="78"/>
      <c r="I68" s="79"/>
      <c r="J68" s="80"/>
    </row>
    <row r="69" spans="1:10" s="7" customFormat="1" ht="38.25" x14ac:dyDescent="0.2">
      <c r="A69" s="52"/>
      <c r="B69" s="95" t="s">
        <v>113</v>
      </c>
      <c r="C69" s="36"/>
      <c r="D69" s="35"/>
      <c r="E69" s="73"/>
      <c r="F69" s="73"/>
      <c r="G69" s="78"/>
      <c r="H69" s="78"/>
      <c r="I69" s="79"/>
      <c r="J69" s="80"/>
    </row>
    <row r="70" spans="1:10" s="49" customFormat="1" x14ac:dyDescent="0.2">
      <c r="A70" s="52">
        <v>25.04</v>
      </c>
      <c r="B70" s="18" t="s">
        <v>114</v>
      </c>
      <c r="C70" s="36" t="s">
        <v>115</v>
      </c>
      <c r="D70" s="35">
        <v>1</v>
      </c>
      <c r="E70" s="73"/>
      <c r="F70" s="73"/>
      <c r="G70" s="83">
        <f t="shared" ref="G70:G71" si="15">D70*E70</f>
        <v>0</v>
      </c>
      <c r="H70" s="83">
        <f t="shared" ref="H70:H71" si="16">D70*F70</f>
        <v>0</v>
      </c>
      <c r="I70" s="84">
        <f t="shared" ref="I70:I71" si="17">G70+H70</f>
        <v>0</v>
      </c>
      <c r="J70" s="80"/>
    </row>
    <row r="71" spans="1:10" s="49" customFormat="1" x14ac:dyDescent="0.2">
      <c r="A71" s="52">
        <v>25.041</v>
      </c>
      <c r="B71" s="18" t="s">
        <v>116</v>
      </c>
      <c r="C71" s="36" t="s">
        <v>117</v>
      </c>
      <c r="D71" s="35">
        <v>1</v>
      </c>
      <c r="E71" s="73"/>
      <c r="F71" s="73"/>
      <c r="G71" s="83">
        <f t="shared" si="15"/>
        <v>0</v>
      </c>
      <c r="H71" s="83">
        <f t="shared" si="16"/>
        <v>0</v>
      </c>
      <c r="I71" s="84">
        <f t="shared" si="17"/>
        <v>0</v>
      </c>
      <c r="J71" s="80"/>
    </row>
    <row r="72" spans="1:10" s="7" customFormat="1" ht="13.5" thickBot="1" x14ac:dyDescent="0.25">
      <c r="A72" s="52"/>
      <c r="B72" s="18"/>
      <c r="C72" s="36"/>
      <c r="D72" s="35"/>
      <c r="E72" s="73"/>
      <c r="F72" s="73"/>
      <c r="G72" s="78"/>
      <c r="H72" s="78"/>
      <c r="I72" s="79"/>
      <c r="J72" s="80"/>
    </row>
    <row r="73" spans="1:10" s="7" customFormat="1" ht="15.75" thickBot="1" x14ac:dyDescent="0.25">
      <c r="A73" s="53"/>
      <c r="B73" s="30" t="str">
        <f>CONCATENATE(B67," ","CELKEM")</f>
        <v>Kabely s funkční schopností při požáru CELKEM</v>
      </c>
      <c r="C73" s="31"/>
      <c r="D73" s="43"/>
      <c r="E73" s="74"/>
      <c r="F73" s="74"/>
      <c r="G73" s="81"/>
      <c r="H73" s="81"/>
      <c r="I73" s="82"/>
      <c r="J73" s="82">
        <f>SUM(I69:I71)</f>
        <v>0</v>
      </c>
    </row>
    <row r="74" spans="1:10" s="7" customFormat="1" x14ac:dyDescent="0.2">
      <c r="A74" s="52"/>
      <c r="B74" s="18"/>
      <c r="C74" s="36"/>
      <c r="D74" s="35"/>
      <c r="E74" s="73"/>
      <c r="F74" s="73"/>
      <c r="G74" s="78"/>
      <c r="H74" s="78"/>
      <c r="I74" s="79"/>
      <c r="J74" s="80"/>
    </row>
    <row r="75" spans="1:10" s="7" customFormat="1" ht="15" x14ac:dyDescent="0.2">
      <c r="A75" s="91"/>
      <c r="B75" s="92" t="s">
        <v>119</v>
      </c>
      <c r="C75" s="93"/>
      <c r="D75" s="94"/>
      <c r="E75" s="73"/>
      <c r="F75" s="73"/>
      <c r="G75" s="78"/>
      <c r="H75" s="78"/>
      <c r="I75" s="79"/>
      <c r="J75" s="80"/>
    </row>
    <row r="76" spans="1:10" s="7" customFormat="1" x14ac:dyDescent="0.2">
      <c r="A76" s="52"/>
      <c r="B76" s="95" t="s">
        <v>36</v>
      </c>
      <c r="C76" s="36"/>
      <c r="D76" s="35"/>
      <c r="E76" s="73"/>
      <c r="F76" s="73"/>
      <c r="G76" s="78"/>
      <c r="H76" s="78"/>
      <c r="I76" s="79"/>
      <c r="J76" s="80"/>
    </row>
    <row r="77" spans="1:10" s="7" customFormat="1" ht="25.5" x14ac:dyDescent="0.2">
      <c r="A77" s="52"/>
      <c r="B77" s="95" t="s">
        <v>123</v>
      </c>
      <c r="C77" s="36"/>
      <c r="D77" s="35"/>
      <c r="E77" s="73"/>
      <c r="F77" s="73"/>
      <c r="G77" s="78"/>
      <c r="H77" s="78"/>
      <c r="I77" s="79"/>
      <c r="J77" s="80"/>
    </row>
    <row r="78" spans="1:10" s="49" customFormat="1" x14ac:dyDescent="0.2">
      <c r="A78" s="52">
        <v>25.042000000000002</v>
      </c>
      <c r="B78" s="18" t="s">
        <v>121</v>
      </c>
      <c r="C78" s="36" t="s">
        <v>0</v>
      </c>
      <c r="D78" s="35">
        <v>60</v>
      </c>
      <c r="E78" s="73"/>
      <c r="F78" s="73"/>
      <c r="G78" s="83">
        <f t="shared" ref="G78:G79" si="18">D78*E78</f>
        <v>0</v>
      </c>
      <c r="H78" s="83">
        <f t="shared" ref="H78:H79" si="19">D78*F78</f>
        <v>0</v>
      </c>
      <c r="I78" s="84">
        <f t="shared" ref="I78:I79" si="20">G78+H78</f>
        <v>0</v>
      </c>
      <c r="J78" s="80"/>
    </row>
    <row r="79" spans="1:10" s="49" customFormat="1" x14ac:dyDescent="0.2">
      <c r="A79" s="52">
        <v>25.042999999999999</v>
      </c>
      <c r="B79" s="18" t="s">
        <v>122</v>
      </c>
      <c r="C79" s="36" t="s">
        <v>0</v>
      </c>
      <c r="D79" s="35">
        <v>20</v>
      </c>
      <c r="E79" s="73"/>
      <c r="F79" s="73"/>
      <c r="G79" s="83">
        <f t="shared" si="18"/>
        <v>0</v>
      </c>
      <c r="H79" s="83">
        <f t="shared" si="19"/>
        <v>0</v>
      </c>
      <c r="I79" s="84">
        <f t="shared" si="20"/>
        <v>0</v>
      </c>
      <c r="J79" s="80"/>
    </row>
    <row r="80" spans="1:10" s="7" customFormat="1" ht="13.5" thickBot="1" x14ac:dyDescent="0.25">
      <c r="A80" s="52"/>
      <c r="B80" s="18"/>
      <c r="C80" s="36"/>
      <c r="D80" s="35"/>
      <c r="E80" s="73"/>
      <c r="F80" s="73"/>
      <c r="G80" s="78"/>
      <c r="H80" s="78"/>
      <c r="I80" s="79"/>
      <c r="J80" s="80"/>
    </row>
    <row r="81" spans="1:10" s="7" customFormat="1" ht="15.75" thickBot="1" x14ac:dyDescent="0.25">
      <c r="A81" s="53"/>
      <c r="B81" s="30" t="str">
        <f>CONCATENATE(B75," ","CELKEM")</f>
        <v>Kabely v prostorech PÚ vybraných druhů staveb CELKEM</v>
      </c>
      <c r="C81" s="31"/>
      <c r="D81" s="43"/>
      <c r="E81" s="74"/>
      <c r="F81" s="74"/>
      <c r="G81" s="81"/>
      <c r="H81" s="81"/>
      <c r="I81" s="82"/>
      <c r="J81" s="82">
        <f>SUM(I77:I80)</f>
        <v>0</v>
      </c>
    </row>
    <row r="82" spans="1:10" s="7" customFormat="1" x14ac:dyDescent="0.2">
      <c r="A82" s="52"/>
      <c r="B82" s="18"/>
      <c r="C82" s="36"/>
      <c r="D82" s="35"/>
      <c r="E82" s="73"/>
      <c r="F82" s="73"/>
      <c r="G82" s="78"/>
      <c r="H82" s="78"/>
      <c r="I82" s="79"/>
      <c r="J82" s="80"/>
    </row>
    <row r="83" spans="1:10" s="7" customFormat="1" x14ac:dyDescent="0.2">
      <c r="A83" s="52"/>
      <c r="B83" s="25" t="s">
        <v>23</v>
      </c>
      <c r="C83" s="27"/>
      <c r="D83" s="42"/>
      <c r="E83" s="73"/>
      <c r="F83" s="73"/>
      <c r="G83" s="78"/>
      <c r="H83" s="78"/>
      <c r="I83" s="79"/>
      <c r="J83" s="80"/>
    </row>
    <row r="84" spans="1:10" s="7" customFormat="1" ht="25.5" x14ac:dyDescent="0.2">
      <c r="A84" s="52"/>
      <c r="B84" s="29" t="s">
        <v>25</v>
      </c>
      <c r="C84" s="39"/>
      <c r="D84" s="35"/>
      <c r="E84" s="73"/>
      <c r="F84" s="73"/>
      <c r="G84" s="78"/>
      <c r="H84" s="78"/>
      <c r="I84" s="79"/>
      <c r="J84" s="80"/>
    </row>
    <row r="85" spans="1:10" s="49" customFormat="1" x14ac:dyDescent="0.2">
      <c r="A85" s="52">
        <v>25.044</v>
      </c>
      <c r="B85" s="15" t="s">
        <v>105</v>
      </c>
      <c r="C85" s="38" t="s">
        <v>0</v>
      </c>
      <c r="D85" s="67">
        <v>20</v>
      </c>
      <c r="E85" s="73"/>
      <c r="F85" s="73"/>
      <c r="G85" s="83">
        <f>D85*E85</f>
        <v>0</v>
      </c>
      <c r="H85" s="83">
        <f>D85*F85</f>
        <v>0</v>
      </c>
      <c r="I85" s="84">
        <f t="shared" ref="I85:I94" si="21">G85+H85</f>
        <v>0</v>
      </c>
      <c r="J85" s="80"/>
    </row>
    <row r="86" spans="1:10" s="49" customFormat="1" x14ac:dyDescent="0.2">
      <c r="A86" s="52">
        <v>25.045000000000002</v>
      </c>
      <c r="B86" s="15" t="s">
        <v>106</v>
      </c>
      <c r="C86" s="38" t="s">
        <v>0</v>
      </c>
      <c r="D86" s="67">
        <v>0</v>
      </c>
      <c r="E86" s="73"/>
      <c r="F86" s="73"/>
      <c r="G86" s="83">
        <f>D86*E86</f>
        <v>0</v>
      </c>
      <c r="H86" s="83">
        <f>D86*F86</f>
        <v>0</v>
      </c>
      <c r="I86" s="84">
        <f t="shared" si="21"/>
        <v>0</v>
      </c>
      <c r="J86" s="80"/>
    </row>
    <row r="87" spans="1:10" s="49" customFormat="1" x14ac:dyDescent="0.2">
      <c r="A87" s="52">
        <v>25.045999999999999</v>
      </c>
      <c r="B87" s="15" t="s">
        <v>103</v>
      </c>
      <c r="C87" s="38" t="s">
        <v>0</v>
      </c>
      <c r="D87" s="67">
        <v>0</v>
      </c>
      <c r="E87" s="73"/>
      <c r="F87" s="73"/>
      <c r="G87" s="83">
        <f t="shared" ref="G87:G94" si="22">D87*E87</f>
        <v>0</v>
      </c>
      <c r="H87" s="83">
        <f t="shared" ref="H87:H94" si="23">D87*F87</f>
        <v>0</v>
      </c>
      <c r="I87" s="84">
        <f t="shared" si="21"/>
        <v>0</v>
      </c>
      <c r="J87" s="80"/>
    </row>
    <row r="88" spans="1:10" s="49" customFormat="1" ht="38.25" x14ac:dyDescent="0.2">
      <c r="A88" s="52">
        <v>25.047000000000001</v>
      </c>
      <c r="B88" s="15" t="s">
        <v>108</v>
      </c>
      <c r="C88" s="38" t="s">
        <v>0</v>
      </c>
      <c r="D88" s="67">
        <v>10</v>
      </c>
      <c r="E88" s="73"/>
      <c r="F88" s="73"/>
      <c r="G88" s="83">
        <f t="shared" si="22"/>
        <v>0</v>
      </c>
      <c r="H88" s="83">
        <f t="shared" si="23"/>
        <v>0</v>
      </c>
      <c r="I88" s="84">
        <f t="shared" si="21"/>
        <v>0</v>
      </c>
      <c r="J88" s="80"/>
    </row>
    <row r="89" spans="1:10" s="49" customFormat="1" x14ac:dyDescent="0.2">
      <c r="A89" s="52">
        <v>25.047999999999998</v>
      </c>
      <c r="B89" s="15" t="s">
        <v>24</v>
      </c>
      <c r="C89" s="38" t="s">
        <v>1</v>
      </c>
      <c r="D89" s="67">
        <v>20</v>
      </c>
      <c r="E89" s="73"/>
      <c r="F89" s="73"/>
      <c r="G89" s="83">
        <f t="shared" si="22"/>
        <v>0</v>
      </c>
      <c r="H89" s="83">
        <f t="shared" si="23"/>
        <v>0</v>
      </c>
      <c r="I89" s="84">
        <f t="shared" si="21"/>
        <v>0</v>
      </c>
      <c r="J89" s="80"/>
    </row>
    <row r="90" spans="1:10" s="49" customFormat="1" ht="25.5" x14ac:dyDescent="0.2">
      <c r="A90" s="52">
        <v>25.048999999999999</v>
      </c>
      <c r="B90" s="15" t="s">
        <v>26</v>
      </c>
      <c r="C90" s="38" t="s">
        <v>1</v>
      </c>
      <c r="D90" s="67">
        <v>20</v>
      </c>
      <c r="E90" s="73"/>
      <c r="F90" s="73"/>
      <c r="G90" s="83">
        <f t="shared" si="22"/>
        <v>0</v>
      </c>
      <c r="H90" s="83">
        <f t="shared" si="23"/>
        <v>0</v>
      </c>
      <c r="I90" s="84">
        <f t="shared" si="21"/>
        <v>0</v>
      </c>
      <c r="J90" s="80"/>
    </row>
    <row r="91" spans="1:10" s="49" customFormat="1" ht="25.5" x14ac:dyDescent="0.2">
      <c r="A91" s="52">
        <v>25.05</v>
      </c>
      <c r="B91" s="15" t="s">
        <v>85</v>
      </c>
      <c r="C91" s="38" t="s">
        <v>1</v>
      </c>
      <c r="D91" s="67">
        <v>10</v>
      </c>
      <c r="E91" s="73"/>
      <c r="F91" s="73"/>
      <c r="G91" s="83">
        <f>D91*E91</f>
        <v>0</v>
      </c>
      <c r="H91" s="83">
        <f>D91*F91</f>
        <v>0</v>
      </c>
      <c r="I91" s="84">
        <f t="shared" si="21"/>
        <v>0</v>
      </c>
      <c r="J91" s="80"/>
    </row>
    <row r="92" spans="1:10" s="49" customFormat="1" x14ac:dyDescent="0.2">
      <c r="A92" s="52">
        <v>25.050999999999998</v>
      </c>
      <c r="B92" s="15" t="s">
        <v>27</v>
      </c>
      <c r="C92" s="38" t="s">
        <v>0</v>
      </c>
      <c r="D92" s="67">
        <v>20</v>
      </c>
      <c r="E92" s="73"/>
      <c r="F92" s="73"/>
      <c r="G92" s="83">
        <f t="shared" si="22"/>
        <v>0</v>
      </c>
      <c r="H92" s="83">
        <f t="shared" si="23"/>
        <v>0</v>
      </c>
      <c r="I92" s="84">
        <f t="shared" si="21"/>
        <v>0</v>
      </c>
      <c r="J92" s="80"/>
    </row>
    <row r="93" spans="1:10" s="49" customFormat="1" x14ac:dyDescent="0.2">
      <c r="A93" s="52">
        <v>25.052</v>
      </c>
      <c r="B93" s="15" t="s">
        <v>28</v>
      </c>
      <c r="C93" s="38" t="s">
        <v>1</v>
      </c>
      <c r="D93" s="67">
        <v>10</v>
      </c>
      <c r="E93" s="73"/>
      <c r="F93" s="73"/>
      <c r="G93" s="83">
        <f t="shared" si="22"/>
        <v>0</v>
      </c>
      <c r="H93" s="83">
        <f t="shared" si="23"/>
        <v>0</v>
      </c>
      <c r="I93" s="84">
        <f t="shared" si="21"/>
        <v>0</v>
      </c>
      <c r="J93" s="80"/>
    </row>
    <row r="94" spans="1:10" s="49" customFormat="1" x14ac:dyDescent="0.2">
      <c r="A94" s="52">
        <v>25.053000000000001</v>
      </c>
      <c r="B94" s="15" t="s">
        <v>55</v>
      </c>
      <c r="C94" s="38" t="s">
        <v>1</v>
      </c>
      <c r="D94" s="67">
        <v>50</v>
      </c>
      <c r="E94" s="73"/>
      <c r="F94" s="73"/>
      <c r="G94" s="83">
        <f t="shared" si="22"/>
        <v>0</v>
      </c>
      <c r="H94" s="83">
        <f t="shared" si="23"/>
        <v>0</v>
      </c>
      <c r="I94" s="84">
        <f t="shared" si="21"/>
        <v>0</v>
      </c>
      <c r="J94" s="80"/>
    </row>
    <row r="95" spans="1:10" s="7" customFormat="1" ht="12.75" customHeight="1" thickBot="1" x14ac:dyDescent="0.25">
      <c r="A95" s="52"/>
      <c r="B95" s="24"/>
      <c r="C95" s="27"/>
      <c r="D95" s="42"/>
      <c r="E95" s="73"/>
      <c r="F95" s="73"/>
      <c r="G95" s="78"/>
      <c r="H95" s="78"/>
      <c r="I95" s="79"/>
      <c r="J95" s="80"/>
    </row>
    <row r="96" spans="1:10" s="7" customFormat="1" ht="15.75" thickBot="1" x14ac:dyDescent="0.25">
      <c r="A96" s="53"/>
      <c r="B96" s="30" t="str">
        <f>CONCATENATE(B83," ","CELKEM")</f>
        <v>Úložný materiál CELKEM</v>
      </c>
      <c r="C96" s="31"/>
      <c r="D96" s="43"/>
      <c r="E96" s="74"/>
      <c r="F96" s="74"/>
      <c r="G96" s="81"/>
      <c r="H96" s="81"/>
      <c r="I96" s="82"/>
      <c r="J96" s="82">
        <f>SUM(I83:I95)</f>
        <v>0</v>
      </c>
    </row>
    <row r="97" spans="1:10" s="7" customFormat="1" ht="12" customHeight="1" x14ac:dyDescent="0.2">
      <c r="A97" s="52"/>
      <c r="B97" s="25"/>
      <c r="C97" s="27"/>
      <c r="D97" s="42"/>
      <c r="E97" s="73"/>
      <c r="F97" s="73"/>
      <c r="G97" s="78"/>
      <c r="H97" s="78"/>
      <c r="I97" s="79"/>
      <c r="J97" s="79"/>
    </row>
    <row r="98" spans="1:10" s="7" customFormat="1" ht="12" customHeight="1" x14ac:dyDescent="0.2">
      <c r="A98" s="52">
        <v>25.053999999999998</v>
      </c>
      <c r="B98" s="25"/>
      <c r="C98" s="27"/>
      <c r="D98" s="42">
        <v>12</v>
      </c>
      <c r="E98" s="73"/>
      <c r="F98" s="73"/>
      <c r="G98" s="78"/>
      <c r="H98" s="78"/>
      <c r="I98" s="79"/>
      <c r="J98" s="79"/>
    </row>
    <row r="99" spans="1:10" s="7" customFormat="1" x14ac:dyDescent="0.2">
      <c r="A99" s="52"/>
      <c r="B99" s="96" t="s">
        <v>130</v>
      </c>
      <c r="C99" s="39"/>
      <c r="D99" s="35"/>
      <c r="E99" s="73"/>
      <c r="F99" s="73"/>
      <c r="G99" s="78"/>
      <c r="H99" s="78"/>
      <c r="I99" s="79"/>
      <c r="J99" s="80"/>
    </row>
    <row r="100" spans="1:10" s="49" customFormat="1" x14ac:dyDescent="0.2">
      <c r="A100" s="52">
        <v>25.055</v>
      </c>
      <c r="B100" s="99" t="s">
        <v>145</v>
      </c>
      <c r="C100" s="38" t="s">
        <v>1</v>
      </c>
      <c r="D100" s="67">
        <v>2</v>
      </c>
      <c r="E100" s="73"/>
      <c r="F100" s="73"/>
      <c r="G100" s="83">
        <f t="shared" ref="G100:G103" si="24">D100*E100</f>
        <v>0</v>
      </c>
      <c r="H100" s="83">
        <f t="shared" ref="H100:H103" si="25">D100*F100</f>
        <v>0</v>
      </c>
      <c r="I100" s="84">
        <f t="shared" ref="I100:I103" si="26">G100+H100</f>
        <v>0</v>
      </c>
      <c r="J100" s="80"/>
    </row>
    <row r="101" spans="1:10" s="49" customFormat="1" ht="25.5" x14ac:dyDescent="0.2">
      <c r="A101" s="52">
        <v>25.056000000000001</v>
      </c>
      <c r="B101" s="99" t="s">
        <v>146</v>
      </c>
      <c r="C101" s="38" t="s">
        <v>1</v>
      </c>
      <c r="D101" s="67">
        <v>0</v>
      </c>
      <c r="E101" s="73"/>
      <c r="F101" s="73"/>
      <c r="G101" s="83">
        <f t="shared" si="24"/>
        <v>0</v>
      </c>
      <c r="H101" s="83">
        <f t="shared" si="25"/>
        <v>0</v>
      </c>
      <c r="I101" s="84">
        <f t="shared" si="26"/>
        <v>0</v>
      </c>
      <c r="J101" s="80"/>
    </row>
    <row r="102" spans="1:10" s="49" customFormat="1" ht="25.5" x14ac:dyDescent="0.2">
      <c r="A102" s="52">
        <v>25.056999999999999</v>
      </c>
      <c r="B102" s="99" t="s">
        <v>147</v>
      </c>
      <c r="C102" s="38" t="s">
        <v>1</v>
      </c>
      <c r="D102" s="67">
        <v>6</v>
      </c>
      <c r="E102" s="73"/>
      <c r="F102" s="73"/>
      <c r="G102" s="83">
        <f t="shared" si="24"/>
        <v>0</v>
      </c>
      <c r="H102" s="83">
        <f t="shared" si="25"/>
        <v>0</v>
      </c>
      <c r="I102" s="84">
        <f t="shared" si="26"/>
        <v>0</v>
      </c>
      <c r="J102" s="80"/>
    </row>
    <row r="103" spans="1:10" s="49" customFormat="1" ht="25.5" x14ac:dyDescent="0.2">
      <c r="A103" s="52">
        <v>25.058</v>
      </c>
      <c r="B103" s="99" t="s">
        <v>148</v>
      </c>
      <c r="C103" s="38" t="s">
        <v>1</v>
      </c>
      <c r="D103" s="67">
        <v>3</v>
      </c>
      <c r="E103" s="73"/>
      <c r="F103" s="73"/>
      <c r="G103" s="83">
        <f t="shared" si="24"/>
        <v>0</v>
      </c>
      <c r="H103" s="83">
        <f t="shared" si="25"/>
        <v>0</v>
      </c>
      <c r="I103" s="84">
        <f t="shared" si="26"/>
        <v>0</v>
      </c>
      <c r="J103" s="80"/>
    </row>
    <row r="104" spans="1:10" s="7" customFormat="1" ht="12.75" customHeight="1" thickBot="1" x14ac:dyDescent="0.25">
      <c r="A104" s="52"/>
      <c r="B104" s="24"/>
      <c r="C104" s="27"/>
      <c r="D104" s="42"/>
      <c r="E104" s="73"/>
      <c r="F104" s="73"/>
      <c r="G104" s="78"/>
      <c r="H104" s="78"/>
      <c r="I104" s="79"/>
      <c r="J104" s="80"/>
    </row>
    <row r="105" spans="1:10" s="7" customFormat="1" ht="15.75" thickBot="1" x14ac:dyDescent="0.25">
      <c r="A105" s="53"/>
      <c r="B105" s="30" t="str">
        <f>CONCATENATE(B99," ","CELKEM")</f>
        <v>Nouzové osvětlení CELKEM</v>
      </c>
      <c r="C105" s="31"/>
      <c r="D105" s="43"/>
      <c r="E105" s="74"/>
      <c r="F105" s="74"/>
      <c r="G105" s="81"/>
      <c r="H105" s="81"/>
      <c r="I105" s="82"/>
      <c r="J105" s="82">
        <f>SUM(I99:I104)</f>
        <v>0</v>
      </c>
    </row>
    <row r="106" spans="1:10" s="7" customFormat="1" ht="12" customHeight="1" x14ac:dyDescent="0.2">
      <c r="A106" s="52"/>
      <c r="B106" s="25"/>
      <c r="C106" s="27"/>
      <c r="D106" s="42"/>
      <c r="E106" s="73"/>
      <c r="F106" s="73"/>
      <c r="G106" s="78"/>
      <c r="H106" s="78"/>
      <c r="I106" s="79"/>
      <c r="J106" s="79"/>
    </row>
    <row r="107" spans="1:10" s="7" customFormat="1" x14ac:dyDescent="0.2">
      <c r="A107" s="52"/>
      <c r="B107" s="25" t="s">
        <v>13</v>
      </c>
      <c r="C107" s="27"/>
      <c r="D107" s="42"/>
      <c r="E107" s="73"/>
      <c r="F107" s="73"/>
      <c r="G107" s="78"/>
      <c r="H107" s="78"/>
      <c r="I107" s="79"/>
      <c r="J107" s="79"/>
    </row>
    <row r="108" spans="1:10" s="7" customFormat="1" ht="25.5" x14ac:dyDescent="0.2">
      <c r="A108" s="52"/>
      <c r="B108" s="29" t="s">
        <v>12</v>
      </c>
      <c r="C108" s="27"/>
      <c r="D108" s="42"/>
      <c r="E108" s="73"/>
      <c r="F108" s="73"/>
      <c r="G108" s="78"/>
      <c r="H108" s="78"/>
      <c r="I108" s="79"/>
      <c r="J108" s="79"/>
    </row>
    <row r="109" spans="1:10" s="49" customFormat="1" x14ac:dyDescent="0.2">
      <c r="A109" s="52">
        <v>25.059000000000001</v>
      </c>
      <c r="B109" s="14" t="s">
        <v>143</v>
      </c>
      <c r="C109" s="37" t="s">
        <v>1</v>
      </c>
      <c r="D109" s="35">
        <v>0</v>
      </c>
      <c r="E109" s="73"/>
      <c r="F109" s="73"/>
      <c r="G109" s="83">
        <f>D109*E109</f>
        <v>0</v>
      </c>
      <c r="H109" s="83">
        <f>D109*F109</f>
        <v>0</v>
      </c>
      <c r="I109" s="84">
        <f>G109+H109</f>
        <v>0</v>
      </c>
      <c r="J109" s="84"/>
    </row>
    <row r="110" spans="1:10" s="49" customFormat="1" x14ac:dyDescent="0.2">
      <c r="A110" s="52">
        <v>25.06</v>
      </c>
      <c r="B110" s="14" t="s">
        <v>144</v>
      </c>
      <c r="C110" s="37" t="s">
        <v>1</v>
      </c>
      <c r="D110" s="35">
        <v>0</v>
      </c>
      <c r="E110" s="73"/>
      <c r="F110" s="73"/>
      <c r="G110" s="83">
        <f>D110*E110</f>
        <v>0</v>
      </c>
      <c r="H110" s="83">
        <f>D110*F110</f>
        <v>0</v>
      </c>
      <c r="I110" s="84">
        <f>G110+H110</f>
        <v>0</v>
      </c>
      <c r="J110" s="84"/>
    </row>
    <row r="111" spans="1:10" s="49" customFormat="1" x14ac:dyDescent="0.2">
      <c r="A111" s="52">
        <v>25.061</v>
      </c>
      <c r="B111" s="14" t="s">
        <v>142</v>
      </c>
      <c r="C111" s="37" t="s">
        <v>1</v>
      </c>
      <c r="D111" s="35">
        <v>2</v>
      </c>
      <c r="E111" s="73"/>
      <c r="F111" s="73"/>
      <c r="G111" s="83">
        <f t="shared" ref="G111:G113" si="27">D111*E111</f>
        <v>0</v>
      </c>
      <c r="H111" s="83">
        <f t="shared" ref="H111:H113" si="28">D111*F111</f>
        <v>0</v>
      </c>
      <c r="I111" s="84">
        <f t="shared" ref="I111:I113" si="29">G111+H111</f>
        <v>0</v>
      </c>
      <c r="J111" s="84"/>
    </row>
    <row r="112" spans="1:10" s="49" customFormat="1" x14ac:dyDescent="0.2">
      <c r="A112" s="52"/>
      <c r="B112" s="14"/>
      <c r="C112" s="37" t="s">
        <v>1</v>
      </c>
      <c r="D112" s="35"/>
      <c r="E112" s="73"/>
      <c r="F112" s="73"/>
      <c r="G112" s="83"/>
      <c r="H112" s="83"/>
      <c r="I112" s="84"/>
      <c r="J112" s="84"/>
    </row>
    <row r="113" spans="1:10" s="49" customFormat="1" ht="25.5" x14ac:dyDescent="0.2">
      <c r="A113" s="52">
        <v>25.062000000000001</v>
      </c>
      <c r="B113" s="14" t="s">
        <v>131</v>
      </c>
      <c r="C113" s="37" t="s">
        <v>1</v>
      </c>
      <c r="D113" s="35">
        <v>7</v>
      </c>
      <c r="E113" s="73"/>
      <c r="F113" s="73"/>
      <c r="G113" s="83">
        <f t="shared" si="27"/>
        <v>0</v>
      </c>
      <c r="H113" s="83">
        <f t="shared" si="28"/>
        <v>0</v>
      </c>
      <c r="I113" s="84">
        <f t="shared" si="29"/>
        <v>0</v>
      </c>
      <c r="J113" s="84"/>
    </row>
    <row r="114" spans="1:10" s="7" customFormat="1" ht="13.5" thickBot="1" x14ac:dyDescent="0.25">
      <c r="A114" s="52"/>
      <c r="B114" s="14"/>
      <c r="C114" s="37"/>
      <c r="D114" s="35"/>
      <c r="E114" s="73"/>
      <c r="F114" s="73"/>
      <c r="G114" s="78"/>
      <c r="H114" s="78"/>
      <c r="I114" s="79"/>
      <c r="J114" s="79"/>
    </row>
    <row r="115" spans="1:10" s="7" customFormat="1" ht="15.75" thickBot="1" x14ac:dyDescent="0.25">
      <c r="A115" s="53"/>
      <c r="B115" s="30" t="str">
        <f>CONCATENATE(B107," ","CELKEM")</f>
        <v>Svítidla CELKEM</v>
      </c>
      <c r="C115" s="31"/>
      <c r="D115" s="43"/>
      <c r="E115" s="74"/>
      <c r="F115" s="74"/>
      <c r="G115" s="81"/>
      <c r="H115" s="81"/>
      <c r="I115" s="82"/>
      <c r="J115" s="82">
        <f>SUM(I107:I114)</f>
        <v>0</v>
      </c>
    </row>
    <row r="116" spans="1:10" s="7" customFormat="1" ht="13.5" thickBot="1" x14ac:dyDescent="0.25">
      <c r="A116" s="52"/>
      <c r="B116" s="14"/>
      <c r="C116" s="37"/>
      <c r="D116" s="35"/>
      <c r="E116" s="73"/>
      <c r="F116" s="73"/>
      <c r="G116" s="78"/>
      <c r="H116" s="78"/>
      <c r="I116" s="79"/>
      <c r="J116" s="79"/>
    </row>
    <row r="117" spans="1:10" s="7" customFormat="1" ht="15.75" thickBot="1" x14ac:dyDescent="0.25">
      <c r="A117" s="53"/>
      <c r="B117" s="30" t="s">
        <v>149</v>
      </c>
      <c r="C117" s="31"/>
      <c r="D117" s="43"/>
      <c r="E117" s="74"/>
      <c r="F117" s="74"/>
      <c r="G117" s="81"/>
      <c r="H117" s="81"/>
      <c r="I117" s="82"/>
      <c r="J117" s="82"/>
    </row>
    <row r="118" spans="1:10" s="49" customFormat="1" x14ac:dyDescent="0.2">
      <c r="A118" s="52">
        <v>25.062999999999999</v>
      </c>
      <c r="B118" s="14" t="s">
        <v>150</v>
      </c>
      <c r="C118" s="37" t="s">
        <v>1</v>
      </c>
      <c r="D118" s="35">
        <v>10</v>
      </c>
      <c r="E118" s="73"/>
      <c r="F118" s="73"/>
      <c r="G118" s="83">
        <f t="shared" ref="G118:G119" si="30">D118*E118</f>
        <v>0</v>
      </c>
      <c r="H118" s="83">
        <f t="shared" ref="H118:H119" si="31">D118*F118</f>
        <v>0</v>
      </c>
      <c r="I118" s="84">
        <f t="shared" ref="I118:I119" si="32">G118+H118</f>
        <v>0</v>
      </c>
      <c r="J118" s="84"/>
    </row>
    <row r="119" spans="1:10" s="49" customFormat="1" x14ac:dyDescent="0.2">
      <c r="A119" s="52">
        <v>25.064</v>
      </c>
      <c r="B119" s="14" t="s">
        <v>151</v>
      </c>
      <c r="C119" s="37" t="s">
        <v>1</v>
      </c>
      <c r="D119" s="35">
        <v>4</v>
      </c>
      <c r="E119" s="73"/>
      <c r="F119" s="73"/>
      <c r="G119" s="83">
        <f t="shared" si="30"/>
        <v>0</v>
      </c>
      <c r="H119" s="83">
        <f t="shared" si="31"/>
        <v>0</v>
      </c>
      <c r="I119" s="84">
        <f t="shared" si="32"/>
        <v>0</v>
      </c>
      <c r="J119" s="84"/>
    </row>
    <row r="120" spans="1:10" s="7" customFormat="1" ht="13.5" thickBot="1" x14ac:dyDescent="0.25">
      <c r="A120" s="52"/>
      <c r="B120" s="14"/>
      <c r="C120" s="37"/>
      <c r="D120" s="35"/>
      <c r="E120" s="73"/>
      <c r="F120" s="73"/>
      <c r="G120" s="78"/>
      <c r="H120" s="78"/>
      <c r="I120" s="79"/>
      <c r="J120" s="79"/>
    </row>
    <row r="121" spans="1:10" s="7" customFormat="1" ht="15.75" thickBot="1" x14ac:dyDescent="0.25">
      <c r="A121" s="53"/>
      <c r="B121" s="30" t="str">
        <f>CONCATENATE(B117," ","CELKEM")</f>
        <v>Zapojení spotřebičů CELKEM</v>
      </c>
      <c r="C121" s="31"/>
      <c r="D121" s="43"/>
      <c r="E121" s="74"/>
      <c r="F121" s="74"/>
      <c r="G121" s="81"/>
      <c r="H121" s="81"/>
      <c r="I121" s="82"/>
      <c r="J121" s="82">
        <f>SUM(I118:I120)</f>
        <v>0</v>
      </c>
    </row>
    <row r="122" spans="1:10" s="7" customFormat="1" x14ac:dyDescent="0.2">
      <c r="A122" s="52"/>
      <c r="B122" s="25"/>
      <c r="C122" s="27"/>
      <c r="D122" s="42"/>
      <c r="E122" s="73"/>
      <c r="F122" s="73"/>
      <c r="G122" s="78"/>
      <c r="H122" s="78"/>
      <c r="I122" s="79"/>
      <c r="J122" s="79"/>
    </row>
    <row r="123" spans="1:10" s="7" customFormat="1" ht="15" x14ac:dyDescent="0.2">
      <c r="A123" s="52"/>
      <c r="B123" s="24"/>
      <c r="C123" s="27"/>
      <c r="D123" s="42"/>
      <c r="E123" s="73"/>
      <c r="F123" s="73"/>
      <c r="G123" s="78"/>
      <c r="H123" s="78"/>
      <c r="I123" s="79"/>
      <c r="J123" s="79"/>
    </row>
    <row r="124" spans="1:10" s="7" customFormat="1" x14ac:dyDescent="0.2">
      <c r="A124" s="52"/>
      <c r="B124" s="22" t="s">
        <v>31</v>
      </c>
      <c r="C124" s="36"/>
      <c r="D124" s="35"/>
      <c r="E124" s="73"/>
      <c r="F124" s="73"/>
      <c r="G124" s="78"/>
      <c r="H124" s="78"/>
      <c r="I124" s="79"/>
      <c r="J124" s="79"/>
    </row>
    <row r="125" spans="1:10" s="49" customFormat="1" x14ac:dyDescent="0.2">
      <c r="A125" s="52">
        <v>25.065000000000001</v>
      </c>
      <c r="B125" s="14" t="s">
        <v>30</v>
      </c>
      <c r="C125" s="36" t="s">
        <v>6</v>
      </c>
      <c r="D125" s="35">
        <v>4</v>
      </c>
      <c r="E125" s="73"/>
      <c r="F125" s="73"/>
      <c r="G125" s="83">
        <f t="shared" ref="G125:G131" si="33">D125*E125</f>
        <v>0</v>
      </c>
      <c r="H125" s="83">
        <f t="shared" ref="H125:H131" si="34">D125*F125</f>
        <v>0</v>
      </c>
      <c r="I125" s="84">
        <f t="shared" ref="I125:I131" si="35">G125+H125</f>
        <v>0</v>
      </c>
      <c r="J125" s="84"/>
    </row>
    <row r="126" spans="1:10" s="49" customFormat="1" x14ac:dyDescent="0.2">
      <c r="A126" s="52">
        <v>25.065999999999999</v>
      </c>
      <c r="B126" s="14" t="s">
        <v>67</v>
      </c>
      <c r="C126" s="36" t="s">
        <v>6</v>
      </c>
      <c r="D126" s="35">
        <v>2</v>
      </c>
      <c r="E126" s="73"/>
      <c r="F126" s="73"/>
      <c r="G126" s="83">
        <f t="shared" si="33"/>
        <v>0</v>
      </c>
      <c r="H126" s="83">
        <f t="shared" si="34"/>
        <v>0</v>
      </c>
      <c r="I126" s="84">
        <f t="shared" si="35"/>
        <v>0</v>
      </c>
      <c r="J126" s="84"/>
    </row>
    <row r="127" spans="1:10" s="49" customFormat="1" x14ac:dyDescent="0.2">
      <c r="A127" s="52">
        <v>25.067</v>
      </c>
      <c r="B127" s="14" t="s">
        <v>32</v>
      </c>
      <c r="C127" s="36" t="s">
        <v>6</v>
      </c>
      <c r="D127" s="35">
        <v>2</v>
      </c>
      <c r="E127" s="73"/>
      <c r="F127" s="73"/>
      <c r="G127" s="83">
        <f t="shared" si="33"/>
        <v>0</v>
      </c>
      <c r="H127" s="83">
        <f t="shared" si="34"/>
        <v>0</v>
      </c>
      <c r="I127" s="84">
        <f t="shared" si="35"/>
        <v>0</v>
      </c>
      <c r="J127" s="84"/>
    </row>
    <row r="128" spans="1:10" s="49" customFormat="1" x14ac:dyDescent="0.2">
      <c r="A128" s="52">
        <v>25.068000000000001</v>
      </c>
      <c r="B128" s="14" t="s">
        <v>83</v>
      </c>
      <c r="C128" s="36" t="s">
        <v>84</v>
      </c>
      <c r="D128" s="35">
        <v>0</v>
      </c>
      <c r="E128" s="73"/>
      <c r="F128" s="73"/>
      <c r="G128" s="83">
        <f t="shared" si="33"/>
        <v>0</v>
      </c>
      <c r="H128" s="83">
        <f t="shared" si="34"/>
        <v>0</v>
      </c>
      <c r="I128" s="84">
        <f t="shared" si="35"/>
        <v>0</v>
      </c>
      <c r="J128" s="84"/>
    </row>
    <row r="129" spans="1:10" s="49" customFormat="1" x14ac:dyDescent="0.2">
      <c r="A129" s="52">
        <v>25.068999999999999</v>
      </c>
      <c r="B129" s="14" t="s">
        <v>29</v>
      </c>
      <c r="C129" s="36" t="s">
        <v>6</v>
      </c>
      <c r="D129" s="35">
        <v>3</v>
      </c>
      <c r="E129" s="73"/>
      <c r="F129" s="73"/>
      <c r="G129" s="83">
        <f t="shared" si="33"/>
        <v>0</v>
      </c>
      <c r="H129" s="83">
        <f t="shared" si="34"/>
        <v>0</v>
      </c>
      <c r="I129" s="84">
        <f t="shared" si="35"/>
        <v>0</v>
      </c>
      <c r="J129" s="84"/>
    </row>
    <row r="130" spans="1:10" s="49" customFormat="1" x14ac:dyDescent="0.2">
      <c r="A130" s="52">
        <v>25.07</v>
      </c>
      <c r="B130" s="14" t="s">
        <v>34</v>
      </c>
      <c r="C130" s="36" t="s">
        <v>6</v>
      </c>
      <c r="D130" s="35">
        <v>3</v>
      </c>
      <c r="E130" s="73"/>
      <c r="F130" s="73"/>
      <c r="G130" s="83">
        <f t="shared" si="33"/>
        <v>0</v>
      </c>
      <c r="H130" s="83">
        <f t="shared" si="34"/>
        <v>0</v>
      </c>
      <c r="I130" s="84">
        <f t="shared" si="35"/>
        <v>0</v>
      </c>
      <c r="J130" s="84"/>
    </row>
    <row r="131" spans="1:10" s="49" customFormat="1" x14ac:dyDescent="0.2">
      <c r="A131" s="52">
        <v>25.071000000000002</v>
      </c>
      <c r="B131" s="14" t="s">
        <v>80</v>
      </c>
      <c r="C131" s="36" t="s">
        <v>6</v>
      </c>
      <c r="D131" s="35">
        <v>2</v>
      </c>
      <c r="E131" s="73"/>
      <c r="F131" s="73"/>
      <c r="G131" s="83">
        <f t="shared" si="33"/>
        <v>0</v>
      </c>
      <c r="H131" s="83">
        <f t="shared" si="34"/>
        <v>0</v>
      </c>
      <c r="I131" s="84">
        <f t="shared" si="35"/>
        <v>0</v>
      </c>
      <c r="J131" s="84"/>
    </row>
    <row r="132" spans="1:10" s="7" customFormat="1" ht="13.5" thickBot="1" x14ac:dyDescent="0.25">
      <c r="A132" s="52"/>
      <c r="B132" s="14"/>
      <c r="C132" s="36"/>
      <c r="D132" s="35"/>
      <c r="E132" s="73"/>
      <c r="F132" s="73"/>
      <c r="G132" s="78"/>
      <c r="H132" s="78"/>
      <c r="I132" s="79"/>
      <c r="J132" s="79"/>
    </row>
    <row r="133" spans="1:10" s="7" customFormat="1" ht="15.75" thickBot="1" x14ac:dyDescent="0.25">
      <c r="A133" s="53"/>
      <c r="B133" s="30" t="str">
        <f>CONCATENATE(B124," ","CELKEM")</f>
        <v>Hodinové zúčtovací sazby CELKEM</v>
      </c>
      <c r="C133" s="31"/>
      <c r="D133" s="43"/>
      <c r="E133" s="74"/>
      <c r="F133" s="74"/>
      <c r="G133" s="81"/>
      <c r="H133" s="81"/>
      <c r="I133" s="82"/>
      <c r="J133" s="82">
        <f>SUM(I124:I132)</f>
        <v>0</v>
      </c>
    </row>
    <row r="134" spans="1:10" s="6" customFormat="1" ht="13.5" thickBot="1" x14ac:dyDescent="0.25">
      <c r="A134" s="54"/>
      <c r="B134" s="20"/>
      <c r="C134" s="12"/>
      <c r="D134" s="44"/>
      <c r="E134" s="76"/>
      <c r="F134" s="76"/>
      <c r="G134" s="85"/>
      <c r="H134" s="85"/>
      <c r="I134" s="86"/>
      <c r="J134" s="87"/>
    </row>
    <row r="135" spans="1:10" s="6" customFormat="1" ht="15.75" thickBot="1" x14ac:dyDescent="0.25">
      <c r="A135" s="53"/>
      <c r="B135" s="30" t="s">
        <v>11</v>
      </c>
      <c r="C135" s="31"/>
      <c r="D135" s="43"/>
      <c r="E135" s="74"/>
      <c r="F135" s="74"/>
      <c r="G135" s="81"/>
      <c r="H135" s="81"/>
      <c r="I135" s="82">
        <f>SUM(J4:J133)</f>
        <v>0</v>
      </c>
      <c r="J135" s="82"/>
    </row>
    <row r="136" spans="1:10" s="6" customFormat="1" x14ac:dyDescent="0.2">
      <c r="A136" s="55"/>
      <c r="B136" s="21"/>
      <c r="C136" s="13"/>
      <c r="D136" s="45"/>
      <c r="E136" s="77"/>
      <c r="F136" s="77"/>
      <c r="G136" s="88"/>
      <c r="H136" s="88"/>
      <c r="I136" s="89"/>
      <c r="J136" s="90"/>
    </row>
  </sheetData>
  <autoFilter ref="A2:J136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</vt:lpstr>
      <vt:lpstr>B_STR</vt:lpstr>
      <vt:lpstr>B_1NP</vt:lpstr>
      <vt:lpstr>B_1PP</vt:lpstr>
      <vt:lpstr>B_2PP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Kozel</dc:creator>
  <cp:lastModifiedBy>Michal Polak</cp:lastModifiedBy>
  <cp:lastPrinted>2020-04-17T06:19:36Z</cp:lastPrinted>
  <dcterms:created xsi:type="dcterms:W3CDTF">2000-01-14T10:27:24Z</dcterms:created>
  <dcterms:modified xsi:type="dcterms:W3CDTF">2020-04-17T06:50:52Z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1627107029</vt:i4>
  </property>
  <property fmtid="{D5CDD505-2E9C-101B-9397-08002B2CF9AE}" pid="3" name="_EmailSubject">
    <vt:lpwstr>Tesco FM II, elektro</vt:lpwstr>
  </property>
  <property fmtid="{D5CDD505-2E9C-101B-9397-08002B2CF9AE}" pid="4" name="_AuthorEmail">
    <vt:lpwstr>marie.krivova@euprojekt.cz</vt:lpwstr>
  </property>
  <property fmtid="{D5CDD505-2E9C-101B-9397-08002B2CF9AE}" pid="5" name="_AuthorEmailDisplayName">
    <vt:lpwstr>Marie Křívová</vt:lpwstr>
  </property>
  <property fmtid="{D5CDD505-2E9C-101B-9397-08002B2CF9AE}" pid="6" name="_ReviewingToolsShownOnce">
    <vt:lpwstr/>
  </property>
</Properties>
</file>